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45" windowHeight="8190" activeTab="2"/>
  </bookViews>
  <sheets>
    <sheet name="Registre déchets" sheetId="1" r:id="rId1"/>
    <sheet name="Catégories des déchets+bâtiment" sheetId="4" r:id="rId2"/>
    <sheet name="bilan annuel" sheetId="5" r:id="rId3"/>
  </sheets>
  <definedNames>
    <definedName name="_xlnm.Print_Titles" localSheetId="0">'Registre déchets'!$1:$3</definedName>
  </definedNames>
  <calcPr calcId="152511"/>
</workbook>
</file>

<file path=xl/calcChain.xml><?xml version="1.0" encoding="utf-8"?>
<calcChain xmlns="http://schemas.openxmlformats.org/spreadsheetml/2006/main">
  <c r="D2" i="5" l="1"/>
  <c r="E2" i="5"/>
  <c r="F2" i="5"/>
  <c r="G2" i="5"/>
  <c r="H2" i="5"/>
  <c r="I2" i="5"/>
  <c r="J2" i="5"/>
  <c r="K2" i="5"/>
  <c r="L2" i="5"/>
  <c r="M2" i="5"/>
  <c r="N2" i="5"/>
  <c r="D3" i="5"/>
  <c r="E3" i="5"/>
  <c r="F3" i="5"/>
  <c r="G3" i="5"/>
  <c r="H3" i="5"/>
  <c r="I3" i="5"/>
  <c r="J3" i="5"/>
  <c r="K3" i="5"/>
  <c r="L3" i="5"/>
  <c r="M3" i="5"/>
  <c r="N3" i="5"/>
  <c r="D4" i="5"/>
  <c r="E4" i="5"/>
  <c r="F4" i="5"/>
  <c r="G4" i="5"/>
  <c r="H4" i="5"/>
  <c r="I4" i="5"/>
  <c r="J4" i="5"/>
  <c r="K4" i="5"/>
  <c r="L4" i="5"/>
  <c r="M4" i="5"/>
  <c r="N4" i="5"/>
  <c r="D5" i="5"/>
  <c r="E5" i="5"/>
  <c r="F5" i="5"/>
  <c r="G5" i="5"/>
  <c r="H5" i="5"/>
  <c r="I5" i="5"/>
  <c r="J5" i="5"/>
  <c r="K5" i="5"/>
  <c r="L5" i="5"/>
  <c r="M5" i="5"/>
  <c r="N5" i="5"/>
  <c r="D6" i="5"/>
  <c r="E6" i="5"/>
  <c r="F6" i="5"/>
  <c r="G6" i="5"/>
  <c r="H6" i="5"/>
  <c r="I6" i="5"/>
  <c r="J6" i="5"/>
  <c r="K6" i="5"/>
  <c r="L6" i="5"/>
  <c r="M6" i="5"/>
  <c r="N6" i="5"/>
  <c r="D7" i="5"/>
  <c r="E7" i="5"/>
  <c r="F7" i="5"/>
  <c r="G7" i="5"/>
  <c r="H7" i="5"/>
  <c r="I7" i="5"/>
  <c r="J7" i="5"/>
  <c r="K7" i="5"/>
  <c r="L7" i="5"/>
  <c r="M7" i="5"/>
  <c r="N7" i="5"/>
  <c r="D8" i="5"/>
  <c r="E8" i="5"/>
  <c r="F8" i="5"/>
  <c r="G8" i="5"/>
  <c r="H8" i="5"/>
  <c r="I8" i="5"/>
  <c r="J8" i="5"/>
  <c r="K8" i="5"/>
  <c r="L8" i="5"/>
  <c r="M8" i="5"/>
  <c r="N8" i="5"/>
  <c r="D9" i="5"/>
  <c r="E9" i="5"/>
  <c r="F9" i="5"/>
  <c r="G9" i="5"/>
  <c r="H9" i="5"/>
  <c r="I9" i="5"/>
  <c r="J9" i="5"/>
  <c r="K9" i="5"/>
  <c r="L9" i="5"/>
  <c r="M9" i="5"/>
  <c r="N9" i="5"/>
  <c r="D10" i="5"/>
  <c r="E10" i="5"/>
  <c r="F10" i="5"/>
  <c r="G10" i="5"/>
  <c r="H10" i="5"/>
  <c r="I10" i="5"/>
  <c r="J10" i="5"/>
  <c r="K10" i="5"/>
  <c r="L10" i="5"/>
  <c r="M10" i="5"/>
  <c r="N10" i="5"/>
  <c r="D11" i="5"/>
  <c r="E11" i="5"/>
  <c r="F11" i="5"/>
  <c r="G11" i="5"/>
  <c r="H11" i="5"/>
  <c r="I11" i="5"/>
  <c r="J11" i="5"/>
  <c r="K11" i="5"/>
  <c r="L11" i="5"/>
  <c r="M11" i="5"/>
  <c r="N11" i="5"/>
  <c r="D12" i="5"/>
  <c r="E12" i="5"/>
  <c r="F12" i="5"/>
  <c r="G12" i="5"/>
  <c r="H12" i="5"/>
  <c r="I12" i="5"/>
  <c r="J12" i="5"/>
  <c r="K12" i="5"/>
  <c r="L12" i="5"/>
  <c r="M12" i="5"/>
  <c r="N12" i="5"/>
  <c r="D13" i="5"/>
  <c r="E13" i="5"/>
  <c r="F13" i="5"/>
  <c r="G13" i="5"/>
  <c r="H13" i="5"/>
  <c r="I13" i="5"/>
  <c r="J13" i="5"/>
  <c r="K13" i="5"/>
  <c r="L13" i="5"/>
  <c r="M13" i="5"/>
  <c r="N13" i="5"/>
  <c r="D14" i="5"/>
  <c r="E14" i="5"/>
  <c r="F14" i="5"/>
  <c r="G14" i="5"/>
  <c r="H14" i="5"/>
  <c r="I14" i="5"/>
  <c r="J14" i="5"/>
  <c r="K14" i="5"/>
  <c r="L14" i="5"/>
  <c r="M14" i="5"/>
  <c r="N14" i="5"/>
  <c r="D15" i="5"/>
  <c r="E15" i="5"/>
  <c r="F15" i="5"/>
  <c r="G15" i="5"/>
  <c r="H15" i="5"/>
  <c r="I15" i="5"/>
  <c r="J15" i="5"/>
  <c r="K15" i="5"/>
  <c r="L15" i="5"/>
  <c r="M15" i="5"/>
  <c r="N15" i="5"/>
  <c r="D16" i="5"/>
  <c r="E16" i="5"/>
  <c r="F16" i="5"/>
  <c r="G16" i="5"/>
  <c r="H16" i="5"/>
  <c r="I16" i="5"/>
  <c r="J16" i="5"/>
  <c r="K16" i="5"/>
  <c r="L16" i="5"/>
  <c r="M16" i="5"/>
  <c r="N16" i="5"/>
  <c r="D17" i="5"/>
  <c r="E17" i="5"/>
  <c r="F17" i="5"/>
  <c r="G17" i="5"/>
  <c r="H17" i="5"/>
  <c r="I17" i="5"/>
  <c r="J17" i="5"/>
  <c r="K17" i="5"/>
  <c r="L17" i="5"/>
  <c r="M17" i="5"/>
  <c r="N17" i="5"/>
  <c r="D18" i="5"/>
  <c r="E18" i="5"/>
  <c r="F18" i="5"/>
  <c r="G18" i="5"/>
  <c r="H18" i="5"/>
  <c r="I18" i="5"/>
  <c r="J18" i="5"/>
  <c r="K18" i="5"/>
  <c r="L18" i="5"/>
  <c r="M18" i="5"/>
  <c r="N18" i="5"/>
  <c r="D19" i="5"/>
  <c r="E19" i="5"/>
  <c r="F19" i="5"/>
  <c r="G19" i="5"/>
  <c r="H19" i="5"/>
  <c r="I19" i="5"/>
  <c r="J19" i="5"/>
  <c r="K19" i="5"/>
  <c r="L19" i="5"/>
  <c r="M19" i="5"/>
  <c r="N19" i="5"/>
  <c r="D20" i="5"/>
  <c r="E20" i="5"/>
  <c r="F20" i="5"/>
  <c r="G20" i="5"/>
  <c r="H20" i="5"/>
  <c r="I20" i="5"/>
  <c r="J20" i="5"/>
  <c r="K20" i="5"/>
  <c r="L20" i="5"/>
  <c r="M20" i="5"/>
  <c r="N20" i="5"/>
  <c r="D21" i="5"/>
  <c r="E21" i="5"/>
  <c r="F21" i="5"/>
  <c r="G21" i="5"/>
  <c r="H21" i="5"/>
  <c r="I21" i="5"/>
  <c r="J21" i="5"/>
  <c r="K21" i="5"/>
  <c r="L21" i="5"/>
  <c r="M21" i="5"/>
  <c r="N21" i="5"/>
  <c r="D22" i="5"/>
  <c r="E22" i="5"/>
  <c r="F22" i="5"/>
  <c r="G22" i="5"/>
  <c r="H22" i="5"/>
  <c r="I22" i="5"/>
  <c r="J22" i="5"/>
  <c r="K22" i="5"/>
  <c r="L22" i="5"/>
  <c r="M22" i="5"/>
  <c r="N22" i="5"/>
  <c r="D23" i="5"/>
  <c r="E23" i="5"/>
  <c r="F23" i="5"/>
  <c r="G23" i="5"/>
  <c r="H23" i="5"/>
  <c r="I23" i="5"/>
  <c r="J23" i="5"/>
  <c r="K23" i="5"/>
  <c r="L23" i="5"/>
  <c r="M23" i="5"/>
  <c r="N23" i="5"/>
  <c r="D24" i="5"/>
  <c r="E24" i="5"/>
  <c r="F24" i="5"/>
  <c r="G24" i="5"/>
  <c r="H24" i="5"/>
  <c r="I24" i="5"/>
  <c r="J24" i="5"/>
  <c r="K24" i="5"/>
  <c r="L24" i="5"/>
  <c r="M24" i="5"/>
  <c r="N24" i="5"/>
  <c r="D25" i="5"/>
  <c r="E25" i="5"/>
  <c r="F25" i="5"/>
  <c r="G25" i="5"/>
  <c r="H25" i="5"/>
  <c r="I25" i="5"/>
  <c r="J25" i="5"/>
  <c r="K25" i="5"/>
  <c r="L25" i="5"/>
  <c r="M25" i="5"/>
  <c r="N25" i="5"/>
  <c r="D26" i="5"/>
  <c r="E26" i="5"/>
  <c r="F26" i="5"/>
  <c r="G26" i="5"/>
  <c r="H26" i="5"/>
  <c r="I26" i="5"/>
  <c r="J26" i="5"/>
  <c r="K26" i="5"/>
  <c r="L26" i="5"/>
  <c r="M26" i="5"/>
  <c r="N26" i="5"/>
  <c r="D27" i="5"/>
  <c r="E27" i="5"/>
  <c r="F27" i="5"/>
  <c r="G27" i="5"/>
  <c r="H27" i="5"/>
  <c r="I27" i="5"/>
  <c r="J27" i="5"/>
  <c r="K27" i="5"/>
  <c r="L27" i="5"/>
  <c r="M27" i="5"/>
  <c r="N27" i="5"/>
  <c r="D28" i="5"/>
  <c r="E28" i="5"/>
  <c r="F28" i="5"/>
  <c r="G28" i="5"/>
  <c r="H28" i="5"/>
  <c r="I28" i="5"/>
  <c r="J28" i="5"/>
  <c r="K28" i="5"/>
  <c r="L28" i="5"/>
  <c r="M28" i="5"/>
  <c r="N28" i="5"/>
  <c r="D29" i="5"/>
  <c r="E29" i="5"/>
  <c r="F29" i="5"/>
  <c r="G29" i="5"/>
  <c r="H29" i="5"/>
  <c r="I29" i="5"/>
  <c r="J29" i="5"/>
  <c r="K29" i="5"/>
  <c r="L29" i="5"/>
  <c r="M29" i="5"/>
  <c r="N29" i="5"/>
  <c r="D30" i="5"/>
  <c r="E30" i="5"/>
  <c r="F30" i="5"/>
  <c r="G30" i="5"/>
  <c r="H30" i="5"/>
  <c r="I30" i="5"/>
  <c r="J30" i="5"/>
  <c r="K30" i="5"/>
  <c r="L30" i="5"/>
  <c r="M30" i="5"/>
  <c r="N30" i="5"/>
  <c r="D31" i="5"/>
  <c r="E31" i="5"/>
  <c r="F31" i="5"/>
  <c r="G31" i="5"/>
  <c r="H31" i="5"/>
  <c r="I31" i="5"/>
  <c r="J31" i="5"/>
  <c r="K31" i="5"/>
  <c r="L31" i="5"/>
  <c r="M31" i="5"/>
  <c r="N31" i="5"/>
  <c r="D32" i="5"/>
  <c r="E32" i="5"/>
  <c r="F32" i="5"/>
  <c r="G32" i="5"/>
  <c r="H32" i="5"/>
  <c r="I32" i="5"/>
  <c r="J32" i="5"/>
  <c r="K32" i="5"/>
  <c r="L32" i="5"/>
  <c r="M32" i="5"/>
  <c r="N32" i="5"/>
  <c r="D33" i="5"/>
  <c r="E33" i="5"/>
  <c r="F33" i="5"/>
  <c r="G33" i="5"/>
  <c r="H33" i="5"/>
  <c r="I33" i="5"/>
  <c r="J33" i="5"/>
  <c r="K33" i="5"/>
  <c r="L33" i="5"/>
  <c r="M33" i="5"/>
  <c r="N33" i="5"/>
  <c r="D34" i="5"/>
  <c r="E34" i="5"/>
  <c r="F34" i="5"/>
  <c r="G34" i="5"/>
  <c r="H34" i="5"/>
  <c r="I34" i="5"/>
  <c r="J34" i="5"/>
  <c r="K34" i="5"/>
  <c r="L34" i="5"/>
  <c r="M34" i="5"/>
  <c r="N34" i="5"/>
  <c r="D35" i="5"/>
  <c r="E35" i="5"/>
  <c r="F35" i="5"/>
  <c r="G35" i="5"/>
  <c r="H35" i="5"/>
  <c r="I35" i="5"/>
  <c r="J35" i="5"/>
  <c r="K35" i="5"/>
  <c r="L35" i="5"/>
  <c r="M35" i="5"/>
  <c r="N35" i="5"/>
  <c r="D36" i="5"/>
  <c r="E36" i="5"/>
  <c r="F36" i="5"/>
  <c r="G36" i="5"/>
  <c r="H36" i="5"/>
  <c r="I36" i="5"/>
  <c r="J36" i="5"/>
  <c r="K36" i="5"/>
  <c r="L36" i="5"/>
  <c r="M36" i="5"/>
  <c r="N36" i="5"/>
  <c r="D37" i="5"/>
  <c r="E37" i="5"/>
  <c r="F37" i="5"/>
  <c r="G37" i="5"/>
  <c r="H37" i="5"/>
  <c r="I37" i="5"/>
  <c r="J37" i="5"/>
  <c r="K37" i="5"/>
  <c r="L37" i="5"/>
  <c r="M37" i="5"/>
  <c r="N37" i="5"/>
  <c r="D38" i="5"/>
  <c r="E38" i="5"/>
  <c r="F38" i="5"/>
  <c r="G38" i="5"/>
  <c r="H38" i="5"/>
  <c r="I38" i="5"/>
  <c r="J38" i="5"/>
  <c r="K38" i="5"/>
  <c r="L38" i="5"/>
  <c r="M38" i="5"/>
  <c r="N38" i="5"/>
  <c r="D39" i="5"/>
  <c r="E39" i="5"/>
  <c r="F39" i="5"/>
  <c r="G39" i="5"/>
  <c r="H39" i="5"/>
  <c r="I39" i="5"/>
  <c r="J39" i="5"/>
  <c r="K39" i="5"/>
  <c r="L39" i="5"/>
  <c r="M39" i="5"/>
  <c r="N39" i="5"/>
  <c r="D40" i="5"/>
  <c r="E40" i="5"/>
  <c r="F40" i="5"/>
  <c r="G40" i="5"/>
  <c r="H40" i="5"/>
  <c r="I40" i="5"/>
  <c r="J40" i="5"/>
  <c r="K40" i="5"/>
  <c r="L40" i="5"/>
  <c r="M40" i="5"/>
  <c r="N40" i="5"/>
  <c r="D41" i="5"/>
  <c r="E41" i="5"/>
  <c r="F41" i="5"/>
  <c r="G41" i="5"/>
  <c r="H41" i="5"/>
  <c r="I41" i="5"/>
  <c r="J41" i="5"/>
  <c r="K41" i="5"/>
  <c r="L41" i="5"/>
  <c r="M41" i="5"/>
  <c r="N41" i="5"/>
  <c r="D42" i="5"/>
  <c r="E42" i="5"/>
  <c r="F42" i="5"/>
  <c r="G42" i="5"/>
  <c r="H42" i="5"/>
  <c r="I42" i="5"/>
  <c r="J42" i="5"/>
  <c r="K42" i="5"/>
  <c r="L42" i="5"/>
  <c r="M42" i="5"/>
  <c r="N42" i="5"/>
  <c r="D43" i="5"/>
  <c r="E43" i="5"/>
  <c r="F43" i="5"/>
  <c r="G43" i="5"/>
  <c r="H43" i="5"/>
  <c r="I43" i="5"/>
  <c r="J43" i="5"/>
  <c r="K43" i="5"/>
  <c r="L43" i="5"/>
  <c r="M43" i="5"/>
  <c r="N43" i="5"/>
  <c r="D44" i="5"/>
  <c r="E44" i="5"/>
  <c r="F44" i="5"/>
  <c r="G44" i="5"/>
  <c r="H44" i="5"/>
  <c r="I44" i="5"/>
  <c r="J44" i="5"/>
  <c r="K44" i="5"/>
  <c r="L44" i="5"/>
  <c r="M44" i="5"/>
  <c r="N44" i="5"/>
  <c r="D45" i="5"/>
  <c r="E45" i="5"/>
  <c r="F45" i="5"/>
  <c r="G45" i="5"/>
  <c r="H45" i="5"/>
  <c r="I45" i="5"/>
  <c r="J45" i="5"/>
  <c r="K45" i="5"/>
  <c r="L45" i="5"/>
  <c r="M45" i="5"/>
  <c r="N45" i="5"/>
  <c r="D46" i="5"/>
  <c r="E46" i="5"/>
  <c r="F46" i="5"/>
  <c r="G46" i="5"/>
  <c r="H46" i="5"/>
  <c r="I46" i="5"/>
  <c r="J46" i="5"/>
  <c r="K46" i="5"/>
  <c r="L46" i="5"/>
  <c r="M46" i="5"/>
  <c r="N46" i="5"/>
  <c r="D47" i="5"/>
  <c r="E47" i="5"/>
  <c r="F47" i="5"/>
  <c r="G47" i="5"/>
  <c r="H47" i="5"/>
  <c r="I47" i="5"/>
  <c r="J47" i="5"/>
  <c r="K47" i="5"/>
  <c r="L47" i="5"/>
  <c r="M47" i="5"/>
  <c r="N47" i="5"/>
  <c r="D48" i="5"/>
  <c r="E48" i="5"/>
  <c r="F48" i="5"/>
  <c r="G48" i="5"/>
  <c r="H48" i="5"/>
  <c r="I48" i="5"/>
  <c r="J48" i="5"/>
  <c r="K48" i="5"/>
  <c r="L48" i="5"/>
  <c r="M48" i="5"/>
  <c r="N48" i="5"/>
  <c r="D49" i="5"/>
  <c r="E49" i="5"/>
  <c r="F49" i="5"/>
  <c r="G49" i="5"/>
  <c r="H49" i="5"/>
  <c r="I49" i="5"/>
  <c r="J49" i="5"/>
  <c r="K49" i="5"/>
  <c r="L49" i="5"/>
  <c r="M49" i="5"/>
  <c r="N49" i="5"/>
  <c r="D50" i="5"/>
  <c r="E50" i="5"/>
  <c r="F50" i="5"/>
  <c r="G50" i="5"/>
  <c r="H50" i="5"/>
  <c r="I50" i="5"/>
  <c r="J50" i="5"/>
  <c r="K50" i="5"/>
  <c r="L50" i="5"/>
  <c r="M50" i="5"/>
  <c r="N50" i="5"/>
  <c r="D51" i="5"/>
  <c r="E51" i="5"/>
  <c r="F51" i="5"/>
  <c r="G51" i="5"/>
  <c r="H51" i="5"/>
  <c r="I51" i="5"/>
  <c r="J51" i="5"/>
  <c r="K51" i="5"/>
  <c r="L51" i="5"/>
  <c r="M51" i="5"/>
  <c r="N51" i="5"/>
  <c r="D52" i="5"/>
  <c r="E52" i="5"/>
  <c r="F52" i="5"/>
  <c r="G52" i="5"/>
  <c r="H52" i="5"/>
  <c r="I52" i="5"/>
  <c r="J52" i="5"/>
  <c r="K52" i="5"/>
  <c r="L52" i="5"/>
  <c r="M52" i="5"/>
  <c r="N52" i="5"/>
  <c r="D53" i="5"/>
  <c r="E53" i="5"/>
  <c r="F53" i="5"/>
  <c r="G53" i="5"/>
  <c r="H53" i="5"/>
  <c r="I53" i="5"/>
  <c r="J53" i="5"/>
  <c r="K53" i="5"/>
  <c r="L53" i="5"/>
  <c r="M53" i="5"/>
  <c r="N53" i="5"/>
  <c r="D54" i="5"/>
  <c r="E54" i="5"/>
  <c r="F54" i="5"/>
  <c r="G54" i="5"/>
  <c r="H54" i="5"/>
  <c r="I54" i="5"/>
  <c r="J54" i="5"/>
  <c r="K54" i="5"/>
  <c r="L54" i="5"/>
  <c r="M54" i="5"/>
  <c r="N54" i="5"/>
  <c r="D55" i="5"/>
  <c r="E55" i="5"/>
  <c r="F55" i="5"/>
  <c r="G55" i="5"/>
  <c r="H55" i="5"/>
  <c r="I55" i="5"/>
  <c r="J55" i="5"/>
  <c r="K55" i="5"/>
  <c r="L55" i="5"/>
  <c r="M55" i="5"/>
  <c r="N55" i="5"/>
  <c r="D56" i="5"/>
  <c r="E56" i="5"/>
  <c r="F56" i="5"/>
  <c r="G56" i="5"/>
  <c r="H56" i="5"/>
  <c r="I56" i="5"/>
  <c r="J56" i="5"/>
  <c r="K56" i="5"/>
  <c r="L56" i="5"/>
  <c r="M56" i="5"/>
  <c r="N56" i="5"/>
  <c r="D57" i="5"/>
  <c r="E57" i="5"/>
  <c r="F57" i="5"/>
  <c r="G57" i="5"/>
  <c r="H57" i="5"/>
  <c r="I57" i="5"/>
  <c r="J57" i="5"/>
  <c r="K57" i="5"/>
  <c r="L57" i="5"/>
  <c r="M57" i="5"/>
  <c r="N57" i="5"/>
  <c r="D58" i="5"/>
  <c r="E58" i="5"/>
  <c r="F58" i="5"/>
  <c r="G58" i="5"/>
  <c r="H58" i="5"/>
  <c r="I58" i="5"/>
  <c r="J58" i="5"/>
  <c r="K58" i="5"/>
  <c r="L58" i="5"/>
  <c r="M58" i="5"/>
  <c r="N58" i="5"/>
  <c r="D59" i="5"/>
  <c r="E59" i="5"/>
  <c r="F59" i="5"/>
  <c r="G59" i="5"/>
  <c r="H59" i="5"/>
  <c r="I59" i="5"/>
  <c r="J59" i="5"/>
  <c r="K59" i="5"/>
  <c r="L59" i="5"/>
  <c r="M59" i="5"/>
  <c r="N59" i="5"/>
  <c r="D60" i="5"/>
  <c r="E60" i="5"/>
  <c r="F60" i="5"/>
  <c r="G60" i="5"/>
  <c r="H60" i="5"/>
  <c r="I60" i="5"/>
  <c r="J60" i="5"/>
  <c r="K60" i="5"/>
  <c r="L60" i="5"/>
  <c r="M60" i="5"/>
  <c r="N60" i="5"/>
  <c r="D61" i="5"/>
  <c r="E61" i="5"/>
  <c r="F61" i="5"/>
  <c r="G61" i="5"/>
  <c r="H61" i="5"/>
  <c r="I61" i="5"/>
  <c r="J61" i="5"/>
  <c r="K61" i="5"/>
  <c r="L61" i="5"/>
  <c r="M61" i="5"/>
  <c r="N61" i="5"/>
  <c r="D62" i="5"/>
  <c r="E62" i="5"/>
  <c r="F62" i="5"/>
  <c r="G62" i="5"/>
  <c r="H62" i="5"/>
  <c r="I62" i="5"/>
  <c r="J62" i="5"/>
  <c r="K62" i="5"/>
  <c r="L62" i="5"/>
  <c r="M62" i="5"/>
  <c r="N62" i="5"/>
  <c r="D63" i="5"/>
  <c r="E63" i="5"/>
  <c r="F63" i="5"/>
  <c r="G63" i="5"/>
  <c r="H63" i="5"/>
  <c r="I63" i="5"/>
  <c r="J63" i="5"/>
  <c r="K63" i="5"/>
  <c r="L63" i="5"/>
  <c r="M63" i="5"/>
  <c r="N63" i="5"/>
  <c r="D64" i="5"/>
  <c r="E64" i="5"/>
  <c r="F64" i="5"/>
  <c r="G64" i="5"/>
  <c r="H64" i="5"/>
  <c r="I64" i="5"/>
  <c r="J64" i="5"/>
  <c r="K64" i="5"/>
  <c r="L64" i="5"/>
  <c r="M64" i="5"/>
  <c r="N64" i="5"/>
  <c r="D65" i="5"/>
  <c r="E65" i="5"/>
  <c r="F65" i="5"/>
  <c r="G65" i="5"/>
  <c r="H65" i="5"/>
  <c r="I65" i="5"/>
  <c r="J65" i="5"/>
  <c r="K65" i="5"/>
  <c r="L65" i="5"/>
  <c r="M65" i="5"/>
  <c r="N65" i="5"/>
  <c r="D66" i="5"/>
  <c r="E66" i="5"/>
  <c r="F66" i="5"/>
  <c r="G66" i="5"/>
  <c r="H66" i="5"/>
  <c r="I66" i="5"/>
  <c r="J66" i="5"/>
  <c r="K66" i="5"/>
  <c r="L66" i="5"/>
  <c r="M66" i="5"/>
  <c r="N66" i="5"/>
  <c r="D67" i="5"/>
  <c r="E67" i="5"/>
  <c r="F67" i="5"/>
  <c r="G67" i="5"/>
  <c r="H67" i="5"/>
  <c r="I67" i="5"/>
  <c r="J67" i="5"/>
  <c r="K67" i="5"/>
  <c r="L67" i="5"/>
  <c r="M67" i="5"/>
  <c r="N67" i="5"/>
  <c r="D68" i="5"/>
  <c r="E68" i="5"/>
  <c r="F68" i="5"/>
  <c r="G68" i="5"/>
  <c r="H68" i="5"/>
  <c r="I68" i="5"/>
  <c r="J68" i="5"/>
  <c r="K68" i="5"/>
  <c r="L68" i="5"/>
  <c r="M68" i="5"/>
  <c r="N68" i="5"/>
  <c r="D69" i="5"/>
  <c r="E69" i="5"/>
  <c r="F69" i="5"/>
  <c r="G69" i="5"/>
  <c r="H69" i="5"/>
  <c r="I69" i="5"/>
  <c r="J69" i="5"/>
  <c r="K69" i="5"/>
  <c r="L69" i="5"/>
  <c r="M69" i="5"/>
  <c r="N69" i="5"/>
  <c r="N1" i="5"/>
  <c r="O1" i="5"/>
  <c r="C3" i="5"/>
  <c r="C5" i="5"/>
  <c r="C7" i="5"/>
  <c r="C9" i="5"/>
  <c r="C11" i="5"/>
  <c r="C13" i="5"/>
  <c r="C15" i="5"/>
  <c r="C17" i="5"/>
  <c r="C19" i="5"/>
  <c r="C21" i="5"/>
  <c r="C23" i="5"/>
  <c r="C25" i="5"/>
  <c r="C27" i="5"/>
  <c r="C29" i="5"/>
  <c r="C31" i="5"/>
  <c r="C33" i="5"/>
  <c r="C35" i="5"/>
  <c r="C37" i="5"/>
  <c r="C39" i="5"/>
  <c r="C41" i="5"/>
  <c r="C43" i="5"/>
  <c r="C45" i="5"/>
  <c r="C47" i="5"/>
  <c r="C49" i="5"/>
  <c r="C51" i="5"/>
  <c r="C53" i="5"/>
  <c r="C55" i="5"/>
  <c r="C57" i="5"/>
  <c r="C59" i="5"/>
  <c r="C61" i="5"/>
  <c r="C63" i="5"/>
  <c r="C65" i="5"/>
  <c r="C67" i="5"/>
  <c r="C69" i="5"/>
  <c r="E1" i="5"/>
  <c r="F1" i="5"/>
  <c r="G1" i="5"/>
  <c r="H1" i="5"/>
  <c r="I1" i="5"/>
  <c r="J1" i="5"/>
  <c r="K1" i="5"/>
  <c r="L1" i="5"/>
  <c r="M1" i="5"/>
  <c r="D1" i="5"/>
  <c r="S5" i="5"/>
  <c r="G7" i="1"/>
  <c r="G4" i="1"/>
  <c r="C2" i="5"/>
  <c r="C68" i="5" l="1"/>
  <c r="C66" i="5"/>
  <c r="C64" i="5"/>
  <c r="C62" i="5"/>
  <c r="C60" i="5"/>
  <c r="C58" i="5"/>
  <c r="C56" i="5"/>
  <c r="C54" i="5"/>
  <c r="C52" i="5"/>
  <c r="C50" i="5"/>
  <c r="C48" i="5"/>
  <c r="C46" i="5"/>
  <c r="C44" i="5"/>
  <c r="C42" i="5"/>
  <c r="C40" i="5"/>
  <c r="C38" i="5"/>
  <c r="C36" i="5"/>
  <c r="C34" i="5"/>
  <c r="C32" i="5"/>
  <c r="C30" i="5"/>
  <c r="C28" i="5"/>
  <c r="C26" i="5"/>
  <c r="C24" i="5"/>
  <c r="C22" i="5"/>
  <c r="C20" i="5"/>
  <c r="C18" i="5"/>
  <c r="C16" i="5"/>
  <c r="C14" i="5"/>
  <c r="C12" i="5"/>
  <c r="C10" i="5"/>
  <c r="C8" i="5"/>
  <c r="C6" i="5"/>
  <c r="C4" i="5"/>
  <c r="P23" i="5"/>
  <c r="Q23" i="5" s="1"/>
  <c r="P2" i="5"/>
  <c r="P24" i="5"/>
  <c r="Q24" i="5" s="1"/>
  <c r="G5" i="1"/>
  <c r="G6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P3" i="5" l="1"/>
  <c r="Q3" i="5" s="1"/>
  <c r="P6" i="5"/>
  <c r="Q6" i="5" s="1"/>
  <c r="P7" i="5"/>
  <c r="Q7" i="5" s="1"/>
  <c r="P56" i="5"/>
  <c r="Q56" i="5" s="1"/>
  <c r="P55" i="5"/>
  <c r="Q55" i="5" s="1"/>
  <c r="P53" i="5"/>
  <c r="Q53" i="5" s="1"/>
  <c r="P52" i="5"/>
  <c r="Q52" i="5" s="1"/>
  <c r="P51" i="5"/>
  <c r="Q51" i="5" s="1"/>
  <c r="P48" i="5"/>
  <c r="Q48" i="5" s="1"/>
  <c r="P47" i="5"/>
  <c r="Q47" i="5" s="1"/>
  <c r="P45" i="5"/>
  <c r="Q45" i="5" s="1"/>
  <c r="P43" i="5"/>
  <c r="Q43" i="5" s="1"/>
  <c r="P42" i="5"/>
  <c r="Q42" i="5" s="1"/>
  <c r="P40" i="5"/>
  <c r="Q40" i="5" s="1"/>
  <c r="P37" i="5"/>
  <c r="Q37" i="5" s="1"/>
  <c r="P35" i="5"/>
  <c r="Q35" i="5" s="1"/>
  <c r="P33" i="5"/>
  <c r="Q33" i="5" s="1"/>
  <c r="P32" i="5"/>
  <c r="Q32" i="5" s="1"/>
  <c r="P30" i="5"/>
  <c r="Q30" i="5" s="1"/>
  <c r="P28" i="5"/>
  <c r="Q28" i="5" s="1"/>
  <c r="P27" i="5"/>
  <c r="Q27" i="5" s="1"/>
  <c r="P25" i="5"/>
  <c r="Q25" i="5" s="1"/>
  <c r="P21" i="5"/>
  <c r="Q21" i="5" s="1"/>
  <c r="P20" i="5"/>
  <c r="Q20" i="5" s="1"/>
  <c r="P18" i="5"/>
  <c r="Q18" i="5" s="1"/>
  <c r="P16" i="5"/>
  <c r="Q16" i="5" s="1"/>
  <c r="P15" i="5"/>
  <c r="Q15" i="5" s="1"/>
  <c r="P13" i="5"/>
  <c r="Q13" i="5" s="1"/>
  <c r="P11" i="5"/>
  <c r="Q11" i="5" s="1"/>
  <c r="P10" i="5"/>
  <c r="Q10" i="5" s="1"/>
  <c r="P5" i="5"/>
  <c r="Q5" i="5" s="1"/>
  <c r="P57" i="5"/>
  <c r="Q57" i="5" s="1"/>
  <c r="P58" i="5"/>
  <c r="Q58" i="5" s="1"/>
  <c r="P59" i="5"/>
  <c r="Q59" i="5" s="1"/>
  <c r="P60" i="5"/>
  <c r="Q60" i="5" s="1"/>
  <c r="P61" i="5"/>
  <c r="Q61" i="5" s="1"/>
  <c r="P62" i="5"/>
  <c r="Q62" i="5" s="1"/>
  <c r="P63" i="5"/>
  <c r="Q63" i="5" s="1"/>
  <c r="P64" i="5"/>
  <c r="Q64" i="5" s="1"/>
  <c r="P65" i="5"/>
  <c r="Q65" i="5" s="1"/>
  <c r="P66" i="5"/>
  <c r="Q66" i="5" s="1"/>
  <c r="P67" i="5"/>
  <c r="Q67" i="5" s="1"/>
  <c r="P68" i="5"/>
  <c r="Q68" i="5" s="1"/>
  <c r="P69" i="5"/>
  <c r="Q69" i="5" s="1"/>
  <c r="P9" i="5" l="1"/>
  <c r="Q9" i="5" s="1"/>
  <c r="P14" i="5"/>
  <c r="Q14" i="5" s="1"/>
  <c r="P17" i="5"/>
  <c r="Q17" i="5" s="1"/>
  <c r="P19" i="5"/>
  <c r="Q19" i="5" s="1"/>
  <c r="P22" i="5"/>
  <c r="Q22" i="5" s="1"/>
  <c r="P26" i="5"/>
  <c r="Q26" i="5" s="1"/>
  <c r="P29" i="5"/>
  <c r="Q29" i="5" s="1"/>
  <c r="P31" i="5"/>
  <c r="Q31" i="5" s="1"/>
  <c r="P34" i="5"/>
  <c r="Q34" i="5" s="1"/>
  <c r="P36" i="5"/>
  <c r="Q36" i="5" s="1"/>
  <c r="P39" i="5"/>
  <c r="Q39" i="5" s="1"/>
  <c r="P41" i="5"/>
  <c r="Q41" i="5" s="1"/>
  <c r="P44" i="5"/>
  <c r="Q44" i="5" s="1"/>
  <c r="P46" i="5"/>
  <c r="Q46" i="5" s="1"/>
  <c r="P50" i="5"/>
  <c r="Q50" i="5" s="1"/>
  <c r="P54" i="5"/>
  <c r="Q54" i="5" s="1"/>
  <c r="P49" i="5"/>
  <c r="Q49" i="5" s="1"/>
  <c r="P8" i="5"/>
  <c r="Q8" i="5" s="1"/>
  <c r="P38" i="5"/>
  <c r="Q38" i="5" s="1"/>
  <c r="P4" i="5"/>
  <c r="Q4" i="5" s="1"/>
  <c r="P12" i="5"/>
  <c r="Q12" i="5" s="1"/>
  <c r="Q2" i="5" l="1"/>
</calcChain>
</file>

<file path=xl/sharedStrings.xml><?xml version="1.0" encoding="utf-8"?>
<sst xmlns="http://schemas.openxmlformats.org/spreadsheetml/2006/main" count="430" uniqueCount="158">
  <si>
    <t>Nom et adresse du transporteur</t>
  </si>
  <si>
    <t>N° de récepissé</t>
  </si>
  <si>
    <t>N° BSD</t>
  </si>
  <si>
    <t>Code traitement</t>
  </si>
  <si>
    <t>Nom de l'agent</t>
  </si>
  <si>
    <t>Date d'expédition</t>
  </si>
  <si>
    <t xml:space="preserve">Quantité </t>
  </si>
  <si>
    <t>Unité de mesure</t>
  </si>
  <si>
    <t>Nom et adresse de l'installation de réception</t>
  </si>
  <si>
    <t>Type de déchet</t>
  </si>
  <si>
    <t>Code</t>
  </si>
  <si>
    <t>Entité SNCF</t>
  </si>
  <si>
    <t>Nom du demandeur</t>
  </si>
  <si>
    <t>Bâtiment</t>
  </si>
  <si>
    <t>Bois</t>
  </si>
  <si>
    <t>Verre</t>
  </si>
  <si>
    <t>Pneu</t>
  </si>
  <si>
    <t>DEEE*</t>
  </si>
  <si>
    <t>08 01 12</t>
  </si>
  <si>
    <t>07 06 99</t>
  </si>
  <si>
    <t>07 06 03</t>
  </si>
  <si>
    <t>16 01 03</t>
  </si>
  <si>
    <t>Métaux</t>
  </si>
  <si>
    <t>Papier/carton</t>
  </si>
  <si>
    <t>Toner</t>
  </si>
  <si>
    <t>Toner*</t>
  </si>
  <si>
    <t>08 03 18</t>
  </si>
  <si>
    <t>20 01 26*</t>
  </si>
  <si>
    <t>Code déchet</t>
  </si>
  <si>
    <t xml:space="preserve">Produit d'entretien </t>
  </si>
  <si>
    <t>Produits d'entretien*</t>
  </si>
  <si>
    <t>Type de déchets</t>
  </si>
  <si>
    <t xml:space="preserve">17 02 03 </t>
  </si>
  <si>
    <t>Emballage en papier/carton</t>
  </si>
  <si>
    <t>15 01 01</t>
  </si>
  <si>
    <t>Emballage en matière plastique</t>
  </si>
  <si>
    <t xml:space="preserve">15 01 02 </t>
  </si>
  <si>
    <t>15 01 10</t>
  </si>
  <si>
    <t>Emballage contenant une subtance dangereuse*</t>
  </si>
  <si>
    <t>Transformation d'amiante*</t>
  </si>
  <si>
    <t>06 13 04</t>
  </si>
  <si>
    <t>Phytosanitaire/biocide*</t>
  </si>
  <si>
    <t>06 13 01</t>
  </si>
  <si>
    <t>Colle/mastic</t>
  </si>
  <si>
    <t>08 04 10</t>
  </si>
  <si>
    <t xml:space="preserve">08 04 09 </t>
  </si>
  <si>
    <t>Epuration des eaux de refroidissement (thermique)</t>
  </si>
  <si>
    <t>13 07 01</t>
  </si>
  <si>
    <t>Gazole/fioul*</t>
  </si>
  <si>
    <t>17 01 02</t>
  </si>
  <si>
    <t>Tuiles/céramique</t>
  </si>
  <si>
    <t>17 01 03</t>
  </si>
  <si>
    <t>Pesticide*</t>
  </si>
  <si>
    <t>20 01 19</t>
  </si>
  <si>
    <t>Tubes fluorescent contenant du mercure*</t>
  </si>
  <si>
    <t>20 01 01</t>
  </si>
  <si>
    <t>20 01 02</t>
  </si>
  <si>
    <t xml:space="preserve">Détergent </t>
  </si>
  <si>
    <t>20 01 30</t>
  </si>
  <si>
    <t>20 01 39</t>
  </si>
  <si>
    <t>Annuel</t>
  </si>
  <si>
    <t>unité</t>
  </si>
  <si>
    <t>Plastique si déchets de construction</t>
  </si>
  <si>
    <t>20 01 13*</t>
  </si>
  <si>
    <t>08 03 17*</t>
  </si>
  <si>
    <t>20 01 33*</t>
  </si>
  <si>
    <t>Piles et accumulateurs non triés*</t>
  </si>
  <si>
    <t>Plastique si déchets assimilés déchets ménagers (bouchons, stylos, plastique,...)</t>
  </si>
  <si>
    <t xml:space="preserve">20 01 21* </t>
  </si>
  <si>
    <t>20 01 29*</t>
  </si>
  <si>
    <t>Détergent contenant substance dangereuse*</t>
  </si>
  <si>
    <t>20 01 40</t>
  </si>
  <si>
    <t>20 01 38</t>
  </si>
  <si>
    <t>Bois contenant substance dangereuse*</t>
  </si>
  <si>
    <t>20 01 37*</t>
  </si>
  <si>
    <t>20 02 01</t>
  </si>
  <si>
    <t>Solvant (white spirit, almcool à bruler, térébentine, carbonate de sodium)*</t>
  </si>
  <si>
    <t>08 01 11*</t>
  </si>
  <si>
    <t xml:space="preserve">Déchets de peinture ou vernis </t>
  </si>
  <si>
    <t>Déchets de peinture ou vernis contenant des solvants organiques ou autres substance dangereuse*</t>
  </si>
  <si>
    <t>Colle/mastic contenant des solvants organiques ou autres substance dangereuse*</t>
  </si>
  <si>
    <t>Boues aqueuses provenant du nettoyage des chaudières contenant des substances dangereuses.</t>
  </si>
  <si>
    <t>10 01 23</t>
  </si>
  <si>
    <t>10 01 26</t>
  </si>
  <si>
    <t xml:space="preserve">Déchets de décapage de peinture ou vernis </t>
  </si>
  <si>
    <t>Déchets de décapage de peinture ou vernis contenant des solvants organiques ou autres substance dangereuse*</t>
  </si>
  <si>
    <t>08 01 17*</t>
  </si>
  <si>
    <t>08 01 18</t>
  </si>
  <si>
    <t>13 05 01*</t>
  </si>
  <si>
    <t>Déchets solides provenant de dessableurs et de séparateurs eau/ hydrocarbures.</t>
  </si>
  <si>
    <t>13 05 02*</t>
  </si>
  <si>
    <t>Boues provenant de séparateurs eau/ hydrocarbures.</t>
  </si>
  <si>
    <t>13 05 03*</t>
  </si>
  <si>
    <t>Boues provenant de déshuileurs.</t>
  </si>
  <si>
    <t>13 05 06*</t>
  </si>
  <si>
    <t>Hydrocarbures provenant de séparateurs eau/ hydrocarbures.</t>
  </si>
  <si>
    <t>13 05 07*</t>
  </si>
  <si>
    <t>Eau mélangée à des hydrocarbures provenant de séparateurs eau/ hydrocarbures.</t>
  </si>
  <si>
    <t>13 05 08*</t>
  </si>
  <si>
    <t>Mélanges de déchets provenant de dessableurs et de séparateurs</t>
  </si>
  <si>
    <t>17 01 01</t>
  </si>
  <si>
    <t>17 01 06*</t>
  </si>
  <si>
    <t>Mélanges ou fractions séparées de béton, briques, tuiles et céramiques contenant des substances dangereuses.</t>
  </si>
  <si>
    <t>17 01 07</t>
  </si>
  <si>
    <t>17 03 01*</t>
  </si>
  <si>
    <t>Mélanges bitumineux contenant du goudron.</t>
  </si>
  <si>
    <t>17 03 02</t>
  </si>
  <si>
    <t>Mélanges bitumineux autres que ceux visés à la rubrique 17 03 01.</t>
  </si>
  <si>
    <t>17 03 03*</t>
  </si>
  <si>
    <t>Goudron et produits goudronnés.</t>
  </si>
  <si>
    <t>17 06 01*</t>
  </si>
  <si>
    <t>Matériaux d'isolation contenant de l'amiante.</t>
  </si>
  <si>
    <t>17 06 03*</t>
  </si>
  <si>
    <t>17 06 04</t>
  </si>
  <si>
    <t>17 06 05*</t>
  </si>
  <si>
    <t>Matériaux de construction contenant de l'amiante.</t>
  </si>
  <si>
    <t>17 05 03*</t>
  </si>
  <si>
    <t>Terres et cailloux contenant des substances dangereuses.</t>
  </si>
  <si>
    <t>17 05 04</t>
  </si>
  <si>
    <t>Terres et cailloux autres que ceux visés à la rubrique 17 05 03.</t>
  </si>
  <si>
    <t>17 04 10*</t>
  </si>
  <si>
    <t>Câbles contenant des hydrocarbures, du goudron ou d'autres substances dangereuses.</t>
  </si>
  <si>
    <t>17 04 11</t>
  </si>
  <si>
    <t>20 01 23*</t>
  </si>
  <si>
    <t>Equipements mis au rebut contenant des chlorofluorocarbones.</t>
  </si>
  <si>
    <t>20 01 27*</t>
  </si>
  <si>
    <t>Peinture, encres, colles et résines contenant des substances dangereuses.</t>
  </si>
  <si>
    <t>20 01 28</t>
  </si>
  <si>
    <t>20 02 02</t>
  </si>
  <si>
    <t>Terres et pierres.</t>
  </si>
  <si>
    <t>20 02 03</t>
  </si>
  <si>
    <t xml:space="preserve">Boues aqueuses provenant du nettoyage des chaudières autres </t>
  </si>
  <si>
    <t>10 01 22*</t>
  </si>
  <si>
    <t>Câbles ne contenant pas de substance dangereuse</t>
  </si>
  <si>
    <t>Huiles et matières grasses autres qu'alimentaires</t>
  </si>
  <si>
    <t>Mélanges de béton, briques, tuiles et céramiques ne contenant pas de substance dangereuse</t>
  </si>
  <si>
    <t>Matériaux d'isolation sans substances dangereuses</t>
  </si>
  <si>
    <t>Matériaux d'isolationautres à base de ou contenant des substances dangereuses.</t>
  </si>
  <si>
    <t>Peinture, encres, colles et résines sans substances dangereuses</t>
  </si>
  <si>
    <t>Déchets de construction : Bois</t>
  </si>
  <si>
    <t>Déchets de construction : Verre</t>
  </si>
  <si>
    <t>17 02 01</t>
  </si>
  <si>
    <t>17 02 02</t>
  </si>
  <si>
    <t>Déchets biodégradables (entretien espace vert)</t>
  </si>
  <si>
    <t>Déchets non biodégradables  (entretien espace vert)</t>
  </si>
  <si>
    <t>Briques, tuiles et céramiques.</t>
  </si>
  <si>
    <t>Béton</t>
  </si>
  <si>
    <t>Déchet basique (carbonate de sodium,…)</t>
  </si>
  <si>
    <t>20 01 15*</t>
  </si>
  <si>
    <t>16 02 13*</t>
  </si>
  <si>
    <t>Types de déchets</t>
  </si>
  <si>
    <t>Date de mise à jour : XX/XX/XXXX</t>
  </si>
  <si>
    <t>Déchets municipaux en mélange</t>
  </si>
  <si>
    <t>20 03 01</t>
  </si>
  <si>
    <t>Déchets encombrants</t>
  </si>
  <si>
    <t>23 03 07</t>
  </si>
  <si>
    <t>Les déchets suivis d'un astérix sont considérés comme dangereux.</t>
  </si>
  <si>
    <t xml:space="preserve">Responsable de la mise à jour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</si>
</sst>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mmm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 applyProtection="1">
      <alignment wrapText="1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wrapText="1"/>
    </xf>
    <xf numFmtId="0" fontId="1" fillId="0" borderId="0" xfId="0" applyFont="1" applyAlignment="1" applyProtection="1">
      <alignment wrapText="1"/>
    </xf>
    <xf numFmtId="0" fontId="1" fillId="0" borderId="1" xfId="0" applyFont="1" applyBorder="1" applyProtection="1">
      <protection locked="0"/>
    </xf>
    <xf numFmtId="0" fontId="6" fillId="0" borderId="0" xfId="0" applyFont="1"/>
    <xf numFmtId="0" fontId="0" fillId="0" borderId="0" xfId="0" applyBorder="1"/>
    <xf numFmtId="0" fontId="0" fillId="0" borderId="0" xfId="0" applyFill="1" applyBorder="1"/>
    <xf numFmtId="0" fontId="4" fillId="2" borderId="0" xfId="0" applyFont="1" applyFill="1"/>
    <xf numFmtId="0" fontId="4" fillId="2" borderId="2" xfId="0" applyFont="1" applyFill="1" applyBorder="1"/>
    <xf numFmtId="0" fontId="4" fillId="0" borderId="1" xfId="0" applyFont="1" applyBorder="1" applyAlignment="1">
      <alignment horizontal="center"/>
    </xf>
    <xf numFmtId="0" fontId="5" fillId="0" borderId="0" xfId="0" applyFont="1" applyFill="1" applyBorder="1" applyProtection="1">
      <protection hidden="1"/>
    </xf>
    <xf numFmtId="0" fontId="5" fillId="0" borderId="1" xfId="0" applyFont="1" applyFill="1" applyBorder="1" applyProtection="1">
      <protection hidden="1"/>
    </xf>
    <xf numFmtId="0" fontId="5" fillId="0" borderId="1" xfId="0" applyFont="1" applyFill="1" applyBorder="1" applyAlignment="1" applyProtection="1">
      <alignment wrapText="1"/>
      <protection hidden="1"/>
    </xf>
    <xf numFmtId="0" fontId="0" fillId="0" borderId="0" xfId="0" applyFill="1"/>
    <xf numFmtId="0" fontId="1" fillId="0" borderId="1" xfId="0" applyFont="1" applyFill="1" applyBorder="1" applyAlignment="1" applyProtection="1">
      <alignment wrapText="1"/>
      <protection locked="0"/>
    </xf>
    <xf numFmtId="0" fontId="0" fillId="0" borderId="1" xfId="0" applyFont="1" applyBorder="1" applyAlignment="1">
      <alignment horizontal="left"/>
    </xf>
    <xf numFmtId="0" fontId="0" fillId="3" borderId="1" xfId="0" applyFont="1" applyFill="1" applyBorder="1" applyAlignment="1">
      <alignment horizontal="left"/>
    </xf>
    <xf numFmtId="0" fontId="0" fillId="0" borderId="0" xfId="0" applyAlignment="1">
      <alignment wrapText="1"/>
    </xf>
    <xf numFmtId="44" fontId="1" fillId="0" borderId="1" xfId="1" applyFont="1" applyBorder="1" applyAlignment="1" applyProtection="1">
      <alignment wrapText="1"/>
      <protection locked="0"/>
    </xf>
    <xf numFmtId="44" fontId="1" fillId="0" borderId="1" xfId="1" applyFont="1" applyBorder="1" applyAlignment="1">
      <alignment wrapText="1"/>
    </xf>
    <xf numFmtId="0" fontId="0" fillId="4" borderId="1" xfId="0" applyFont="1" applyFill="1" applyBorder="1" applyAlignment="1">
      <alignment horizontal="left"/>
    </xf>
    <xf numFmtId="0" fontId="1" fillId="0" borderId="0" xfId="0" applyFont="1" applyAlignment="1" applyProtection="1">
      <alignment horizontal="left" wrapText="1"/>
    </xf>
    <xf numFmtId="0" fontId="4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 applyProtection="1">
      <alignment horizontal="left" wrapText="1"/>
      <protection locked="0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 applyProtection="1">
      <alignment horizontal="left" wrapText="1"/>
      <protection locked="0"/>
    </xf>
    <xf numFmtId="0" fontId="1" fillId="0" borderId="0" xfId="0" applyFont="1" applyAlignment="1">
      <alignment horizontal="left" wrapText="1"/>
    </xf>
    <xf numFmtId="0" fontId="1" fillId="5" borderId="1" xfId="0" applyFont="1" applyFill="1" applyBorder="1" applyAlignment="1" applyProtection="1">
      <alignment wrapText="1"/>
      <protection locked="0"/>
    </xf>
    <xf numFmtId="0" fontId="1" fillId="6" borderId="1" xfId="0" applyFont="1" applyFill="1" applyBorder="1" applyAlignment="1" applyProtection="1">
      <alignment wrapText="1"/>
      <protection locked="0"/>
    </xf>
    <xf numFmtId="0" fontId="1" fillId="5" borderId="0" xfId="0" applyFont="1" applyFill="1" applyAlignment="1" applyProtection="1">
      <alignment wrapText="1"/>
      <protection locked="0"/>
    </xf>
    <xf numFmtId="0" fontId="7" fillId="0" borderId="0" xfId="0" applyFont="1" applyAlignment="1" applyProtection="1">
      <alignment horizontal="center" wrapText="1"/>
    </xf>
    <xf numFmtId="0" fontId="7" fillId="0" borderId="0" xfId="0" applyFont="1" applyAlignment="1">
      <alignment horizontal="center" wrapText="1"/>
    </xf>
    <xf numFmtId="165" fontId="4" fillId="2" borderId="1" xfId="0" applyNumberFormat="1" applyFont="1" applyFill="1" applyBorder="1" applyAlignment="1">
      <alignment horizontal="center"/>
    </xf>
    <xf numFmtId="14" fontId="0" fillId="0" borderId="0" xfId="0" applyNumberFormat="1"/>
    <xf numFmtId="165" fontId="4" fillId="3" borderId="1" xfId="0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6E267B"/>
      <color rgb="FF675C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68"/>
  <sheetViews>
    <sheetView showWhiteSpace="0" topLeftCell="E1" zoomScaleNormal="100" workbookViewId="0">
      <pane ySplit="3" topLeftCell="A4" activePane="bottomLeft" state="frozenSplit"/>
      <selection activeCell="E1" sqref="E1"/>
      <selection pane="bottomLeft" activeCell="E6" sqref="E6"/>
    </sheetView>
  </sheetViews>
  <sheetFormatPr baseColWidth="10" defaultRowHeight="42.75" customHeight="1" x14ac:dyDescent="0.2"/>
  <cols>
    <col min="1" max="1" width="98.28515625" style="1" hidden="1" customWidth="1"/>
    <col min="2" max="2" width="17.85546875" style="2" hidden="1" customWidth="1"/>
    <col min="3" max="3" width="18.7109375" style="2" hidden="1" customWidth="1"/>
    <col min="4" max="4" width="13.7109375" style="2" hidden="1" customWidth="1"/>
    <col min="5" max="5" width="19.85546875" style="34" customWidth="1"/>
    <col min="6" max="6" width="25.28515625" style="2" customWidth="1"/>
    <col min="7" max="7" width="12.28515625" style="2" customWidth="1"/>
    <col min="8" max="8" width="11.42578125" style="2" bestFit="1" customWidth="1"/>
    <col min="9" max="9" width="19.7109375" style="2" bestFit="1" customWidth="1"/>
    <col min="10" max="10" width="35.7109375" style="2" customWidth="1"/>
    <col min="11" max="11" width="28.7109375" style="2" customWidth="1"/>
    <col min="12" max="12" width="16.85546875" style="2" bestFit="1" customWidth="1"/>
    <col min="13" max="13" width="36.42578125" style="2" customWidth="1"/>
    <col min="14" max="14" width="15.42578125" style="2" customWidth="1"/>
    <col min="15" max="15" width="17.5703125" style="2" customWidth="1"/>
    <col min="16" max="16" width="18" style="1" customWidth="1"/>
    <col min="17" max="17" width="20.85546875" style="1" customWidth="1"/>
    <col min="18" max="18" width="21" style="1" customWidth="1"/>
    <col min="19" max="16384" width="11.42578125" style="1"/>
  </cols>
  <sheetData>
    <row r="1" spans="1:19" ht="28.5" customHeight="1" x14ac:dyDescent="0.2">
      <c r="E1" s="43" t="s">
        <v>151</v>
      </c>
      <c r="F1" s="43"/>
      <c r="G1" s="44" t="s">
        <v>157</v>
      </c>
      <c r="H1" s="44"/>
      <c r="I1" s="44"/>
      <c r="J1" s="44"/>
    </row>
    <row r="2" spans="1:19" ht="14.25" x14ac:dyDescent="0.2"/>
    <row r="3" spans="1:19" ht="42.75" customHeight="1" x14ac:dyDescent="0.25">
      <c r="A3" s="24" t="s">
        <v>146</v>
      </c>
      <c r="B3" s="24" t="s">
        <v>100</v>
      </c>
      <c r="C3" s="1"/>
      <c r="D3" s="1"/>
      <c r="E3" s="35" t="s">
        <v>5</v>
      </c>
      <c r="F3" s="6" t="s">
        <v>31</v>
      </c>
      <c r="G3" s="13" t="s">
        <v>10</v>
      </c>
      <c r="H3" s="6" t="s">
        <v>6</v>
      </c>
      <c r="I3" s="6" t="s">
        <v>7</v>
      </c>
      <c r="J3" s="6" t="s">
        <v>8</v>
      </c>
      <c r="K3" s="6" t="s">
        <v>0</v>
      </c>
      <c r="L3" s="6" t="s">
        <v>1</v>
      </c>
      <c r="M3" s="6" t="s">
        <v>2</v>
      </c>
      <c r="N3" s="6" t="s">
        <v>3</v>
      </c>
      <c r="O3" s="7" t="s">
        <v>11</v>
      </c>
      <c r="P3" s="7" t="s">
        <v>13</v>
      </c>
      <c r="Q3" s="6" t="s">
        <v>12</v>
      </c>
      <c r="R3" s="6" t="s">
        <v>4</v>
      </c>
      <c r="S3" s="8"/>
    </row>
    <row r="4" spans="1:19" ht="42.75" customHeight="1" x14ac:dyDescent="0.25">
      <c r="A4" s="24" t="s">
        <v>14</v>
      </c>
      <c r="B4" s="24" t="s">
        <v>72</v>
      </c>
      <c r="C4" s="1"/>
      <c r="D4" s="1"/>
      <c r="E4" s="36">
        <v>42379</v>
      </c>
      <c r="F4" s="27" t="s">
        <v>14</v>
      </c>
      <c r="G4" s="14" t="str">
        <f>IF(ISBLANK(F4),"",VLOOKUP(F4,'Catégories des déchets+bâtiment'!$B$5:$C$72,2,FALSE))</f>
        <v>20 01 38</v>
      </c>
      <c r="H4" s="12">
        <v>10</v>
      </c>
      <c r="I4" s="12"/>
      <c r="J4" s="31"/>
      <c r="K4" s="12"/>
      <c r="L4" s="40"/>
      <c r="M4" s="12"/>
      <c r="N4" s="12"/>
      <c r="O4" s="12"/>
      <c r="P4" s="12"/>
      <c r="Q4" s="12"/>
      <c r="R4" s="12"/>
      <c r="S4" s="3"/>
    </row>
    <row r="5" spans="1:19" s="5" customFormat="1" ht="42.75" customHeight="1" x14ac:dyDescent="0.2">
      <c r="A5" s="24" t="s">
        <v>73</v>
      </c>
      <c r="B5" s="24" t="s">
        <v>74</v>
      </c>
      <c r="E5" s="36">
        <v>42719</v>
      </c>
      <c r="F5" s="27" t="s">
        <v>81</v>
      </c>
      <c r="G5" s="14" t="str">
        <f>IF(ISBLANK(F5),"",VLOOKUP(F5,'Catégories des déchets+bâtiment'!$B$5:$C$72,2,FALSE))</f>
        <v>10 01 22*</v>
      </c>
      <c r="H5" s="12">
        <v>15</v>
      </c>
      <c r="I5" s="12"/>
      <c r="J5" s="31"/>
      <c r="K5" s="12"/>
      <c r="L5" s="12"/>
      <c r="M5" s="41"/>
      <c r="N5" s="12"/>
      <c r="O5" s="12"/>
      <c r="P5" s="12"/>
      <c r="Q5" s="12"/>
      <c r="R5" s="12"/>
    </row>
    <row r="6" spans="1:19" ht="42.75" customHeight="1" x14ac:dyDescent="0.2">
      <c r="A6" s="24" t="s">
        <v>81</v>
      </c>
      <c r="B6" s="24" t="s">
        <v>132</v>
      </c>
      <c r="C6" s="1"/>
      <c r="D6" s="1"/>
      <c r="E6" s="36">
        <v>42379</v>
      </c>
      <c r="F6" s="27" t="s">
        <v>146</v>
      </c>
      <c r="G6" s="14" t="str">
        <f>IF(ISBLANK(F6),"",VLOOKUP(F6,'Catégories des déchets+bâtiment'!$B$5:$C$72,2,FALSE))</f>
        <v>17 01 01</v>
      </c>
      <c r="H6" s="12">
        <v>20</v>
      </c>
      <c r="I6" s="12"/>
      <c r="J6" s="31"/>
      <c r="K6" s="12"/>
      <c r="L6" s="42"/>
      <c r="M6" s="27"/>
      <c r="N6" s="12"/>
      <c r="O6" s="12"/>
      <c r="P6" s="12"/>
      <c r="Q6" s="12"/>
      <c r="R6" s="12"/>
      <c r="S6" s="2"/>
    </row>
    <row r="7" spans="1:19" ht="42.75" customHeight="1" x14ac:dyDescent="0.2">
      <c r="A7" s="24" t="s">
        <v>131</v>
      </c>
      <c r="B7" s="24" t="s">
        <v>82</v>
      </c>
      <c r="C7" s="1"/>
      <c r="D7" s="1"/>
      <c r="E7" s="36">
        <v>42410</v>
      </c>
      <c r="F7" s="27" t="s">
        <v>14</v>
      </c>
      <c r="G7" s="14" t="str">
        <f>IF(ISBLANK(F7),"",VLOOKUP(F7,'Catégories des déchets+bâtiment'!$B$5:$C$72,2,FALSE))</f>
        <v>20 01 38</v>
      </c>
      <c r="H7" s="12">
        <v>25</v>
      </c>
      <c r="I7" s="12"/>
      <c r="J7" s="31"/>
      <c r="K7" s="12"/>
      <c r="L7" s="27"/>
      <c r="M7" s="27"/>
      <c r="N7" s="12"/>
      <c r="O7" s="12"/>
      <c r="P7" s="12"/>
      <c r="Q7" s="12"/>
      <c r="R7" s="12"/>
      <c r="S7" s="2"/>
    </row>
    <row r="8" spans="1:19" ht="42.75" customHeight="1" x14ac:dyDescent="0.2">
      <c r="A8" s="24" t="s">
        <v>91</v>
      </c>
      <c r="B8" s="24" t="s">
        <v>90</v>
      </c>
      <c r="C8" s="1"/>
      <c r="D8" s="1"/>
      <c r="E8" s="36"/>
      <c r="F8" s="27"/>
      <c r="G8" s="14" t="str">
        <f>IF(ISBLANK(F8),"",VLOOKUP(F8,'Catégories des déchets+bâtiment'!$B$5:$C$72,2,FALSE))</f>
        <v/>
      </c>
      <c r="H8" s="12"/>
      <c r="I8" s="12"/>
      <c r="J8" s="31"/>
      <c r="K8" s="12"/>
      <c r="L8" s="12"/>
      <c r="M8" s="12"/>
      <c r="N8" s="12"/>
      <c r="O8" s="12"/>
      <c r="P8" s="12"/>
      <c r="Q8" s="12"/>
      <c r="R8" s="12"/>
      <c r="S8" s="2"/>
    </row>
    <row r="9" spans="1:19" ht="42.75" customHeight="1" x14ac:dyDescent="0.2">
      <c r="A9" s="24" t="s">
        <v>93</v>
      </c>
      <c r="B9" s="24" t="s">
        <v>92</v>
      </c>
      <c r="C9" s="1"/>
      <c r="D9" s="1"/>
      <c r="E9" s="36"/>
      <c r="F9" s="12"/>
      <c r="G9" s="14" t="str">
        <f>IF(ISBLANK(F9),"",VLOOKUP(F9,'Catégories des déchets+bâtiment'!$B$5:$C$72,2,FALSE))</f>
        <v/>
      </c>
      <c r="H9" s="12"/>
      <c r="I9" s="12"/>
      <c r="J9" s="31"/>
      <c r="K9" s="12"/>
      <c r="L9" s="12"/>
      <c r="M9" s="12"/>
      <c r="N9" s="12"/>
      <c r="O9" s="12"/>
      <c r="P9" s="12"/>
      <c r="Q9" s="12"/>
      <c r="R9" s="12"/>
      <c r="S9" s="2"/>
    </row>
    <row r="10" spans="1:19" ht="42.75" customHeight="1" x14ac:dyDescent="0.2">
      <c r="A10" s="24" t="s">
        <v>145</v>
      </c>
      <c r="B10" s="24" t="s">
        <v>49</v>
      </c>
      <c r="C10" s="1"/>
      <c r="D10" s="1"/>
      <c r="E10" s="36"/>
      <c r="F10" s="12"/>
      <c r="G10" s="14" t="str">
        <f>IF(ISBLANK(F10),"",VLOOKUP(F10,'Catégories des déchets+bâtiment'!$B$5:$C$72,2,FALSE))</f>
        <v/>
      </c>
      <c r="H10" s="12"/>
      <c r="I10" s="12"/>
      <c r="J10" s="32"/>
      <c r="K10" s="4"/>
      <c r="L10" s="4"/>
      <c r="M10" s="4"/>
      <c r="N10" s="12"/>
      <c r="O10" s="4"/>
      <c r="P10" s="12"/>
      <c r="Q10" s="4"/>
      <c r="R10" s="11"/>
      <c r="S10" s="2"/>
    </row>
    <row r="11" spans="1:19" ht="42.75" customHeight="1" x14ac:dyDescent="0.2">
      <c r="A11" s="24" t="s">
        <v>121</v>
      </c>
      <c r="B11" s="24" t="s">
        <v>120</v>
      </c>
      <c r="C11" s="1"/>
      <c r="D11" s="1"/>
      <c r="E11" s="36"/>
      <c r="F11" s="12"/>
      <c r="G11" s="14" t="str">
        <f>IF(ISBLANK(F11),"",VLOOKUP(F11,'Catégories des déchets+bâtiment'!$B$5:$C$72,2,FALSE))</f>
        <v/>
      </c>
      <c r="H11" s="12"/>
      <c r="I11" s="12"/>
      <c r="J11" s="32"/>
      <c r="K11" s="4"/>
      <c r="L11" s="4"/>
      <c r="M11" s="4"/>
      <c r="N11" s="12"/>
      <c r="O11" s="4"/>
      <c r="P11" s="12"/>
      <c r="Q11" s="4"/>
      <c r="R11" s="11"/>
      <c r="S11" s="2"/>
    </row>
    <row r="12" spans="1:19" ht="42.75" customHeight="1" x14ac:dyDescent="0.2">
      <c r="A12" s="24" t="s">
        <v>133</v>
      </c>
      <c r="B12" s="24" t="s">
        <v>122</v>
      </c>
      <c r="C12" s="1"/>
      <c r="D12" s="1"/>
      <c r="E12" s="37"/>
      <c r="F12" s="12"/>
      <c r="G12" s="14" t="str">
        <f>IF(ISBLANK(F12),"",VLOOKUP(F12,'Catégories des déchets+bâtiment'!$B$5:$C$72,2,FALSE))</f>
        <v/>
      </c>
      <c r="H12" s="12"/>
      <c r="I12" s="12"/>
      <c r="J12" s="31"/>
      <c r="K12" s="12"/>
      <c r="L12" s="12"/>
      <c r="M12" s="12"/>
      <c r="N12" s="12"/>
      <c r="O12" s="12"/>
      <c r="P12" s="12"/>
      <c r="Q12" s="12"/>
      <c r="R12" s="12"/>
      <c r="S12" s="2"/>
    </row>
    <row r="13" spans="1:19" ht="42.75" customHeight="1" x14ac:dyDescent="0.2">
      <c r="A13" s="24" t="s">
        <v>147</v>
      </c>
      <c r="B13" s="24" t="s">
        <v>148</v>
      </c>
      <c r="C13" s="1"/>
      <c r="D13" s="1"/>
      <c r="E13" s="38"/>
      <c r="F13" s="12"/>
      <c r="G13" s="14" t="str">
        <f>IF(ISBLANK(F13),"",VLOOKUP(F13,'Catégories des déchets+bâtiment'!$B$5:$C$72,2,FALSE))</f>
        <v/>
      </c>
      <c r="H13" s="12"/>
      <c r="I13" s="12"/>
      <c r="J13" s="31"/>
      <c r="K13" s="12"/>
      <c r="L13" s="12"/>
      <c r="M13" s="12"/>
      <c r="N13" s="12"/>
      <c r="O13" s="12"/>
      <c r="P13" s="12"/>
      <c r="Q13" s="12"/>
      <c r="R13" s="12"/>
      <c r="S13" s="2"/>
    </row>
    <row r="14" spans="1:19" ht="42.75" customHeight="1" x14ac:dyDescent="0.2">
      <c r="A14" s="24" t="s">
        <v>43</v>
      </c>
      <c r="B14" s="24" t="s">
        <v>44</v>
      </c>
      <c r="C14" s="1"/>
      <c r="D14" s="1"/>
      <c r="E14" s="38"/>
      <c r="F14" s="12"/>
      <c r="G14" s="14" t="str">
        <f>IF(ISBLANK(F14),"",VLOOKUP(F14,'Catégories des déchets+bâtiment'!$B$5:$C$72,2,FALSE))</f>
        <v/>
      </c>
      <c r="H14" s="12"/>
      <c r="I14" s="12"/>
      <c r="J14" s="31"/>
      <c r="K14" s="12"/>
      <c r="L14" s="12"/>
      <c r="M14" s="12"/>
      <c r="N14" s="12"/>
      <c r="O14" s="12"/>
      <c r="P14" s="12"/>
      <c r="Q14" s="12"/>
      <c r="R14" s="12"/>
      <c r="S14" s="2"/>
    </row>
    <row r="15" spans="1:19" ht="42.75" customHeight="1" x14ac:dyDescent="0.2">
      <c r="A15" s="24" t="s">
        <v>80</v>
      </c>
      <c r="B15" s="24" t="s">
        <v>45</v>
      </c>
      <c r="C15" s="1"/>
      <c r="D15" s="1"/>
      <c r="E15" s="38"/>
      <c r="F15" s="12"/>
      <c r="G15" s="14" t="str">
        <f>IF(ISBLANK(F15),"",VLOOKUP(F15,'Catégories des déchets+bâtiment'!$B$5:$C$72,2,FALSE))</f>
        <v/>
      </c>
      <c r="H15" s="12"/>
      <c r="I15" s="12"/>
      <c r="J15" s="31"/>
      <c r="K15" s="12"/>
      <c r="L15" s="12"/>
      <c r="M15" s="12"/>
      <c r="N15" s="12"/>
      <c r="O15" s="12"/>
      <c r="P15" s="12"/>
      <c r="Q15" s="12"/>
      <c r="R15" s="12"/>
      <c r="S15" s="2"/>
    </row>
    <row r="16" spans="1:19" ht="42.75" customHeight="1" x14ac:dyDescent="0.2">
      <c r="A16" s="24" t="s">
        <v>143</v>
      </c>
      <c r="B16" s="24" t="s">
        <v>75</v>
      </c>
      <c r="C16" s="1"/>
      <c r="D16" s="1"/>
      <c r="E16" s="38"/>
      <c r="F16" s="12"/>
      <c r="G16" s="14" t="str">
        <f>IF(ISBLANK(F16),"",VLOOKUP(F16,'Catégories des déchets+bâtiment'!$B$5:$C$72,2,FALSE))</f>
        <v/>
      </c>
      <c r="H16" s="12"/>
      <c r="I16" s="12"/>
      <c r="J16" s="31"/>
      <c r="K16" s="12"/>
      <c r="L16" s="12"/>
      <c r="M16" s="12"/>
      <c r="N16" s="12"/>
      <c r="O16" s="12"/>
      <c r="P16" s="12"/>
      <c r="Q16" s="12"/>
      <c r="R16" s="12"/>
      <c r="S16" s="2"/>
    </row>
    <row r="17" spans="1:19" ht="42.75" customHeight="1" x14ac:dyDescent="0.2">
      <c r="A17" s="24" t="s">
        <v>144</v>
      </c>
      <c r="B17" s="24" t="s">
        <v>130</v>
      </c>
      <c r="C17" s="1"/>
      <c r="D17" s="1"/>
      <c r="E17" s="38"/>
      <c r="F17" s="12"/>
      <c r="G17" s="14" t="str">
        <f>IF(ISBLANK(F17),"",VLOOKUP(F17,'Catégories des déchets+bâtiment'!$B$5:$C$72,2,FALSE))</f>
        <v/>
      </c>
      <c r="H17" s="12"/>
      <c r="I17" s="12"/>
      <c r="J17" s="31"/>
      <c r="K17" s="12"/>
      <c r="L17" s="12"/>
      <c r="M17" s="12"/>
      <c r="N17" s="12"/>
      <c r="O17" s="12"/>
      <c r="P17" s="12"/>
      <c r="Q17" s="12"/>
      <c r="R17" s="12"/>
      <c r="S17" s="2"/>
    </row>
    <row r="18" spans="1:19" ht="42.75" customHeight="1" x14ac:dyDescent="0.2">
      <c r="A18" s="24" t="s">
        <v>78</v>
      </c>
      <c r="B18" s="24" t="s">
        <v>18</v>
      </c>
      <c r="C18" s="1"/>
      <c r="D18" s="1"/>
      <c r="E18" s="38"/>
      <c r="F18" s="12"/>
      <c r="G18" s="14" t="str">
        <f>IF(ISBLANK(F18),"",VLOOKUP(F18,'Catégories des déchets+bâtiment'!$B$5:$C$72,2,FALSE))</f>
        <v/>
      </c>
      <c r="H18" s="12"/>
      <c r="I18" s="12"/>
      <c r="J18" s="31"/>
      <c r="K18" s="12"/>
      <c r="L18" s="12"/>
      <c r="M18" s="12"/>
      <c r="N18" s="12"/>
      <c r="O18" s="12"/>
      <c r="P18" s="12"/>
      <c r="Q18" s="12"/>
      <c r="R18" s="12"/>
      <c r="S18" s="2"/>
    </row>
    <row r="19" spans="1:19" ht="42.75" customHeight="1" x14ac:dyDescent="0.2">
      <c r="A19" s="24" t="s">
        <v>79</v>
      </c>
      <c r="B19" s="24" t="s">
        <v>77</v>
      </c>
      <c r="C19" s="1"/>
      <c r="D19" s="1"/>
      <c r="E19" s="38"/>
      <c r="F19" s="12"/>
      <c r="G19" s="14" t="str">
        <f>IF(ISBLANK(F19),"",VLOOKUP(F19,'Catégories des déchets+bâtiment'!$B$5:$C$72,2,FALSE))</f>
        <v/>
      </c>
      <c r="H19" s="12"/>
      <c r="I19" s="12"/>
      <c r="J19" s="31"/>
      <c r="K19" s="12"/>
      <c r="L19" s="12"/>
      <c r="M19" s="12"/>
      <c r="N19" s="12"/>
      <c r="O19" s="12"/>
      <c r="P19" s="12"/>
      <c r="Q19" s="12"/>
      <c r="R19" s="12"/>
      <c r="S19" s="2"/>
    </row>
    <row r="20" spans="1:19" ht="42.75" customHeight="1" x14ac:dyDescent="0.2">
      <c r="A20" s="24" t="s">
        <v>84</v>
      </c>
      <c r="B20" s="24" t="s">
        <v>87</v>
      </c>
      <c r="C20" s="10"/>
      <c r="D20" s="10"/>
      <c r="E20" s="38"/>
      <c r="F20" s="12"/>
      <c r="G20" s="14" t="str">
        <f>IF(ISBLANK(F20),"",VLOOKUP(F20,'Catégories des déchets+bâtiment'!$B$5:$C$72,2,FALSE))</f>
        <v/>
      </c>
      <c r="H20" s="12"/>
      <c r="I20" s="12"/>
      <c r="J20" s="31"/>
      <c r="K20" s="12"/>
      <c r="L20" s="12"/>
      <c r="M20" s="12"/>
      <c r="N20" s="12"/>
      <c r="O20" s="12"/>
      <c r="P20" s="12"/>
      <c r="Q20" s="12"/>
      <c r="R20" s="16"/>
    </row>
    <row r="21" spans="1:19" ht="42.75" customHeight="1" x14ac:dyDescent="0.2">
      <c r="A21" s="24" t="s">
        <v>85</v>
      </c>
      <c r="B21" s="24" t="s">
        <v>86</v>
      </c>
      <c r="C21" s="10"/>
      <c r="D21" s="10"/>
      <c r="E21" s="38"/>
      <c r="F21" s="12"/>
      <c r="G21" s="14" t="str">
        <f>IF(ISBLANK(F21),"",VLOOKUP(F21,'Catégories des déchets+bâtiment'!$B$5:$C$72,2,FALSE))</f>
        <v/>
      </c>
      <c r="H21" s="12"/>
      <c r="I21" s="12"/>
      <c r="J21" s="31"/>
      <c r="K21" s="12"/>
      <c r="L21" s="12"/>
      <c r="M21" s="12"/>
      <c r="N21" s="12"/>
      <c r="O21" s="12"/>
      <c r="P21" s="12"/>
      <c r="Q21" s="12"/>
      <c r="R21" s="16"/>
    </row>
    <row r="22" spans="1:19" ht="42.75" customHeight="1" x14ac:dyDescent="0.2">
      <c r="A22" s="24" t="s">
        <v>139</v>
      </c>
      <c r="B22" s="24" t="s">
        <v>141</v>
      </c>
      <c r="C22" s="10"/>
      <c r="D22" s="10"/>
      <c r="E22" s="38"/>
      <c r="F22" s="12"/>
      <c r="G22" s="14" t="str">
        <f>IF(ISBLANK(F22),"",VLOOKUP(F22,'Catégories des déchets+bâtiment'!$B$5:$C$72,2,FALSE))</f>
        <v/>
      </c>
      <c r="H22" s="12"/>
      <c r="I22" s="12"/>
      <c r="J22" s="31"/>
      <c r="K22" s="12"/>
      <c r="L22" s="12"/>
      <c r="M22" s="12"/>
      <c r="N22" s="12"/>
      <c r="O22" s="12"/>
      <c r="P22" s="12"/>
      <c r="Q22" s="12"/>
      <c r="R22" s="16"/>
    </row>
    <row r="23" spans="1:19" ht="42.75" customHeight="1" x14ac:dyDescent="0.2">
      <c r="A23" s="24" t="s">
        <v>140</v>
      </c>
      <c r="B23" s="24" t="s">
        <v>142</v>
      </c>
      <c r="C23" s="10"/>
      <c r="D23" s="10"/>
      <c r="E23" s="38"/>
      <c r="F23" s="12"/>
      <c r="G23" s="14" t="str">
        <f>IF(ISBLANK(F23),"",VLOOKUP(F23,'Catégories des déchets+bâtiment'!$B$5:$C$72,2,FALSE))</f>
        <v/>
      </c>
      <c r="H23" s="12"/>
      <c r="I23" s="12"/>
      <c r="J23" s="31"/>
      <c r="K23" s="12"/>
      <c r="L23" s="12"/>
      <c r="M23" s="12"/>
      <c r="N23" s="12"/>
      <c r="O23" s="12"/>
      <c r="P23" s="12"/>
      <c r="Q23" s="12"/>
      <c r="R23" s="16"/>
    </row>
    <row r="24" spans="1:19" ht="42.75" customHeight="1" x14ac:dyDescent="0.2">
      <c r="A24" s="24" t="s">
        <v>89</v>
      </c>
      <c r="B24" s="24" t="s">
        <v>88</v>
      </c>
      <c r="C24" s="10"/>
      <c r="D24" s="10"/>
      <c r="E24" s="38"/>
      <c r="F24" s="12"/>
      <c r="G24" s="14" t="str">
        <f>IF(ISBLANK(F24),"",VLOOKUP(F24,'Catégories des déchets+bâtiment'!$B$5:$C$72,2,FALSE))</f>
        <v/>
      </c>
      <c r="H24" s="12"/>
      <c r="I24" s="12"/>
      <c r="J24" s="31"/>
      <c r="K24" s="12"/>
      <c r="L24" s="12"/>
      <c r="M24" s="12"/>
      <c r="N24" s="12"/>
      <c r="O24" s="12"/>
      <c r="P24" s="12"/>
      <c r="Q24" s="12"/>
      <c r="R24" s="16"/>
    </row>
    <row r="25" spans="1:19" ht="42.75" customHeight="1" x14ac:dyDescent="0.2">
      <c r="A25" s="24" t="s">
        <v>17</v>
      </c>
      <c r="B25" s="24" t="s">
        <v>149</v>
      </c>
      <c r="C25" s="10"/>
      <c r="D25" s="10"/>
      <c r="E25" s="38"/>
      <c r="F25" s="12"/>
      <c r="G25" s="14" t="str">
        <f>IF(ISBLANK(F25),"",VLOOKUP(F25,'Catégories des déchets+bâtiment'!$B$5:$C$72,2,FALSE))</f>
        <v/>
      </c>
      <c r="H25" s="12"/>
      <c r="I25" s="12"/>
      <c r="J25" s="31"/>
      <c r="K25" s="12"/>
      <c r="L25" s="12"/>
      <c r="M25" s="12"/>
      <c r="N25" s="12"/>
      <c r="O25" s="12"/>
      <c r="P25" s="12"/>
      <c r="Q25" s="12"/>
      <c r="R25" s="16"/>
    </row>
    <row r="26" spans="1:19" ht="42.75" customHeight="1" x14ac:dyDescent="0.2">
      <c r="A26" s="24" t="s">
        <v>57</v>
      </c>
      <c r="B26" s="24" t="s">
        <v>58</v>
      </c>
      <c r="C26" s="10"/>
      <c r="D26" s="10"/>
      <c r="E26" s="36"/>
      <c r="F26" s="12"/>
      <c r="G26" s="14" t="str">
        <f>IF(ISBLANK(F26),"",VLOOKUP(F26,'Catégories des déchets+bâtiment'!$B$5:$C$72,2,FALSE))</f>
        <v/>
      </c>
      <c r="H26" s="12"/>
      <c r="I26" s="12"/>
      <c r="J26" s="31"/>
      <c r="K26" s="12"/>
      <c r="L26" s="12"/>
      <c r="M26" s="12"/>
      <c r="N26" s="12"/>
      <c r="O26" s="12"/>
      <c r="P26" s="12"/>
      <c r="Q26" s="12"/>
      <c r="R26" s="16"/>
    </row>
    <row r="27" spans="1:19" ht="42.75" customHeight="1" x14ac:dyDescent="0.2">
      <c r="A27" s="24" t="s">
        <v>70</v>
      </c>
      <c r="B27" s="24" t="s">
        <v>69</v>
      </c>
      <c r="C27" s="10"/>
      <c r="D27" s="10"/>
      <c r="E27" s="38"/>
      <c r="F27" s="12"/>
      <c r="G27" s="14" t="str">
        <f>IF(ISBLANK(F27),"",VLOOKUP(F27,'Catégories des déchets+bâtiment'!$B$5:$C$72,2,FALSE))</f>
        <v/>
      </c>
      <c r="H27" s="12"/>
      <c r="I27" s="12"/>
      <c r="J27" s="31"/>
      <c r="K27" s="12"/>
      <c r="L27" s="12"/>
      <c r="M27" s="12"/>
      <c r="N27" s="12"/>
      <c r="O27" s="12"/>
      <c r="P27" s="12"/>
      <c r="Q27" s="12"/>
      <c r="R27" s="16"/>
    </row>
    <row r="28" spans="1:19" ht="42.75" customHeight="1" x14ac:dyDescent="0.2">
      <c r="A28" s="24" t="s">
        <v>97</v>
      </c>
      <c r="B28" s="24" t="s">
        <v>96</v>
      </c>
      <c r="C28" s="10"/>
      <c r="D28" s="10"/>
      <c r="E28" s="38"/>
      <c r="F28" s="12"/>
      <c r="G28" s="14" t="str">
        <f>IF(ISBLANK(F28),"",VLOOKUP(F28,'Catégories des déchets+bâtiment'!$B$5:$C$72,2,FALSE))</f>
        <v/>
      </c>
      <c r="H28" s="12"/>
      <c r="I28" s="12"/>
      <c r="J28" s="31"/>
      <c r="K28" s="12"/>
      <c r="L28" s="12"/>
      <c r="M28" s="12"/>
      <c r="N28" s="12"/>
      <c r="O28" s="12"/>
      <c r="P28" s="12"/>
      <c r="Q28" s="12"/>
      <c r="R28" s="16"/>
    </row>
    <row r="29" spans="1:19" ht="42.75" customHeight="1" x14ac:dyDescent="0.2">
      <c r="A29" s="24" t="s">
        <v>38</v>
      </c>
      <c r="B29" s="24" t="s">
        <v>37</v>
      </c>
      <c r="C29" s="10"/>
      <c r="D29" s="10"/>
      <c r="E29" s="38"/>
      <c r="F29" s="12"/>
      <c r="G29" s="14" t="str">
        <f>IF(ISBLANK(F29),"",VLOOKUP(F29,'Catégories des déchets+bâtiment'!$B$5:$C$72,2,FALSE))</f>
        <v/>
      </c>
      <c r="H29" s="12"/>
      <c r="I29" s="12"/>
      <c r="J29" s="31"/>
      <c r="K29" s="12"/>
      <c r="L29" s="12"/>
      <c r="M29" s="12"/>
      <c r="N29" s="12"/>
      <c r="O29" s="12"/>
      <c r="P29" s="12"/>
      <c r="Q29" s="12"/>
      <c r="R29" s="16"/>
    </row>
    <row r="30" spans="1:19" ht="42.75" customHeight="1" x14ac:dyDescent="0.2">
      <c r="A30" s="24" t="s">
        <v>35</v>
      </c>
      <c r="B30" s="24" t="s">
        <v>36</v>
      </c>
      <c r="C30" s="10"/>
      <c r="D30" s="10"/>
      <c r="E30" s="38"/>
      <c r="F30" s="12"/>
      <c r="G30" s="14" t="str">
        <f>IF(ISBLANK(F30),"",VLOOKUP(F30,'Catégories des déchets+bâtiment'!$B$5:$C$72,2,FALSE))</f>
        <v/>
      </c>
      <c r="H30" s="12"/>
      <c r="I30" s="12"/>
      <c r="J30" s="31"/>
      <c r="K30" s="12"/>
      <c r="L30" s="12"/>
      <c r="M30" s="12"/>
      <c r="N30" s="12"/>
      <c r="O30" s="12"/>
      <c r="P30" s="12"/>
      <c r="Q30" s="12"/>
      <c r="R30" s="16"/>
    </row>
    <row r="31" spans="1:19" ht="42.75" customHeight="1" x14ac:dyDescent="0.2">
      <c r="A31" s="24" t="s">
        <v>33</v>
      </c>
      <c r="B31" s="24" t="s">
        <v>34</v>
      </c>
      <c r="C31" s="10"/>
      <c r="D31" s="10"/>
      <c r="E31" s="38"/>
      <c r="F31" s="12"/>
      <c r="G31" s="14" t="str">
        <f>IF(ISBLANK(F31),"",VLOOKUP(F31,'Catégories des déchets+bâtiment'!$B$5:$C$72,2,FALSE))</f>
        <v/>
      </c>
      <c r="H31" s="12"/>
      <c r="I31" s="12"/>
      <c r="J31" s="31"/>
      <c r="K31" s="12"/>
      <c r="L31" s="12"/>
      <c r="M31" s="12"/>
      <c r="N31" s="12"/>
      <c r="O31" s="12"/>
      <c r="P31" s="12"/>
      <c r="Q31" s="12"/>
      <c r="R31" s="16"/>
    </row>
    <row r="32" spans="1:19" ht="42.75" customHeight="1" x14ac:dyDescent="0.2">
      <c r="A32" s="24" t="s">
        <v>46</v>
      </c>
      <c r="B32" s="24" t="s">
        <v>83</v>
      </c>
      <c r="C32" s="10"/>
      <c r="D32" s="10"/>
      <c r="E32" s="38"/>
      <c r="F32" s="12"/>
      <c r="G32" s="14" t="str">
        <f>IF(ISBLANK(F32),"",VLOOKUP(F32,'Catégories des déchets+bâtiment'!$B$5:$C$72,2,FALSE))</f>
        <v/>
      </c>
      <c r="H32" s="12"/>
      <c r="I32" s="12"/>
      <c r="J32" s="31"/>
      <c r="K32" s="12"/>
      <c r="L32" s="12"/>
      <c r="M32" s="12"/>
      <c r="N32" s="12"/>
      <c r="O32" s="12"/>
      <c r="P32" s="12"/>
      <c r="Q32" s="12"/>
      <c r="R32" s="16"/>
    </row>
    <row r="33" spans="1:17" ht="42.75" customHeight="1" x14ac:dyDescent="0.2">
      <c r="A33" s="24" t="s">
        <v>124</v>
      </c>
      <c r="B33" s="24" t="s">
        <v>123</v>
      </c>
      <c r="C33" s="1"/>
      <c r="E33" s="39"/>
      <c r="G33" s="15"/>
      <c r="P33" s="2"/>
      <c r="Q33" s="2"/>
    </row>
    <row r="34" spans="1:17" ht="42.75" customHeight="1" x14ac:dyDescent="0.2">
      <c r="A34" s="24" t="s">
        <v>48</v>
      </c>
      <c r="B34" s="24" t="s">
        <v>47</v>
      </c>
      <c r="C34" s="1"/>
      <c r="E34" s="39"/>
      <c r="G34" s="15"/>
      <c r="P34" s="2"/>
      <c r="Q34" s="2"/>
    </row>
    <row r="35" spans="1:17" ht="42.75" customHeight="1" x14ac:dyDescent="0.2">
      <c r="A35" s="24" t="s">
        <v>109</v>
      </c>
      <c r="B35" s="24" t="s">
        <v>108</v>
      </c>
      <c r="C35" s="1"/>
      <c r="E35" s="39"/>
      <c r="G35" s="15"/>
      <c r="P35" s="2"/>
      <c r="Q35" s="2"/>
    </row>
    <row r="36" spans="1:17" ht="42.75" customHeight="1" x14ac:dyDescent="0.2">
      <c r="A36" s="24" t="s">
        <v>95</v>
      </c>
      <c r="B36" s="24" t="s">
        <v>94</v>
      </c>
      <c r="C36" s="1"/>
      <c r="E36" s="39"/>
      <c r="G36" s="15"/>
      <c r="P36" s="2"/>
      <c r="Q36" s="2"/>
    </row>
    <row r="37" spans="1:17" ht="42.75" customHeight="1" x14ac:dyDescent="0.2">
      <c r="A37" s="24" t="s">
        <v>134</v>
      </c>
      <c r="B37" s="24" t="s">
        <v>27</v>
      </c>
      <c r="C37" s="1"/>
      <c r="E37" s="39"/>
      <c r="G37" s="15"/>
      <c r="P37" s="2"/>
      <c r="Q37" s="2"/>
    </row>
    <row r="38" spans="1:17" ht="42.75" customHeight="1" x14ac:dyDescent="0.2">
      <c r="A38" s="24" t="s">
        <v>111</v>
      </c>
      <c r="B38" s="24" t="s">
        <v>110</v>
      </c>
      <c r="C38" s="1"/>
      <c r="E38" s="39"/>
      <c r="G38" s="15"/>
      <c r="P38" s="2"/>
      <c r="Q38" s="2"/>
    </row>
    <row r="39" spans="1:17" ht="42.75" customHeight="1" x14ac:dyDescent="0.2">
      <c r="A39" s="24" t="s">
        <v>137</v>
      </c>
      <c r="B39" s="24" t="s">
        <v>112</v>
      </c>
      <c r="C39" s="1"/>
      <c r="E39" s="39"/>
      <c r="G39" s="15"/>
      <c r="P39" s="2"/>
      <c r="Q39" s="2"/>
    </row>
    <row r="40" spans="1:17" ht="42.75" customHeight="1" x14ac:dyDescent="0.2">
      <c r="A40" s="24" t="s">
        <v>136</v>
      </c>
      <c r="B40" s="24" t="s">
        <v>113</v>
      </c>
      <c r="C40" s="1"/>
      <c r="E40" s="39"/>
      <c r="G40" s="15"/>
      <c r="P40" s="2"/>
      <c r="Q40" s="2"/>
    </row>
    <row r="41" spans="1:17" ht="42.75" customHeight="1" x14ac:dyDescent="0.2">
      <c r="A41" s="24" t="s">
        <v>115</v>
      </c>
      <c r="B41" s="24" t="s">
        <v>114</v>
      </c>
      <c r="C41" s="1"/>
      <c r="E41" s="39"/>
      <c r="G41" s="15"/>
      <c r="P41" s="2"/>
      <c r="Q41" s="2"/>
    </row>
    <row r="42" spans="1:17" ht="42.75" customHeight="1" x14ac:dyDescent="0.2">
      <c r="A42" s="24" t="s">
        <v>105</v>
      </c>
      <c r="B42" s="24" t="s">
        <v>104</v>
      </c>
      <c r="C42" s="1"/>
      <c r="E42" s="39"/>
      <c r="G42" s="15"/>
      <c r="P42" s="2"/>
      <c r="Q42" s="2"/>
    </row>
    <row r="43" spans="1:17" ht="42.75" customHeight="1" x14ac:dyDescent="0.2">
      <c r="A43" s="24" t="s">
        <v>107</v>
      </c>
      <c r="B43" s="24" t="s">
        <v>106</v>
      </c>
      <c r="C43" s="1"/>
      <c r="E43" s="39"/>
      <c r="G43" s="15"/>
      <c r="P43" s="2"/>
      <c r="Q43" s="2"/>
    </row>
    <row r="44" spans="1:17" ht="42.75" customHeight="1" x14ac:dyDescent="0.2">
      <c r="A44" s="24" t="s">
        <v>99</v>
      </c>
      <c r="B44" s="24" t="s">
        <v>98</v>
      </c>
      <c r="C44" s="1"/>
      <c r="E44" s="39"/>
      <c r="G44" s="15"/>
      <c r="P44" s="2"/>
      <c r="Q44" s="2"/>
    </row>
    <row r="45" spans="1:17" ht="42.75" customHeight="1" x14ac:dyDescent="0.2">
      <c r="A45" s="24" t="s">
        <v>102</v>
      </c>
      <c r="B45" s="24" t="s">
        <v>101</v>
      </c>
      <c r="C45" s="1"/>
      <c r="E45" s="39"/>
      <c r="G45" s="15"/>
      <c r="P45" s="2"/>
      <c r="Q45" s="2"/>
    </row>
    <row r="46" spans="1:17" ht="42.75" customHeight="1" x14ac:dyDescent="0.2">
      <c r="A46" s="24" t="s">
        <v>135</v>
      </c>
      <c r="B46" s="24" t="s">
        <v>103</v>
      </c>
      <c r="C46" s="1"/>
      <c r="E46" s="39"/>
      <c r="G46" s="15"/>
      <c r="P46" s="2"/>
      <c r="Q46" s="2"/>
    </row>
    <row r="47" spans="1:17" ht="42.75" customHeight="1" x14ac:dyDescent="0.2">
      <c r="A47" s="24" t="s">
        <v>22</v>
      </c>
      <c r="B47" s="24" t="s">
        <v>71</v>
      </c>
      <c r="C47" s="1"/>
      <c r="E47" s="39"/>
      <c r="G47" s="15"/>
      <c r="P47" s="2"/>
      <c r="Q47" s="2"/>
    </row>
    <row r="48" spans="1:17" ht="42.75" customHeight="1" x14ac:dyDescent="0.2">
      <c r="A48" s="24" t="s">
        <v>23</v>
      </c>
      <c r="B48" s="24" t="s">
        <v>55</v>
      </c>
      <c r="C48" s="1"/>
      <c r="E48" s="39"/>
      <c r="G48" s="15"/>
      <c r="P48" s="2"/>
      <c r="Q48" s="2"/>
    </row>
    <row r="49" spans="1:17" ht="42.75" customHeight="1" x14ac:dyDescent="0.2">
      <c r="A49" s="24" t="s">
        <v>126</v>
      </c>
      <c r="B49" s="24" t="s">
        <v>125</v>
      </c>
      <c r="C49" s="1"/>
      <c r="E49" s="39"/>
      <c r="G49" s="15"/>
      <c r="P49" s="2"/>
      <c r="Q49" s="2"/>
    </row>
    <row r="50" spans="1:17" ht="42.75" customHeight="1" x14ac:dyDescent="0.2">
      <c r="A50" s="24" t="s">
        <v>138</v>
      </c>
      <c r="B50" s="24" t="s">
        <v>127</v>
      </c>
      <c r="C50" s="1"/>
      <c r="E50" s="39"/>
      <c r="G50" s="15"/>
      <c r="P50" s="2"/>
      <c r="Q50" s="2"/>
    </row>
    <row r="51" spans="1:17" ht="42.75" customHeight="1" x14ac:dyDescent="0.2">
      <c r="A51" s="24" t="s">
        <v>52</v>
      </c>
      <c r="B51" s="24" t="s">
        <v>53</v>
      </c>
      <c r="C51" s="1"/>
      <c r="E51" s="39"/>
      <c r="G51" s="15"/>
      <c r="P51" s="2"/>
      <c r="Q51" s="2"/>
    </row>
    <row r="52" spans="1:17" ht="42.75" customHeight="1" x14ac:dyDescent="0.2">
      <c r="A52" s="24" t="s">
        <v>41</v>
      </c>
      <c r="B52" s="24" t="s">
        <v>42</v>
      </c>
      <c r="C52" s="1"/>
      <c r="E52" s="39"/>
      <c r="G52" s="15"/>
      <c r="P52" s="2"/>
      <c r="Q52" s="2"/>
    </row>
    <row r="53" spans="1:17" ht="42.75" customHeight="1" x14ac:dyDescent="0.2">
      <c r="A53" s="24" t="s">
        <v>66</v>
      </c>
      <c r="B53" s="24" t="s">
        <v>65</v>
      </c>
      <c r="C53" s="1"/>
      <c r="E53" s="39"/>
      <c r="G53" s="15"/>
      <c r="P53" s="2"/>
      <c r="Q53" s="2"/>
    </row>
    <row r="54" spans="1:17" ht="42.75" customHeight="1" x14ac:dyDescent="0.2">
      <c r="A54" s="25" t="s">
        <v>67</v>
      </c>
      <c r="B54" s="24" t="s">
        <v>59</v>
      </c>
      <c r="C54" s="1"/>
      <c r="E54" s="39"/>
      <c r="G54" s="15"/>
      <c r="P54" s="2"/>
      <c r="Q54" s="2"/>
    </row>
    <row r="55" spans="1:17" ht="42.75" customHeight="1" x14ac:dyDescent="0.2">
      <c r="A55" s="24" t="s">
        <v>62</v>
      </c>
      <c r="B55" s="24" t="s">
        <v>32</v>
      </c>
      <c r="C55" s="1"/>
      <c r="E55" s="39"/>
      <c r="G55" s="15"/>
      <c r="P55" s="2"/>
      <c r="Q55" s="2"/>
    </row>
    <row r="56" spans="1:17" ht="42.75" customHeight="1" x14ac:dyDescent="0.2">
      <c r="A56" s="24" t="s">
        <v>16</v>
      </c>
      <c r="B56" s="24" t="s">
        <v>21</v>
      </c>
      <c r="C56" s="1"/>
      <c r="E56" s="39"/>
      <c r="G56" s="15"/>
      <c r="P56" s="2"/>
      <c r="Q56" s="2"/>
    </row>
    <row r="57" spans="1:17" ht="42.75" customHeight="1" x14ac:dyDescent="0.2">
      <c r="A57" s="24" t="s">
        <v>29</v>
      </c>
      <c r="B57" s="24" t="s">
        <v>19</v>
      </c>
      <c r="C57" s="1"/>
      <c r="E57" s="39"/>
      <c r="G57" s="15"/>
      <c r="P57" s="2"/>
      <c r="Q57" s="2"/>
    </row>
    <row r="58" spans="1:17" ht="42.75" customHeight="1" x14ac:dyDescent="0.2">
      <c r="A58" s="24" t="s">
        <v>30</v>
      </c>
      <c r="B58" s="24" t="s">
        <v>20</v>
      </c>
      <c r="C58" s="1"/>
      <c r="E58" s="39"/>
      <c r="G58" s="15"/>
      <c r="P58" s="2"/>
      <c r="Q58" s="2"/>
    </row>
    <row r="59" spans="1:17" ht="42.75" customHeight="1" x14ac:dyDescent="0.2">
      <c r="A59" s="24" t="s">
        <v>76</v>
      </c>
      <c r="B59" s="24" t="s">
        <v>63</v>
      </c>
      <c r="C59" s="1"/>
      <c r="E59" s="39"/>
      <c r="G59" s="15"/>
      <c r="P59" s="2"/>
      <c r="Q59" s="2"/>
    </row>
    <row r="60" spans="1:17" ht="42.75" customHeight="1" x14ac:dyDescent="0.2">
      <c r="A60" s="24" t="s">
        <v>117</v>
      </c>
      <c r="B60" s="24" t="s">
        <v>116</v>
      </c>
      <c r="C60" s="1"/>
      <c r="E60" s="39"/>
      <c r="G60" s="15"/>
      <c r="P60" s="2"/>
      <c r="Q60" s="2"/>
    </row>
    <row r="61" spans="1:17" ht="42.75" customHeight="1" x14ac:dyDescent="0.2">
      <c r="A61" s="24" t="s">
        <v>119</v>
      </c>
      <c r="B61" s="24" t="s">
        <v>118</v>
      </c>
      <c r="C61" s="1"/>
      <c r="E61" s="39"/>
      <c r="G61" s="15"/>
      <c r="P61" s="2"/>
      <c r="Q61" s="2"/>
    </row>
    <row r="62" spans="1:17" ht="42.75" customHeight="1" x14ac:dyDescent="0.2">
      <c r="A62" s="24" t="s">
        <v>129</v>
      </c>
      <c r="B62" s="24" t="s">
        <v>128</v>
      </c>
      <c r="C62" s="1"/>
      <c r="E62" s="39"/>
      <c r="G62" s="15"/>
      <c r="P62" s="2"/>
      <c r="Q62" s="2"/>
    </row>
    <row r="63" spans="1:17" ht="42.75" customHeight="1" x14ac:dyDescent="0.2">
      <c r="A63" s="24" t="s">
        <v>24</v>
      </c>
      <c r="B63" s="24" t="s">
        <v>26</v>
      </c>
      <c r="C63" s="1"/>
      <c r="E63" s="39"/>
      <c r="G63" s="15"/>
      <c r="P63" s="2"/>
      <c r="Q63" s="2"/>
    </row>
    <row r="64" spans="1:17" ht="42.75" customHeight="1" x14ac:dyDescent="0.2">
      <c r="A64" s="24" t="s">
        <v>25</v>
      </c>
      <c r="B64" s="24" t="s">
        <v>64</v>
      </c>
      <c r="C64" s="1"/>
      <c r="E64" s="39"/>
      <c r="G64" s="15"/>
      <c r="P64" s="2"/>
      <c r="Q64" s="2"/>
    </row>
    <row r="65" spans="1:17" ht="42.75" customHeight="1" x14ac:dyDescent="0.2">
      <c r="A65" s="24" t="s">
        <v>39</v>
      </c>
      <c r="B65" s="24" t="s">
        <v>40</v>
      </c>
      <c r="C65" s="1"/>
      <c r="E65" s="39"/>
      <c r="G65" s="15"/>
      <c r="P65" s="2"/>
      <c r="Q65" s="2"/>
    </row>
    <row r="66" spans="1:17" ht="42.75" customHeight="1" x14ac:dyDescent="0.2">
      <c r="A66" s="24" t="s">
        <v>54</v>
      </c>
      <c r="B66" s="24" t="s">
        <v>68</v>
      </c>
      <c r="C66" s="1"/>
      <c r="E66" s="39"/>
      <c r="G66" s="15"/>
      <c r="P66" s="2"/>
      <c r="Q66" s="2"/>
    </row>
    <row r="67" spans="1:17" ht="42.75" customHeight="1" x14ac:dyDescent="0.2">
      <c r="A67" s="24" t="s">
        <v>50</v>
      </c>
      <c r="B67" s="24" t="s">
        <v>51</v>
      </c>
      <c r="C67" s="1"/>
      <c r="E67" s="39"/>
      <c r="G67" s="15"/>
      <c r="P67" s="2"/>
      <c r="Q67" s="2"/>
    </row>
    <row r="68" spans="1:17" ht="42.75" customHeight="1" x14ac:dyDescent="0.2">
      <c r="A68" s="24" t="s">
        <v>15</v>
      </c>
      <c r="B68" s="24" t="s">
        <v>56</v>
      </c>
      <c r="C68" s="1"/>
      <c r="E68" s="39"/>
      <c r="G68" s="15"/>
      <c r="P68" s="2"/>
      <c r="Q68" s="2"/>
    </row>
  </sheetData>
  <dataConsolidate/>
  <mergeCells count="2">
    <mergeCell ref="E1:F1"/>
    <mergeCell ref="G1:J1"/>
  </mergeCells>
  <dataValidations count="1">
    <dataValidation type="list" allowBlank="1" showInputMessage="1" showErrorMessage="1" sqref="D20:D32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44" orientation="landscape" r:id="rId1"/>
  <headerFooter>
    <oddHeader>&amp;C&amp;K6E267B&amp;F</oddHeader>
    <oddFooter>&amp;L&amp;K6E267BDIRECTION COHÉSION &amp; RESSOURCES HUMAINES 
QUALITÉ SOCIALE – ENVIRONNEMENT DE TRAVAIL&amp;K01+000
&amp;K675C53AGENCE PICARDIE|NORMANDIE&amp;K01+000
&amp;R&amp;G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'Catégories des déchets+bâtiment'!$B$3:$B$73</xm:f>
          </x14:formula1>
          <xm:sqref>F2:F1048576</xm:sqref>
        </x14:dataValidation>
        <x14:dataValidation type="list" allowBlank="1" showInputMessage="1" showErrorMessage="1">
          <x14:formula1>
            <xm:f>'Catégories des déchets+bâtiment'!#REF!</xm:f>
          </x14:formula1>
          <xm:sqref>I4:I32</xm:sqref>
        </x14:dataValidation>
        <x14:dataValidation type="list" showInputMessage="1" showErrorMessage="1">
          <x14:formula1>
            <xm:f>'Catégories des déchets+bâtiment'!#REF!</xm:f>
          </x14:formula1>
          <xm:sqref>N4:N32</xm:sqref>
        </x14:dataValidation>
        <x14:dataValidation type="list" allowBlank="1" showInputMessage="1" showErrorMessage="1">
          <x14:formula1>
            <xm:f>'Catégories des déchets+bâtiment'!#REF!</xm:f>
          </x14:formula1>
          <xm:sqref>J4:J32</xm:sqref>
        </x14:dataValidation>
        <x14:dataValidation type="list" allowBlank="1" showInputMessage="1" showErrorMessage="1">
          <x14:formula1>
            <xm:f>'Catégories des déchets+bâtiment'!#REF!</xm:f>
          </x14:formula1>
          <xm:sqref>K4:K32</xm:sqref>
        </x14:dataValidation>
        <x14:dataValidation type="list" allowBlank="1" showInputMessage="1" showErrorMessage="1">
          <x14:formula1>
            <xm:f>'Catégories des déchets+bâtiment'!#REF!</xm:f>
          </x14:formula1>
          <xm:sqref>P4:P32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75"/>
  <sheetViews>
    <sheetView topLeftCell="A53" workbookViewId="0">
      <selection activeCell="B5" sqref="B5:C72"/>
    </sheetView>
  </sheetViews>
  <sheetFormatPr baseColWidth="10" defaultRowHeight="15" x14ac:dyDescent="0.25"/>
  <cols>
    <col min="2" max="2" width="96.42578125" bestFit="1" customWidth="1"/>
    <col min="3" max="3" width="12.140625" bestFit="1" customWidth="1"/>
    <col min="6" max="6" width="12.5703125" customWidth="1"/>
  </cols>
  <sheetData>
    <row r="2" spans="2:8" x14ac:dyDescent="0.25">
      <c r="B2" s="9" t="s">
        <v>9</v>
      </c>
      <c r="C2" s="9" t="s">
        <v>28</v>
      </c>
    </row>
    <row r="3" spans="2:8" x14ac:dyDescent="0.25">
      <c r="B3" s="9"/>
      <c r="C3" s="9"/>
    </row>
    <row r="4" spans="2:8" x14ac:dyDescent="0.25">
      <c r="B4" s="28"/>
      <c r="C4" s="28"/>
    </row>
    <row r="5" spans="2:8" x14ac:dyDescent="0.25">
      <c r="B5" s="24" t="s">
        <v>146</v>
      </c>
      <c r="C5" s="24" t="s">
        <v>100</v>
      </c>
    </row>
    <row r="6" spans="2:8" x14ac:dyDescent="0.25">
      <c r="B6" s="24" t="s">
        <v>14</v>
      </c>
      <c r="C6" s="24" t="s">
        <v>72</v>
      </c>
    </row>
    <row r="7" spans="2:8" x14ac:dyDescent="0.25">
      <c r="B7" s="24" t="s">
        <v>73</v>
      </c>
      <c r="C7" s="24" t="s">
        <v>74</v>
      </c>
    </row>
    <row r="8" spans="2:8" x14ac:dyDescent="0.25">
      <c r="B8" s="24" t="s">
        <v>81</v>
      </c>
      <c r="C8" s="24" t="s">
        <v>132</v>
      </c>
    </row>
    <row r="9" spans="2:8" x14ac:dyDescent="0.25">
      <c r="B9" s="24" t="s">
        <v>131</v>
      </c>
      <c r="C9" s="24" t="s">
        <v>82</v>
      </c>
    </row>
    <row r="10" spans="2:8" x14ac:dyDescent="0.25">
      <c r="B10" s="24" t="s">
        <v>91</v>
      </c>
      <c r="C10" s="24" t="s">
        <v>90</v>
      </c>
    </row>
    <row r="11" spans="2:8" x14ac:dyDescent="0.25">
      <c r="B11" s="24" t="s">
        <v>93</v>
      </c>
      <c r="C11" s="24" t="s">
        <v>92</v>
      </c>
    </row>
    <row r="12" spans="2:8" x14ac:dyDescent="0.25">
      <c r="B12" s="24" t="s">
        <v>145</v>
      </c>
      <c r="C12" s="24" t="s">
        <v>49</v>
      </c>
    </row>
    <row r="13" spans="2:8" x14ac:dyDescent="0.25">
      <c r="B13" s="24" t="s">
        <v>121</v>
      </c>
      <c r="C13" s="24" t="s">
        <v>120</v>
      </c>
    </row>
    <row r="14" spans="2:8" x14ac:dyDescent="0.25">
      <c r="B14" s="24" t="s">
        <v>133</v>
      </c>
      <c r="C14" s="24" t="s">
        <v>122</v>
      </c>
    </row>
    <row r="15" spans="2:8" ht="17.25" customHeight="1" x14ac:dyDescent="0.25">
      <c r="B15" s="24" t="s">
        <v>147</v>
      </c>
      <c r="C15" s="24" t="s">
        <v>148</v>
      </c>
      <c r="D15" s="30"/>
      <c r="E15" s="30"/>
      <c r="F15" s="30"/>
      <c r="G15" s="30"/>
      <c r="H15" s="30"/>
    </row>
    <row r="16" spans="2:8" x14ac:dyDescent="0.25">
      <c r="B16" s="24" t="s">
        <v>43</v>
      </c>
      <c r="C16" s="24" t="s">
        <v>44</v>
      </c>
    </row>
    <row r="17" spans="2:3" x14ac:dyDescent="0.25">
      <c r="B17" s="24" t="s">
        <v>80</v>
      </c>
      <c r="C17" s="24" t="s">
        <v>45</v>
      </c>
    </row>
    <row r="18" spans="2:3" x14ac:dyDescent="0.25">
      <c r="B18" s="24" t="s">
        <v>143</v>
      </c>
      <c r="C18" s="24" t="s">
        <v>75</v>
      </c>
    </row>
    <row r="19" spans="2:3" x14ac:dyDescent="0.25">
      <c r="B19" s="24" t="s">
        <v>144</v>
      </c>
      <c r="C19" s="24" t="s">
        <v>130</v>
      </c>
    </row>
    <row r="20" spans="2:3" x14ac:dyDescent="0.25">
      <c r="B20" s="24" t="s">
        <v>78</v>
      </c>
      <c r="C20" s="24" t="s">
        <v>18</v>
      </c>
    </row>
    <row r="21" spans="2:3" ht="16.5" customHeight="1" x14ac:dyDescent="0.25">
      <c r="B21" s="24" t="s">
        <v>79</v>
      </c>
      <c r="C21" s="24" t="s">
        <v>77</v>
      </c>
    </row>
    <row r="22" spans="2:3" x14ac:dyDescent="0.25">
      <c r="B22" s="24" t="s">
        <v>84</v>
      </c>
      <c r="C22" s="24" t="s">
        <v>87</v>
      </c>
    </row>
    <row r="23" spans="2:3" x14ac:dyDescent="0.25">
      <c r="B23" s="24" t="s">
        <v>85</v>
      </c>
      <c r="C23" s="24" t="s">
        <v>86</v>
      </c>
    </row>
    <row r="24" spans="2:3" x14ac:dyDescent="0.25">
      <c r="B24" s="24" t="s">
        <v>139</v>
      </c>
      <c r="C24" s="24" t="s">
        <v>141</v>
      </c>
    </row>
    <row r="25" spans="2:3" x14ac:dyDescent="0.25">
      <c r="B25" s="24" t="s">
        <v>140</v>
      </c>
      <c r="C25" s="24" t="s">
        <v>142</v>
      </c>
    </row>
    <row r="26" spans="2:3" x14ac:dyDescent="0.25">
      <c r="B26" s="29" t="s">
        <v>154</v>
      </c>
      <c r="C26" s="24" t="s">
        <v>155</v>
      </c>
    </row>
    <row r="27" spans="2:3" ht="30.75" customHeight="1" x14ac:dyDescent="0.25">
      <c r="B27" s="29" t="s">
        <v>152</v>
      </c>
      <c r="C27" s="28" t="s">
        <v>153</v>
      </c>
    </row>
    <row r="28" spans="2:3" x14ac:dyDescent="0.25">
      <c r="B28" s="24" t="s">
        <v>89</v>
      </c>
      <c r="C28" s="24" t="s">
        <v>88</v>
      </c>
    </row>
    <row r="29" spans="2:3" x14ac:dyDescent="0.25">
      <c r="B29" s="24" t="s">
        <v>17</v>
      </c>
      <c r="C29" s="24" t="s">
        <v>149</v>
      </c>
    </row>
    <row r="30" spans="2:3" x14ac:dyDescent="0.25">
      <c r="B30" s="24" t="s">
        <v>57</v>
      </c>
      <c r="C30" s="24" t="s">
        <v>58</v>
      </c>
    </row>
    <row r="31" spans="2:3" x14ac:dyDescent="0.25">
      <c r="B31" s="24" t="s">
        <v>70</v>
      </c>
      <c r="C31" s="24" t="s">
        <v>69</v>
      </c>
    </row>
    <row r="32" spans="2:3" x14ac:dyDescent="0.25">
      <c r="B32" s="24" t="s">
        <v>97</v>
      </c>
      <c r="C32" s="24" t="s">
        <v>96</v>
      </c>
    </row>
    <row r="33" spans="2:3" x14ac:dyDescent="0.25">
      <c r="B33" s="24" t="s">
        <v>38</v>
      </c>
      <c r="C33" s="24" t="s">
        <v>37</v>
      </c>
    </row>
    <row r="34" spans="2:3" x14ac:dyDescent="0.25">
      <c r="B34" s="24" t="s">
        <v>35</v>
      </c>
      <c r="C34" s="24" t="s">
        <v>36</v>
      </c>
    </row>
    <row r="35" spans="2:3" x14ac:dyDescent="0.25">
      <c r="B35" s="24" t="s">
        <v>33</v>
      </c>
      <c r="C35" s="24" t="s">
        <v>34</v>
      </c>
    </row>
    <row r="36" spans="2:3" x14ac:dyDescent="0.25">
      <c r="B36" s="24" t="s">
        <v>46</v>
      </c>
      <c r="C36" s="24" t="s">
        <v>83</v>
      </c>
    </row>
    <row r="37" spans="2:3" x14ac:dyDescent="0.25">
      <c r="B37" s="24" t="s">
        <v>124</v>
      </c>
      <c r="C37" s="24" t="s">
        <v>123</v>
      </c>
    </row>
    <row r="38" spans="2:3" x14ac:dyDescent="0.25">
      <c r="B38" s="24" t="s">
        <v>48</v>
      </c>
      <c r="C38" s="24" t="s">
        <v>47</v>
      </c>
    </row>
    <row r="39" spans="2:3" x14ac:dyDescent="0.25">
      <c r="B39" s="24" t="s">
        <v>109</v>
      </c>
      <c r="C39" s="24" t="s">
        <v>108</v>
      </c>
    </row>
    <row r="40" spans="2:3" x14ac:dyDescent="0.25">
      <c r="B40" s="24" t="s">
        <v>95</v>
      </c>
      <c r="C40" s="24" t="s">
        <v>94</v>
      </c>
    </row>
    <row r="41" spans="2:3" x14ac:dyDescent="0.25">
      <c r="B41" s="24" t="s">
        <v>134</v>
      </c>
      <c r="C41" s="24" t="s">
        <v>27</v>
      </c>
    </row>
    <row r="42" spans="2:3" x14ac:dyDescent="0.25">
      <c r="B42" s="24" t="s">
        <v>111</v>
      </c>
      <c r="C42" s="24" t="s">
        <v>110</v>
      </c>
    </row>
    <row r="43" spans="2:3" x14ac:dyDescent="0.25">
      <c r="B43" s="24" t="s">
        <v>137</v>
      </c>
      <c r="C43" s="24" t="s">
        <v>112</v>
      </c>
    </row>
    <row r="44" spans="2:3" x14ac:dyDescent="0.25">
      <c r="B44" s="24" t="s">
        <v>136</v>
      </c>
      <c r="C44" s="24" t="s">
        <v>113</v>
      </c>
    </row>
    <row r="45" spans="2:3" x14ac:dyDescent="0.25">
      <c r="B45" s="24" t="s">
        <v>115</v>
      </c>
      <c r="C45" s="24" t="s">
        <v>114</v>
      </c>
    </row>
    <row r="46" spans="2:3" x14ac:dyDescent="0.25">
      <c r="B46" s="24" t="s">
        <v>105</v>
      </c>
      <c r="C46" s="24" t="s">
        <v>104</v>
      </c>
    </row>
    <row r="47" spans="2:3" x14ac:dyDescent="0.25">
      <c r="B47" s="24" t="s">
        <v>107</v>
      </c>
      <c r="C47" s="24" t="s">
        <v>106</v>
      </c>
    </row>
    <row r="48" spans="2:3" x14ac:dyDescent="0.25">
      <c r="B48" s="24" t="s">
        <v>99</v>
      </c>
      <c r="C48" s="24" t="s">
        <v>98</v>
      </c>
    </row>
    <row r="49" spans="2:3" x14ac:dyDescent="0.25">
      <c r="B49" s="24" t="s">
        <v>102</v>
      </c>
      <c r="C49" s="24" t="s">
        <v>101</v>
      </c>
    </row>
    <row r="50" spans="2:3" x14ac:dyDescent="0.25">
      <c r="B50" s="24" t="s">
        <v>135</v>
      </c>
      <c r="C50" s="24" t="s">
        <v>103</v>
      </c>
    </row>
    <row r="51" spans="2:3" x14ac:dyDescent="0.25">
      <c r="B51" s="24" t="s">
        <v>22</v>
      </c>
      <c r="C51" s="24" t="s">
        <v>71</v>
      </c>
    </row>
    <row r="52" spans="2:3" x14ac:dyDescent="0.25">
      <c r="B52" s="24" t="s">
        <v>23</v>
      </c>
      <c r="C52" s="24" t="s">
        <v>55</v>
      </c>
    </row>
    <row r="53" spans="2:3" x14ac:dyDescent="0.25">
      <c r="B53" s="24" t="s">
        <v>126</v>
      </c>
      <c r="C53" s="24" t="s">
        <v>125</v>
      </c>
    </row>
    <row r="54" spans="2:3" x14ac:dyDescent="0.25">
      <c r="B54" s="24" t="s">
        <v>138</v>
      </c>
      <c r="C54" s="24" t="s">
        <v>127</v>
      </c>
    </row>
    <row r="55" spans="2:3" x14ac:dyDescent="0.25">
      <c r="B55" s="24" t="s">
        <v>52</v>
      </c>
      <c r="C55" s="24" t="s">
        <v>53</v>
      </c>
    </row>
    <row r="56" spans="2:3" x14ac:dyDescent="0.25">
      <c r="B56" s="24" t="s">
        <v>41</v>
      </c>
      <c r="C56" s="24" t="s">
        <v>42</v>
      </c>
    </row>
    <row r="57" spans="2:3" x14ac:dyDescent="0.25">
      <c r="B57" s="24" t="s">
        <v>66</v>
      </c>
      <c r="C57" s="24" t="s">
        <v>65</v>
      </c>
    </row>
    <row r="58" spans="2:3" x14ac:dyDescent="0.25">
      <c r="B58" s="25" t="s">
        <v>67</v>
      </c>
      <c r="C58" s="24" t="s">
        <v>59</v>
      </c>
    </row>
    <row r="59" spans="2:3" x14ac:dyDescent="0.25">
      <c r="B59" s="24" t="s">
        <v>62</v>
      </c>
      <c r="C59" s="24" t="s">
        <v>32</v>
      </c>
    </row>
    <row r="60" spans="2:3" x14ac:dyDescent="0.25">
      <c r="B60" s="24" t="s">
        <v>16</v>
      </c>
      <c r="C60" s="24" t="s">
        <v>21</v>
      </c>
    </row>
    <row r="61" spans="2:3" ht="15" customHeight="1" x14ac:dyDescent="0.25">
      <c r="B61" s="24" t="s">
        <v>29</v>
      </c>
      <c r="C61" s="24" t="s">
        <v>19</v>
      </c>
    </row>
    <row r="62" spans="2:3" ht="18.75" customHeight="1" x14ac:dyDescent="0.25">
      <c r="B62" s="24" t="s">
        <v>30</v>
      </c>
      <c r="C62" s="24" t="s">
        <v>20</v>
      </c>
    </row>
    <row r="63" spans="2:3" x14ac:dyDescent="0.25">
      <c r="B63" s="24" t="s">
        <v>76</v>
      </c>
      <c r="C63" s="24" t="s">
        <v>63</v>
      </c>
    </row>
    <row r="64" spans="2:3" x14ac:dyDescent="0.25">
      <c r="B64" s="24" t="s">
        <v>117</v>
      </c>
      <c r="C64" s="24" t="s">
        <v>116</v>
      </c>
    </row>
    <row r="65" spans="2:3" x14ac:dyDescent="0.25">
      <c r="B65" s="24" t="s">
        <v>119</v>
      </c>
      <c r="C65" s="24" t="s">
        <v>118</v>
      </c>
    </row>
    <row r="66" spans="2:3" x14ac:dyDescent="0.25">
      <c r="B66" s="24" t="s">
        <v>129</v>
      </c>
      <c r="C66" s="24" t="s">
        <v>128</v>
      </c>
    </row>
    <row r="67" spans="2:3" x14ac:dyDescent="0.25">
      <c r="B67" s="24" t="s">
        <v>24</v>
      </c>
      <c r="C67" s="24" t="s">
        <v>26</v>
      </c>
    </row>
    <row r="68" spans="2:3" x14ac:dyDescent="0.25">
      <c r="B68" s="24" t="s">
        <v>25</v>
      </c>
      <c r="C68" s="24" t="s">
        <v>64</v>
      </c>
    </row>
    <row r="69" spans="2:3" x14ac:dyDescent="0.25">
      <c r="B69" s="24" t="s">
        <v>39</v>
      </c>
      <c r="C69" s="24" t="s">
        <v>40</v>
      </c>
    </row>
    <row r="70" spans="2:3" x14ac:dyDescent="0.25">
      <c r="B70" s="24" t="s">
        <v>54</v>
      </c>
      <c r="C70" s="24" t="s">
        <v>68</v>
      </c>
    </row>
    <row r="71" spans="2:3" x14ac:dyDescent="0.25">
      <c r="B71" s="24" t="s">
        <v>50</v>
      </c>
      <c r="C71" s="24" t="s">
        <v>51</v>
      </c>
    </row>
    <row r="72" spans="2:3" x14ac:dyDescent="0.25">
      <c r="B72" s="24" t="s">
        <v>15</v>
      </c>
      <c r="C72" s="24" t="s">
        <v>56</v>
      </c>
    </row>
    <row r="75" spans="2:3" x14ac:dyDescent="0.25">
      <c r="B75" s="23" t="s">
        <v>156</v>
      </c>
    </row>
  </sheetData>
  <sortState ref="B3:C20">
    <sortCondition ref="B3:B20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71"/>
  <sheetViews>
    <sheetView tabSelected="1" zoomScale="70" zoomScaleNormal="70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U19" sqref="U19"/>
    </sheetView>
  </sheetViews>
  <sheetFormatPr baseColWidth="10" defaultRowHeight="15" x14ac:dyDescent="0.25"/>
  <cols>
    <col min="1" max="1" width="98.28515625" bestFit="1" customWidth="1"/>
    <col min="2" max="2" width="9.42578125" bestFit="1" customWidth="1"/>
    <col min="3" max="3" width="13.85546875" bestFit="1" customWidth="1"/>
    <col min="4" max="4" width="14.140625" customWidth="1"/>
    <col min="11" max="11" width="14" bestFit="1" customWidth="1"/>
    <col min="13" max="13" width="13" bestFit="1" customWidth="1"/>
    <col min="14" max="14" width="14.42578125" customWidth="1"/>
    <col min="15" max="15" width="14.42578125" hidden="1" customWidth="1"/>
    <col min="16" max="16" width="11.42578125" style="17"/>
    <col min="19" max="19" width="18.5703125" customWidth="1"/>
  </cols>
  <sheetData>
    <row r="1" spans="1:19" x14ac:dyDescent="0.25">
      <c r="A1" s="20" t="s">
        <v>150</v>
      </c>
      <c r="C1" s="47">
        <v>42370</v>
      </c>
      <c r="D1" s="45">
        <f>DATE(YEAR($C$1),COLUMN()-2,1)</f>
        <v>42401</v>
      </c>
      <c r="E1" s="45">
        <f t="shared" ref="E1:O1" si="0">DATE(YEAR($C$1),COLUMN()-2,1)</f>
        <v>42430</v>
      </c>
      <c r="F1" s="45">
        <f t="shared" si="0"/>
        <v>42461</v>
      </c>
      <c r="G1" s="45">
        <f t="shared" si="0"/>
        <v>42491</v>
      </c>
      <c r="H1" s="45">
        <f t="shared" si="0"/>
        <v>42522</v>
      </c>
      <c r="I1" s="45">
        <f t="shared" si="0"/>
        <v>42552</v>
      </c>
      <c r="J1" s="45">
        <f t="shared" si="0"/>
        <v>42583</v>
      </c>
      <c r="K1" s="45">
        <f t="shared" si="0"/>
        <v>42614</v>
      </c>
      <c r="L1" s="45">
        <f t="shared" si="0"/>
        <v>42644</v>
      </c>
      <c r="M1" s="45">
        <f t="shared" si="0"/>
        <v>42675</v>
      </c>
      <c r="N1" s="45">
        <f t="shared" si="0"/>
        <v>42705</v>
      </c>
      <c r="O1" s="45">
        <f t="shared" si="0"/>
        <v>42736</v>
      </c>
      <c r="P1" s="21" t="s">
        <v>60</v>
      </c>
      <c r="Q1" s="21" t="s">
        <v>61</v>
      </c>
    </row>
    <row r="2" spans="1:19" x14ac:dyDescent="0.25">
      <c r="A2" s="24" t="s">
        <v>146</v>
      </c>
      <c r="B2" s="24" t="s">
        <v>100</v>
      </c>
      <c r="C2" s="11">
        <f>SUMIFS('Registre déchets'!$H:$H,'Registre déchets'!$E:$E,"&gt;="&amp;C$1,'Registre déchets'!$E:$E,"&lt;="&amp;D$1-1,'Registre déchets'!$G:$G,$B2)</f>
        <v>20</v>
      </c>
      <c r="D2" s="11">
        <f>SUMIFS('Registre déchets'!$H:$H,'Registre déchets'!$E:$E,"&gt;="&amp;D$1,'Registre déchets'!$E:$E,"&lt;="&amp;E$1-1,'Registre déchets'!$G:$G,$B2)</f>
        <v>0</v>
      </c>
      <c r="E2" s="11">
        <f>SUMIFS('Registre déchets'!$H:$H,'Registre déchets'!$E:$E,"&gt;="&amp;E$1,'Registre déchets'!$E:$E,"&lt;="&amp;F$1-1,'Registre déchets'!$G:$G,$B2)</f>
        <v>0</v>
      </c>
      <c r="F2" s="11">
        <f>SUMIFS('Registre déchets'!$H:$H,'Registre déchets'!$E:$E,"&gt;="&amp;F$1,'Registre déchets'!$E:$E,"&lt;="&amp;G$1-1,'Registre déchets'!$G:$G,$B2)</f>
        <v>0</v>
      </c>
      <c r="G2" s="11">
        <f>SUMIFS('Registre déchets'!$H:$H,'Registre déchets'!$E:$E,"&gt;="&amp;G$1,'Registre déchets'!$E:$E,"&lt;="&amp;H$1-1,'Registre déchets'!$G:$G,$B2)</f>
        <v>0</v>
      </c>
      <c r="H2" s="11">
        <f>SUMIFS('Registre déchets'!$H:$H,'Registre déchets'!$E:$E,"&gt;="&amp;H$1,'Registre déchets'!$E:$E,"&lt;="&amp;I$1-1,'Registre déchets'!$G:$G,$B2)</f>
        <v>0</v>
      </c>
      <c r="I2" s="11">
        <f>SUMIFS('Registre déchets'!$H:$H,'Registre déchets'!$E:$E,"&gt;="&amp;I$1,'Registre déchets'!$E:$E,"&lt;="&amp;J$1-1,'Registre déchets'!$G:$G,$B2)</f>
        <v>0</v>
      </c>
      <c r="J2" s="11">
        <f>SUMIFS('Registre déchets'!$H:$H,'Registre déchets'!$E:$E,"&gt;="&amp;J$1,'Registre déchets'!$E:$E,"&lt;="&amp;K$1-1,'Registre déchets'!$G:$G,$B2)</f>
        <v>0</v>
      </c>
      <c r="K2" s="11">
        <f>SUMIFS('Registre déchets'!$H:$H,'Registre déchets'!$E:$E,"&gt;="&amp;K$1,'Registre déchets'!$E:$E,"&lt;="&amp;L$1-1,'Registre déchets'!$G:$G,$B2)</f>
        <v>0</v>
      </c>
      <c r="L2" s="11">
        <f>SUMIFS('Registre déchets'!$H:$H,'Registre déchets'!$E:$E,"&gt;="&amp;L$1,'Registre déchets'!$E:$E,"&lt;="&amp;M$1-1,'Registre déchets'!$G:$G,$B2)</f>
        <v>0</v>
      </c>
      <c r="M2" s="11">
        <f>SUMIFS('Registre déchets'!$H:$H,'Registre déchets'!$E:$E,"&gt;="&amp;M$1,'Registre déchets'!$E:$E,"&lt;="&amp;N$1-1,'Registre déchets'!$G:$G,$B2)</f>
        <v>0</v>
      </c>
      <c r="N2" s="11">
        <f>SUMIFS('Registre déchets'!$H:$H,'Registre déchets'!$E:$E,"&gt;="&amp;N$1,'Registre déchets'!$E:$E,"&lt;="&amp;O$1-1,'Registre déchets'!$G:$G,$B2)</f>
        <v>0</v>
      </c>
      <c r="O2" s="11"/>
      <c r="P2" s="22">
        <f>SUM(C2:N2)</f>
        <v>20</v>
      </c>
      <c r="Q2" s="11" t="e">
        <f>IF(P2&gt;0,LOOKUP('bilan annuel'!A2,'Registre déchets'!I:I),"")</f>
        <v>#N/A</v>
      </c>
    </row>
    <row r="3" spans="1:19" x14ac:dyDescent="0.25">
      <c r="A3" s="24" t="s">
        <v>14</v>
      </c>
      <c r="B3" s="24" t="s">
        <v>72</v>
      </c>
      <c r="C3" s="11">
        <f>SUMIFS('Registre déchets'!$H:$H,'Registre déchets'!$E:$E,"&gt;="&amp;C$1,'Registre déchets'!$E:$E,"&lt;="&amp;D$1-1,'Registre déchets'!$G:$G,$B3)</f>
        <v>10</v>
      </c>
      <c r="D3" s="11">
        <f>SUMIFS('Registre déchets'!$H:$H,'Registre déchets'!$E:$E,"&gt;="&amp;D$1,'Registre déchets'!$E:$E,"&lt;="&amp;E$1-1,'Registre déchets'!$G:$G,$B3)</f>
        <v>25</v>
      </c>
      <c r="E3" s="11">
        <f>SUMIFS('Registre déchets'!$H:$H,'Registre déchets'!$E:$E,"&gt;="&amp;E$1,'Registre déchets'!$E:$E,"&lt;="&amp;F$1-1,'Registre déchets'!$G:$G,$B3)</f>
        <v>0</v>
      </c>
      <c r="F3" s="11">
        <f>SUMIFS('Registre déchets'!$H:$H,'Registre déchets'!$E:$E,"&gt;="&amp;F$1,'Registre déchets'!$E:$E,"&lt;="&amp;G$1-1,'Registre déchets'!$G:$G,$B3)</f>
        <v>0</v>
      </c>
      <c r="G3" s="11">
        <f>SUMIFS('Registre déchets'!$H:$H,'Registre déchets'!$E:$E,"&gt;="&amp;G$1,'Registre déchets'!$E:$E,"&lt;="&amp;H$1-1,'Registre déchets'!$G:$G,$B3)</f>
        <v>0</v>
      </c>
      <c r="H3" s="11">
        <f>SUMIFS('Registre déchets'!$H:$H,'Registre déchets'!$E:$E,"&gt;="&amp;H$1,'Registre déchets'!$E:$E,"&lt;="&amp;I$1-1,'Registre déchets'!$G:$G,$B3)</f>
        <v>0</v>
      </c>
      <c r="I3" s="11">
        <f>SUMIFS('Registre déchets'!$H:$H,'Registre déchets'!$E:$E,"&gt;="&amp;I$1,'Registre déchets'!$E:$E,"&lt;="&amp;J$1-1,'Registre déchets'!$G:$G,$B3)</f>
        <v>0</v>
      </c>
      <c r="J3" s="11">
        <f>SUMIFS('Registre déchets'!$H:$H,'Registre déchets'!$E:$E,"&gt;="&amp;J$1,'Registre déchets'!$E:$E,"&lt;="&amp;K$1-1,'Registre déchets'!$G:$G,$B3)</f>
        <v>0</v>
      </c>
      <c r="K3" s="11">
        <f>SUMIFS('Registre déchets'!$H:$H,'Registre déchets'!$E:$E,"&gt;="&amp;K$1,'Registre déchets'!$E:$E,"&lt;="&amp;L$1-1,'Registre déchets'!$G:$G,$B3)</f>
        <v>0</v>
      </c>
      <c r="L3" s="11">
        <f>SUMIFS('Registre déchets'!$H:$H,'Registre déchets'!$E:$E,"&gt;="&amp;L$1,'Registre déchets'!$E:$E,"&lt;="&amp;M$1-1,'Registre déchets'!$G:$G,$B3)</f>
        <v>0</v>
      </c>
      <c r="M3" s="11">
        <f>SUMIFS('Registre déchets'!$H:$H,'Registre déchets'!$E:$E,"&gt;="&amp;M$1,'Registre déchets'!$E:$E,"&lt;="&amp;N$1-1,'Registre déchets'!$G:$G,$B3)</f>
        <v>0</v>
      </c>
      <c r="N3" s="11">
        <f>SUMIFS('Registre déchets'!$H:$H,'Registre déchets'!$E:$E,"&gt;="&amp;N$1,'Registre déchets'!$E:$E,"&lt;="&amp;O$1-1,'Registre déchets'!$G:$G,$B3)</f>
        <v>0</v>
      </c>
      <c r="O3" s="11"/>
      <c r="P3" s="22">
        <f t="shared" ref="P3:P68" si="1">SUM(C3:N3)</f>
        <v>35</v>
      </c>
      <c r="Q3" s="11">
        <f>IF(P3&gt;0,LOOKUP(A3,'Registre déchets'!F:F,'Registre déchets'!I:I),"")</f>
        <v>0</v>
      </c>
    </row>
    <row r="4" spans="1:19" x14ac:dyDescent="0.25">
      <c r="A4" s="24" t="s">
        <v>73</v>
      </c>
      <c r="B4" s="24" t="s">
        <v>74</v>
      </c>
      <c r="C4" s="11">
        <f>SUMIFS('Registre déchets'!$H:$H,'Registre déchets'!$E:$E,"&gt;="&amp;C$1,'Registre déchets'!$E:$E,"&lt;="&amp;D$1-1,'Registre déchets'!$G:$G,$B4)</f>
        <v>0</v>
      </c>
      <c r="D4" s="11">
        <f>SUMIFS('Registre déchets'!$H:$H,'Registre déchets'!$E:$E,"&gt;="&amp;D$1,'Registre déchets'!$E:$E,"&lt;="&amp;E$1-1,'Registre déchets'!$G:$G,$B4)</f>
        <v>0</v>
      </c>
      <c r="E4" s="11">
        <f>SUMIFS('Registre déchets'!$H:$H,'Registre déchets'!$E:$E,"&gt;="&amp;E$1,'Registre déchets'!$E:$E,"&lt;="&amp;F$1-1,'Registre déchets'!$G:$G,$B4)</f>
        <v>0</v>
      </c>
      <c r="F4" s="11">
        <f>SUMIFS('Registre déchets'!$H:$H,'Registre déchets'!$E:$E,"&gt;="&amp;F$1,'Registre déchets'!$E:$E,"&lt;="&amp;G$1-1,'Registre déchets'!$G:$G,$B4)</f>
        <v>0</v>
      </c>
      <c r="G4" s="11">
        <f>SUMIFS('Registre déchets'!$H:$H,'Registre déchets'!$E:$E,"&gt;="&amp;G$1,'Registre déchets'!$E:$E,"&lt;="&amp;H$1-1,'Registre déchets'!$G:$G,$B4)</f>
        <v>0</v>
      </c>
      <c r="H4" s="11">
        <f>SUMIFS('Registre déchets'!$H:$H,'Registre déchets'!$E:$E,"&gt;="&amp;H$1,'Registre déchets'!$E:$E,"&lt;="&amp;I$1-1,'Registre déchets'!$G:$G,$B4)</f>
        <v>0</v>
      </c>
      <c r="I4" s="11">
        <f>SUMIFS('Registre déchets'!$H:$H,'Registre déchets'!$E:$E,"&gt;="&amp;I$1,'Registre déchets'!$E:$E,"&lt;="&amp;J$1-1,'Registre déchets'!$G:$G,$B4)</f>
        <v>0</v>
      </c>
      <c r="J4" s="11">
        <f>SUMIFS('Registre déchets'!$H:$H,'Registre déchets'!$E:$E,"&gt;="&amp;J$1,'Registre déchets'!$E:$E,"&lt;="&amp;K$1-1,'Registre déchets'!$G:$G,$B4)</f>
        <v>0</v>
      </c>
      <c r="K4" s="11">
        <f>SUMIFS('Registre déchets'!$H:$H,'Registre déchets'!$E:$E,"&gt;="&amp;K$1,'Registre déchets'!$E:$E,"&lt;="&amp;L$1-1,'Registre déchets'!$G:$G,$B4)</f>
        <v>0</v>
      </c>
      <c r="L4" s="11">
        <f>SUMIFS('Registre déchets'!$H:$H,'Registre déchets'!$E:$E,"&gt;="&amp;L$1,'Registre déchets'!$E:$E,"&lt;="&amp;M$1-1,'Registre déchets'!$G:$G,$B4)</f>
        <v>0</v>
      </c>
      <c r="M4" s="11">
        <f>SUMIFS('Registre déchets'!$H:$H,'Registre déchets'!$E:$E,"&gt;="&amp;M$1,'Registre déchets'!$E:$E,"&lt;="&amp;N$1-1,'Registre déchets'!$G:$G,$B4)</f>
        <v>0</v>
      </c>
      <c r="N4" s="11">
        <f>SUMIFS('Registre déchets'!$H:$H,'Registre déchets'!$E:$E,"&gt;="&amp;N$1,'Registre déchets'!$E:$E,"&lt;="&amp;O$1-1,'Registre déchets'!$G:$G,$B4)</f>
        <v>0</v>
      </c>
      <c r="O4" s="11"/>
      <c r="P4" s="22">
        <f t="shared" si="1"/>
        <v>0</v>
      </c>
      <c r="Q4" s="11" t="str">
        <f>IF(P4&gt;0,LOOKUP(A4,'Registre déchets'!F:F,'Registre déchets'!I:I),"")</f>
        <v/>
      </c>
    </row>
    <row r="5" spans="1:19" x14ac:dyDescent="0.25">
      <c r="A5" s="24" t="s">
        <v>81</v>
      </c>
      <c r="B5" s="24" t="s">
        <v>132</v>
      </c>
      <c r="C5" s="11">
        <f>SUMIFS('Registre déchets'!$H:$H,'Registre déchets'!$E:$E,"&gt;="&amp;C$1,'Registre déchets'!$E:$E,"&lt;="&amp;D$1-1,'Registre déchets'!$G:$G,$B5)</f>
        <v>0</v>
      </c>
      <c r="D5" s="11">
        <f>SUMIFS('Registre déchets'!$H:$H,'Registre déchets'!$E:$E,"&gt;="&amp;D$1,'Registre déchets'!$E:$E,"&lt;="&amp;E$1-1,'Registre déchets'!$G:$G,$B5)</f>
        <v>0</v>
      </c>
      <c r="E5" s="11">
        <f>SUMIFS('Registre déchets'!$H:$H,'Registre déchets'!$E:$E,"&gt;="&amp;E$1,'Registre déchets'!$E:$E,"&lt;="&amp;F$1-1,'Registre déchets'!$G:$G,$B5)</f>
        <v>0</v>
      </c>
      <c r="F5" s="11">
        <f>SUMIFS('Registre déchets'!$H:$H,'Registre déchets'!$E:$E,"&gt;="&amp;F$1,'Registre déchets'!$E:$E,"&lt;="&amp;G$1-1,'Registre déchets'!$G:$G,$B5)</f>
        <v>0</v>
      </c>
      <c r="G5" s="11">
        <f>SUMIFS('Registre déchets'!$H:$H,'Registre déchets'!$E:$E,"&gt;="&amp;G$1,'Registre déchets'!$E:$E,"&lt;="&amp;H$1-1,'Registre déchets'!$G:$G,$B5)</f>
        <v>0</v>
      </c>
      <c r="H5" s="11">
        <f>SUMIFS('Registre déchets'!$H:$H,'Registre déchets'!$E:$E,"&gt;="&amp;H$1,'Registre déchets'!$E:$E,"&lt;="&amp;I$1-1,'Registre déchets'!$G:$G,$B5)</f>
        <v>0</v>
      </c>
      <c r="I5" s="11">
        <f>SUMIFS('Registre déchets'!$H:$H,'Registre déchets'!$E:$E,"&gt;="&amp;I$1,'Registre déchets'!$E:$E,"&lt;="&amp;J$1-1,'Registre déchets'!$G:$G,$B5)</f>
        <v>0</v>
      </c>
      <c r="J5" s="11">
        <f>SUMIFS('Registre déchets'!$H:$H,'Registre déchets'!$E:$E,"&gt;="&amp;J$1,'Registre déchets'!$E:$E,"&lt;="&amp;K$1-1,'Registre déchets'!$G:$G,$B5)</f>
        <v>0</v>
      </c>
      <c r="K5" s="11">
        <f>SUMIFS('Registre déchets'!$H:$H,'Registre déchets'!$E:$E,"&gt;="&amp;K$1,'Registre déchets'!$E:$E,"&lt;="&amp;L$1-1,'Registre déchets'!$G:$G,$B5)</f>
        <v>0</v>
      </c>
      <c r="L5" s="11">
        <f>SUMIFS('Registre déchets'!$H:$H,'Registre déchets'!$E:$E,"&gt;="&amp;L$1,'Registre déchets'!$E:$E,"&lt;="&amp;M$1-1,'Registre déchets'!$G:$G,$B5)</f>
        <v>0</v>
      </c>
      <c r="M5" s="11">
        <f>SUMIFS('Registre déchets'!$H:$H,'Registre déchets'!$E:$E,"&gt;="&amp;M$1,'Registre déchets'!$E:$E,"&lt;="&amp;N$1-1,'Registre déchets'!$G:$G,$B5)</f>
        <v>0</v>
      </c>
      <c r="N5" s="11">
        <f>SUMIFS('Registre déchets'!$H:$H,'Registre déchets'!$E:$E,"&gt;="&amp;N$1,'Registre déchets'!$E:$E,"&lt;="&amp;O$1-1,'Registre déchets'!$G:$G,$B5)</f>
        <v>15</v>
      </c>
      <c r="O5" s="11"/>
      <c r="P5" s="22">
        <f t="shared" si="1"/>
        <v>15</v>
      </c>
      <c r="Q5" s="11">
        <f>IF(P5&gt;0,LOOKUP(A5,'Registre déchets'!F:F,'Registre déchets'!I:I),"")</f>
        <v>0</v>
      </c>
      <c r="S5" s="46">
        <f>D1-1</f>
        <v>42400</v>
      </c>
    </row>
    <row r="6" spans="1:19" x14ac:dyDescent="0.25">
      <c r="A6" s="24" t="s">
        <v>131</v>
      </c>
      <c r="B6" s="24" t="s">
        <v>82</v>
      </c>
      <c r="C6" s="11">
        <f>SUMIFS('Registre déchets'!$H:$H,'Registre déchets'!$E:$E,"&gt;="&amp;C$1,'Registre déchets'!$E:$E,"&lt;="&amp;D$1-1,'Registre déchets'!$G:$G,$B6)</f>
        <v>0</v>
      </c>
      <c r="D6" s="11">
        <f>SUMIFS('Registre déchets'!$H:$H,'Registre déchets'!$E:$E,"&gt;="&amp;D$1,'Registre déchets'!$E:$E,"&lt;="&amp;E$1-1,'Registre déchets'!$G:$G,$B6)</f>
        <v>0</v>
      </c>
      <c r="E6" s="11">
        <f>SUMIFS('Registre déchets'!$H:$H,'Registre déchets'!$E:$E,"&gt;="&amp;E$1,'Registre déchets'!$E:$E,"&lt;="&amp;F$1-1,'Registre déchets'!$G:$G,$B6)</f>
        <v>0</v>
      </c>
      <c r="F6" s="11">
        <f>SUMIFS('Registre déchets'!$H:$H,'Registre déchets'!$E:$E,"&gt;="&amp;F$1,'Registre déchets'!$E:$E,"&lt;="&amp;G$1-1,'Registre déchets'!$G:$G,$B6)</f>
        <v>0</v>
      </c>
      <c r="G6" s="11">
        <f>SUMIFS('Registre déchets'!$H:$H,'Registre déchets'!$E:$E,"&gt;="&amp;G$1,'Registre déchets'!$E:$E,"&lt;="&amp;H$1-1,'Registre déchets'!$G:$G,$B6)</f>
        <v>0</v>
      </c>
      <c r="H6" s="11">
        <f>SUMIFS('Registre déchets'!$H:$H,'Registre déchets'!$E:$E,"&gt;="&amp;H$1,'Registre déchets'!$E:$E,"&lt;="&amp;I$1-1,'Registre déchets'!$G:$G,$B6)</f>
        <v>0</v>
      </c>
      <c r="I6" s="11">
        <f>SUMIFS('Registre déchets'!$H:$H,'Registre déchets'!$E:$E,"&gt;="&amp;I$1,'Registre déchets'!$E:$E,"&lt;="&amp;J$1-1,'Registre déchets'!$G:$G,$B6)</f>
        <v>0</v>
      </c>
      <c r="J6" s="11">
        <f>SUMIFS('Registre déchets'!$H:$H,'Registre déchets'!$E:$E,"&gt;="&amp;J$1,'Registre déchets'!$E:$E,"&lt;="&amp;K$1-1,'Registre déchets'!$G:$G,$B6)</f>
        <v>0</v>
      </c>
      <c r="K6" s="11">
        <f>SUMIFS('Registre déchets'!$H:$H,'Registre déchets'!$E:$E,"&gt;="&amp;K$1,'Registre déchets'!$E:$E,"&lt;="&amp;L$1-1,'Registre déchets'!$G:$G,$B6)</f>
        <v>0</v>
      </c>
      <c r="L6" s="11">
        <f>SUMIFS('Registre déchets'!$H:$H,'Registre déchets'!$E:$E,"&gt;="&amp;L$1,'Registre déchets'!$E:$E,"&lt;="&amp;M$1-1,'Registre déchets'!$G:$G,$B6)</f>
        <v>0</v>
      </c>
      <c r="M6" s="11">
        <f>SUMIFS('Registre déchets'!$H:$H,'Registre déchets'!$E:$E,"&gt;="&amp;M$1,'Registre déchets'!$E:$E,"&lt;="&amp;N$1-1,'Registre déchets'!$G:$G,$B6)</f>
        <v>0</v>
      </c>
      <c r="N6" s="11">
        <f>SUMIFS('Registre déchets'!$H:$H,'Registre déchets'!$E:$E,"&gt;="&amp;N$1,'Registre déchets'!$E:$E,"&lt;="&amp;O$1-1,'Registre déchets'!$G:$G,$B6)</f>
        <v>0</v>
      </c>
      <c r="O6" s="11"/>
      <c r="P6" s="22">
        <f t="shared" si="1"/>
        <v>0</v>
      </c>
      <c r="Q6" s="11" t="str">
        <f>IF(P6&gt;0,LOOKUP(A6,'Registre déchets'!F:F,'Registre déchets'!I:I),"")</f>
        <v/>
      </c>
      <c r="S6" s="46">
        <v>42370</v>
      </c>
    </row>
    <row r="7" spans="1:19" x14ac:dyDescent="0.25">
      <c r="A7" s="24" t="s">
        <v>91</v>
      </c>
      <c r="B7" s="24" t="s">
        <v>90</v>
      </c>
      <c r="C7" s="11">
        <f>SUMIFS('Registre déchets'!$H:$H,'Registre déchets'!$E:$E,"&gt;="&amp;C$1,'Registre déchets'!$E:$E,"&lt;="&amp;D$1-1,'Registre déchets'!$G:$G,$B7)</f>
        <v>0</v>
      </c>
      <c r="D7" s="11">
        <f>SUMIFS('Registre déchets'!$H:$H,'Registre déchets'!$E:$E,"&gt;="&amp;D$1,'Registre déchets'!$E:$E,"&lt;="&amp;E$1-1,'Registre déchets'!$G:$G,$B7)</f>
        <v>0</v>
      </c>
      <c r="E7" s="11">
        <f>SUMIFS('Registre déchets'!$H:$H,'Registre déchets'!$E:$E,"&gt;="&amp;E$1,'Registre déchets'!$E:$E,"&lt;="&amp;F$1-1,'Registre déchets'!$G:$G,$B7)</f>
        <v>0</v>
      </c>
      <c r="F7" s="11">
        <f>SUMIFS('Registre déchets'!$H:$H,'Registre déchets'!$E:$E,"&gt;="&amp;F$1,'Registre déchets'!$E:$E,"&lt;="&amp;G$1-1,'Registre déchets'!$G:$G,$B7)</f>
        <v>0</v>
      </c>
      <c r="G7" s="11">
        <f>SUMIFS('Registre déchets'!$H:$H,'Registre déchets'!$E:$E,"&gt;="&amp;G$1,'Registre déchets'!$E:$E,"&lt;="&amp;H$1-1,'Registre déchets'!$G:$G,$B7)</f>
        <v>0</v>
      </c>
      <c r="H7" s="11">
        <f>SUMIFS('Registre déchets'!$H:$H,'Registre déchets'!$E:$E,"&gt;="&amp;H$1,'Registre déchets'!$E:$E,"&lt;="&amp;I$1-1,'Registre déchets'!$G:$G,$B7)</f>
        <v>0</v>
      </c>
      <c r="I7" s="11">
        <f>SUMIFS('Registre déchets'!$H:$H,'Registre déchets'!$E:$E,"&gt;="&amp;I$1,'Registre déchets'!$E:$E,"&lt;="&amp;J$1-1,'Registre déchets'!$G:$G,$B7)</f>
        <v>0</v>
      </c>
      <c r="J7" s="11">
        <f>SUMIFS('Registre déchets'!$H:$H,'Registre déchets'!$E:$E,"&gt;="&amp;J$1,'Registre déchets'!$E:$E,"&lt;="&amp;K$1-1,'Registre déchets'!$G:$G,$B7)</f>
        <v>0</v>
      </c>
      <c r="K7" s="11">
        <f>SUMIFS('Registre déchets'!$H:$H,'Registre déchets'!$E:$E,"&gt;="&amp;K$1,'Registre déchets'!$E:$E,"&lt;="&amp;L$1-1,'Registre déchets'!$G:$G,$B7)</f>
        <v>0</v>
      </c>
      <c r="L7" s="11">
        <f>SUMIFS('Registre déchets'!$H:$H,'Registre déchets'!$E:$E,"&gt;="&amp;L$1,'Registre déchets'!$E:$E,"&lt;="&amp;M$1-1,'Registre déchets'!$G:$G,$B7)</f>
        <v>0</v>
      </c>
      <c r="M7" s="11">
        <f>SUMIFS('Registre déchets'!$H:$H,'Registre déchets'!$E:$E,"&gt;="&amp;M$1,'Registre déchets'!$E:$E,"&lt;="&amp;N$1-1,'Registre déchets'!$G:$G,$B7)</f>
        <v>0</v>
      </c>
      <c r="N7" s="11">
        <f>SUMIFS('Registre déchets'!$H:$H,'Registre déchets'!$E:$E,"&gt;="&amp;N$1,'Registre déchets'!$E:$E,"&lt;="&amp;O$1-1,'Registre déchets'!$G:$G,$B7)</f>
        <v>0</v>
      </c>
      <c r="O7" s="11"/>
      <c r="P7" s="22">
        <f t="shared" si="1"/>
        <v>0</v>
      </c>
      <c r="Q7" s="11" t="str">
        <f>IF(P7&gt;0,LOOKUP(A7,'Registre déchets'!F:F,'Registre déchets'!I:I),"")</f>
        <v/>
      </c>
    </row>
    <row r="8" spans="1:19" x14ac:dyDescent="0.25">
      <c r="A8" s="24" t="s">
        <v>93</v>
      </c>
      <c r="B8" s="24" t="s">
        <v>92</v>
      </c>
      <c r="C8" s="11">
        <f>SUMIFS('Registre déchets'!$H:$H,'Registre déchets'!$E:$E,"&gt;="&amp;C$1,'Registre déchets'!$E:$E,"&lt;="&amp;D$1-1,'Registre déchets'!$G:$G,$B8)</f>
        <v>0</v>
      </c>
      <c r="D8" s="11">
        <f>SUMIFS('Registre déchets'!$H:$H,'Registre déchets'!$E:$E,"&gt;="&amp;D$1,'Registre déchets'!$E:$E,"&lt;="&amp;E$1-1,'Registre déchets'!$G:$G,$B8)</f>
        <v>0</v>
      </c>
      <c r="E8" s="11">
        <f>SUMIFS('Registre déchets'!$H:$H,'Registre déchets'!$E:$E,"&gt;="&amp;E$1,'Registre déchets'!$E:$E,"&lt;="&amp;F$1-1,'Registre déchets'!$G:$G,$B8)</f>
        <v>0</v>
      </c>
      <c r="F8" s="11">
        <f>SUMIFS('Registre déchets'!$H:$H,'Registre déchets'!$E:$E,"&gt;="&amp;F$1,'Registre déchets'!$E:$E,"&lt;="&amp;G$1-1,'Registre déchets'!$G:$G,$B8)</f>
        <v>0</v>
      </c>
      <c r="G8" s="11">
        <f>SUMIFS('Registre déchets'!$H:$H,'Registre déchets'!$E:$E,"&gt;="&amp;G$1,'Registre déchets'!$E:$E,"&lt;="&amp;H$1-1,'Registre déchets'!$G:$G,$B8)</f>
        <v>0</v>
      </c>
      <c r="H8" s="11">
        <f>SUMIFS('Registre déchets'!$H:$H,'Registre déchets'!$E:$E,"&gt;="&amp;H$1,'Registre déchets'!$E:$E,"&lt;="&amp;I$1-1,'Registre déchets'!$G:$G,$B8)</f>
        <v>0</v>
      </c>
      <c r="I8" s="11">
        <f>SUMIFS('Registre déchets'!$H:$H,'Registre déchets'!$E:$E,"&gt;="&amp;I$1,'Registre déchets'!$E:$E,"&lt;="&amp;J$1-1,'Registre déchets'!$G:$G,$B8)</f>
        <v>0</v>
      </c>
      <c r="J8" s="11">
        <f>SUMIFS('Registre déchets'!$H:$H,'Registre déchets'!$E:$E,"&gt;="&amp;J$1,'Registre déchets'!$E:$E,"&lt;="&amp;K$1-1,'Registre déchets'!$G:$G,$B8)</f>
        <v>0</v>
      </c>
      <c r="K8" s="11">
        <f>SUMIFS('Registre déchets'!$H:$H,'Registre déchets'!$E:$E,"&gt;="&amp;K$1,'Registre déchets'!$E:$E,"&lt;="&amp;L$1-1,'Registre déchets'!$G:$G,$B8)</f>
        <v>0</v>
      </c>
      <c r="L8" s="11">
        <f>SUMIFS('Registre déchets'!$H:$H,'Registre déchets'!$E:$E,"&gt;="&amp;L$1,'Registre déchets'!$E:$E,"&lt;="&amp;M$1-1,'Registre déchets'!$G:$G,$B8)</f>
        <v>0</v>
      </c>
      <c r="M8" s="11">
        <f>SUMIFS('Registre déchets'!$H:$H,'Registre déchets'!$E:$E,"&gt;="&amp;M$1,'Registre déchets'!$E:$E,"&lt;="&amp;N$1-1,'Registre déchets'!$G:$G,$B8)</f>
        <v>0</v>
      </c>
      <c r="N8" s="11">
        <f>SUMIFS('Registre déchets'!$H:$H,'Registre déchets'!$E:$E,"&gt;="&amp;N$1,'Registre déchets'!$E:$E,"&lt;="&amp;O$1-1,'Registre déchets'!$G:$G,$B8)</f>
        <v>0</v>
      </c>
      <c r="O8" s="11"/>
      <c r="P8" s="22">
        <f t="shared" si="1"/>
        <v>0</v>
      </c>
      <c r="Q8" s="11" t="str">
        <f>IF(P8&gt;0,LOOKUP(A8,'Registre déchets'!F:F,'Registre déchets'!I:I),"")</f>
        <v/>
      </c>
    </row>
    <row r="9" spans="1:19" x14ac:dyDescent="0.25">
      <c r="A9" s="24" t="s">
        <v>145</v>
      </c>
      <c r="B9" s="24" t="s">
        <v>49</v>
      </c>
      <c r="C9" s="11">
        <f>SUMIFS('Registre déchets'!$H:$H,'Registre déchets'!$E:$E,"&gt;="&amp;C$1,'Registre déchets'!$E:$E,"&lt;="&amp;D$1-1,'Registre déchets'!$G:$G,$B9)</f>
        <v>0</v>
      </c>
      <c r="D9" s="11">
        <f>SUMIFS('Registre déchets'!$H:$H,'Registre déchets'!$E:$E,"&gt;="&amp;D$1,'Registre déchets'!$E:$E,"&lt;="&amp;E$1-1,'Registre déchets'!$G:$G,$B9)</f>
        <v>0</v>
      </c>
      <c r="E9" s="11">
        <f>SUMIFS('Registre déchets'!$H:$H,'Registre déchets'!$E:$E,"&gt;="&amp;E$1,'Registre déchets'!$E:$E,"&lt;="&amp;F$1-1,'Registre déchets'!$G:$G,$B9)</f>
        <v>0</v>
      </c>
      <c r="F9" s="11">
        <f>SUMIFS('Registre déchets'!$H:$H,'Registre déchets'!$E:$E,"&gt;="&amp;F$1,'Registre déchets'!$E:$E,"&lt;="&amp;G$1-1,'Registre déchets'!$G:$G,$B9)</f>
        <v>0</v>
      </c>
      <c r="G9" s="11">
        <f>SUMIFS('Registre déchets'!$H:$H,'Registre déchets'!$E:$E,"&gt;="&amp;G$1,'Registre déchets'!$E:$E,"&lt;="&amp;H$1-1,'Registre déchets'!$G:$G,$B9)</f>
        <v>0</v>
      </c>
      <c r="H9" s="11">
        <f>SUMIFS('Registre déchets'!$H:$H,'Registre déchets'!$E:$E,"&gt;="&amp;H$1,'Registre déchets'!$E:$E,"&lt;="&amp;I$1-1,'Registre déchets'!$G:$G,$B9)</f>
        <v>0</v>
      </c>
      <c r="I9" s="11">
        <f>SUMIFS('Registre déchets'!$H:$H,'Registre déchets'!$E:$E,"&gt;="&amp;I$1,'Registre déchets'!$E:$E,"&lt;="&amp;J$1-1,'Registre déchets'!$G:$G,$B9)</f>
        <v>0</v>
      </c>
      <c r="J9" s="11">
        <f>SUMIFS('Registre déchets'!$H:$H,'Registre déchets'!$E:$E,"&gt;="&amp;J$1,'Registre déchets'!$E:$E,"&lt;="&amp;K$1-1,'Registre déchets'!$G:$G,$B9)</f>
        <v>0</v>
      </c>
      <c r="K9" s="11">
        <f>SUMIFS('Registre déchets'!$H:$H,'Registre déchets'!$E:$E,"&gt;="&amp;K$1,'Registre déchets'!$E:$E,"&lt;="&amp;L$1-1,'Registre déchets'!$G:$G,$B9)</f>
        <v>0</v>
      </c>
      <c r="L9" s="11">
        <f>SUMIFS('Registre déchets'!$H:$H,'Registre déchets'!$E:$E,"&gt;="&amp;L$1,'Registre déchets'!$E:$E,"&lt;="&amp;M$1-1,'Registre déchets'!$G:$G,$B9)</f>
        <v>0</v>
      </c>
      <c r="M9" s="11">
        <f>SUMIFS('Registre déchets'!$H:$H,'Registre déchets'!$E:$E,"&gt;="&amp;M$1,'Registre déchets'!$E:$E,"&lt;="&amp;N$1-1,'Registre déchets'!$G:$G,$B9)</f>
        <v>0</v>
      </c>
      <c r="N9" s="11">
        <f>SUMIFS('Registre déchets'!$H:$H,'Registre déchets'!$E:$E,"&gt;="&amp;N$1,'Registre déchets'!$E:$E,"&lt;="&amp;O$1-1,'Registre déchets'!$G:$G,$B9)</f>
        <v>0</v>
      </c>
      <c r="O9" s="11"/>
      <c r="P9" s="22">
        <f t="shared" si="1"/>
        <v>0</v>
      </c>
      <c r="Q9" s="11" t="str">
        <f>IF(P9&gt;0,LOOKUP(A9,'Registre déchets'!F:F,'Registre déchets'!I:I),"")</f>
        <v/>
      </c>
    </row>
    <row r="10" spans="1:19" x14ac:dyDescent="0.25">
      <c r="A10" s="24" t="s">
        <v>121</v>
      </c>
      <c r="B10" s="24" t="s">
        <v>120</v>
      </c>
      <c r="C10" s="11">
        <f>SUMIFS('Registre déchets'!$H:$H,'Registre déchets'!$E:$E,"&gt;="&amp;C$1,'Registre déchets'!$E:$E,"&lt;="&amp;D$1-1,'Registre déchets'!$G:$G,$B10)</f>
        <v>0</v>
      </c>
      <c r="D10" s="11">
        <f>SUMIFS('Registre déchets'!$H:$H,'Registre déchets'!$E:$E,"&gt;="&amp;D$1,'Registre déchets'!$E:$E,"&lt;="&amp;E$1-1,'Registre déchets'!$G:$G,$B10)</f>
        <v>0</v>
      </c>
      <c r="E10" s="11">
        <f>SUMIFS('Registre déchets'!$H:$H,'Registre déchets'!$E:$E,"&gt;="&amp;E$1,'Registre déchets'!$E:$E,"&lt;="&amp;F$1-1,'Registre déchets'!$G:$G,$B10)</f>
        <v>0</v>
      </c>
      <c r="F10" s="11">
        <f>SUMIFS('Registre déchets'!$H:$H,'Registre déchets'!$E:$E,"&gt;="&amp;F$1,'Registre déchets'!$E:$E,"&lt;="&amp;G$1-1,'Registre déchets'!$G:$G,$B10)</f>
        <v>0</v>
      </c>
      <c r="G10" s="11">
        <f>SUMIFS('Registre déchets'!$H:$H,'Registre déchets'!$E:$E,"&gt;="&amp;G$1,'Registre déchets'!$E:$E,"&lt;="&amp;H$1-1,'Registre déchets'!$G:$G,$B10)</f>
        <v>0</v>
      </c>
      <c r="H10" s="11">
        <f>SUMIFS('Registre déchets'!$H:$H,'Registre déchets'!$E:$E,"&gt;="&amp;H$1,'Registre déchets'!$E:$E,"&lt;="&amp;I$1-1,'Registre déchets'!$G:$G,$B10)</f>
        <v>0</v>
      </c>
      <c r="I10" s="11">
        <f>SUMIFS('Registre déchets'!$H:$H,'Registre déchets'!$E:$E,"&gt;="&amp;I$1,'Registre déchets'!$E:$E,"&lt;="&amp;J$1-1,'Registre déchets'!$G:$G,$B10)</f>
        <v>0</v>
      </c>
      <c r="J10" s="11">
        <f>SUMIFS('Registre déchets'!$H:$H,'Registre déchets'!$E:$E,"&gt;="&amp;J$1,'Registre déchets'!$E:$E,"&lt;="&amp;K$1-1,'Registre déchets'!$G:$G,$B10)</f>
        <v>0</v>
      </c>
      <c r="K10" s="11">
        <f>SUMIFS('Registre déchets'!$H:$H,'Registre déchets'!$E:$E,"&gt;="&amp;K$1,'Registre déchets'!$E:$E,"&lt;="&amp;L$1-1,'Registre déchets'!$G:$G,$B10)</f>
        <v>0</v>
      </c>
      <c r="L10" s="11">
        <f>SUMIFS('Registre déchets'!$H:$H,'Registre déchets'!$E:$E,"&gt;="&amp;L$1,'Registre déchets'!$E:$E,"&lt;="&amp;M$1-1,'Registre déchets'!$G:$G,$B10)</f>
        <v>0</v>
      </c>
      <c r="M10" s="11">
        <f>SUMIFS('Registre déchets'!$H:$H,'Registre déchets'!$E:$E,"&gt;="&amp;M$1,'Registre déchets'!$E:$E,"&lt;="&amp;N$1-1,'Registre déchets'!$G:$G,$B10)</f>
        <v>0</v>
      </c>
      <c r="N10" s="11">
        <f>SUMIFS('Registre déchets'!$H:$H,'Registre déchets'!$E:$E,"&gt;="&amp;N$1,'Registre déchets'!$E:$E,"&lt;="&amp;O$1-1,'Registre déchets'!$G:$G,$B10)</f>
        <v>0</v>
      </c>
      <c r="O10" s="11"/>
      <c r="P10" s="22">
        <f t="shared" si="1"/>
        <v>0</v>
      </c>
      <c r="Q10" s="11" t="str">
        <f>IF(P10&gt;0,LOOKUP(A10,'Registre déchets'!F:F,'Registre déchets'!I:I),"")</f>
        <v/>
      </c>
    </row>
    <row r="11" spans="1:19" x14ac:dyDescent="0.25">
      <c r="A11" s="24" t="s">
        <v>133</v>
      </c>
      <c r="B11" s="24" t="s">
        <v>122</v>
      </c>
      <c r="C11" s="11">
        <f>SUMIFS('Registre déchets'!$H:$H,'Registre déchets'!$E:$E,"&gt;="&amp;C$1,'Registre déchets'!$E:$E,"&lt;="&amp;D$1-1,'Registre déchets'!$G:$G,$B11)</f>
        <v>0</v>
      </c>
      <c r="D11" s="11">
        <f>SUMIFS('Registre déchets'!$H:$H,'Registre déchets'!$E:$E,"&gt;="&amp;D$1,'Registre déchets'!$E:$E,"&lt;="&amp;E$1-1,'Registre déchets'!$G:$G,$B11)</f>
        <v>0</v>
      </c>
      <c r="E11" s="11">
        <f>SUMIFS('Registre déchets'!$H:$H,'Registre déchets'!$E:$E,"&gt;="&amp;E$1,'Registre déchets'!$E:$E,"&lt;="&amp;F$1-1,'Registre déchets'!$G:$G,$B11)</f>
        <v>0</v>
      </c>
      <c r="F11" s="11">
        <f>SUMIFS('Registre déchets'!$H:$H,'Registre déchets'!$E:$E,"&gt;="&amp;F$1,'Registre déchets'!$E:$E,"&lt;="&amp;G$1-1,'Registre déchets'!$G:$G,$B11)</f>
        <v>0</v>
      </c>
      <c r="G11" s="11">
        <f>SUMIFS('Registre déchets'!$H:$H,'Registre déchets'!$E:$E,"&gt;="&amp;G$1,'Registre déchets'!$E:$E,"&lt;="&amp;H$1-1,'Registre déchets'!$G:$G,$B11)</f>
        <v>0</v>
      </c>
      <c r="H11" s="11">
        <f>SUMIFS('Registre déchets'!$H:$H,'Registre déchets'!$E:$E,"&gt;="&amp;H$1,'Registre déchets'!$E:$E,"&lt;="&amp;I$1-1,'Registre déchets'!$G:$G,$B11)</f>
        <v>0</v>
      </c>
      <c r="I11" s="11">
        <f>SUMIFS('Registre déchets'!$H:$H,'Registre déchets'!$E:$E,"&gt;="&amp;I$1,'Registre déchets'!$E:$E,"&lt;="&amp;J$1-1,'Registre déchets'!$G:$G,$B11)</f>
        <v>0</v>
      </c>
      <c r="J11" s="11">
        <f>SUMIFS('Registre déchets'!$H:$H,'Registre déchets'!$E:$E,"&gt;="&amp;J$1,'Registre déchets'!$E:$E,"&lt;="&amp;K$1-1,'Registre déchets'!$G:$G,$B11)</f>
        <v>0</v>
      </c>
      <c r="K11" s="11">
        <f>SUMIFS('Registre déchets'!$H:$H,'Registre déchets'!$E:$E,"&gt;="&amp;K$1,'Registre déchets'!$E:$E,"&lt;="&amp;L$1-1,'Registre déchets'!$G:$G,$B11)</f>
        <v>0</v>
      </c>
      <c r="L11" s="11">
        <f>SUMIFS('Registre déchets'!$H:$H,'Registre déchets'!$E:$E,"&gt;="&amp;L$1,'Registre déchets'!$E:$E,"&lt;="&amp;M$1-1,'Registre déchets'!$G:$G,$B11)</f>
        <v>0</v>
      </c>
      <c r="M11" s="11">
        <f>SUMIFS('Registre déchets'!$H:$H,'Registre déchets'!$E:$E,"&gt;="&amp;M$1,'Registre déchets'!$E:$E,"&lt;="&amp;N$1-1,'Registre déchets'!$G:$G,$B11)</f>
        <v>0</v>
      </c>
      <c r="N11" s="11">
        <f>SUMIFS('Registre déchets'!$H:$H,'Registre déchets'!$E:$E,"&gt;="&amp;N$1,'Registre déchets'!$E:$E,"&lt;="&amp;O$1-1,'Registre déchets'!$G:$G,$B11)</f>
        <v>0</v>
      </c>
      <c r="O11" s="11"/>
      <c r="P11" s="22">
        <f t="shared" si="1"/>
        <v>0</v>
      </c>
      <c r="Q11" s="11" t="str">
        <f>IF(P11&gt;0,LOOKUP(A11,'Registre déchets'!F:F,'Registre déchets'!I:I),"")</f>
        <v/>
      </c>
    </row>
    <row r="12" spans="1:19" x14ac:dyDescent="0.25">
      <c r="A12" s="24" t="s">
        <v>147</v>
      </c>
      <c r="B12" s="24" t="s">
        <v>148</v>
      </c>
      <c r="C12" s="11">
        <f>SUMIFS('Registre déchets'!$H:$H,'Registre déchets'!$E:$E,"&gt;="&amp;C$1,'Registre déchets'!$E:$E,"&lt;="&amp;D$1-1,'Registre déchets'!$G:$G,$B12)</f>
        <v>0</v>
      </c>
      <c r="D12" s="11">
        <f>SUMIFS('Registre déchets'!$H:$H,'Registre déchets'!$E:$E,"&gt;="&amp;D$1,'Registre déchets'!$E:$E,"&lt;="&amp;E$1-1,'Registre déchets'!$G:$G,$B12)</f>
        <v>0</v>
      </c>
      <c r="E12" s="11">
        <f>SUMIFS('Registre déchets'!$H:$H,'Registre déchets'!$E:$E,"&gt;="&amp;E$1,'Registre déchets'!$E:$E,"&lt;="&amp;F$1-1,'Registre déchets'!$G:$G,$B12)</f>
        <v>0</v>
      </c>
      <c r="F12" s="11">
        <f>SUMIFS('Registre déchets'!$H:$H,'Registre déchets'!$E:$E,"&gt;="&amp;F$1,'Registre déchets'!$E:$E,"&lt;="&amp;G$1-1,'Registre déchets'!$G:$G,$B12)</f>
        <v>0</v>
      </c>
      <c r="G12" s="11">
        <f>SUMIFS('Registre déchets'!$H:$H,'Registre déchets'!$E:$E,"&gt;="&amp;G$1,'Registre déchets'!$E:$E,"&lt;="&amp;H$1-1,'Registre déchets'!$G:$G,$B12)</f>
        <v>0</v>
      </c>
      <c r="H12" s="11">
        <f>SUMIFS('Registre déchets'!$H:$H,'Registre déchets'!$E:$E,"&gt;="&amp;H$1,'Registre déchets'!$E:$E,"&lt;="&amp;I$1-1,'Registre déchets'!$G:$G,$B12)</f>
        <v>0</v>
      </c>
      <c r="I12" s="11">
        <f>SUMIFS('Registre déchets'!$H:$H,'Registre déchets'!$E:$E,"&gt;="&amp;I$1,'Registre déchets'!$E:$E,"&lt;="&amp;J$1-1,'Registre déchets'!$G:$G,$B12)</f>
        <v>0</v>
      </c>
      <c r="J12" s="11">
        <f>SUMIFS('Registre déchets'!$H:$H,'Registre déchets'!$E:$E,"&gt;="&amp;J$1,'Registre déchets'!$E:$E,"&lt;="&amp;K$1-1,'Registre déchets'!$G:$G,$B12)</f>
        <v>0</v>
      </c>
      <c r="K12" s="11">
        <f>SUMIFS('Registre déchets'!$H:$H,'Registre déchets'!$E:$E,"&gt;="&amp;K$1,'Registre déchets'!$E:$E,"&lt;="&amp;L$1-1,'Registre déchets'!$G:$G,$B12)</f>
        <v>0</v>
      </c>
      <c r="L12" s="11">
        <f>SUMIFS('Registre déchets'!$H:$H,'Registre déchets'!$E:$E,"&gt;="&amp;L$1,'Registre déchets'!$E:$E,"&lt;="&amp;M$1-1,'Registre déchets'!$G:$G,$B12)</f>
        <v>0</v>
      </c>
      <c r="M12" s="11">
        <f>SUMIFS('Registre déchets'!$H:$H,'Registre déchets'!$E:$E,"&gt;="&amp;M$1,'Registre déchets'!$E:$E,"&lt;="&amp;N$1-1,'Registre déchets'!$G:$G,$B12)</f>
        <v>0</v>
      </c>
      <c r="N12" s="11">
        <f>SUMIFS('Registre déchets'!$H:$H,'Registre déchets'!$E:$E,"&gt;="&amp;N$1,'Registre déchets'!$E:$E,"&lt;="&amp;O$1-1,'Registre déchets'!$G:$G,$B12)</f>
        <v>0</v>
      </c>
      <c r="O12" s="11"/>
      <c r="P12" s="22">
        <f t="shared" si="1"/>
        <v>0</v>
      </c>
      <c r="Q12" s="11" t="str">
        <f>IF(P12&gt;0,LOOKUP(A12,'Registre déchets'!F:F,'Registre déchets'!I:I),"")</f>
        <v/>
      </c>
    </row>
    <row r="13" spans="1:19" x14ac:dyDescent="0.25">
      <c r="A13" s="24" t="s">
        <v>43</v>
      </c>
      <c r="B13" s="24" t="s">
        <v>44</v>
      </c>
      <c r="C13" s="11">
        <f>SUMIFS('Registre déchets'!$H:$H,'Registre déchets'!$E:$E,"&gt;="&amp;C$1,'Registre déchets'!$E:$E,"&lt;="&amp;D$1-1,'Registre déchets'!$G:$G,$B13)</f>
        <v>0</v>
      </c>
      <c r="D13" s="11">
        <f>SUMIFS('Registre déchets'!$H:$H,'Registre déchets'!$E:$E,"&gt;="&amp;D$1,'Registre déchets'!$E:$E,"&lt;="&amp;E$1-1,'Registre déchets'!$G:$G,$B13)</f>
        <v>0</v>
      </c>
      <c r="E13" s="11">
        <f>SUMIFS('Registre déchets'!$H:$H,'Registre déchets'!$E:$E,"&gt;="&amp;E$1,'Registre déchets'!$E:$E,"&lt;="&amp;F$1-1,'Registre déchets'!$G:$G,$B13)</f>
        <v>0</v>
      </c>
      <c r="F13" s="11">
        <f>SUMIFS('Registre déchets'!$H:$H,'Registre déchets'!$E:$E,"&gt;="&amp;F$1,'Registre déchets'!$E:$E,"&lt;="&amp;G$1-1,'Registre déchets'!$G:$G,$B13)</f>
        <v>0</v>
      </c>
      <c r="G13" s="11">
        <f>SUMIFS('Registre déchets'!$H:$H,'Registre déchets'!$E:$E,"&gt;="&amp;G$1,'Registre déchets'!$E:$E,"&lt;="&amp;H$1-1,'Registre déchets'!$G:$G,$B13)</f>
        <v>0</v>
      </c>
      <c r="H13" s="11">
        <f>SUMIFS('Registre déchets'!$H:$H,'Registre déchets'!$E:$E,"&gt;="&amp;H$1,'Registre déchets'!$E:$E,"&lt;="&amp;I$1-1,'Registre déchets'!$G:$G,$B13)</f>
        <v>0</v>
      </c>
      <c r="I13" s="11">
        <f>SUMIFS('Registre déchets'!$H:$H,'Registre déchets'!$E:$E,"&gt;="&amp;I$1,'Registre déchets'!$E:$E,"&lt;="&amp;J$1-1,'Registre déchets'!$G:$G,$B13)</f>
        <v>0</v>
      </c>
      <c r="J13" s="11">
        <f>SUMIFS('Registre déchets'!$H:$H,'Registre déchets'!$E:$E,"&gt;="&amp;J$1,'Registre déchets'!$E:$E,"&lt;="&amp;K$1-1,'Registre déchets'!$G:$G,$B13)</f>
        <v>0</v>
      </c>
      <c r="K13" s="11">
        <f>SUMIFS('Registre déchets'!$H:$H,'Registre déchets'!$E:$E,"&gt;="&amp;K$1,'Registre déchets'!$E:$E,"&lt;="&amp;L$1-1,'Registre déchets'!$G:$G,$B13)</f>
        <v>0</v>
      </c>
      <c r="L13" s="11">
        <f>SUMIFS('Registre déchets'!$H:$H,'Registre déchets'!$E:$E,"&gt;="&amp;L$1,'Registre déchets'!$E:$E,"&lt;="&amp;M$1-1,'Registre déchets'!$G:$G,$B13)</f>
        <v>0</v>
      </c>
      <c r="M13" s="11">
        <f>SUMIFS('Registre déchets'!$H:$H,'Registre déchets'!$E:$E,"&gt;="&amp;M$1,'Registre déchets'!$E:$E,"&lt;="&amp;N$1-1,'Registre déchets'!$G:$G,$B13)</f>
        <v>0</v>
      </c>
      <c r="N13" s="11">
        <f>SUMIFS('Registre déchets'!$H:$H,'Registre déchets'!$E:$E,"&gt;="&amp;N$1,'Registre déchets'!$E:$E,"&lt;="&amp;O$1-1,'Registre déchets'!$G:$G,$B13)</f>
        <v>0</v>
      </c>
      <c r="O13" s="11"/>
      <c r="P13" s="22">
        <f t="shared" si="1"/>
        <v>0</v>
      </c>
      <c r="Q13" s="11" t="str">
        <f>IF(P13&gt;0,LOOKUP(A13,'Registre déchets'!F:F,'Registre déchets'!I:I),"")</f>
        <v/>
      </c>
    </row>
    <row r="14" spans="1:19" x14ac:dyDescent="0.25">
      <c r="A14" s="24" t="s">
        <v>80</v>
      </c>
      <c r="B14" s="24" t="s">
        <v>45</v>
      </c>
      <c r="C14" s="11">
        <f>SUMIFS('Registre déchets'!$H:$H,'Registre déchets'!$E:$E,"&gt;="&amp;C$1,'Registre déchets'!$E:$E,"&lt;="&amp;D$1-1,'Registre déchets'!$G:$G,$B14)</f>
        <v>0</v>
      </c>
      <c r="D14" s="11">
        <f>SUMIFS('Registre déchets'!$H:$H,'Registre déchets'!$E:$E,"&gt;="&amp;D$1,'Registre déchets'!$E:$E,"&lt;="&amp;E$1-1,'Registre déchets'!$G:$G,$B14)</f>
        <v>0</v>
      </c>
      <c r="E14" s="11">
        <f>SUMIFS('Registre déchets'!$H:$H,'Registre déchets'!$E:$E,"&gt;="&amp;E$1,'Registre déchets'!$E:$E,"&lt;="&amp;F$1-1,'Registre déchets'!$G:$G,$B14)</f>
        <v>0</v>
      </c>
      <c r="F14" s="11">
        <f>SUMIFS('Registre déchets'!$H:$H,'Registre déchets'!$E:$E,"&gt;="&amp;F$1,'Registre déchets'!$E:$E,"&lt;="&amp;G$1-1,'Registre déchets'!$G:$G,$B14)</f>
        <v>0</v>
      </c>
      <c r="G14" s="11">
        <f>SUMIFS('Registre déchets'!$H:$H,'Registre déchets'!$E:$E,"&gt;="&amp;G$1,'Registre déchets'!$E:$E,"&lt;="&amp;H$1-1,'Registre déchets'!$G:$G,$B14)</f>
        <v>0</v>
      </c>
      <c r="H14" s="11">
        <f>SUMIFS('Registre déchets'!$H:$H,'Registre déchets'!$E:$E,"&gt;="&amp;H$1,'Registre déchets'!$E:$E,"&lt;="&amp;I$1-1,'Registre déchets'!$G:$G,$B14)</f>
        <v>0</v>
      </c>
      <c r="I14" s="11">
        <f>SUMIFS('Registre déchets'!$H:$H,'Registre déchets'!$E:$E,"&gt;="&amp;I$1,'Registre déchets'!$E:$E,"&lt;="&amp;J$1-1,'Registre déchets'!$G:$G,$B14)</f>
        <v>0</v>
      </c>
      <c r="J14" s="11">
        <f>SUMIFS('Registre déchets'!$H:$H,'Registre déchets'!$E:$E,"&gt;="&amp;J$1,'Registre déchets'!$E:$E,"&lt;="&amp;K$1-1,'Registre déchets'!$G:$G,$B14)</f>
        <v>0</v>
      </c>
      <c r="K14" s="11">
        <f>SUMIFS('Registre déchets'!$H:$H,'Registre déchets'!$E:$E,"&gt;="&amp;K$1,'Registre déchets'!$E:$E,"&lt;="&amp;L$1-1,'Registre déchets'!$G:$G,$B14)</f>
        <v>0</v>
      </c>
      <c r="L14" s="11">
        <f>SUMIFS('Registre déchets'!$H:$H,'Registre déchets'!$E:$E,"&gt;="&amp;L$1,'Registre déchets'!$E:$E,"&lt;="&amp;M$1-1,'Registre déchets'!$G:$G,$B14)</f>
        <v>0</v>
      </c>
      <c r="M14" s="11">
        <f>SUMIFS('Registre déchets'!$H:$H,'Registre déchets'!$E:$E,"&gt;="&amp;M$1,'Registre déchets'!$E:$E,"&lt;="&amp;N$1-1,'Registre déchets'!$G:$G,$B14)</f>
        <v>0</v>
      </c>
      <c r="N14" s="11">
        <f>SUMIFS('Registre déchets'!$H:$H,'Registre déchets'!$E:$E,"&gt;="&amp;N$1,'Registre déchets'!$E:$E,"&lt;="&amp;O$1-1,'Registre déchets'!$G:$G,$B14)</f>
        <v>0</v>
      </c>
      <c r="O14" s="11"/>
      <c r="P14" s="22">
        <f t="shared" si="1"/>
        <v>0</v>
      </c>
      <c r="Q14" s="11" t="str">
        <f>IF(P14&gt;0,LOOKUP(A14,'Registre déchets'!F:F,'Registre déchets'!I:I),"")</f>
        <v/>
      </c>
    </row>
    <row r="15" spans="1:19" x14ac:dyDescent="0.25">
      <c r="A15" s="24" t="s">
        <v>143</v>
      </c>
      <c r="B15" s="24" t="s">
        <v>75</v>
      </c>
      <c r="C15" s="11">
        <f>SUMIFS('Registre déchets'!$H:$H,'Registre déchets'!$E:$E,"&gt;="&amp;C$1,'Registre déchets'!$E:$E,"&lt;="&amp;D$1-1,'Registre déchets'!$G:$G,$B15)</f>
        <v>0</v>
      </c>
      <c r="D15" s="11">
        <f>SUMIFS('Registre déchets'!$H:$H,'Registre déchets'!$E:$E,"&gt;="&amp;D$1,'Registre déchets'!$E:$E,"&lt;="&amp;E$1-1,'Registre déchets'!$G:$G,$B15)</f>
        <v>0</v>
      </c>
      <c r="E15" s="11">
        <f>SUMIFS('Registre déchets'!$H:$H,'Registre déchets'!$E:$E,"&gt;="&amp;E$1,'Registre déchets'!$E:$E,"&lt;="&amp;F$1-1,'Registre déchets'!$G:$G,$B15)</f>
        <v>0</v>
      </c>
      <c r="F15" s="11">
        <f>SUMIFS('Registre déchets'!$H:$H,'Registre déchets'!$E:$E,"&gt;="&amp;F$1,'Registre déchets'!$E:$E,"&lt;="&amp;G$1-1,'Registre déchets'!$G:$G,$B15)</f>
        <v>0</v>
      </c>
      <c r="G15" s="11">
        <f>SUMIFS('Registre déchets'!$H:$H,'Registre déchets'!$E:$E,"&gt;="&amp;G$1,'Registre déchets'!$E:$E,"&lt;="&amp;H$1-1,'Registre déchets'!$G:$G,$B15)</f>
        <v>0</v>
      </c>
      <c r="H15" s="11">
        <f>SUMIFS('Registre déchets'!$H:$H,'Registre déchets'!$E:$E,"&gt;="&amp;H$1,'Registre déchets'!$E:$E,"&lt;="&amp;I$1-1,'Registre déchets'!$G:$G,$B15)</f>
        <v>0</v>
      </c>
      <c r="I15" s="11">
        <f>SUMIFS('Registre déchets'!$H:$H,'Registre déchets'!$E:$E,"&gt;="&amp;I$1,'Registre déchets'!$E:$E,"&lt;="&amp;J$1-1,'Registre déchets'!$G:$G,$B15)</f>
        <v>0</v>
      </c>
      <c r="J15" s="11">
        <f>SUMIFS('Registre déchets'!$H:$H,'Registre déchets'!$E:$E,"&gt;="&amp;J$1,'Registre déchets'!$E:$E,"&lt;="&amp;K$1-1,'Registre déchets'!$G:$G,$B15)</f>
        <v>0</v>
      </c>
      <c r="K15" s="11">
        <f>SUMIFS('Registre déchets'!$H:$H,'Registre déchets'!$E:$E,"&gt;="&amp;K$1,'Registre déchets'!$E:$E,"&lt;="&amp;L$1-1,'Registre déchets'!$G:$G,$B15)</f>
        <v>0</v>
      </c>
      <c r="L15" s="11">
        <f>SUMIFS('Registre déchets'!$H:$H,'Registre déchets'!$E:$E,"&gt;="&amp;L$1,'Registre déchets'!$E:$E,"&lt;="&amp;M$1-1,'Registre déchets'!$G:$G,$B15)</f>
        <v>0</v>
      </c>
      <c r="M15" s="11">
        <f>SUMIFS('Registre déchets'!$H:$H,'Registre déchets'!$E:$E,"&gt;="&amp;M$1,'Registre déchets'!$E:$E,"&lt;="&amp;N$1-1,'Registre déchets'!$G:$G,$B15)</f>
        <v>0</v>
      </c>
      <c r="N15" s="11">
        <f>SUMIFS('Registre déchets'!$H:$H,'Registre déchets'!$E:$E,"&gt;="&amp;N$1,'Registre déchets'!$E:$E,"&lt;="&amp;O$1-1,'Registre déchets'!$G:$G,$B15)</f>
        <v>0</v>
      </c>
      <c r="O15" s="11"/>
      <c r="P15" s="22">
        <f t="shared" si="1"/>
        <v>0</v>
      </c>
      <c r="Q15" s="11" t="str">
        <f>IF(P15&gt;0,LOOKUP(A15,'Registre déchets'!F:F,'Registre déchets'!I:I),"")</f>
        <v/>
      </c>
    </row>
    <row r="16" spans="1:19" x14ac:dyDescent="0.25">
      <c r="A16" s="24" t="s">
        <v>144</v>
      </c>
      <c r="B16" s="24" t="s">
        <v>130</v>
      </c>
      <c r="C16" s="11">
        <f>SUMIFS('Registre déchets'!$H:$H,'Registre déchets'!$E:$E,"&gt;="&amp;C$1,'Registre déchets'!$E:$E,"&lt;="&amp;D$1-1,'Registre déchets'!$G:$G,$B16)</f>
        <v>0</v>
      </c>
      <c r="D16" s="11">
        <f>SUMIFS('Registre déchets'!$H:$H,'Registre déchets'!$E:$E,"&gt;="&amp;D$1,'Registre déchets'!$E:$E,"&lt;="&amp;E$1-1,'Registre déchets'!$G:$G,$B16)</f>
        <v>0</v>
      </c>
      <c r="E16" s="11">
        <f>SUMIFS('Registre déchets'!$H:$H,'Registre déchets'!$E:$E,"&gt;="&amp;E$1,'Registre déchets'!$E:$E,"&lt;="&amp;F$1-1,'Registre déchets'!$G:$G,$B16)</f>
        <v>0</v>
      </c>
      <c r="F16" s="11">
        <f>SUMIFS('Registre déchets'!$H:$H,'Registre déchets'!$E:$E,"&gt;="&amp;F$1,'Registre déchets'!$E:$E,"&lt;="&amp;G$1-1,'Registre déchets'!$G:$G,$B16)</f>
        <v>0</v>
      </c>
      <c r="G16" s="11">
        <f>SUMIFS('Registre déchets'!$H:$H,'Registre déchets'!$E:$E,"&gt;="&amp;G$1,'Registre déchets'!$E:$E,"&lt;="&amp;H$1-1,'Registre déchets'!$G:$G,$B16)</f>
        <v>0</v>
      </c>
      <c r="H16" s="11">
        <f>SUMIFS('Registre déchets'!$H:$H,'Registre déchets'!$E:$E,"&gt;="&amp;H$1,'Registre déchets'!$E:$E,"&lt;="&amp;I$1-1,'Registre déchets'!$G:$G,$B16)</f>
        <v>0</v>
      </c>
      <c r="I16" s="11">
        <f>SUMIFS('Registre déchets'!$H:$H,'Registre déchets'!$E:$E,"&gt;="&amp;I$1,'Registre déchets'!$E:$E,"&lt;="&amp;J$1-1,'Registre déchets'!$G:$G,$B16)</f>
        <v>0</v>
      </c>
      <c r="J16" s="11">
        <f>SUMIFS('Registre déchets'!$H:$H,'Registre déchets'!$E:$E,"&gt;="&amp;J$1,'Registre déchets'!$E:$E,"&lt;="&amp;K$1-1,'Registre déchets'!$G:$G,$B16)</f>
        <v>0</v>
      </c>
      <c r="K16" s="11">
        <f>SUMIFS('Registre déchets'!$H:$H,'Registre déchets'!$E:$E,"&gt;="&amp;K$1,'Registre déchets'!$E:$E,"&lt;="&amp;L$1-1,'Registre déchets'!$G:$G,$B16)</f>
        <v>0</v>
      </c>
      <c r="L16" s="11">
        <f>SUMIFS('Registre déchets'!$H:$H,'Registre déchets'!$E:$E,"&gt;="&amp;L$1,'Registre déchets'!$E:$E,"&lt;="&amp;M$1-1,'Registre déchets'!$G:$G,$B16)</f>
        <v>0</v>
      </c>
      <c r="M16" s="11">
        <f>SUMIFS('Registre déchets'!$H:$H,'Registre déchets'!$E:$E,"&gt;="&amp;M$1,'Registre déchets'!$E:$E,"&lt;="&amp;N$1-1,'Registre déchets'!$G:$G,$B16)</f>
        <v>0</v>
      </c>
      <c r="N16" s="11">
        <f>SUMIFS('Registre déchets'!$H:$H,'Registre déchets'!$E:$E,"&gt;="&amp;N$1,'Registre déchets'!$E:$E,"&lt;="&amp;O$1-1,'Registre déchets'!$G:$G,$B16)</f>
        <v>0</v>
      </c>
      <c r="O16" s="11"/>
      <c r="P16" s="22">
        <f t="shared" si="1"/>
        <v>0</v>
      </c>
      <c r="Q16" s="11" t="str">
        <f>IF(P16&gt;0,LOOKUP(A16,'Registre déchets'!F:F,'Registre déchets'!I:I),"")</f>
        <v/>
      </c>
    </row>
    <row r="17" spans="1:24" x14ac:dyDescent="0.25">
      <c r="A17" s="24" t="s">
        <v>78</v>
      </c>
      <c r="B17" s="24" t="s">
        <v>18</v>
      </c>
      <c r="C17" s="11">
        <f>SUMIFS('Registre déchets'!$H:$H,'Registre déchets'!$E:$E,"&gt;="&amp;C$1,'Registre déchets'!$E:$E,"&lt;="&amp;D$1-1,'Registre déchets'!$G:$G,$B17)</f>
        <v>0</v>
      </c>
      <c r="D17" s="11">
        <f>SUMIFS('Registre déchets'!$H:$H,'Registre déchets'!$E:$E,"&gt;="&amp;D$1,'Registre déchets'!$E:$E,"&lt;="&amp;E$1-1,'Registre déchets'!$G:$G,$B17)</f>
        <v>0</v>
      </c>
      <c r="E17" s="11">
        <f>SUMIFS('Registre déchets'!$H:$H,'Registre déchets'!$E:$E,"&gt;="&amp;E$1,'Registre déchets'!$E:$E,"&lt;="&amp;F$1-1,'Registre déchets'!$G:$G,$B17)</f>
        <v>0</v>
      </c>
      <c r="F17" s="11">
        <f>SUMIFS('Registre déchets'!$H:$H,'Registre déchets'!$E:$E,"&gt;="&amp;F$1,'Registre déchets'!$E:$E,"&lt;="&amp;G$1-1,'Registre déchets'!$G:$G,$B17)</f>
        <v>0</v>
      </c>
      <c r="G17" s="11">
        <f>SUMIFS('Registre déchets'!$H:$H,'Registre déchets'!$E:$E,"&gt;="&amp;G$1,'Registre déchets'!$E:$E,"&lt;="&amp;H$1-1,'Registre déchets'!$G:$G,$B17)</f>
        <v>0</v>
      </c>
      <c r="H17" s="11">
        <f>SUMIFS('Registre déchets'!$H:$H,'Registre déchets'!$E:$E,"&gt;="&amp;H$1,'Registre déchets'!$E:$E,"&lt;="&amp;I$1-1,'Registre déchets'!$G:$G,$B17)</f>
        <v>0</v>
      </c>
      <c r="I17" s="11">
        <f>SUMIFS('Registre déchets'!$H:$H,'Registre déchets'!$E:$E,"&gt;="&amp;I$1,'Registre déchets'!$E:$E,"&lt;="&amp;J$1-1,'Registre déchets'!$G:$G,$B17)</f>
        <v>0</v>
      </c>
      <c r="J17" s="11">
        <f>SUMIFS('Registre déchets'!$H:$H,'Registre déchets'!$E:$E,"&gt;="&amp;J$1,'Registre déchets'!$E:$E,"&lt;="&amp;K$1-1,'Registre déchets'!$G:$G,$B17)</f>
        <v>0</v>
      </c>
      <c r="K17" s="11">
        <f>SUMIFS('Registre déchets'!$H:$H,'Registre déchets'!$E:$E,"&gt;="&amp;K$1,'Registre déchets'!$E:$E,"&lt;="&amp;L$1-1,'Registre déchets'!$G:$G,$B17)</f>
        <v>0</v>
      </c>
      <c r="L17" s="11">
        <f>SUMIFS('Registre déchets'!$H:$H,'Registre déchets'!$E:$E,"&gt;="&amp;L$1,'Registre déchets'!$E:$E,"&lt;="&amp;M$1-1,'Registre déchets'!$G:$G,$B17)</f>
        <v>0</v>
      </c>
      <c r="M17" s="11">
        <f>SUMIFS('Registre déchets'!$H:$H,'Registre déchets'!$E:$E,"&gt;="&amp;M$1,'Registre déchets'!$E:$E,"&lt;="&amp;N$1-1,'Registre déchets'!$G:$G,$B17)</f>
        <v>0</v>
      </c>
      <c r="N17" s="11">
        <f>SUMIFS('Registre déchets'!$H:$H,'Registre déchets'!$E:$E,"&gt;="&amp;N$1,'Registre déchets'!$E:$E,"&lt;="&amp;O$1-1,'Registre déchets'!$G:$G,$B17)</f>
        <v>0</v>
      </c>
      <c r="O17" s="11"/>
      <c r="P17" s="22">
        <f t="shared" si="1"/>
        <v>0</v>
      </c>
      <c r="Q17" s="11" t="str">
        <f>IF(P17&gt;0,LOOKUP(A17,'Registre déchets'!F:F,'Registre déchets'!I:I),"")</f>
        <v/>
      </c>
    </row>
    <row r="18" spans="1:24" x14ac:dyDescent="0.25">
      <c r="A18" s="24" t="s">
        <v>79</v>
      </c>
      <c r="B18" s="24" t="s">
        <v>77</v>
      </c>
      <c r="C18" s="11">
        <f>SUMIFS('Registre déchets'!$H:$H,'Registre déchets'!$E:$E,"&gt;="&amp;C$1,'Registre déchets'!$E:$E,"&lt;="&amp;D$1-1,'Registre déchets'!$G:$G,$B18)</f>
        <v>0</v>
      </c>
      <c r="D18" s="11">
        <f>SUMIFS('Registre déchets'!$H:$H,'Registre déchets'!$E:$E,"&gt;="&amp;D$1,'Registre déchets'!$E:$E,"&lt;="&amp;E$1-1,'Registre déchets'!$G:$G,$B18)</f>
        <v>0</v>
      </c>
      <c r="E18" s="11">
        <f>SUMIFS('Registre déchets'!$H:$H,'Registre déchets'!$E:$E,"&gt;="&amp;E$1,'Registre déchets'!$E:$E,"&lt;="&amp;F$1-1,'Registre déchets'!$G:$G,$B18)</f>
        <v>0</v>
      </c>
      <c r="F18" s="11">
        <f>SUMIFS('Registre déchets'!$H:$H,'Registre déchets'!$E:$E,"&gt;="&amp;F$1,'Registre déchets'!$E:$E,"&lt;="&amp;G$1-1,'Registre déchets'!$G:$G,$B18)</f>
        <v>0</v>
      </c>
      <c r="G18" s="11">
        <f>SUMIFS('Registre déchets'!$H:$H,'Registre déchets'!$E:$E,"&gt;="&amp;G$1,'Registre déchets'!$E:$E,"&lt;="&amp;H$1-1,'Registre déchets'!$G:$G,$B18)</f>
        <v>0</v>
      </c>
      <c r="H18" s="11">
        <f>SUMIFS('Registre déchets'!$H:$H,'Registre déchets'!$E:$E,"&gt;="&amp;H$1,'Registre déchets'!$E:$E,"&lt;="&amp;I$1-1,'Registre déchets'!$G:$G,$B18)</f>
        <v>0</v>
      </c>
      <c r="I18" s="11">
        <f>SUMIFS('Registre déchets'!$H:$H,'Registre déchets'!$E:$E,"&gt;="&amp;I$1,'Registre déchets'!$E:$E,"&lt;="&amp;J$1-1,'Registre déchets'!$G:$G,$B18)</f>
        <v>0</v>
      </c>
      <c r="J18" s="11">
        <f>SUMIFS('Registre déchets'!$H:$H,'Registre déchets'!$E:$E,"&gt;="&amp;J$1,'Registre déchets'!$E:$E,"&lt;="&amp;K$1-1,'Registre déchets'!$G:$G,$B18)</f>
        <v>0</v>
      </c>
      <c r="K18" s="11">
        <f>SUMIFS('Registre déchets'!$H:$H,'Registre déchets'!$E:$E,"&gt;="&amp;K$1,'Registre déchets'!$E:$E,"&lt;="&amp;L$1-1,'Registre déchets'!$G:$G,$B18)</f>
        <v>0</v>
      </c>
      <c r="L18" s="11">
        <f>SUMIFS('Registre déchets'!$H:$H,'Registre déchets'!$E:$E,"&gt;="&amp;L$1,'Registre déchets'!$E:$E,"&lt;="&amp;M$1-1,'Registre déchets'!$G:$G,$B18)</f>
        <v>0</v>
      </c>
      <c r="M18" s="11">
        <f>SUMIFS('Registre déchets'!$H:$H,'Registre déchets'!$E:$E,"&gt;="&amp;M$1,'Registre déchets'!$E:$E,"&lt;="&amp;N$1-1,'Registre déchets'!$G:$G,$B18)</f>
        <v>0</v>
      </c>
      <c r="N18" s="11">
        <f>SUMIFS('Registre déchets'!$H:$H,'Registre déchets'!$E:$E,"&gt;="&amp;N$1,'Registre déchets'!$E:$E,"&lt;="&amp;O$1-1,'Registre déchets'!$G:$G,$B18)</f>
        <v>0</v>
      </c>
      <c r="O18" s="11"/>
      <c r="P18" s="22">
        <f t="shared" si="1"/>
        <v>0</v>
      </c>
      <c r="Q18" s="11" t="str">
        <f>IF(P18&gt;0,LOOKUP(A18,'Registre déchets'!F:F,'Registre déchets'!I:I),"")</f>
        <v/>
      </c>
      <c r="S18" s="19"/>
      <c r="T18" s="19"/>
      <c r="U18" s="19"/>
      <c r="V18" s="19"/>
      <c r="W18" s="19"/>
      <c r="X18" s="19"/>
    </row>
    <row r="19" spans="1:24" x14ac:dyDescent="0.25">
      <c r="A19" s="24" t="s">
        <v>84</v>
      </c>
      <c r="B19" s="24" t="s">
        <v>87</v>
      </c>
      <c r="C19" s="11">
        <f>SUMIFS('Registre déchets'!$H:$H,'Registre déchets'!$E:$E,"&gt;="&amp;C$1,'Registre déchets'!$E:$E,"&lt;="&amp;D$1-1,'Registre déchets'!$G:$G,$B19)</f>
        <v>0</v>
      </c>
      <c r="D19" s="11">
        <f>SUMIFS('Registre déchets'!$H:$H,'Registre déchets'!$E:$E,"&gt;="&amp;D$1,'Registre déchets'!$E:$E,"&lt;="&amp;E$1-1,'Registre déchets'!$G:$G,$B19)</f>
        <v>0</v>
      </c>
      <c r="E19" s="11">
        <f>SUMIFS('Registre déchets'!$H:$H,'Registre déchets'!$E:$E,"&gt;="&amp;E$1,'Registre déchets'!$E:$E,"&lt;="&amp;F$1-1,'Registre déchets'!$G:$G,$B19)</f>
        <v>0</v>
      </c>
      <c r="F19" s="11">
        <f>SUMIFS('Registre déchets'!$H:$H,'Registre déchets'!$E:$E,"&gt;="&amp;F$1,'Registre déchets'!$E:$E,"&lt;="&amp;G$1-1,'Registre déchets'!$G:$G,$B19)</f>
        <v>0</v>
      </c>
      <c r="G19" s="11">
        <f>SUMIFS('Registre déchets'!$H:$H,'Registre déchets'!$E:$E,"&gt;="&amp;G$1,'Registre déchets'!$E:$E,"&lt;="&amp;H$1-1,'Registre déchets'!$G:$G,$B19)</f>
        <v>0</v>
      </c>
      <c r="H19" s="11">
        <f>SUMIFS('Registre déchets'!$H:$H,'Registre déchets'!$E:$E,"&gt;="&amp;H$1,'Registre déchets'!$E:$E,"&lt;="&amp;I$1-1,'Registre déchets'!$G:$G,$B19)</f>
        <v>0</v>
      </c>
      <c r="I19" s="11">
        <f>SUMIFS('Registre déchets'!$H:$H,'Registre déchets'!$E:$E,"&gt;="&amp;I$1,'Registre déchets'!$E:$E,"&lt;="&amp;J$1-1,'Registre déchets'!$G:$G,$B19)</f>
        <v>0</v>
      </c>
      <c r="J19" s="11">
        <f>SUMIFS('Registre déchets'!$H:$H,'Registre déchets'!$E:$E,"&gt;="&amp;J$1,'Registre déchets'!$E:$E,"&lt;="&amp;K$1-1,'Registre déchets'!$G:$G,$B19)</f>
        <v>0</v>
      </c>
      <c r="K19" s="11">
        <f>SUMIFS('Registre déchets'!$H:$H,'Registre déchets'!$E:$E,"&gt;="&amp;K$1,'Registre déchets'!$E:$E,"&lt;="&amp;L$1-1,'Registre déchets'!$G:$G,$B19)</f>
        <v>0</v>
      </c>
      <c r="L19" s="11">
        <f>SUMIFS('Registre déchets'!$H:$H,'Registre déchets'!$E:$E,"&gt;="&amp;L$1,'Registre déchets'!$E:$E,"&lt;="&amp;M$1-1,'Registre déchets'!$G:$G,$B19)</f>
        <v>0</v>
      </c>
      <c r="M19" s="11">
        <f>SUMIFS('Registre déchets'!$H:$H,'Registre déchets'!$E:$E,"&gt;="&amp;M$1,'Registre déchets'!$E:$E,"&lt;="&amp;N$1-1,'Registre déchets'!$G:$G,$B19)</f>
        <v>0</v>
      </c>
      <c r="N19" s="11">
        <f>SUMIFS('Registre déchets'!$H:$H,'Registre déchets'!$E:$E,"&gt;="&amp;N$1,'Registre déchets'!$E:$E,"&lt;="&amp;O$1-1,'Registre déchets'!$G:$G,$B19)</f>
        <v>0</v>
      </c>
      <c r="O19" s="11"/>
      <c r="P19" s="22">
        <f t="shared" si="1"/>
        <v>0</v>
      </c>
      <c r="Q19" s="11" t="str">
        <f>IF(P19&gt;0,LOOKUP(A19,'Registre déchets'!F:F,'Registre déchets'!I:I),"")</f>
        <v/>
      </c>
      <c r="S19" s="19"/>
      <c r="T19" s="19"/>
      <c r="U19" s="19"/>
      <c r="V19" s="19"/>
      <c r="W19" s="19"/>
      <c r="X19" s="19"/>
    </row>
    <row r="20" spans="1:24" x14ac:dyDescent="0.25">
      <c r="A20" s="24" t="s">
        <v>85</v>
      </c>
      <c r="B20" s="24" t="s">
        <v>86</v>
      </c>
      <c r="C20" s="11">
        <f>SUMIFS('Registre déchets'!$H:$H,'Registre déchets'!$E:$E,"&gt;="&amp;C$1,'Registre déchets'!$E:$E,"&lt;="&amp;D$1-1,'Registre déchets'!$G:$G,$B20)</f>
        <v>0</v>
      </c>
      <c r="D20" s="11">
        <f>SUMIFS('Registre déchets'!$H:$H,'Registre déchets'!$E:$E,"&gt;="&amp;D$1,'Registre déchets'!$E:$E,"&lt;="&amp;E$1-1,'Registre déchets'!$G:$G,$B20)</f>
        <v>0</v>
      </c>
      <c r="E20" s="11">
        <f>SUMIFS('Registre déchets'!$H:$H,'Registre déchets'!$E:$E,"&gt;="&amp;E$1,'Registre déchets'!$E:$E,"&lt;="&amp;F$1-1,'Registre déchets'!$G:$G,$B20)</f>
        <v>0</v>
      </c>
      <c r="F20" s="11">
        <f>SUMIFS('Registre déchets'!$H:$H,'Registre déchets'!$E:$E,"&gt;="&amp;F$1,'Registre déchets'!$E:$E,"&lt;="&amp;G$1-1,'Registre déchets'!$G:$G,$B20)</f>
        <v>0</v>
      </c>
      <c r="G20" s="11">
        <f>SUMIFS('Registre déchets'!$H:$H,'Registre déchets'!$E:$E,"&gt;="&amp;G$1,'Registre déchets'!$E:$E,"&lt;="&amp;H$1-1,'Registre déchets'!$G:$G,$B20)</f>
        <v>0</v>
      </c>
      <c r="H20" s="11">
        <f>SUMIFS('Registre déchets'!$H:$H,'Registre déchets'!$E:$E,"&gt;="&amp;H$1,'Registre déchets'!$E:$E,"&lt;="&amp;I$1-1,'Registre déchets'!$G:$G,$B20)</f>
        <v>0</v>
      </c>
      <c r="I20" s="11">
        <f>SUMIFS('Registre déchets'!$H:$H,'Registre déchets'!$E:$E,"&gt;="&amp;I$1,'Registre déchets'!$E:$E,"&lt;="&amp;J$1-1,'Registre déchets'!$G:$G,$B20)</f>
        <v>0</v>
      </c>
      <c r="J20" s="11">
        <f>SUMIFS('Registre déchets'!$H:$H,'Registre déchets'!$E:$E,"&gt;="&amp;J$1,'Registre déchets'!$E:$E,"&lt;="&amp;K$1-1,'Registre déchets'!$G:$G,$B20)</f>
        <v>0</v>
      </c>
      <c r="K20" s="11">
        <f>SUMIFS('Registre déchets'!$H:$H,'Registre déchets'!$E:$E,"&gt;="&amp;K$1,'Registre déchets'!$E:$E,"&lt;="&amp;L$1-1,'Registre déchets'!$G:$G,$B20)</f>
        <v>0</v>
      </c>
      <c r="L20" s="11">
        <f>SUMIFS('Registre déchets'!$H:$H,'Registre déchets'!$E:$E,"&gt;="&amp;L$1,'Registre déchets'!$E:$E,"&lt;="&amp;M$1-1,'Registre déchets'!$G:$G,$B20)</f>
        <v>0</v>
      </c>
      <c r="M20" s="11">
        <f>SUMIFS('Registre déchets'!$H:$H,'Registre déchets'!$E:$E,"&gt;="&amp;M$1,'Registre déchets'!$E:$E,"&lt;="&amp;N$1-1,'Registre déchets'!$G:$G,$B20)</f>
        <v>0</v>
      </c>
      <c r="N20" s="11">
        <f>SUMIFS('Registre déchets'!$H:$H,'Registre déchets'!$E:$E,"&gt;="&amp;N$1,'Registre déchets'!$E:$E,"&lt;="&amp;O$1-1,'Registre déchets'!$G:$G,$B20)</f>
        <v>0</v>
      </c>
      <c r="O20" s="11"/>
      <c r="P20" s="22">
        <f t="shared" si="1"/>
        <v>0</v>
      </c>
      <c r="Q20" s="11" t="str">
        <f>IF(P20&gt;0,LOOKUP(A20,'Registre déchets'!F:F,'Registre déchets'!I:I),"")</f>
        <v/>
      </c>
      <c r="S20" s="19"/>
      <c r="T20" s="19"/>
      <c r="U20" s="19"/>
      <c r="V20" s="19"/>
      <c r="W20" s="19"/>
      <c r="X20" s="19"/>
    </row>
    <row r="21" spans="1:24" x14ac:dyDescent="0.25">
      <c r="A21" s="24" t="s">
        <v>139</v>
      </c>
      <c r="B21" s="24" t="s">
        <v>141</v>
      </c>
      <c r="C21" s="11">
        <f>SUMIFS('Registre déchets'!$H:$H,'Registre déchets'!$E:$E,"&gt;="&amp;C$1,'Registre déchets'!$E:$E,"&lt;="&amp;D$1-1,'Registre déchets'!$G:$G,$B21)</f>
        <v>0</v>
      </c>
      <c r="D21" s="11">
        <f>SUMIFS('Registre déchets'!$H:$H,'Registre déchets'!$E:$E,"&gt;="&amp;D$1,'Registre déchets'!$E:$E,"&lt;="&amp;E$1-1,'Registre déchets'!$G:$G,$B21)</f>
        <v>0</v>
      </c>
      <c r="E21" s="11">
        <f>SUMIFS('Registre déchets'!$H:$H,'Registre déchets'!$E:$E,"&gt;="&amp;E$1,'Registre déchets'!$E:$E,"&lt;="&amp;F$1-1,'Registre déchets'!$G:$G,$B21)</f>
        <v>0</v>
      </c>
      <c r="F21" s="11">
        <f>SUMIFS('Registre déchets'!$H:$H,'Registre déchets'!$E:$E,"&gt;="&amp;F$1,'Registre déchets'!$E:$E,"&lt;="&amp;G$1-1,'Registre déchets'!$G:$G,$B21)</f>
        <v>0</v>
      </c>
      <c r="G21" s="11">
        <f>SUMIFS('Registre déchets'!$H:$H,'Registre déchets'!$E:$E,"&gt;="&amp;G$1,'Registre déchets'!$E:$E,"&lt;="&amp;H$1-1,'Registre déchets'!$G:$G,$B21)</f>
        <v>0</v>
      </c>
      <c r="H21" s="11">
        <f>SUMIFS('Registre déchets'!$H:$H,'Registre déchets'!$E:$E,"&gt;="&amp;H$1,'Registre déchets'!$E:$E,"&lt;="&amp;I$1-1,'Registre déchets'!$G:$G,$B21)</f>
        <v>0</v>
      </c>
      <c r="I21" s="11">
        <f>SUMIFS('Registre déchets'!$H:$H,'Registre déchets'!$E:$E,"&gt;="&amp;I$1,'Registre déchets'!$E:$E,"&lt;="&amp;J$1-1,'Registre déchets'!$G:$G,$B21)</f>
        <v>0</v>
      </c>
      <c r="J21" s="11">
        <f>SUMIFS('Registre déchets'!$H:$H,'Registre déchets'!$E:$E,"&gt;="&amp;J$1,'Registre déchets'!$E:$E,"&lt;="&amp;K$1-1,'Registre déchets'!$G:$G,$B21)</f>
        <v>0</v>
      </c>
      <c r="K21" s="11">
        <f>SUMIFS('Registre déchets'!$H:$H,'Registre déchets'!$E:$E,"&gt;="&amp;K$1,'Registre déchets'!$E:$E,"&lt;="&amp;L$1-1,'Registre déchets'!$G:$G,$B21)</f>
        <v>0</v>
      </c>
      <c r="L21" s="11">
        <f>SUMIFS('Registre déchets'!$H:$H,'Registre déchets'!$E:$E,"&gt;="&amp;L$1,'Registre déchets'!$E:$E,"&lt;="&amp;M$1-1,'Registre déchets'!$G:$G,$B21)</f>
        <v>0</v>
      </c>
      <c r="M21" s="11">
        <f>SUMIFS('Registre déchets'!$H:$H,'Registre déchets'!$E:$E,"&gt;="&amp;M$1,'Registre déchets'!$E:$E,"&lt;="&amp;N$1-1,'Registre déchets'!$G:$G,$B21)</f>
        <v>0</v>
      </c>
      <c r="N21" s="11">
        <f>SUMIFS('Registre déchets'!$H:$H,'Registre déchets'!$E:$E,"&gt;="&amp;N$1,'Registre déchets'!$E:$E,"&lt;="&amp;O$1-1,'Registre déchets'!$G:$G,$B21)</f>
        <v>0</v>
      </c>
      <c r="O21" s="11"/>
      <c r="P21" s="22">
        <f t="shared" si="1"/>
        <v>0</v>
      </c>
      <c r="Q21" s="11" t="str">
        <f>IF(P21&gt;0,LOOKUP(A21,'Registre déchets'!F:F,'Registre déchets'!I:I),"")</f>
        <v/>
      </c>
      <c r="R21" s="18"/>
      <c r="S21" s="19"/>
      <c r="T21" s="19"/>
      <c r="U21" s="19"/>
      <c r="V21" s="19"/>
      <c r="W21" s="19"/>
      <c r="X21" s="19"/>
    </row>
    <row r="22" spans="1:24" x14ac:dyDescent="0.25">
      <c r="A22" s="24" t="s">
        <v>140</v>
      </c>
      <c r="B22" s="24" t="s">
        <v>142</v>
      </c>
      <c r="C22" s="11">
        <f>SUMIFS('Registre déchets'!$H:$H,'Registre déchets'!$E:$E,"&gt;="&amp;C$1,'Registre déchets'!$E:$E,"&lt;="&amp;D$1-1,'Registre déchets'!$G:$G,$B22)</f>
        <v>0</v>
      </c>
      <c r="D22" s="11">
        <f>SUMIFS('Registre déchets'!$H:$H,'Registre déchets'!$E:$E,"&gt;="&amp;D$1,'Registre déchets'!$E:$E,"&lt;="&amp;E$1-1,'Registre déchets'!$G:$G,$B22)</f>
        <v>0</v>
      </c>
      <c r="E22" s="11">
        <f>SUMIFS('Registre déchets'!$H:$H,'Registre déchets'!$E:$E,"&gt;="&amp;E$1,'Registre déchets'!$E:$E,"&lt;="&amp;F$1-1,'Registre déchets'!$G:$G,$B22)</f>
        <v>0</v>
      </c>
      <c r="F22" s="11">
        <f>SUMIFS('Registre déchets'!$H:$H,'Registre déchets'!$E:$E,"&gt;="&amp;F$1,'Registre déchets'!$E:$E,"&lt;="&amp;G$1-1,'Registre déchets'!$G:$G,$B22)</f>
        <v>0</v>
      </c>
      <c r="G22" s="11">
        <f>SUMIFS('Registre déchets'!$H:$H,'Registre déchets'!$E:$E,"&gt;="&amp;G$1,'Registre déchets'!$E:$E,"&lt;="&amp;H$1-1,'Registre déchets'!$G:$G,$B22)</f>
        <v>0</v>
      </c>
      <c r="H22" s="11">
        <f>SUMIFS('Registre déchets'!$H:$H,'Registre déchets'!$E:$E,"&gt;="&amp;H$1,'Registre déchets'!$E:$E,"&lt;="&amp;I$1-1,'Registre déchets'!$G:$G,$B22)</f>
        <v>0</v>
      </c>
      <c r="I22" s="11">
        <f>SUMIFS('Registre déchets'!$H:$H,'Registre déchets'!$E:$E,"&gt;="&amp;I$1,'Registre déchets'!$E:$E,"&lt;="&amp;J$1-1,'Registre déchets'!$G:$G,$B22)</f>
        <v>0</v>
      </c>
      <c r="J22" s="11">
        <f>SUMIFS('Registre déchets'!$H:$H,'Registre déchets'!$E:$E,"&gt;="&amp;J$1,'Registre déchets'!$E:$E,"&lt;="&amp;K$1-1,'Registre déchets'!$G:$G,$B22)</f>
        <v>0</v>
      </c>
      <c r="K22" s="11">
        <f>SUMIFS('Registre déchets'!$H:$H,'Registre déchets'!$E:$E,"&gt;="&amp;K$1,'Registre déchets'!$E:$E,"&lt;="&amp;L$1-1,'Registre déchets'!$G:$G,$B22)</f>
        <v>0</v>
      </c>
      <c r="L22" s="11">
        <f>SUMIFS('Registre déchets'!$H:$H,'Registre déchets'!$E:$E,"&gt;="&amp;L$1,'Registre déchets'!$E:$E,"&lt;="&amp;M$1-1,'Registre déchets'!$G:$G,$B22)</f>
        <v>0</v>
      </c>
      <c r="M22" s="11">
        <f>SUMIFS('Registre déchets'!$H:$H,'Registre déchets'!$E:$E,"&gt;="&amp;M$1,'Registre déchets'!$E:$E,"&lt;="&amp;N$1-1,'Registre déchets'!$G:$G,$B22)</f>
        <v>0</v>
      </c>
      <c r="N22" s="11">
        <f>SUMIFS('Registre déchets'!$H:$H,'Registre déchets'!$E:$E,"&gt;="&amp;N$1,'Registre déchets'!$E:$E,"&lt;="&amp;O$1-1,'Registre déchets'!$G:$G,$B22)</f>
        <v>0</v>
      </c>
      <c r="O22" s="11"/>
      <c r="P22" s="22">
        <f t="shared" si="1"/>
        <v>0</v>
      </c>
      <c r="Q22" s="11" t="str">
        <f>IF(P22&gt;0,LOOKUP(A22,'Registre déchets'!F:F,'Registre déchets'!I:I),"")</f>
        <v/>
      </c>
      <c r="R22" s="18"/>
      <c r="S22" s="19"/>
      <c r="T22" s="19"/>
      <c r="U22" s="19"/>
      <c r="V22" s="19"/>
      <c r="W22" s="19"/>
      <c r="X22" s="19"/>
    </row>
    <row r="23" spans="1:24" x14ac:dyDescent="0.25">
      <c r="A23" s="33" t="s">
        <v>154</v>
      </c>
      <c r="B23" s="24" t="s">
        <v>155</v>
      </c>
      <c r="C23" s="11">
        <f>SUMIFS('Registre déchets'!$H:$H,'Registre déchets'!$E:$E,"&gt;="&amp;C$1,'Registre déchets'!$E:$E,"&lt;="&amp;D$1-1,'Registre déchets'!$G:$G,$B23)</f>
        <v>0</v>
      </c>
      <c r="D23" s="11">
        <f>SUMIFS('Registre déchets'!$H:$H,'Registre déchets'!$E:$E,"&gt;="&amp;D$1,'Registre déchets'!$E:$E,"&lt;="&amp;E$1-1,'Registre déchets'!$G:$G,$B23)</f>
        <v>0</v>
      </c>
      <c r="E23" s="11">
        <f>SUMIFS('Registre déchets'!$H:$H,'Registre déchets'!$E:$E,"&gt;="&amp;E$1,'Registre déchets'!$E:$E,"&lt;="&amp;F$1-1,'Registre déchets'!$G:$G,$B23)</f>
        <v>0</v>
      </c>
      <c r="F23" s="11">
        <f>SUMIFS('Registre déchets'!$H:$H,'Registre déchets'!$E:$E,"&gt;="&amp;F$1,'Registre déchets'!$E:$E,"&lt;="&amp;G$1-1,'Registre déchets'!$G:$G,$B23)</f>
        <v>0</v>
      </c>
      <c r="G23" s="11">
        <f>SUMIFS('Registre déchets'!$H:$H,'Registre déchets'!$E:$E,"&gt;="&amp;G$1,'Registre déchets'!$E:$E,"&lt;="&amp;H$1-1,'Registre déchets'!$G:$G,$B23)</f>
        <v>0</v>
      </c>
      <c r="H23" s="11">
        <f>SUMIFS('Registre déchets'!$H:$H,'Registre déchets'!$E:$E,"&gt;="&amp;H$1,'Registre déchets'!$E:$E,"&lt;="&amp;I$1-1,'Registre déchets'!$G:$G,$B23)</f>
        <v>0</v>
      </c>
      <c r="I23" s="11">
        <f>SUMIFS('Registre déchets'!$H:$H,'Registre déchets'!$E:$E,"&gt;="&amp;I$1,'Registre déchets'!$E:$E,"&lt;="&amp;J$1-1,'Registre déchets'!$G:$G,$B23)</f>
        <v>0</v>
      </c>
      <c r="J23" s="11">
        <f>SUMIFS('Registre déchets'!$H:$H,'Registre déchets'!$E:$E,"&gt;="&amp;J$1,'Registre déchets'!$E:$E,"&lt;="&amp;K$1-1,'Registre déchets'!$G:$G,$B23)</f>
        <v>0</v>
      </c>
      <c r="K23" s="11">
        <f>SUMIFS('Registre déchets'!$H:$H,'Registre déchets'!$E:$E,"&gt;="&amp;K$1,'Registre déchets'!$E:$E,"&lt;="&amp;L$1-1,'Registre déchets'!$G:$G,$B23)</f>
        <v>0</v>
      </c>
      <c r="L23" s="11">
        <f>SUMIFS('Registre déchets'!$H:$H,'Registre déchets'!$E:$E,"&gt;="&amp;L$1,'Registre déchets'!$E:$E,"&lt;="&amp;M$1-1,'Registre déchets'!$G:$G,$B23)</f>
        <v>0</v>
      </c>
      <c r="M23" s="11">
        <f>SUMIFS('Registre déchets'!$H:$H,'Registre déchets'!$E:$E,"&gt;="&amp;M$1,'Registre déchets'!$E:$E,"&lt;="&amp;N$1-1,'Registre déchets'!$G:$G,$B23)</f>
        <v>0</v>
      </c>
      <c r="N23" s="11">
        <f>SUMIFS('Registre déchets'!$H:$H,'Registre déchets'!$E:$E,"&gt;="&amp;N$1,'Registre déchets'!$E:$E,"&lt;="&amp;O$1-1,'Registre déchets'!$G:$G,$B23)</f>
        <v>0</v>
      </c>
      <c r="O23" s="11"/>
      <c r="P23" s="22">
        <f t="shared" ref="P23:P24" si="2">SUM(C23:N23)</f>
        <v>0</v>
      </c>
      <c r="Q23" s="11" t="str">
        <f>IF(P23&gt;0,LOOKUP(A23,'Registre déchets'!F:F,'Registre déchets'!I:I),"")</f>
        <v/>
      </c>
      <c r="R23" s="18"/>
      <c r="S23" s="19"/>
      <c r="T23" s="19"/>
      <c r="U23" s="19"/>
      <c r="V23" s="19"/>
      <c r="W23" s="19"/>
      <c r="X23" s="19"/>
    </row>
    <row r="24" spans="1:24" x14ac:dyDescent="0.25">
      <c r="A24" s="33" t="s">
        <v>152</v>
      </c>
      <c r="B24" s="28" t="s">
        <v>153</v>
      </c>
      <c r="C24" s="11">
        <f>SUMIFS('Registre déchets'!$H:$H,'Registre déchets'!$E:$E,"&gt;="&amp;C$1,'Registre déchets'!$E:$E,"&lt;="&amp;D$1-1,'Registre déchets'!$G:$G,$B24)</f>
        <v>0</v>
      </c>
      <c r="D24" s="11">
        <f>SUMIFS('Registre déchets'!$H:$H,'Registre déchets'!$E:$E,"&gt;="&amp;D$1,'Registre déchets'!$E:$E,"&lt;="&amp;E$1-1,'Registre déchets'!$G:$G,$B24)</f>
        <v>0</v>
      </c>
      <c r="E24" s="11">
        <f>SUMIFS('Registre déchets'!$H:$H,'Registre déchets'!$E:$E,"&gt;="&amp;E$1,'Registre déchets'!$E:$E,"&lt;="&amp;F$1-1,'Registre déchets'!$G:$G,$B24)</f>
        <v>0</v>
      </c>
      <c r="F24" s="11">
        <f>SUMIFS('Registre déchets'!$H:$H,'Registre déchets'!$E:$E,"&gt;="&amp;F$1,'Registre déchets'!$E:$E,"&lt;="&amp;G$1-1,'Registre déchets'!$G:$G,$B24)</f>
        <v>0</v>
      </c>
      <c r="G24" s="11">
        <f>SUMIFS('Registre déchets'!$H:$H,'Registre déchets'!$E:$E,"&gt;="&amp;G$1,'Registre déchets'!$E:$E,"&lt;="&amp;H$1-1,'Registre déchets'!$G:$G,$B24)</f>
        <v>0</v>
      </c>
      <c r="H24" s="11">
        <f>SUMIFS('Registre déchets'!$H:$H,'Registre déchets'!$E:$E,"&gt;="&amp;H$1,'Registre déchets'!$E:$E,"&lt;="&amp;I$1-1,'Registre déchets'!$G:$G,$B24)</f>
        <v>0</v>
      </c>
      <c r="I24" s="11">
        <f>SUMIFS('Registre déchets'!$H:$H,'Registre déchets'!$E:$E,"&gt;="&amp;I$1,'Registre déchets'!$E:$E,"&lt;="&amp;J$1-1,'Registre déchets'!$G:$G,$B24)</f>
        <v>0</v>
      </c>
      <c r="J24" s="11">
        <f>SUMIFS('Registre déchets'!$H:$H,'Registre déchets'!$E:$E,"&gt;="&amp;J$1,'Registre déchets'!$E:$E,"&lt;="&amp;K$1-1,'Registre déchets'!$G:$G,$B24)</f>
        <v>0</v>
      </c>
      <c r="K24" s="11">
        <f>SUMIFS('Registre déchets'!$H:$H,'Registre déchets'!$E:$E,"&gt;="&amp;K$1,'Registre déchets'!$E:$E,"&lt;="&amp;L$1-1,'Registre déchets'!$G:$G,$B24)</f>
        <v>0</v>
      </c>
      <c r="L24" s="11">
        <f>SUMIFS('Registre déchets'!$H:$H,'Registre déchets'!$E:$E,"&gt;="&amp;L$1,'Registre déchets'!$E:$E,"&lt;="&amp;M$1-1,'Registre déchets'!$G:$G,$B24)</f>
        <v>0</v>
      </c>
      <c r="M24" s="11">
        <f>SUMIFS('Registre déchets'!$H:$H,'Registre déchets'!$E:$E,"&gt;="&amp;M$1,'Registre déchets'!$E:$E,"&lt;="&amp;N$1-1,'Registre déchets'!$G:$G,$B24)</f>
        <v>0</v>
      </c>
      <c r="N24" s="11">
        <f>SUMIFS('Registre déchets'!$H:$H,'Registre déchets'!$E:$E,"&gt;="&amp;N$1,'Registre déchets'!$E:$E,"&lt;="&amp;O$1-1,'Registre déchets'!$G:$G,$B24)</f>
        <v>0</v>
      </c>
      <c r="O24" s="11"/>
      <c r="P24" s="22">
        <f t="shared" si="2"/>
        <v>0</v>
      </c>
      <c r="Q24" s="11" t="str">
        <f>IF(P24&gt;0,LOOKUP(A24,'Registre déchets'!F:F,'Registre déchets'!I:I),"")</f>
        <v/>
      </c>
      <c r="R24" s="18"/>
      <c r="S24" s="19"/>
      <c r="T24" s="19"/>
      <c r="U24" s="19"/>
      <c r="V24" s="19"/>
      <c r="W24" s="19"/>
      <c r="X24" s="19"/>
    </row>
    <row r="25" spans="1:24" x14ac:dyDescent="0.25">
      <c r="A25" s="24" t="s">
        <v>89</v>
      </c>
      <c r="B25" s="24" t="s">
        <v>88</v>
      </c>
      <c r="C25" s="11">
        <f>SUMIFS('Registre déchets'!$H:$H,'Registre déchets'!$E:$E,"&gt;="&amp;C$1,'Registre déchets'!$E:$E,"&lt;="&amp;D$1-1,'Registre déchets'!$G:$G,$B25)</f>
        <v>0</v>
      </c>
      <c r="D25" s="11">
        <f>SUMIFS('Registre déchets'!$H:$H,'Registre déchets'!$E:$E,"&gt;="&amp;D$1,'Registre déchets'!$E:$E,"&lt;="&amp;E$1-1,'Registre déchets'!$G:$G,$B25)</f>
        <v>0</v>
      </c>
      <c r="E25" s="11">
        <f>SUMIFS('Registre déchets'!$H:$H,'Registre déchets'!$E:$E,"&gt;="&amp;E$1,'Registre déchets'!$E:$E,"&lt;="&amp;F$1-1,'Registre déchets'!$G:$G,$B25)</f>
        <v>0</v>
      </c>
      <c r="F25" s="11">
        <f>SUMIFS('Registre déchets'!$H:$H,'Registre déchets'!$E:$E,"&gt;="&amp;F$1,'Registre déchets'!$E:$E,"&lt;="&amp;G$1-1,'Registre déchets'!$G:$G,$B25)</f>
        <v>0</v>
      </c>
      <c r="G25" s="11">
        <f>SUMIFS('Registre déchets'!$H:$H,'Registre déchets'!$E:$E,"&gt;="&amp;G$1,'Registre déchets'!$E:$E,"&lt;="&amp;H$1-1,'Registre déchets'!$G:$G,$B25)</f>
        <v>0</v>
      </c>
      <c r="H25" s="11">
        <f>SUMIFS('Registre déchets'!$H:$H,'Registre déchets'!$E:$E,"&gt;="&amp;H$1,'Registre déchets'!$E:$E,"&lt;="&amp;I$1-1,'Registre déchets'!$G:$G,$B25)</f>
        <v>0</v>
      </c>
      <c r="I25" s="11">
        <f>SUMIFS('Registre déchets'!$H:$H,'Registre déchets'!$E:$E,"&gt;="&amp;I$1,'Registre déchets'!$E:$E,"&lt;="&amp;J$1-1,'Registre déchets'!$G:$G,$B25)</f>
        <v>0</v>
      </c>
      <c r="J25" s="11">
        <f>SUMIFS('Registre déchets'!$H:$H,'Registre déchets'!$E:$E,"&gt;="&amp;J$1,'Registre déchets'!$E:$E,"&lt;="&amp;K$1-1,'Registre déchets'!$G:$G,$B25)</f>
        <v>0</v>
      </c>
      <c r="K25" s="11">
        <f>SUMIFS('Registre déchets'!$H:$H,'Registre déchets'!$E:$E,"&gt;="&amp;K$1,'Registre déchets'!$E:$E,"&lt;="&amp;L$1-1,'Registre déchets'!$G:$G,$B25)</f>
        <v>0</v>
      </c>
      <c r="L25" s="11">
        <f>SUMIFS('Registre déchets'!$H:$H,'Registre déchets'!$E:$E,"&gt;="&amp;L$1,'Registre déchets'!$E:$E,"&lt;="&amp;M$1-1,'Registre déchets'!$G:$G,$B25)</f>
        <v>0</v>
      </c>
      <c r="M25" s="11">
        <f>SUMIFS('Registre déchets'!$H:$H,'Registre déchets'!$E:$E,"&gt;="&amp;M$1,'Registre déchets'!$E:$E,"&lt;="&amp;N$1-1,'Registre déchets'!$G:$G,$B25)</f>
        <v>0</v>
      </c>
      <c r="N25" s="11">
        <f>SUMIFS('Registre déchets'!$H:$H,'Registre déchets'!$E:$E,"&gt;="&amp;N$1,'Registre déchets'!$E:$E,"&lt;="&amp;O$1-1,'Registre déchets'!$G:$G,$B25)</f>
        <v>0</v>
      </c>
      <c r="O25" s="11"/>
      <c r="P25" s="22">
        <f t="shared" si="1"/>
        <v>0</v>
      </c>
      <c r="Q25" s="11" t="str">
        <f>IF(P25&gt;0,LOOKUP(A25,'Registre déchets'!F:F,'Registre déchets'!I:I),"")</f>
        <v/>
      </c>
      <c r="R25" s="18"/>
      <c r="S25" s="19"/>
      <c r="T25" s="19"/>
      <c r="U25" s="19"/>
      <c r="V25" s="19"/>
      <c r="W25" s="19"/>
      <c r="X25" s="19"/>
    </row>
    <row r="26" spans="1:24" x14ac:dyDescent="0.25">
      <c r="A26" s="24" t="s">
        <v>17</v>
      </c>
      <c r="B26" s="24" t="s">
        <v>149</v>
      </c>
      <c r="C26" s="11">
        <f>SUMIFS('Registre déchets'!$H:$H,'Registre déchets'!$E:$E,"&gt;="&amp;C$1,'Registre déchets'!$E:$E,"&lt;="&amp;D$1-1,'Registre déchets'!$G:$G,$B26)</f>
        <v>0</v>
      </c>
      <c r="D26" s="11">
        <f>SUMIFS('Registre déchets'!$H:$H,'Registre déchets'!$E:$E,"&gt;="&amp;D$1,'Registre déchets'!$E:$E,"&lt;="&amp;E$1-1,'Registre déchets'!$G:$G,$B26)</f>
        <v>0</v>
      </c>
      <c r="E26" s="11">
        <f>SUMIFS('Registre déchets'!$H:$H,'Registre déchets'!$E:$E,"&gt;="&amp;E$1,'Registre déchets'!$E:$E,"&lt;="&amp;F$1-1,'Registre déchets'!$G:$G,$B26)</f>
        <v>0</v>
      </c>
      <c r="F26" s="11">
        <f>SUMIFS('Registre déchets'!$H:$H,'Registre déchets'!$E:$E,"&gt;="&amp;F$1,'Registre déchets'!$E:$E,"&lt;="&amp;G$1-1,'Registre déchets'!$G:$G,$B26)</f>
        <v>0</v>
      </c>
      <c r="G26" s="11">
        <f>SUMIFS('Registre déchets'!$H:$H,'Registre déchets'!$E:$E,"&gt;="&amp;G$1,'Registre déchets'!$E:$E,"&lt;="&amp;H$1-1,'Registre déchets'!$G:$G,$B26)</f>
        <v>0</v>
      </c>
      <c r="H26" s="11">
        <f>SUMIFS('Registre déchets'!$H:$H,'Registre déchets'!$E:$E,"&gt;="&amp;H$1,'Registre déchets'!$E:$E,"&lt;="&amp;I$1-1,'Registre déchets'!$G:$G,$B26)</f>
        <v>0</v>
      </c>
      <c r="I26" s="11">
        <f>SUMIFS('Registre déchets'!$H:$H,'Registre déchets'!$E:$E,"&gt;="&amp;I$1,'Registre déchets'!$E:$E,"&lt;="&amp;J$1-1,'Registre déchets'!$G:$G,$B26)</f>
        <v>0</v>
      </c>
      <c r="J26" s="11">
        <f>SUMIFS('Registre déchets'!$H:$H,'Registre déchets'!$E:$E,"&gt;="&amp;J$1,'Registre déchets'!$E:$E,"&lt;="&amp;K$1-1,'Registre déchets'!$G:$G,$B26)</f>
        <v>0</v>
      </c>
      <c r="K26" s="11">
        <f>SUMIFS('Registre déchets'!$H:$H,'Registre déchets'!$E:$E,"&gt;="&amp;K$1,'Registre déchets'!$E:$E,"&lt;="&amp;L$1-1,'Registre déchets'!$G:$G,$B26)</f>
        <v>0</v>
      </c>
      <c r="L26" s="11">
        <f>SUMIFS('Registre déchets'!$H:$H,'Registre déchets'!$E:$E,"&gt;="&amp;L$1,'Registre déchets'!$E:$E,"&lt;="&amp;M$1-1,'Registre déchets'!$G:$G,$B26)</f>
        <v>0</v>
      </c>
      <c r="M26" s="11">
        <f>SUMIFS('Registre déchets'!$H:$H,'Registre déchets'!$E:$E,"&gt;="&amp;M$1,'Registre déchets'!$E:$E,"&lt;="&amp;N$1-1,'Registre déchets'!$G:$G,$B26)</f>
        <v>0</v>
      </c>
      <c r="N26" s="11">
        <f>SUMIFS('Registre déchets'!$H:$H,'Registre déchets'!$E:$E,"&gt;="&amp;N$1,'Registre déchets'!$E:$E,"&lt;="&amp;O$1-1,'Registre déchets'!$G:$G,$B26)</f>
        <v>0</v>
      </c>
      <c r="O26" s="11"/>
      <c r="P26" s="22">
        <f t="shared" si="1"/>
        <v>0</v>
      </c>
      <c r="Q26" s="11" t="str">
        <f>IF(P26&gt;0,LOOKUP(A26,'Registre déchets'!F:F,'Registre déchets'!I:I),"")</f>
        <v/>
      </c>
      <c r="R26" s="18"/>
      <c r="S26" s="19"/>
      <c r="T26" s="19"/>
      <c r="U26" s="19"/>
      <c r="V26" s="19"/>
      <c r="W26" s="19"/>
      <c r="X26" s="19"/>
    </row>
    <row r="27" spans="1:24" x14ac:dyDescent="0.25">
      <c r="A27" s="24" t="s">
        <v>57</v>
      </c>
      <c r="B27" s="24" t="s">
        <v>58</v>
      </c>
      <c r="C27" s="11">
        <f>SUMIFS('Registre déchets'!$H:$H,'Registre déchets'!$E:$E,"&gt;="&amp;C$1,'Registre déchets'!$E:$E,"&lt;="&amp;D$1-1,'Registre déchets'!$G:$G,$B27)</f>
        <v>0</v>
      </c>
      <c r="D27" s="11">
        <f>SUMIFS('Registre déchets'!$H:$H,'Registre déchets'!$E:$E,"&gt;="&amp;D$1,'Registre déchets'!$E:$E,"&lt;="&amp;E$1-1,'Registre déchets'!$G:$G,$B27)</f>
        <v>0</v>
      </c>
      <c r="E27" s="11">
        <f>SUMIFS('Registre déchets'!$H:$H,'Registre déchets'!$E:$E,"&gt;="&amp;E$1,'Registre déchets'!$E:$E,"&lt;="&amp;F$1-1,'Registre déchets'!$G:$G,$B27)</f>
        <v>0</v>
      </c>
      <c r="F27" s="11">
        <f>SUMIFS('Registre déchets'!$H:$H,'Registre déchets'!$E:$E,"&gt;="&amp;F$1,'Registre déchets'!$E:$E,"&lt;="&amp;G$1-1,'Registre déchets'!$G:$G,$B27)</f>
        <v>0</v>
      </c>
      <c r="G27" s="11">
        <f>SUMIFS('Registre déchets'!$H:$H,'Registre déchets'!$E:$E,"&gt;="&amp;G$1,'Registre déchets'!$E:$E,"&lt;="&amp;H$1-1,'Registre déchets'!$G:$G,$B27)</f>
        <v>0</v>
      </c>
      <c r="H27" s="11">
        <f>SUMIFS('Registre déchets'!$H:$H,'Registre déchets'!$E:$E,"&gt;="&amp;H$1,'Registre déchets'!$E:$E,"&lt;="&amp;I$1-1,'Registre déchets'!$G:$G,$B27)</f>
        <v>0</v>
      </c>
      <c r="I27" s="11">
        <f>SUMIFS('Registre déchets'!$H:$H,'Registre déchets'!$E:$E,"&gt;="&amp;I$1,'Registre déchets'!$E:$E,"&lt;="&amp;J$1-1,'Registre déchets'!$G:$G,$B27)</f>
        <v>0</v>
      </c>
      <c r="J27" s="11">
        <f>SUMIFS('Registre déchets'!$H:$H,'Registre déchets'!$E:$E,"&gt;="&amp;J$1,'Registre déchets'!$E:$E,"&lt;="&amp;K$1-1,'Registre déchets'!$G:$G,$B27)</f>
        <v>0</v>
      </c>
      <c r="K27" s="11">
        <f>SUMIFS('Registre déchets'!$H:$H,'Registre déchets'!$E:$E,"&gt;="&amp;K$1,'Registre déchets'!$E:$E,"&lt;="&amp;L$1-1,'Registre déchets'!$G:$G,$B27)</f>
        <v>0</v>
      </c>
      <c r="L27" s="11">
        <f>SUMIFS('Registre déchets'!$H:$H,'Registre déchets'!$E:$E,"&gt;="&amp;L$1,'Registre déchets'!$E:$E,"&lt;="&amp;M$1-1,'Registre déchets'!$G:$G,$B27)</f>
        <v>0</v>
      </c>
      <c r="M27" s="11">
        <f>SUMIFS('Registre déchets'!$H:$H,'Registre déchets'!$E:$E,"&gt;="&amp;M$1,'Registre déchets'!$E:$E,"&lt;="&amp;N$1-1,'Registre déchets'!$G:$G,$B27)</f>
        <v>0</v>
      </c>
      <c r="N27" s="11">
        <f>SUMIFS('Registre déchets'!$H:$H,'Registre déchets'!$E:$E,"&gt;="&amp;N$1,'Registre déchets'!$E:$E,"&lt;="&amp;O$1-1,'Registre déchets'!$G:$G,$B27)</f>
        <v>0</v>
      </c>
      <c r="O27" s="11"/>
      <c r="P27" s="22">
        <f t="shared" si="1"/>
        <v>0</v>
      </c>
      <c r="Q27" s="11" t="str">
        <f>IF(P27&gt;0,LOOKUP(A27,'Registre déchets'!F:F,'Registre déchets'!I:I),"")</f>
        <v/>
      </c>
      <c r="R27" s="18"/>
      <c r="S27" s="19"/>
      <c r="T27" s="19"/>
      <c r="U27" s="19"/>
      <c r="V27" s="23"/>
      <c r="W27" s="23"/>
      <c r="X27" s="19"/>
    </row>
    <row r="28" spans="1:24" x14ac:dyDescent="0.25">
      <c r="A28" s="24" t="s">
        <v>70</v>
      </c>
      <c r="B28" s="24" t="s">
        <v>69</v>
      </c>
      <c r="C28" s="11">
        <f>SUMIFS('Registre déchets'!$H:$H,'Registre déchets'!$E:$E,"&gt;="&amp;C$1,'Registre déchets'!$E:$E,"&lt;="&amp;D$1-1,'Registre déchets'!$G:$G,$B28)</f>
        <v>0</v>
      </c>
      <c r="D28" s="11">
        <f>SUMIFS('Registre déchets'!$H:$H,'Registre déchets'!$E:$E,"&gt;="&amp;D$1,'Registre déchets'!$E:$E,"&lt;="&amp;E$1-1,'Registre déchets'!$G:$G,$B28)</f>
        <v>0</v>
      </c>
      <c r="E28" s="11">
        <f>SUMIFS('Registre déchets'!$H:$H,'Registre déchets'!$E:$E,"&gt;="&amp;E$1,'Registre déchets'!$E:$E,"&lt;="&amp;F$1-1,'Registre déchets'!$G:$G,$B28)</f>
        <v>0</v>
      </c>
      <c r="F28" s="11">
        <f>SUMIFS('Registre déchets'!$H:$H,'Registre déchets'!$E:$E,"&gt;="&amp;F$1,'Registre déchets'!$E:$E,"&lt;="&amp;G$1-1,'Registre déchets'!$G:$G,$B28)</f>
        <v>0</v>
      </c>
      <c r="G28" s="11">
        <f>SUMIFS('Registre déchets'!$H:$H,'Registre déchets'!$E:$E,"&gt;="&amp;G$1,'Registre déchets'!$E:$E,"&lt;="&amp;H$1-1,'Registre déchets'!$G:$G,$B28)</f>
        <v>0</v>
      </c>
      <c r="H28" s="11">
        <f>SUMIFS('Registre déchets'!$H:$H,'Registre déchets'!$E:$E,"&gt;="&amp;H$1,'Registre déchets'!$E:$E,"&lt;="&amp;I$1-1,'Registre déchets'!$G:$G,$B28)</f>
        <v>0</v>
      </c>
      <c r="I28" s="11">
        <f>SUMIFS('Registre déchets'!$H:$H,'Registre déchets'!$E:$E,"&gt;="&amp;I$1,'Registre déchets'!$E:$E,"&lt;="&amp;J$1-1,'Registre déchets'!$G:$G,$B28)</f>
        <v>0</v>
      </c>
      <c r="J28" s="11">
        <f>SUMIFS('Registre déchets'!$H:$H,'Registre déchets'!$E:$E,"&gt;="&amp;J$1,'Registre déchets'!$E:$E,"&lt;="&amp;K$1-1,'Registre déchets'!$G:$G,$B28)</f>
        <v>0</v>
      </c>
      <c r="K28" s="11">
        <f>SUMIFS('Registre déchets'!$H:$H,'Registre déchets'!$E:$E,"&gt;="&amp;K$1,'Registre déchets'!$E:$E,"&lt;="&amp;L$1-1,'Registre déchets'!$G:$G,$B28)</f>
        <v>0</v>
      </c>
      <c r="L28" s="11">
        <f>SUMIFS('Registre déchets'!$H:$H,'Registre déchets'!$E:$E,"&gt;="&amp;L$1,'Registre déchets'!$E:$E,"&lt;="&amp;M$1-1,'Registre déchets'!$G:$G,$B28)</f>
        <v>0</v>
      </c>
      <c r="M28" s="11">
        <f>SUMIFS('Registre déchets'!$H:$H,'Registre déchets'!$E:$E,"&gt;="&amp;M$1,'Registre déchets'!$E:$E,"&lt;="&amp;N$1-1,'Registre déchets'!$G:$G,$B28)</f>
        <v>0</v>
      </c>
      <c r="N28" s="11">
        <f>SUMIFS('Registre déchets'!$H:$H,'Registre déchets'!$E:$E,"&gt;="&amp;N$1,'Registre déchets'!$E:$E,"&lt;="&amp;O$1-1,'Registre déchets'!$G:$G,$B28)</f>
        <v>0</v>
      </c>
      <c r="O28" s="11"/>
      <c r="P28" s="22">
        <f t="shared" si="1"/>
        <v>0</v>
      </c>
      <c r="Q28" s="11" t="str">
        <f>IF(P28&gt;0,LOOKUP(A28,'Registre déchets'!F:F,'Registre déchets'!I:I),"")</f>
        <v/>
      </c>
      <c r="R28" s="18"/>
      <c r="S28" s="19"/>
      <c r="T28" s="19"/>
      <c r="U28" s="19"/>
      <c r="V28" s="19"/>
      <c r="W28" s="19"/>
      <c r="X28" s="19"/>
    </row>
    <row r="29" spans="1:24" x14ac:dyDescent="0.25">
      <c r="A29" s="24" t="s">
        <v>97</v>
      </c>
      <c r="B29" s="24" t="s">
        <v>96</v>
      </c>
      <c r="C29" s="11">
        <f>SUMIFS('Registre déchets'!$H:$H,'Registre déchets'!$E:$E,"&gt;="&amp;C$1,'Registre déchets'!$E:$E,"&lt;="&amp;D$1-1,'Registre déchets'!$G:$G,$B29)</f>
        <v>0</v>
      </c>
      <c r="D29" s="11">
        <f>SUMIFS('Registre déchets'!$H:$H,'Registre déchets'!$E:$E,"&gt;="&amp;D$1,'Registre déchets'!$E:$E,"&lt;="&amp;E$1-1,'Registre déchets'!$G:$G,$B29)</f>
        <v>0</v>
      </c>
      <c r="E29" s="11">
        <f>SUMIFS('Registre déchets'!$H:$H,'Registre déchets'!$E:$E,"&gt;="&amp;E$1,'Registre déchets'!$E:$E,"&lt;="&amp;F$1-1,'Registre déchets'!$G:$G,$B29)</f>
        <v>0</v>
      </c>
      <c r="F29" s="11">
        <f>SUMIFS('Registre déchets'!$H:$H,'Registre déchets'!$E:$E,"&gt;="&amp;F$1,'Registre déchets'!$E:$E,"&lt;="&amp;G$1-1,'Registre déchets'!$G:$G,$B29)</f>
        <v>0</v>
      </c>
      <c r="G29" s="11">
        <f>SUMIFS('Registre déchets'!$H:$H,'Registre déchets'!$E:$E,"&gt;="&amp;G$1,'Registre déchets'!$E:$E,"&lt;="&amp;H$1-1,'Registre déchets'!$G:$G,$B29)</f>
        <v>0</v>
      </c>
      <c r="H29" s="11">
        <f>SUMIFS('Registre déchets'!$H:$H,'Registre déchets'!$E:$E,"&gt;="&amp;H$1,'Registre déchets'!$E:$E,"&lt;="&amp;I$1-1,'Registre déchets'!$G:$G,$B29)</f>
        <v>0</v>
      </c>
      <c r="I29" s="11">
        <f>SUMIFS('Registre déchets'!$H:$H,'Registre déchets'!$E:$E,"&gt;="&amp;I$1,'Registre déchets'!$E:$E,"&lt;="&amp;J$1-1,'Registre déchets'!$G:$G,$B29)</f>
        <v>0</v>
      </c>
      <c r="J29" s="11">
        <f>SUMIFS('Registre déchets'!$H:$H,'Registre déchets'!$E:$E,"&gt;="&amp;J$1,'Registre déchets'!$E:$E,"&lt;="&amp;K$1-1,'Registre déchets'!$G:$G,$B29)</f>
        <v>0</v>
      </c>
      <c r="K29" s="11">
        <f>SUMIFS('Registre déchets'!$H:$H,'Registre déchets'!$E:$E,"&gt;="&amp;K$1,'Registre déchets'!$E:$E,"&lt;="&amp;L$1-1,'Registre déchets'!$G:$G,$B29)</f>
        <v>0</v>
      </c>
      <c r="L29" s="11">
        <f>SUMIFS('Registre déchets'!$H:$H,'Registre déchets'!$E:$E,"&gt;="&amp;L$1,'Registre déchets'!$E:$E,"&lt;="&amp;M$1-1,'Registre déchets'!$G:$G,$B29)</f>
        <v>0</v>
      </c>
      <c r="M29" s="11">
        <f>SUMIFS('Registre déchets'!$H:$H,'Registre déchets'!$E:$E,"&gt;="&amp;M$1,'Registre déchets'!$E:$E,"&lt;="&amp;N$1-1,'Registre déchets'!$G:$G,$B29)</f>
        <v>0</v>
      </c>
      <c r="N29" s="11">
        <f>SUMIFS('Registre déchets'!$H:$H,'Registre déchets'!$E:$E,"&gt;="&amp;N$1,'Registre déchets'!$E:$E,"&lt;="&amp;O$1-1,'Registre déchets'!$G:$G,$B29)</f>
        <v>0</v>
      </c>
      <c r="O29" s="11"/>
      <c r="P29" s="22">
        <f t="shared" si="1"/>
        <v>0</v>
      </c>
      <c r="Q29" s="11" t="str">
        <f>IF(P29&gt;0,LOOKUP(A29,'Registre déchets'!F:F,'Registre déchets'!I:I),"")</f>
        <v/>
      </c>
      <c r="S29" s="19"/>
      <c r="T29" s="19"/>
      <c r="U29" s="19"/>
      <c r="V29" s="23"/>
      <c r="W29" s="23"/>
      <c r="X29" s="19"/>
    </row>
    <row r="30" spans="1:24" x14ac:dyDescent="0.25">
      <c r="A30" s="24" t="s">
        <v>38</v>
      </c>
      <c r="B30" s="24" t="s">
        <v>37</v>
      </c>
      <c r="C30" s="11">
        <f>SUMIFS('Registre déchets'!$H:$H,'Registre déchets'!$E:$E,"&gt;="&amp;C$1,'Registre déchets'!$E:$E,"&lt;="&amp;D$1-1,'Registre déchets'!$G:$G,$B30)</f>
        <v>0</v>
      </c>
      <c r="D30" s="11">
        <f>SUMIFS('Registre déchets'!$H:$H,'Registre déchets'!$E:$E,"&gt;="&amp;D$1,'Registre déchets'!$E:$E,"&lt;="&amp;E$1-1,'Registre déchets'!$G:$G,$B30)</f>
        <v>0</v>
      </c>
      <c r="E30" s="11">
        <f>SUMIFS('Registre déchets'!$H:$H,'Registre déchets'!$E:$E,"&gt;="&amp;E$1,'Registre déchets'!$E:$E,"&lt;="&amp;F$1-1,'Registre déchets'!$G:$G,$B30)</f>
        <v>0</v>
      </c>
      <c r="F30" s="11">
        <f>SUMIFS('Registre déchets'!$H:$H,'Registre déchets'!$E:$E,"&gt;="&amp;F$1,'Registre déchets'!$E:$E,"&lt;="&amp;G$1-1,'Registre déchets'!$G:$G,$B30)</f>
        <v>0</v>
      </c>
      <c r="G30" s="11">
        <f>SUMIFS('Registre déchets'!$H:$H,'Registre déchets'!$E:$E,"&gt;="&amp;G$1,'Registre déchets'!$E:$E,"&lt;="&amp;H$1-1,'Registre déchets'!$G:$G,$B30)</f>
        <v>0</v>
      </c>
      <c r="H30" s="11">
        <f>SUMIFS('Registre déchets'!$H:$H,'Registre déchets'!$E:$E,"&gt;="&amp;H$1,'Registre déchets'!$E:$E,"&lt;="&amp;I$1-1,'Registre déchets'!$G:$G,$B30)</f>
        <v>0</v>
      </c>
      <c r="I30" s="11">
        <f>SUMIFS('Registre déchets'!$H:$H,'Registre déchets'!$E:$E,"&gt;="&amp;I$1,'Registre déchets'!$E:$E,"&lt;="&amp;J$1-1,'Registre déchets'!$G:$G,$B30)</f>
        <v>0</v>
      </c>
      <c r="J30" s="11">
        <f>SUMIFS('Registre déchets'!$H:$H,'Registre déchets'!$E:$E,"&gt;="&amp;J$1,'Registre déchets'!$E:$E,"&lt;="&amp;K$1-1,'Registre déchets'!$G:$G,$B30)</f>
        <v>0</v>
      </c>
      <c r="K30" s="11">
        <f>SUMIFS('Registre déchets'!$H:$H,'Registre déchets'!$E:$E,"&gt;="&amp;K$1,'Registre déchets'!$E:$E,"&lt;="&amp;L$1-1,'Registre déchets'!$G:$G,$B30)</f>
        <v>0</v>
      </c>
      <c r="L30" s="11">
        <f>SUMIFS('Registre déchets'!$H:$H,'Registre déchets'!$E:$E,"&gt;="&amp;L$1,'Registre déchets'!$E:$E,"&lt;="&amp;M$1-1,'Registre déchets'!$G:$G,$B30)</f>
        <v>0</v>
      </c>
      <c r="M30" s="11">
        <f>SUMIFS('Registre déchets'!$H:$H,'Registre déchets'!$E:$E,"&gt;="&amp;M$1,'Registre déchets'!$E:$E,"&lt;="&amp;N$1-1,'Registre déchets'!$G:$G,$B30)</f>
        <v>0</v>
      </c>
      <c r="N30" s="11">
        <f>SUMIFS('Registre déchets'!$H:$H,'Registre déchets'!$E:$E,"&gt;="&amp;N$1,'Registre déchets'!$E:$E,"&lt;="&amp;O$1-1,'Registre déchets'!$G:$G,$B30)</f>
        <v>0</v>
      </c>
      <c r="O30" s="11"/>
      <c r="P30" s="22">
        <f t="shared" si="1"/>
        <v>0</v>
      </c>
      <c r="Q30" s="11" t="str">
        <f>IF(P30&gt;0,LOOKUP(A30,'Registre déchets'!F:F,'Registre déchets'!I:I),"")</f>
        <v/>
      </c>
      <c r="S30" s="19"/>
      <c r="T30" s="19"/>
      <c r="U30" s="19"/>
      <c r="V30" s="23"/>
      <c r="W30" s="23"/>
      <c r="X30" s="19"/>
    </row>
    <row r="31" spans="1:24" x14ac:dyDescent="0.25">
      <c r="A31" s="24" t="s">
        <v>35</v>
      </c>
      <c r="B31" s="24" t="s">
        <v>36</v>
      </c>
      <c r="C31" s="11">
        <f>SUMIFS('Registre déchets'!$H:$H,'Registre déchets'!$E:$E,"&gt;="&amp;C$1,'Registre déchets'!$E:$E,"&lt;="&amp;D$1-1,'Registre déchets'!$G:$G,$B31)</f>
        <v>0</v>
      </c>
      <c r="D31" s="11">
        <f>SUMIFS('Registre déchets'!$H:$H,'Registre déchets'!$E:$E,"&gt;="&amp;D$1,'Registre déchets'!$E:$E,"&lt;="&amp;E$1-1,'Registre déchets'!$G:$G,$B31)</f>
        <v>0</v>
      </c>
      <c r="E31" s="11">
        <f>SUMIFS('Registre déchets'!$H:$H,'Registre déchets'!$E:$E,"&gt;="&amp;E$1,'Registre déchets'!$E:$E,"&lt;="&amp;F$1-1,'Registre déchets'!$G:$G,$B31)</f>
        <v>0</v>
      </c>
      <c r="F31" s="11">
        <f>SUMIFS('Registre déchets'!$H:$H,'Registre déchets'!$E:$E,"&gt;="&amp;F$1,'Registre déchets'!$E:$E,"&lt;="&amp;G$1-1,'Registre déchets'!$G:$G,$B31)</f>
        <v>0</v>
      </c>
      <c r="G31" s="11">
        <f>SUMIFS('Registre déchets'!$H:$H,'Registre déchets'!$E:$E,"&gt;="&amp;G$1,'Registre déchets'!$E:$E,"&lt;="&amp;H$1-1,'Registre déchets'!$G:$G,$B31)</f>
        <v>0</v>
      </c>
      <c r="H31" s="11">
        <f>SUMIFS('Registre déchets'!$H:$H,'Registre déchets'!$E:$E,"&gt;="&amp;H$1,'Registre déchets'!$E:$E,"&lt;="&amp;I$1-1,'Registre déchets'!$G:$G,$B31)</f>
        <v>0</v>
      </c>
      <c r="I31" s="11">
        <f>SUMIFS('Registre déchets'!$H:$H,'Registre déchets'!$E:$E,"&gt;="&amp;I$1,'Registre déchets'!$E:$E,"&lt;="&amp;J$1-1,'Registre déchets'!$G:$G,$B31)</f>
        <v>0</v>
      </c>
      <c r="J31" s="11">
        <f>SUMIFS('Registre déchets'!$H:$H,'Registre déchets'!$E:$E,"&gt;="&amp;J$1,'Registre déchets'!$E:$E,"&lt;="&amp;K$1-1,'Registre déchets'!$G:$G,$B31)</f>
        <v>0</v>
      </c>
      <c r="K31" s="11">
        <f>SUMIFS('Registre déchets'!$H:$H,'Registre déchets'!$E:$E,"&gt;="&amp;K$1,'Registre déchets'!$E:$E,"&lt;="&amp;L$1-1,'Registre déchets'!$G:$G,$B31)</f>
        <v>0</v>
      </c>
      <c r="L31" s="11">
        <f>SUMIFS('Registre déchets'!$H:$H,'Registre déchets'!$E:$E,"&gt;="&amp;L$1,'Registre déchets'!$E:$E,"&lt;="&amp;M$1-1,'Registre déchets'!$G:$G,$B31)</f>
        <v>0</v>
      </c>
      <c r="M31" s="11">
        <f>SUMIFS('Registre déchets'!$H:$H,'Registre déchets'!$E:$E,"&gt;="&amp;M$1,'Registre déchets'!$E:$E,"&lt;="&amp;N$1-1,'Registre déchets'!$G:$G,$B31)</f>
        <v>0</v>
      </c>
      <c r="N31" s="11">
        <f>SUMIFS('Registre déchets'!$H:$H,'Registre déchets'!$E:$E,"&gt;="&amp;N$1,'Registre déchets'!$E:$E,"&lt;="&amp;O$1-1,'Registre déchets'!$G:$G,$B31)</f>
        <v>0</v>
      </c>
      <c r="O31" s="11"/>
      <c r="P31" s="22">
        <f t="shared" si="1"/>
        <v>0</v>
      </c>
      <c r="Q31" s="11" t="str">
        <f>IF(P31&gt;0,LOOKUP(A31,'Registre déchets'!F:F,'Registre déchets'!I:I),"")</f>
        <v/>
      </c>
      <c r="S31" s="19"/>
      <c r="T31" s="19"/>
      <c r="U31" s="19"/>
      <c r="V31" s="23"/>
      <c r="W31" s="23"/>
      <c r="X31" s="19"/>
    </row>
    <row r="32" spans="1:24" x14ac:dyDescent="0.25">
      <c r="A32" s="24" t="s">
        <v>33</v>
      </c>
      <c r="B32" s="24" t="s">
        <v>34</v>
      </c>
      <c r="C32" s="11">
        <f>SUMIFS('Registre déchets'!$H:$H,'Registre déchets'!$E:$E,"&gt;="&amp;C$1,'Registre déchets'!$E:$E,"&lt;="&amp;D$1-1,'Registre déchets'!$G:$G,$B32)</f>
        <v>0</v>
      </c>
      <c r="D32" s="11">
        <f>SUMIFS('Registre déchets'!$H:$H,'Registre déchets'!$E:$E,"&gt;="&amp;D$1,'Registre déchets'!$E:$E,"&lt;="&amp;E$1-1,'Registre déchets'!$G:$G,$B32)</f>
        <v>0</v>
      </c>
      <c r="E32" s="11">
        <f>SUMIFS('Registre déchets'!$H:$H,'Registre déchets'!$E:$E,"&gt;="&amp;E$1,'Registre déchets'!$E:$E,"&lt;="&amp;F$1-1,'Registre déchets'!$G:$G,$B32)</f>
        <v>0</v>
      </c>
      <c r="F32" s="11">
        <f>SUMIFS('Registre déchets'!$H:$H,'Registre déchets'!$E:$E,"&gt;="&amp;F$1,'Registre déchets'!$E:$E,"&lt;="&amp;G$1-1,'Registre déchets'!$G:$G,$B32)</f>
        <v>0</v>
      </c>
      <c r="G32" s="11">
        <f>SUMIFS('Registre déchets'!$H:$H,'Registre déchets'!$E:$E,"&gt;="&amp;G$1,'Registre déchets'!$E:$E,"&lt;="&amp;H$1-1,'Registre déchets'!$G:$G,$B32)</f>
        <v>0</v>
      </c>
      <c r="H32" s="11">
        <f>SUMIFS('Registre déchets'!$H:$H,'Registre déchets'!$E:$E,"&gt;="&amp;H$1,'Registre déchets'!$E:$E,"&lt;="&amp;I$1-1,'Registre déchets'!$G:$G,$B32)</f>
        <v>0</v>
      </c>
      <c r="I32" s="11">
        <f>SUMIFS('Registre déchets'!$H:$H,'Registre déchets'!$E:$E,"&gt;="&amp;I$1,'Registre déchets'!$E:$E,"&lt;="&amp;J$1-1,'Registre déchets'!$G:$G,$B32)</f>
        <v>0</v>
      </c>
      <c r="J32" s="11">
        <f>SUMIFS('Registre déchets'!$H:$H,'Registre déchets'!$E:$E,"&gt;="&amp;J$1,'Registre déchets'!$E:$E,"&lt;="&amp;K$1-1,'Registre déchets'!$G:$G,$B32)</f>
        <v>0</v>
      </c>
      <c r="K32" s="11">
        <f>SUMIFS('Registre déchets'!$H:$H,'Registre déchets'!$E:$E,"&gt;="&amp;K$1,'Registre déchets'!$E:$E,"&lt;="&amp;L$1-1,'Registre déchets'!$G:$G,$B32)</f>
        <v>0</v>
      </c>
      <c r="L32" s="11">
        <f>SUMIFS('Registre déchets'!$H:$H,'Registre déchets'!$E:$E,"&gt;="&amp;L$1,'Registre déchets'!$E:$E,"&lt;="&amp;M$1-1,'Registre déchets'!$G:$G,$B32)</f>
        <v>0</v>
      </c>
      <c r="M32" s="11">
        <f>SUMIFS('Registre déchets'!$H:$H,'Registre déchets'!$E:$E,"&gt;="&amp;M$1,'Registre déchets'!$E:$E,"&lt;="&amp;N$1-1,'Registre déchets'!$G:$G,$B32)</f>
        <v>0</v>
      </c>
      <c r="N32" s="11">
        <f>SUMIFS('Registre déchets'!$H:$H,'Registre déchets'!$E:$E,"&gt;="&amp;N$1,'Registre déchets'!$E:$E,"&lt;="&amp;O$1-1,'Registre déchets'!$G:$G,$B32)</f>
        <v>0</v>
      </c>
      <c r="O32" s="11"/>
      <c r="P32" s="22">
        <f t="shared" si="1"/>
        <v>0</v>
      </c>
      <c r="Q32" s="11" t="str">
        <f>IF(P32&gt;0,LOOKUP(A32,'Registre déchets'!F:F,'Registre déchets'!I:I),"")</f>
        <v/>
      </c>
      <c r="S32" s="19"/>
      <c r="T32" s="19"/>
      <c r="U32" s="19"/>
      <c r="V32" s="19"/>
      <c r="W32" s="19"/>
      <c r="X32" s="19"/>
    </row>
    <row r="33" spans="1:24" x14ac:dyDescent="0.25">
      <c r="A33" s="24" t="s">
        <v>46</v>
      </c>
      <c r="B33" s="24" t="s">
        <v>83</v>
      </c>
      <c r="C33" s="11">
        <f>SUMIFS('Registre déchets'!$H:$H,'Registre déchets'!$E:$E,"&gt;="&amp;C$1,'Registre déchets'!$E:$E,"&lt;="&amp;D$1-1,'Registre déchets'!$G:$G,$B33)</f>
        <v>0</v>
      </c>
      <c r="D33" s="11">
        <f>SUMIFS('Registre déchets'!$H:$H,'Registre déchets'!$E:$E,"&gt;="&amp;D$1,'Registre déchets'!$E:$E,"&lt;="&amp;E$1-1,'Registre déchets'!$G:$G,$B33)</f>
        <v>0</v>
      </c>
      <c r="E33" s="11">
        <f>SUMIFS('Registre déchets'!$H:$H,'Registre déchets'!$E:$E,"&gt;="&amp;E$1,'Registre déchets'!$E:$E,"&lt;="&amp;F$1-1,'Registre déchets'!$G:$G,$B33)</f>
        <v>0</v>
      </c>
      <c r="F33" s="11">
        <f>SUMIFS('Registre déchets'!$H:$H,'Registre déchets'!$E:$E,"&gt;="&amp;F$1,'Registre déchets'!$E:$E,"&lt;="&amp;G$1-1,'Registre déchets'!$G:$G,$B33)</f>
        <v>0</v>
      </c>
      <c r="G33" s="11">
        <f>SUMIFS('Registre déchets'!$H:$H,'Registre déchets'!$E:$E,"&gt;="&amp;G$1,'Registre déchets'!$E:$E,"&lt;="&amp;H$1-1,'Registre déchets'!$G:$G,$B33)</f>
        <v>0</v>
      </c>
      <c r="H33" s="11">
        <f>SUMIFS('Registre déchets'!$H:$H,'Registre déchets'!$E:$E,"&gt;="&amp;H$1,'Registre déchets'!$E:$E,"&lt;="&amp;I$1-1,'Registre déchets'!$G:$G,$B33)</f>
        <v>0</v>
      </c>
      <c r="I33" s="11">
        <f>SUMIFS('Registre déchets'!$H:$H,'Registre déchets'!$E:$E,"&gt;="&amp;I$1,'Registre déchets'!$E:$E,"&lt;="&amp;J$1-1,'Registre déchets'!$G:$G,$B33)</f>
        <v>0</v>
      </c>
      <c r="J33" s="11">
        <f>SUMIFS('Registre déchets'!$H:$H,'Registre déchets'!$E:$E,"&gt;="&amp;J$1,'Registre déchets'!$E:$E,"&lt;="&amp;K$1-1,'Registre déchets'!$G:$G,$B33)</f>
        <v>0</v>
      </c>
      <c r="K33" s="11">
        <f>SUMIFS('Registre déchets'!$H:$H,'Registre déchets'!$E:$E,"&gt;="&amp;K$1,'Registre déchets'!$E:$E,"&lt;="&amp;L$1-1,'Registre déchets'!$G:$G,$B33)</f>
        <v>0</v>
      </c>
      <c r="L33" s="11">
        <f>SUMIFS('Registre déchets'!$H:$H,'Registre déchets'!$E:$E,"&gt;="&amp;L$1,'Registre déchets'!$E:$E,"&lt;="&amp;M$1-1,'Registre déchets'!$G:$G,$B33)</f>
        <v>0</v>
      </c>
      <c r="M33" s="11">
        <f>SUMIFS('Registre déchets'!$H:$H,'Registre déchets'!$E:$E,"&gt;="&amp;M$1,'Registre déchets'!$E:$E,"&lt;="&amp;N$1-1,'Registre déchets'!$G:$G,$B33)</f>
        <v>0</v>
      </c>
      <c r="N33" s="11">
        <f>SUMIFS('Registre déchets'!$H:$H,'Registre déchets'!$E:$E,"&gt;="&amp;N$1,'Registre déchets'!$E:$E,"&lt;="&amp;O$1-1,'Registre déchets'!$G:$G,$B33)</f>
        <v>0</v>
      </c>
      <c r="O33" s="11"/>
      <c r="P33" s="22">
        <f t="shared" si="1"/>
        <v>0</v>
      </c>
      <c r="Q33" s="11" t="str">
        <f>IF(P33&gt;0,LOOKUP(A33,'Registre déchets'!F:F,'Registre déchets'!I:I),"")</f>
        <v/>
      </c>
      <c r="S33" s="19"/>
      <c r="T33" s="19"/>
      <c r="U33" s="19"/>
      <c r="V33" s="19"/>
      <c r="W33" s="19"/>
      <c r="X33" s="19"/>
    </row>
    <row r="34" spans="1:24" x14ac:dyDescent="0.25">
      <c r="A34" s="24" t="s">
        <v>124</v>
      </c>
      <c r="B34" s="24" t="s">
        <v>123</v>
      </c>
      <c r="C34" s="11">
        <f>SUMIFS('Registre déchets'!$H:$H,'Registre déchets'!$E:$E,"&gt;="&amp;C$1,'Registre déchets'!$E:$E,"&lt;="&amp;D$1-1,'Registre déchets'!$G:$G,$B34)</f>
        <v>0</v>
      </c>
      <c r="D34" s="11">
        <f>SUMIFS('Registre déchets'!$H:$H,'Registre déchets'!$E:$E,"&gt;="&amp;D$1,'Registre déchets'!$E:$E,"&lt;="&amp;E$1-1,'Registre déchets'!$G:$G,$B34)</f>
        <v>0</v>
      </c>
      <c r="E34" s="11">
        <f>SUMIFS('Registre déchets'!$H:$H,'Registre déchets'!$E:$E,"&gt;="&amp;E$1,'Registre déchets'!$E:$E,"&lt;="&amp;F$1-1,'Registre déchets'!$G:$G,$B34)</f>
        <v>0</v>
      </c>
      <c r="F34" s="11">
        <f>SUMIFS('Registre déchets'!$H:$H,'Registre déchets'!$E:$E,"&gt;="&amp;F$1,'Registre déchets'!$E:$E,"&lt;="&amp;G$1-1,'Registre déchets'!$G:$G,$B34)</f>
        <v>0</v>
      </c>
      <c r="G34" s="11">
        <f>SUMIFS('Registre déchets'!$H:$H,'Registre déchets'!$E:$E,"&gt;="&amp;G$1,'Registre déchets'!$E:$E,"&lt;="&amp;H$1-1,'Registre déchets'!$G:$G,$B34)</f>
        <v>0</v>
      </c>
      <c r="H34" s="11">
        <f>SUMIFS('Registre déchets'!$H:$H,'Registre déchets'!$E:$E,"&gt;="&amp;H$1,'Registre déchets'!$E:$E,"&lt;="&amp;I$1-1,'Registre déchets'!$G:$G,$B34)</f>
        <v>0</v>
      </c>
      <c r="I34" s="11">
        <f>SUMIFS('Registre déchets'!$H:$H,'Registre déchets'!$E:$E,"&gt;="&amp;I$1,'Registre déchets'!$E:$E,"&lt;="&amp;J$1-1,'Registre déchets'!$G:$G,$B34)</f>
        <v>0</v>
      </c>
      <c r="J34" s="11">
        <f>SUMIFS('Registre déchets'!$H:$H,'Registre déchets'!$E:$E,"&gt;="&amp;J$1,'Registre déchets'!$E:$E,"&lt;="&amp;K$1-1,'Registre déchets'!$G:$G,$B34)</f>
        <v>0</v>
      </c>
      <c r="K34" s="11">
        <f>SUMIFS('Registre déchets'!$H:$H,'Registre déchets'!$E:$E,"&gt;="&amp;K$1,'Registre déchets'!$E:$E,"&lt;="&amp;L$1-1,'Registre déchets'!$G:$G,$B34)</f>
        <v>0</v>
      </c>
      <c r="L34" s="11">
        <f>SUMIFS('Registre déchets'!$H:$H,'Registre déchets'!$E:$E,"&gt;="&amp;L$1,'Registre déchets'!$E:$E,"&lt;="&amp;M$1-1,'Registre déchets'!$G:$G,$B34)</f>
        <v>0</v>
      </c>
      <c r="M34" s="11">
        <f>SUMIFS('Registre déchets'!$H:$H,'Registre déchets'!$E:$E,"&gt;="&amp;M$1,'Registre déchets'!$E:$E,"&lt;="&amp;N$1-1,'Registre déchets'!$G:$G,$B34)</f>
        <v>0</v>
      </c>
      <c r="N34" s="11">
        <f>SUMIFS('Registre déchets'!$H:$H,'Registre déchets'!$E:$E,"&gt;="&amp;N$1,'Registre déchets'!$E:$E,"&lt;="&amp;O$1-1,'Registre déchets'!$G:$G,$B34)</f>
        <v>0</v>
      </c>
      <c r="O34" s="11"/>
      <c r="P34" s="22">
        <f t="shared" si="1"/>
        <v>0</v>
      </c>
      <c r="Q34" s="11" t="str">
        <f>IF(P34&gt;0,LOOKUP(A34,'Registre déchets'!F:F,'Registre déchets'!I:I),"")</f>
        <v/>
      </c>
      <c r="S34" s="19"/>
      <c r="T34" s="19"/>
      <c r="U34" s="19"/>
      <c r="V34" s="19"/>
      <c r="W34" s="19"/>
      <c r="X34" s="19"/>
    </row>
    <row r="35" spans="1:24" x14ac:dyDescent="0.25">
      <c r="A35" s="24" t="s">
        <v>48</v>
      </c>
      <c r="B35" s="24" t="s">
        <v>47</v>
      </c>
      <c r="C35" s="11">
        <f>SUMIFS('Registre déchets'!$H:$H,'Registre déchets'!$E:$E,"&gt;="&amp;C$1,'Registre déchets'!$E:$E,"&lt;="&amp;D$1-1,'Registre déchets'!$G:$G,$B35)</f>
        <v>0</v>
      </c>
      <c r="D35" s="11">
        <f>SUMIFS('Registre déchets'!$H:$H,'Registre déchets'!$E:$E,"&gt;="&amp;D$1,'Registre déchets'!$E:$E,"&lt;="&amp;E$1-1,'Registre déchets'!$G:$G,$B35)</f>
        <v>0</v>
      </c>
      <c r="E35" s="11">
        <f>SUMIFS('Registre déchets'!$H:$H,'Registre déchets'!$E:$E,"&gt;="&amp;E$1,'Registre déchets'!$E:$E,"&lt;="&amp;F$1-1,'Registre déchets'!$G:$G,$B35)</f>
        <v>0</v>
      </c>
      <c r="F35" s="11">
        <f>SUMIFS('Registre déchets'!$H:$H,'Registre déchets'!$E:$E,"&gt;="&amp;F$1,'Registre déchets'!$E:$E,"&lt;="&amp;G$1-1,'Registre déchets'!$G:$G,$B35)</f>
        <v>0</v>
      </c>
      <c r="G35" s="11">
        <f>SUMIFS('Registre déchets'!$H:$H,'Registre déchets'!$E:$E,"&gt;="&amp;G$1,'Registre déchets'!$E:$E,"&lt;="&amp;H$1-1,'Registre déchets'!$G:$G,$B35)</f>
        <v>0</v>
      </c>
      <c r="H35" s="11">
        <f>SUMIFS('Registre déchets'!$H:$H,'Registre déchets'!$E:$E,"&gt;="&amp;H$1,'Registre déchets'!$E:$E,"&lt;="&amp;I$1-1,'Registre déchets'!$G:$G,$B35)</f>
        <v>0</v>
      </c>
      <c r="I35" s="11">
        <f>SUMIFS('Registre déchets'!$H:$H,'Registre déchets'!$E:$E,"&gt;="&amp;I$1,'Registre déchets'!$E:$E,"&lt;="&amp;J$1-1,'Registre déchets'!$G:$G,$B35)</f>
        <v>0</v>
      </c>
      <c r="J35" s="11">
        <f>SUMIFS('Registre déchets'!$H:$H,'Registre déchets'!$E:$E,"&gt;="&amp;J$1,'Registre déchets'!$E:$E,"&lt;="&amp;K$1-1,'Registre déchets'!$G:$G,$B35)</f>
        <v>0</v>
      </c>
      <c r="K35" s="11">
        <f>SUMIFS('Registre déchets'!$H:$H,'Registre déchets'!$E:$E,"&gt;="&amp;K$1,'Registre déchets'!$E:$E,"&lt;="&amp;L$1-1,'Registre déchets'!$G:$G,$B35)</f>
        <v>0</v>
      </c>
      <c r="L35" s="11">
        <f>SUMIFS('Registre déchets'!$H:$H,'Registre déchets'!$E:$E,"&gt;="&amp;L$1,'Registre déchets'!$E:$E,"&lt;="&amp;M$1-1,'Registre déchets'!$G:$G,$B35)</f>
        <v>0</v>
      </c>
      <c r="M35" s="11">
        <f>SUMIFS('Registre déchets'!$H:$H,'Registre déchets'!$E:$E,"&gt;="&amp;M$1,'Registre déchets'!$E:$E,"&lt;="&amp;N$1-1,'Registre déchets'!$G:$G,$B35)</f>
        <v>0</v>
      </c>
      <c r="N35" s="11">
        <f>SUMIFS('Registre déchets'!$H:$H,'Registre déchets'!$E:$E,"&gt;="&amp;N$1,'Registre déchets'!$E:$E,"&lt;="&amp;O$1-1,'Registre déchets'!$G:$G,$B35)</f>
        <v>0</v>
      </c>
      <c r="O35" s="11"/>
      <c r="P35" s="22">
        <f t="shared" si="1"/>
        <v>0</v>
      </c>
      <c r="Q35" s="11" t="str">
        <f>IF(P35&gt;0,LOOKUP(A35,'Registre déchets'!F:F,'Registre déchets'!I:I),"")</f>
        <v/>
      </c>
      <c r="S35" s="19"/>
      <c r="T35" s="19"/>
      <c r="U35" s="19"/>
      <c r="V35" s="19"/>
      <c r="W35" s="19"/>
      <c r="X35" s="19"/>
    </row>
    <row r="36" spans="1:24" x14ac:dyDescent="0.25">
      <c r="A36" s="24" t="s">
        <v>109</v>
      </c>
      <c r="B36" s="24" t="s">
        <v>108</v>
      </c>
      <c r="C36" s="11">
        <f>SUMIFS('Registre déchets'!$H:$H,'Registre déchets'!$E:$E,"&gt;="&amp;C$1,'Registre déchets'!$E:$E,"&lt;="&amp;D$1-1,'Registre déchets'!$G:$G,$B36)</f>
        <v>0</v>
      </c>
      <c r="D36" s="11">
        <f>SUMIFS('Registre déchets'!$H:$H,'Registre déchets'!$E:$E,"&gt;="&amp;D$1,'Registre déchets'!$E:$E,"&lt;="&amp;E$1-1,'Registre déchets'!$G:$G,$B36)</f>
        <v>0</v>
      </c>
      <c r="E36" s="11">
        <f>SUMIFS('Registre déchets'!$H:$H,'Registre déchets'!$E:$E,"&gt;="&amp;E$1,'Registre déchets'!$E:$E,"&lt;="&amp;F$1-1,'Registre déchets'!$G:$G,$B36)</f>
        <v>0</v>
      </c>
      <c r="F36" s="11">
        <f>SUMIFS('Registre déchets'!$H:$H,'Registre déchets'!$E:$E,"&gt;="&amp;F$1,'Registre déchets'!$E:$E,"&lt;="&amp;G$1-1,'Registre déchets'!$G:$G,$B36)</f>
        <v>0</v>
      </c>
      <c r="G36" s="11">
        <f>SUMIFS('Registre déchets'!$H:$H,'Registre déchets'!$E:$E,"&gt;="&amp;G$1,'Registre déchets'!$E:$E,"&lt;="&amp;H$1-1,'Registre déchets'!$G:$G,$B36)</f>
        <v>0</v>
      </c>
      <c r="H36" s="11">
        <f>SUMIFS('Registre déchets'!$H:$H,'Registre déchets'!$E:$E,"&gt;="&amp;H$1,'Registre déchets'!$E:$E,"&lt;="&amp;I$1-1,'Registre déchets'!$G:$G,$B36)</f>
        <v>0</v>
      </c>
      <c r="I36" s="11">
        <f>SUMIFS('Registre déchets'!$H:$H,'Registre déchets'!$E:$E,"&gt;="&amp;I$1,'Registre déchets'!$E:$E,"&lt;="&amp;J$1-1,'Registre déchets'!$G:$G,$B36)</f>
        <v>0</v>
      </c>
      <c r="J36" s="11">
        <f>SUMIFS('Registre déchets'!$H:$H,'Registre déchets'!$E:$E,"&gt;="&amp;J$1,'Registre déchets'!$E:$E,"&lt;="&amp;K$1-1,'Registre déchets'!$G:$G,$B36)</f>
        <v>0</v>
      </c>
      <c r="K36" s="11">
        <f>SUMIFS('Registre déchets'!$H:$H,'Registre déchets'!$E:$E,"&gt;="&amp;K$1,'Registre déchets'!$E:$E,"&lt;="&amp;L$1-1,'Registre déchets'!$G:$G,$B36)</f>
        <v>0</v>
      </c>
      <c r="L36" s="11">
        <f>SUMIFS('Registre déchets'!$H:$H,'Registre déchets'!$E:$E,"&gt;="&amp;L$1,'Registre déchets'!$E:$E,"&lt;="&amp;M$1-1,'Registre déchets'!$G:$G,$B36)</f>
        <v>0</v>
      </c>
      <c r="M36" s="11">
        <f>SUMIFS('Registre déchets'!$H:$H,'Registre déchets'!$E:$E,"&gt;="&amp;M$1,'Registre déchets'!$E:$E,"&lt;="&amp;N$1-1,'Registre déchets'!$G:$G,$B36)</f>
        <v>0</v>
      </c>
      <c r="N36" s="11">
        <f>SUMIFS('Registre déchets'!$H:$H,'Registre déchets'!$E:$E,"&gt;="&amp;N$1,'Registre déchets'!$E:$E,"&lt;="&amp;O$1-1,'Registre déchets'!$G:$G,$B36)</f>
        <v>0</v>
      </c>
      <c r="O36" s="11"/>
      <c r="P36" s="22">
        <f t="shared" si="1"/>
        <v>0</v>
      </c>
      <c r="Q36" s="11" t="str">
        <f>IF(P36&gt;0,LOOKUP(A36,'Registre déchets'!F:F,'Registre déchets'!I:I),"")</f>
        <v/>
      </c>
      <c r="S36" s="19"/>
      <c r="T36" s="19"/>
      <c r="U36" s="19"/>
      <c r="V36" s="19"/>
      <c r="W36" s="19"/>
      <c r="X36" s="19"/>
    </row>
    <row r="37" spans="1:24" x14ac:dyDescent="0.25">
      <c r="A37" s="24" t="s">
        <v>95</v>
      </c>
      <c r="B37" s="24" t="s">
        <v>94</v>
      </c>
      <c r="C37" s="11">
        <f>SUMIFS('Registre déchets'!$H:$H,'Registre déchets'!$E:$E,"&gt;="&amp;C$1,'Registre déchets'!$E:$E,"&lt;="&amp;D$1-1,'Registre déchets'!$G:$G,$B37)</f>
        <v>0</v>
      </c>
      <c r="D37" s="11">
        <f>SUMIFS('Registre déchets'!$H:$H,'Registre déchets'!$E:$E,"&gt;="&amp;D$1,'Registre déchets'!$E:$E,"&lt;="&amp;E$1-1,'Registre déchets'!$G:$G,$B37)</f>
        <v>0</v>
      </c>
      <c r="E37" s="11">
        <f>SUMIFS('Registre déchets'!$H:$H,'Registre déchets'!$E:$E,"&gt;="&amp;E$1,'Registre déchets'!$E:$E,"&lt;="&amp;F$1-1,'Registre déchets'!$G:$G,$B37)</f>
        <v>0</v>
      </c>
      <c r="F37" s="11">
        <f>SUMIFS('Registre déchets'!$H:$H,'Registre déchets'!$E:$E,"&gt;="&amp;F$1,'Registre déchets'!$E:$E,"&lt;="&amp;G$1-1,'Registre déchets'!$G:$G,$B37)</f>
        <v>0</v>
      </c>
      <c r="G37" s="11">
        <f>SUMIFS('Registre déchets'!$H:$H,'Registre déchets'!$E:$E,"&gt;="&amp;G$1,'Registre déchets'!$E:$E,"&lt;="&amp;H$1-1,'Registre déchets'!$G:$G,$B37)</f>
        <v>0</v>
      </c>
      <c r="H37" s="11">
        <f>SUMIFS('Registre déchets'!$H:$H,'Registre déchets'!$E:$E,"&gt;="&amp;H$1,'Registre déchets'!$E:$E,"&lt;="&amp;I$1-1,'Registre déchets'!$G:$G,$B37)</f>
        <v>0</v>
      </c>
      <c r="I37" s="11">
        <f>SUMIFS('Registre déchets'!$H:$H,'Registre déchets'!$E:$E,"&gt;="&amp;I$1,'Registre déchets'!$E:$E,"&lt;="&amp;J$1-1,'Registre déchets'!$G:$G,$B37)</f>
        <v>0</v>
      </c>
      <c r="J37" s="11">
        <f>SUMIFS('Registre déchets'!$H:$H,'Registre déchets'!$E:$E,"&gt;="&amp;J$1,'Registre déchets'!$E:$E,"&lt;="&amp;K$1-1,'Registre déchets'!$G:$G,$B37)</f>
        <v>0</v>
      </c>
      <c r="K37" s="11">
        <f>SUMIFS('Registre déchets'!$H:$H,'Registre déchets'!$E:$E,"&gt;="&amp;K$1,'Registre déchets'!$E:$E,"&lt;="&amp;L$1-1,'Registre déchets'!$G:$G,$B37)</f>
        <v>0</v>
      </c>
      <c r="L37" s="11">
        <f>SUMIFS('Registre déchets'!$H:$H,'Registre déchets'!$E:$E,"&gt;="&amp;L$1,'Registre déchets'!$E:$E,"&lt;="&amp;M$1-1,'Registre déchets'!$G:$G,$B37)</f>
        <v>0</v>
      </c>
      <c r="M37" s="11">
        <f>SUMIFS('Registre déchets'!$H:$H,'Registre déchets'!$E:$E,"&gt;="&amp;M$1,'Registre déchets'!$E:$E,"&lt;="&amp;N$1-1,'Registre déchets'!$G:$G,$B37)</f>
        <v>0</v>
      </c>
      <c r="N37" s="11">
        <f>SUMIFS('Registre déchets'!$H:$H,'Registre déchets'!$E:$E,"&gt;="&amp;N$1,'Registre déchets'!$E:$E,"&lt;="&amp;O$1-1,'Registre déchets'!$G:$G,$B37)</f>
        <v>0</v>
      </c>
      <c r="O37" s="11"/>
      <c r="P37" s="22">
        <f t="shared" si="1"/>
        <v>0</v>
      </c>
      <c r="Q37" s="11" t="str">
        <f>IF(P37&gt;0,LOOKUP(A37,'Registre déchets'!F:F,'Registre déchets'!I:I),"")</f>
        <v/>
      </c>
      <c r="S37" s="19"/>
      <c r="T37" s="19"/>
      <c r="U37" s="19"/>
      <c r="V37" s="19"/>
      <c r="W37" s="19"/>
      <c r="X37" s="19"/>
    </row>
    <row r="38" spans="1:24" x14ac:dyDescent="0.25">
      <c r="A38" s="24" t="s">
        <v>134</v>
      </c>
      <c r="B38" s="24" t="s">
        <v>27</v>
      </c>
      <c r="C38" s="11">
        <f>SUMIFS('Registre déchets'!$H:$H,'Registre déchets'!$E:$E,"&gt;="&amp;C$1,'Registre déchets'!$E:$E,"&lt;="&amp;D$1-1,'Registre déchets'!$G:$G,$B38)</f>
        <v>0</v>
      </c>
      <c r="D38" s="11">
        <f>SUMIFS('Registre déchets'!$H:$H,'Registre déchets'!$E:$E,"&gt;="&amp;D$1,'Registre déchets'!$E:$E,"&lt;="&amp;E$1-1,'Registre déchets'!$G:$G,$B38)</f>
        <v>0</v>
      </c>
      <c r="E38" s="11">
        <f>SUMIFS('Registre déchets'!$H:$H,'Registre déchets'!$E:$E,"&gt;="&amp;E$1,'Registre déchets'!$E:$E,"&lt;="&amp;F$1-1,'Registre déchets'!$G:$G,$B38)</f>
        <v>0</v>
      </c>
      <c r="F38" s="11">
        <f>SUMIFS('Registre déchets'!$H:$H,'Registre déchets'!$E:$E,"&gt;="&amp;F$1,'Registre déchets'!$E:$E,"&lt;="&amp;G$1-1,'Registre déchets'!$G:$G,$B38)</f>
        <v>0</v>
      </c>
      <c r="G38" s="11">
        <f>SUMIFS('Registre déchets'!$H:$H,'Registre déchets'!$E:$E,"&gt;="&amp;G$1,'Registre déchets'!$E:$E,"&lt;="&amp;H$1-1,'Registre déchets'!$G:$G,$B38)</f>
        <v>0</v>
      </c>
      <c r="H38" s="11">
        <f>SUMIFS('Registre déchets'!$H:$H,'Registre déchets'!$E:$E,"&gt;="&amp;H$1,'Registre déchets'!$E:$E,"&lt;="&amp;I$1-1,'Registre déchets'!$G:$G,$B38)</f>
        <v>0</v>
      </c>
      <c r="I38" s="11">
        <f>SUMIFS('Registre déchets'!$H:$H,'Registre déchets'!$E:$E,"&gt;="&amp;I$1,'Registre déchets'!$E:$E,"&lt;="&amp;J$1-1,'Registre déchets'!$G:$G,$B38)</f>
        <v>0</v>
      </c>
      <c r="J38" s="11">
        <f>SUMIFS('Registre déchets'!$H:$H,'Registre déchets'!$E:$E,"&gt;="&amp;J$1,'Registre déchets'!$E:$E,"&lt;="&amp;K$1-1,'Registre déchets'!$G:$G,$B38)</f>
        <v>0</v>
      </c>
      <c r="K38" s="11">
        <f>SUMIFS('Registre déchets'!$H:$H,'Registre déchets'!$E:$E,"&gt;="&amp;K$1,'Registre déchets'!$E:$E,"&lt;="&amp;L$1-1,'Registre déchets'!$G:$G,$B38)</f>
        <v>0</v>
      </c>
      <c r="L38" s="11">
        <f>SUMIFS('Registre déchets'!$H:$H,'Registre déchets'!$E:$E,"&gt;="&amp;L$1,'Registre déchets'!$E:$E,"&lt;="&amp;M$1-1,'Registre déchets'!$G:$G,$B38)</f>
        <v>0</v>
      </c>
      <c r="M38" s="11">
        <f>SUMIFS('Registre déchets'!$H:$H,'Registre déchets'!$E:$E,"&gt;="&amp;M$1,'Registre déchets'!$E:$E,"&lt;="&amp;N$1-1,'Registre déchets'!$G:$G,$B38)</f>
        <v>0</v>
      </c>
      <c r="N38" s="11">
        <f>SUMIFS('Registre déchets'!$H:$H,'Registre déchets'!$E:$E,"&gt;="&amp;N$1,'Registre déchets'!$E:$E,"&lt;="&amp;O$1-1,'Registre déchets'!$G:$G,$B38)</f>
        <v>0</v>
      </c>
      <c r="O38" s="11"/>
      <c r="P38" s="22">
        <f t="shared" si="1"/>
        <v>0</v>
      </c>
      <c r="Q38" s="11" t="str">
        <f>IF(P38&gt;0,LOOKUP(A38,'Registre déchets'!F:F,'Registre déchets'!I:I),"")</f>
        <v/>
      </c>
      <c r="S38" s="19"/>
      <c r="T38" s="19"/>
      <c r="U38" s="19"/>
      <c r="V38" s="19"/>
      <c r="W38" s="19"/>
      <c r="X38" s="19"/>
    </row>
    <row r="39" spans="1:24" x14ac:dyDescent="0.25">
      <c r="A39" s="24" t="s">
        <v>111</v>
      </c>
      <c r="B39" s="24" t="s">
        <v>110</v>
      </c>
      <c r="C39" s="11">
        <f>SUMIFS('Registre déchets'!$H:$H,'Registre déchets'!$E:$E,"&gt;="&amp;C$1,'Registre déchets'!$E:$E,"&lt;="&amp;D$1-1,'Registre déchets'!$G:$G,$B39)</f>
        <v>0</v>
      </c>
      <c r="D39" s="11">
        <f>SUMIFS('Registre déchets'!$H:$H,'Registre déchets'!$E:$E,"&gt;="&amp;D$1,'Registre déchets'!$E:$E,"&lt;="&amp;E$1-1,'Registre déchets'!$G:$G,$B39)</f>
        <v>0</v>
      </c>
      <c r="E39" s="11">
        <f>SUMIFS('Registre déchets'!$H:$H,'Registre déchets'!$E:$E,"&gt;="&amp;E$1,'Registre déchets'!$E:$E,"&lt;="&amp;F$1-1,'Registre déchets'!$G:$G,$B39)</f>
        <v>0</v>
      </c>
      <c r="F39" s="11">
        <f>SUMIFS('Registre déchets'!$H:$H,'Registre déchets'!$E:$E,"&gt;="&amp;F$1,'Registre déchets'!$E:$E,"&lt;="&amp;G$1-1,'Registre déchets'!$G:$G,$B39)</f>
        <v>0</v>
      </c>
      <c r="G39" s="11">
        <f>SUMIFS('Registre déchets'!$H:$H,'Registre déchets'!$E:$E,"&gt;="&amp;G$1,'Registre déchets'!$E:$E,"&lt;="&amp;H$1-1,'Registre déchets'!$G:$G,$B39)</f>
        <v>0</v>
      </c>
      <c r="H39" s="11">
        <f>SUMIFS('Registre déchets'!$H:$H,'Registre déchets'!$E:$E,"&gt;="&amp;H$1,'Registre déchets'!$E:$E,"&lt;="&amp;I$1-1,'Registre déchets'!$G:$G,$B39)</f>
        <v>0</v>
      </c>
      <c r="I39" s="11">
        <f>SUMIFS('Registre déchets'!$H:$H,'Registre déchets'!$E:$E,"&gt;="&amp;I$1,'Registre déchets'!$E:$E,"&lt;="&amp;J$1-1,'Registre déchets'!$G:$G,$B39)</f>
        <v>0</v>
      </c>
      <c r="J39" s="11">
        <f>SUMIFS('Registre déchets'!$H:$H,'Registre déchets'!$E:$E,"&gt;="&amp;J$1,'Registre déchets'!$E:$E,"&lt;="&amp;K$1-1,'Registre déchets'!$G:$G,$B39)</f>
        <v>0</v>
      </c>
      <c r="K39" s="11">
        <f>SUMIFS('Registre déchets'!$H:$H,'Registre déchets'!$E:$E,"&gt;="&amp;K$1,'Registre déchets'!$E:$E,"&lt;="&amp;L$1-1,'Registre déchets'!$G:$G,$B39)</f>
        <v>0</v>
      </c>
      <c r="L39" s="11">
        <f>SUMIFS('Registre déchets'!$H:$H,'Registre déchets'!$E:$E,"&gt;="&amp;L$1,'Registre déchets'!$E:$E,"&lt;="&amp;M$1-1,'Registre déchets'!$G:$G,$B39)</f>
        <v>0</v>
      </c>
      <c r="M39" s="11">
        <f>SUMIFS('Registre déchets'!$H:$H,'Registre déchets'!$E:$E,"&gt;="&amp;M$1,'Registre déchets'!$E:$E,"&lt;="&amp;N$1-1,'Registre déchets'!$G:$G,$B39)</f>
        <v>0</v>
      </c>
      <c r="N39" s="11">
        <f>SUMIFS('Registre déchets'!$H:$H,'Registre déchets'!$E:$E,"&gt;="&amp;N$1,'Registre déchets'!$E:$E,"&lt;="&amp;O$1-1,'Registre déchets'!$G:$G,$B39)</f>
        <v>0</v>
      </c>
      <c r="O39" s="11"/>
      <c r="P39" s="22">
        <f>SUM(C39:N39)</f>
        <v>0</v>
      </c>
      <c r="Q39" s="11" t="str">
        <f>IF(P39&gt;0,LOOKUP(A39,'Registre déchets'!F:F,'Registre déchets'!I:I),"")</f>
        <v/>
      </c>
      <c r="S39" s="19"/>
      <c r="T39" s="19"/>
      <c r="U39" s="19"/>
      <c r="V39" s="19"/>
      <c r="W39" s="19"/>
      <c r="X39" s="19"/>
    </row>
    <row r="40" spans="1:24" x14ac:dyDescent="0.25">
      <c r="A40" s="24" t="s">
        <v>137</v>
      </c>
      <c r="B40" s="24" t="s">
        <v>112</v>
      </c>
      <c r="C40" s="11">
        <f>SUMIFS('Registre déchets'!$H:$H,'Registre déchets'!$E:$E,"&gt;="&amp;C$1,'Registre déchets'!$E:$E,"&lt;="&amp;D$1-1,'Registre déchets'!$G:$G,$B40)</f>
        <v>0</v>
      </c>
      <c r="D40" s="11">
        <f>SUMIFS('Registre déchets'!$H:$H,'Registre déchets'!$E:$E,"&gt;="&amp;D$1,'Registre déchets'!$E:$E,"&lt;="&amp;E$1-1,'Registre déchets'!$G:$G,$B40)</f>
        <v>0</v>
      </c>
      <c r="E40" s="11">
        <f>SUMIFS('Registre déchets'!$H:$H,'Registre déchets'!$E:$E,"&gt;="&amp;E$1,'Registre déchets'!$E:$E,"&lt;="&amp;F$1-1,'Registre déchets'!$G:$G,$B40)</f>
        <v>0</v>
      </c>
      <c r="F40" s="11">
        <f>SUMIFS('Registre déchets'!$H:$H,'Registre déchets'!$E:$E,"&gt;="&amp;F$1,'Registre déchets'!$E:$E,"&lt;="&amp;G$1-1,'Registre déchets'!$G:$G,$B40)</f>
        <v>0</v>
      </c>
      <c r="G40" s="11">
        <f>SUMIFS('Registre déchets'!$H:$H,'Registre déchets'!$E:$E,"&gt;="&amp;G$1,'Registre déchets'!$E:$E,"&lt;="&amp;H$1-1,'Registre déchets'!$G:$G,$B40)</f>
        <v>0</v>
      </c>
      <c r="H40" s="11">
        <f>SUMIFS('Registre déchets'!$H:$H,'Registre déchets'!$E:$E,"&gt;="&amp;H$1,'Registre déchets'!$E:$E,"&lt;="&amp;I$1-1,'Registre déchets'!$G:$G,$B40)</f>
        <v>0</v>
      </c>
      <c r="I40" s="11">
        <f>SUMIFS('Registre déchets'!$H:$H,'Registre déchets'!$E:$E,"&gt;="&amp;I$1,'Registre déchets'!$E:$E,"&lt;="&amp;J$1-1,'Registre déchets'!$G:$G,$B40)</f>
        <v>0</v>
      </c>
      <c r="J40" s="11">
        <f>SUMIFS('Registre déchets'!$H:$H,'Registre déchets'!$E:$E,"&gt;="&amp;J$1,'Registre déchets'!$E:$E,"&lt;="&amp;K$1-1,'Registre déchets'!$G:$G,$B40)</f>
        <v>0</v>
      </c>
      <c r="K40" s="11">
        <f>SUMIFS('Registre déchets'!$H:$H,'Registre déchets'!$E:$E,"&gt;="&amp;K$1,'Registre déchets'!$E:$E,"&lt;="&amp;L$1-1,'Registre déchets'!$G:$G,$B40)</f>
        <v>0</v>
      </c>
      <c r="L40" s="11">
        <f>SUMIFS('Registre déchets'!$H:$H,'Registre déchets'!$E:$E,"&gt;="&amp;L$1,'Registre déchets'!$E:$E,"&lt;="&amp;M$1-1,'Registre déchets'!$G:$G,$B40)</f>
        <v>0</v>
      </c>
      <c r="M40" s="11">
        <f>SUMIFS('Registre déchets'!$H:$H,'Registre déchets'!$E:$E,"&gt;="&amp;M$1,'Registre déchets'!$E:$E,"&lt;="&amp;N$1-1,'Registre déchets'!$G:$G,$B40)</f>
        <v>0</v>
      </c>
      <c r="N40" s="11">
        <f>SUMIFS('Registre déchets'!$H:$H,'Registre déchets'!$E:$E,"&gt;="&amp;N$1,'Registre déchets'!$E:$E,"&lt;="&amp;O$1-1,'Registre déchets'!$G:$G,$B40)</f>
        <v>0</v>
      </c>
      <c r="O40" s="11"/>
      <c r="P40" s="22">
        <f>SUM(C40:N40)</f>
        <v>0</v>
      </c>
      <c r="Q40" s="11" t="str">
        <f>IF(P40&gt;0,LOOKUP(A40,'Registre déchets'!F:F,'Registre déchets'!I:I),"")</f>
        <v/>
      </c>
      <c r="S40" s="19"/>
      <c r="T40" s="19"/>
      <c r="U40" s="19"/>
      <c r="V40" s="23"/>
      <c r="W40" s="23"/>
      <c r="X40" s="19"/>
    </row>
    <row r="41" spans="1:24" x14ac:dyDescent="0.25">
      <c r="A41" s="24" t="s">
        <v>136</v>
      </c>
      <c r="B41" s="24" t="s">
        <v>113</v>
      </c>
      <c r="C41" s="11">
        <f>SUMIFS('Registre déchets'!$H:$H,'Registre déchets'!$E:$E,"&gt;="&amp;C$1,'Registre déchets'!$E:$E,"&lt;="&amp;D$1-1,'Registre déchets'!$G:$G,$B41)</f>
        <v>0</v>
      </c>
      <c r="D41" s="11">
        <f>SUMIFS('Registre déchets'!$H:$H,'Registre déchets'!$E:$E,"&gt;="&amp;D$1,'Registre déchets'!$E:$E,"&lt;="&amp;E$1-1,'Registre déchets'!$G:$G,$B41)</f>
        <v>0</v>
      </c>
      <c r="E41" s="11">
        <f>SUMIFS('Registre déchets'!$H:$H,'Registre déchets'!$E:$E,"&gt;="&amp;E$1,'Registre déchets'!$E:$E,"&lt;="&amp;F$1-1,'Registre déchets'!$G:$G,$B41)</f>
        <v>0</v>
      </c>
      <c r="F41" s="11">
        <f>SUMIFS('Registre déchets'!$H:$H,'Registre déchets'!$E:$E,"&gt;="&amp;F$1,'Registre déchets'!$E:$E,"&lt;="&amp;G$1-1,'Registre déchets'!$G:$G,$B41)</f>
        <v>0</v>
      </c>
      <c r="G41" s="11">
        <f>SUMIFS('Registre déchets'!$H:$H,'Registre déchets'!$E:$E,"&gt;="&amp;G$1,'Registre déchets'!$E:$E,"&lt;="&amp;H$1-1,'Registre déchets'!$G:$G,$B41)</f>
        <v>0</v>
      </c>
      <c r="H41" s="11">
        <f>SUMIFS('Registre déchets'!$H:$H,'Registre déchets'!$E:$E,"&gt;="&amp;H$1,'Registre déchets'!$E:$E,"&lt;="&amp;I$1-1,'Registre déchets'!$G:$G,$B41)</f>
        <v>0</v>
      </c>
      <c r="I41" s="11">
        <f>SUMIFS('Registre déchets'!$H:$H,'Registre déchets'!$E:$E,"&gt;="&amp;I$1,'Registre déchets'!$E:$E,"&lt;="&amp;J$1-1,'Registre déchets'!$G:$G,$B41)</f>
        <v>0</v>
      </c>
      <c r="J41" s="11">
        <f>SUMIFS('Registre déchets'!$H:$H,'Registre déchets'!$E:$E,"&gt;="&amp;J$1,'Registre déchets'!$E:$E,"&lt;="&amp;K$1-1,'Registre déchets'!$G:$G,$B41)</f>
        <v>0</v>
      </c>
      <c r="K41" s="11">
        <f>SUMIFS('Registre déchets'!$H:$H,'Registre déchets'!$E:$E,"&gt;="&amp;K$1,'Registre déchets'!$E:$E,"&lt;="&amp;L$1-1,'Registre déchets'!$G:$G,$B41)</f>
        <v>0</v>
      </c>
      <c r="L41" s="11">
        <f>SUMIFS('Registre déchets'!$H:$H,'Registre déchets'!$E:$E,"&gt;="&amp;L$1,'Registre déchets'!$E:$E,"&lt;="&amp;M$1-1,'Registre déchets'!$G:$G,$B41)</f>
        <v>0</v>
      </c>
      <c r="M41" s="11">
        <f>SUMIFS('Registre déchets'!$H:$H,'Registre déchets'!$E:$E,"&gt;="&amp;M$1,'Registre déchets'!$E:$E,"&lt;="&amp;N$1-1,'Registre déchets'!$G:$G,$B41)</f>
        <v>0</v>
      </c>
      <c r="N41" s="11">
        <f>SUMIFS('Registre déchets'!$H:$H,'Registre déchets'!$E:$E,"&gt;="&amp;N$1,'Registre déchets'!$E:$E,"&lt;="&amp;O$1-1,'Registre déchets'!$G:$G,$B41)</f>
        <v>0</v>
      </c>
      <c r="O41" s="11"/>
      <c r="P41" s="22">
        <f t="shared" si="1"/>
        <v>0</v>
      </c>
      <c r="Q41" s="11" t="str">
        <f>IF(P41&gt;0,LOOKUP(A41,'Registre déchets'!F:F,'Registre déchets'!I:I),"")</f>
        <v/>
      </c>
      <c r="S41" s="19"/>
      <c r="T41" s="19"/>
      <c r="U41" s="19"/>
      <c r="V41" s="23"/>
      <c r="W41" s="23"/>
      <c r="X41" s="19"/>
    </row>
    <row r="42" spans="1:24" x14ac:dyDescent="0.25">
      <c r="A42" s="24" t="s">
        <v>115</v>
      </c>
      <c r="B42" s="24" t="s">
        <v>114</v>
      </c>
      <c r="C42" s="11">
        <f>SUMIFS('Registre déchets'!$H:$H,'Registre déchets'!$E:$E,"&gt;="&amp;C$1,'Registre déchets'!$E:$E,"&lt;="&amp;D$1-1,'Registre déchets'!$G:$G,$B42)</f>
        <v>0</v>
      </c>
      <c r="D42" s="11">
        <f>SUMIFS('Registre déchets'!$H:$H,'Registre déchets'!$E:$E,"&gt;="&amp;D$1,'Registre déchets'!$E:$E,"&lt;="&amp;E$1-1,'Registre déchets'!$G:$G,$B42)</f>
        <v>0</v>
      </c>
      <c r="E42" s="11">
        <f>SUMIFS('Registre déchets'!$H:$H,'Registre déchets'!$E:$E,"&gt;="&amp;E$1,'Registre déchets'!$E:$E,"&lt;="&amp;F$1-1,'Registre déchets'!$G:$G,$B42)</f>
        <v>0</v>
      </c>
      <c r="F42" s="11">
        <f>SUMIFS('Registre déchets'!$H:$H,'Registre déchets'!$E:$E,"&gt;="&amp;F$1,'Registre déchets'!$E:$E,"&lt;="&amp;G$1-1,'Registre déchets'!$G:$G,$B42)</f>
        <v>0</v>
      </c>
      <c r="G42" s="11">
        <f>SUMIFS('Registre déchets'!$H:$H,'Registre déchets'!$E:$E,"&gt;="&amp;G$1,'Registre déchets'!$E:$E,"&lt;="&amp;H$1-1,'Registre déchets'!$G:$G,$B42)</f>
        <v>0</v>
      </c>
      <c r="H42" s="11">
        <f>SUMIFS('Registre déchets'!$H:$H,'Registre déchets'!$E:$E,"&gt;="&amp;H$1,'Registre déchets'!$E:$E,"&lt;="&amp;I$1-1,'Registre déchets'!$G:$G,$B42)</f>
        <v>0</v>
      </c>
      <c r="I42" s="11">
        <f>SUMIFS('Registre déchets'!$H:$H,'Registre déchets'!$E:$E,"&gt;="&amp;I$1,'Registre déchets'!$E:$E,"&lt;="&amp;J$1-1,'Registre déchets'!$G:$G,$B42)</f>
        <v>0</v>
      </c>
      <c r="J42" s="11">
        <f>SUMIFS('Registre déchets'!$H:$H,'Registre déchets'!$E:$E,"&gt;="&amp;J$1,'Registre déchets'!$E:$E,"&lt;="&amp;K$1-1,'Registre déchets'!$G:$G,$B42)</f>
        <v>0</v>
      </c>
      <c r="K42" s="11">
        <f>SUMIFS('Registre déchets'!$H:$H,'Registre déchets'!$E:$E,"&gt;="&amp;K$1,'Registre déchets'!$E:$E,"&lt;="&amp;L$1-1,'Registre déchets'!$G:$G,$B42)</f>
        <v>0</v>
      </c>
      <c r="L42" s="11">
        <f>SUMIFS('Registre déchets'!$H:$H,'Registre déchets'!$E:$E,"&gt;="&amp;L$1,'Registre déchets'!$E:$E,"&lt;="&amp;M$1-1,'Registre déchets'!$G:$G,$B42)</f>
        <v>0</v>
      </c>
      <c r="M42" s="11">
        <f>SUMIFS('Registre déchets'!$H:$H,'Registre déchets'!$E:$E,"&gt;="&amp;M$1,'Registre déchets'!$E:$E,"&lt;="&amp;N$1-1,'Registre déchets'!$G:$G,$B42)</f>
        <v>0</v>
      </c>
      <c r="N42" s="11">
        <f>SUMIFS('Registre déchets'!$H:$H,'Registre déchets'!$E:$E,"&gt;="&amp;N$1,'Registre déchets'!$E:$E,"&lt;="&amp;O$1-1,'Registre déchets'!$G:$G,$B42)</f>
        <v>0</v>
      </c>
      <c r="O42" s="11"/>
      <c r="P42" s="22">
        <f t="shared" si="1"/>
        <v>0</v>
      </c>
      <c r="Q42" s="11" t="str">
        <f>IF(P42&gt;0,LOOKUP(A42,'Registre déchets'!F:F,'Registre déchets'!I:I),"")</f>
        <v/>
      </c>
      <c r="S42" s="19"/>
      <c r="T42" s="19"/>
      <c r="U42" s="19"/>
      <c r="V42" s="23"/>
      <c r="W42" s="23"/>
      <c r="X42" s="19"/>
    </row>
    <row r="43" spans="1:24" x14ac:dyDescent="0.25">
      <c r="A43" s="24" t="s">
        <v>105</v>
      </c>
      <c r="B43" s="24" t="s">
        <v>104</v>
      </c>
      <c r="C43" s="11">
        <f>SUMIFS('Registre déchets'!$H:$H,'Registre déchets'!$E:$E,"&gt;="&amp;C$1,'Registre déchets'!$E:$E,"&lt;="&amp;D$1-1,'Registre déchets'!$G:$G,$B43)</f>
        <v>0</v>
      </c>
      <c r="D43" s="11">
        <f>SUMIFS('Registre déchets'!$H:$H,'Registre déchets'!$E:$E,"&gt;="&amp;D$1,'Registre déchets'!$E:$E,"&lt;="&amp;E$1-1,'Registre déchets'!$G:$G,$B43)</f>
        <v>0</v>
      </c>
      <c r="E43" s="11">
        <f>SUMIFS('Registre déchets'!$H:$H,'Registre déchets'!$E:$E,"&gt;="&amp;E$1,'Registre déchets'!$E:$E,"&lt;="&amp;F$1-1,'Registre déchets'!$G:$G,$B43)</f>
        <v>0</v>
      </c>
      <c r="F43" s="11">
        <f>SUMIFS('Registre déchets'!$H:$H,'Registre déchets'!$E:$E,"&gt;="&amp;F$1,'Registre déchets'!$E:$E,"&lt;="&amp;G$1-1,'Registre déchets'!$G:$G,$B43)</f>
        <v>0</v>
      </c>
      <c r="G43" s="11">
        <f>SUMIFS('Registre déchets'!$H:$H,'Registre déchets'!$E:$E,"&gt;="&amp;G$1,'Registre déchets'!$E:$E,"&lt;="&amp;H$1-1,'Registre déchets'!$G:$G,$B43)</f>
        <v>0</v>
      </c>
      <c r="H43" s="11">
        <f>SUMIFS('Registre déchets'!$H:$H,'Registre déchets'!$E:$E,"&gt;="&amp;H$1,'Registre déchets'!$E:$E,"&lt;="&amp;I$1-1,'Registre déchets'!$G:$G,$B43)</f>
        <v>0</v>
      </c>
      <c r="I43" s="11">
        <f>SUMIFS('Registre déchets'!$H:$H,'Registre déchets'!$E:$E,"&gt;="&amp;I$1,'Registre déchets'!$E:$E,"&lt;="&amp;J$1-1,'Registre déchets'!$G:$G,$B43)</f>
        <v>0</v>
      </c>
      <c r="J43" s="11">
        <f>SUMIFS('Registre déchets'!$H:$H,'Registre déchets'!$E:$E,"&gt;="&amp;J$1,'Registre déchets'!$E:$E,"&lt;="&amp;K$1-1,'Registre déchets'!$G:$G,$B43)</f>
        <v>0</v>
      </c>
      <c r="K43" s="11">
        <f>SUMIFS('Registre déchets'!$H:$H,'Registre déchets'!$E:$E,"&gt;="&amp;K$1,'Registre déchets'!$E:$E,"&lt;="&amp;L$1-1,'Registre déchets'!$G:$G,$B43)</f>
        <v>0</v>
      </c>
      <c r="L43" s="11">
        <f>SUMIFS('Registre déchets'!$H:$H,'Registre déchets'!$E:$E,"&gt;="&amp;L$1,'Registre déchets'!$E:$E,"&lt;="&amp;M$1-1,'Registre déchets'!$G:$G,$B43)</f>
        <v>0</v>
      </c>
      <c r="M43" s="11">
        <f>SUMIFS('Registre déchets'!$H:$H,'Registre déchets'!$E:$E,"&gt;="&amp;M$1,'Registre déchets'!$E:$E,"&lt;="&amp;N$1-1,'Registre déchets'!$G:$G,$B43)</f>
        <v>0</v>
      </c>
      <c r="N43" s="11">
        <f>SUMIFS('Registre déchets'!$H:$H,'Registre déchets'!$E:$E,"&gt;="&amp;N$1,'Registre déchets'!$E:$E,"&lt;="&amp;O$1-1,'Registre déchets'!$G:$G,$B43)</f>
        <v>0</v>
      </c>
      <c r="O43" s="11"/>
      <c r="P43" s="22">
        <f t="shared" si="1"/>
        <v>0</v>
      </c>
      <c r="Q43" s="11" t="str">
        <f>IF(P43&gt;0,LOOKUP(A43,'Registre déchets'!F:F,'Registre déchets'!I:I),"")</f>
        <v/>
      </c>
      <c r="S43" s="19"/>
      <c r="T43" s="19"/>
      <c r="U43" s="19"/>
      <c r="V43" s="19"/>
      <c r="W43" s="19"/>
      <c r="X43" s="19"/>
    </row>
    <row r="44" spans="1:24" x14ac:dyDescent="0.25">
      <c r="A44" s="24" t="s">
        <v>107</v>
      </c>
      <c r="B44" s="24" t="s">
        <v>106</v>
      </c>
      <c r="C44" s="11">
        <f>SUMIFS('Registre déchets'!$H:$H,'Registre déchets'!$E:$E,"&gt;="&amp;C$1,'Registre déchets'!$E:$E,"&lt;="&amp;D$1-1,'Registre déchets'!$G:$G,$B44)</f>
        <v>0</v>
      </c>
      <c r="D44" s="11">
        <f>SUMIFS('Registre déchets'!$H:$H,'Registre déchets'!$E:$E,"&gt;="&amp;D$1,'Registre déchets'!$E:$E,"&lt;="&amp;E$1-1,'Registre déchets'!$G:$G,$B44)</f>
        <v>0</v>
      </c>
      <c r="E44" s="11">
        <f>SUMIFS('Registre déchets'!$H:$H,'Registre déchets'!$E:$E,"&gt;="&amp;E$1,'Registre déchets'!$E:$E,"&lt;="&amp;F$1-1,'Registre déchets'!$G:$G,$B44)</f>
        <v>0</v>
      </c>
      <c r="F44" s="11">
        <f>SUMIFS('Registre déchets'!$H:$H,'Registre déchets'!$E:$E,"&gt;="&amp;F$1,'Registre déchets'!$E:$E,"&lt;="&amp;G$1-1,'Registre déchets'!$G:$G,$B44)</f>
        <v>0</v>
      </c>
      <c r="G44" s="11">
        <f>SUMIFS('Registre déchets'!$H:$H,'Registre déchets'!$E:$E,"&gt;="&amp;G$1,'Registre déchets'!$E:$E,"&lt;="&amp;H$1-1,'Registre déchets'!$G:$G,$B44)</f>
        <v>0</v>
      </c>
      <c r="H44" s="11">
        <f>SUMIFS('Registre déchets'!$H:$H,'Registre déchets'!$E:$E,"&gt;="&amp;H$1,'Registre déchets'!$E:$E,"&lt;="&amp;I$1-1,'Registre déchets'!$G:$G,$B44)</f>
        <v>0</v>
      </c>
      <c r="I44" s="11">
        <f>SUMIFS('Registre déchets'!$H:$H,'Registre déchets'!$E:$E,"&gt;="&amp;I$1,'Registre déchets'!$E:$E,"&lt;="&amp;J$1-1,'Registre déchets'!$G:$G,$B44)</f>
        <v>0</v>
      </c>
      <c r="J44" s="11">
        <f>SUMIFS('Registre déchets'!$H:$H,'Registre déchets'!$E:$E,"&gt;="&amp;J$1,'Registre déchets'!$E:$E,"&lt;="&amp;K$1-1,'Registre déchets'!$G:$G,$B44)</f>
        <v>0</v>
      </c>
      <c r="K44" s="11">
        <f>SUMIFS('Registre déchets'!$H:$H,'Registre déchets'!$E:$E,"&gt;="&amp;K$1,'Registre déchets'!$E:$E,"&lt;="&amp;L$1-1,'Registre déchets'!$G:$G,$B44)</f>
        <v>0</v>
      </c>
      <c r="L44" s="11">
        <f>SUMIFS('Registre déchets'!$H:$H,'Registre déchets'!$E:$E,"&gt;="&amp;L$1,'Registre déchets'!$E:$E,"&lt;="&amp;M$1-1,'Registre déchets'!$G:$G,$B44)</f>
        <v>0</v>
      </c>
      <c r="M44" s="11">
        <f>SUMIFS('Registre déchets'!$H:$H,'Registre déchets'!$E:$E,"&gt;="&amp;M$1,'Registre déchets'!$E:$E,"&lt;="&amp;N$1-1,'Registre déchets'!$G:$G,$B44)</f>
        <v>0</v>
      </c>
      <c r="N44" s="11">
        <f>SUMIFS('Registre déchets'!$H:$H,'Registre déchets'!$E:$E,"&gt;="&amp;N$1,'Registre déchets'!$E:$E,"&lt;="&amp;O$1-1,'Registre déchets'!$G:$G,$B44)</f>
        <v>0</v>
      </c>
      <c r="O44" s="11"/>
      <c r="P44" s="22">
        <f t="shared" si="1"/>
        <v>0</v>
      </c>
      <c r="Q44" s="11" t="str">
        <f>IF(P44&gt;0,LOOKUP(A44,'Registre déchets'!F:F,'Registre déchets'!I:I),"")</f>
        <v/>
      </c>
      <c r="S44" s="19"/>
      <c r="T44" s="19"/>
      <c r="U44" s="19"/>
      <c r="V44" s="19"/>
      <c r="W44" s="19"/>
      <c r="X44" s="19"/>
    </row>
    <row r="45" spans="1:24" x14ac:dyDescent="0.25">
      <c r="A45" s="24" t="s">
        <v>99</v>
      </c>
      <c r="B45" s="24" t="s">
        <v>98</v>
      </c>
      <c r="C45" s="11">
        <f>SUMIFS('Registre déchets'!$H:$H,'Registre déchets'!$E:$E,"&gt;="&amp;C$1,'Registre déchets'!$E:$E,"&lt;="&amp;D$1-1,'Registre déchets'!$G:$G,$B45)</f>
        <v>0</v>
      </c>
      <c r="D45" s="11">
        <f>SUMIFS('Registre déchets'!$H:$H,'Registre déchets'!$E:$E,"&gt;="&amp;D$1,'Registre déchets'!$E:$E,"&lt;="&amp;E$1-1,'Registre déchets'!$G:$G,$B45)</f>
        <v>0</v>
      </c>
      <c r="E45" s="11">
        <f>SUMIFS('Registre déchets'!$H:$H,'Registre déchets'!$E:$E,"&gt;="&amp;E$1,'Registre déchets'!$E:$E,"&lt;="&amp;F$1-1,'Registre déchets'!$G:$G,$B45)</f>
        <v>0</v>
      </c>
      <c r="F45" s="11">
        <f>SUMIFS('Registre déchets'!$H:$H,'Registre déchets'!$E:$E,"&gt;="&amp;F$1,'Registre déchets'!$E:$E,"&lt;="&amp;G$1-1,'Registre déchets'!$G:$G,$B45)</f>
        <v>0</v>
      </c>
      <c r="G45" s="11">
        <f>SUMIFS('Registre déchets'!$H:$H,'Registre déchets'!$E:$E,"&gt;="&amp;G$1,'Registre déchets'!$E:$E,"&lt;="&amp;H$1-1,'Registre déchets'!$G:$G,$B45)</f>
        <v>0</v>
      </c>
      <c r="H45" s="11">
        <f>SUMIFS('Registre déchets'!$H:$H,'Registre déchets'!$E:$E,"&gt;="&amp;H$1,'Registre déchets'!$E:$E,"&lt;="&amp;I$1-1,'Registre déchets'!$G:$G,$B45)</f>
        <v>0</v>
      </c>
      <c r="I45" s="11">
        <f>SUMIFS('Registre déchets'!$H:$H,'Registre déchets'!$E:$E,"&gt;="&amp;I$1,'Registre déchets'!$E:$E,"&lt;="&amp;J$1-1,'Registre déchets'!$G:$G,$B45)</f>
        <v>0</v>
      </c>
      <c r="J45" s="11">
        <f>SUMIFS('Registre déchets'!$H:$H,'Registre déchets'!$E:$E,"&gt;="&amp;J$1,'Registre déchets'!$E:$E,"&lt;="&amp;K$1-1,'Registre déchets'!$G:$G,$B45)</f>
        <v>0</v>
      </c>
      <c r="K45" s="11">
        <f>SUMIFS('Registre déchets'!$H:$H,'Registre déchets'!$E:$E,"&gt;="&amp;K$1,'Registre déchets'!$E:$E,"&lt;="&amp;L$1-1,'Registre déchets'!$G:$G,$B45)</f>
        <v>0</v>
      </c>
      <c r="L45" s="11">
        <f>SUMIFS('Registre déchets'!$H:$H,'Registre déchets'!$E:$E,"&gt;="&amp;L$1,'Registre déchets'!$E:$E,"&lt;="&amp;M$1-1,'Registre déchets'!$G:$G,$B45)</f>
        <v>0</v>
      </c>
      <c r="M45" s="11">
        <f>SUMIFS('Registre déchets'!$H:$H,'Registre déchets'!$E:$E,"&gt;="&amp;M$1,'Registre déchets'!$E:$E,"&lt;="&amp;N$1-1,'Registre déchets'!$G:$G,$B45)</f>
        <v>0</v>
      </c>
      <c r="N45" s="11">
        <f>SUMIFS('Registre déchets'!$H:$H,'Registre déchets'!$E:$E,"&gt;="&amp;N$1,'Registre déchets'!$E:$E,"&lt;="&amp;O$1-1,'Registre déchets'!$G:$G,$B45)</f>
        <v>0</v>
      </c>
      <c r="O45" s="11"/>
      <c r="P45" s="22">
        <f t="shared" si="1"/>
        <v>0</v>
      </c>
      <c r="Q45" s="11" t="str">
        <f>IF(P45&gt;0,LOOKUP(A45,'Registre déchets'!F:F,'Registre déchets'!I:I),"")</f>
        <v/>
      </c>
      <c r="S45" s="19"/>
      <c r="T45" s="19"/>
      <c r="U45" s="19"/>
      <c r="V45" s="19"/>
      <c r="W45" s="19"/>
      <c r="X45" s="19"/>
    </row>
    <row r="46" spans="1:24" x14ac:dyDescent="0.25">
      <c r="A46" s="24" t="s">
        <v>102</v>
      </c>
      <c r="B46" s="24" t="s">
        <v>101</v>
      </c>
      <c r="C46" s="11">
        <f>SUMIFS('Registre déchets'!$H:$H,'Registre déchets'!$E:$E,"&gt;="&amp;C$1,'Registre déchets'!$E:$E,"&lt;="&amp;D$1-1,'Registre déchets'!$G:$G,$B46)</f>
        <v>0</v>
      </c>
      <c r="D46" s="11">
        <f>SUMIFS('Registre déchets'!$H:$H,'Registre déchets'!$E:$E,"&gt;="&amp;D$1,'Registre déchets'!$E:$E,"&lt;="&amp;E$1-1,'Registre déchets'!$G:$G,$B46)</f>
        <v>0</v>
      </c>
      <c r="E46" s="11">
        <f>SUMIFS('Registre déchets'!$H:$H,'Registre déchets'!$E:$E,"&gt;="&amp;E$1,'Registre déchets'!$E:$E,"&lt;="&amp;F$1-1,'Registre déchets'!$G:$G,$B46)</f>
        <v>0</v>
      </c>
      <c r="F46" s="11">
        <f>SUMIFS('Registre déchets'!$H:$H,'Registre déchets'!$E:$E,"&gt;="&amp;F$1,'Registre déchets'!$E:$E,"&lt;="&amp;G$1-1,'Registre déchets'!$G:$G,$B46)</f>
        <v>0</v>
      </c>
      <c r="G46" s="11">
        <f>SUMIFS('Registre déchets'!$H:$H,'Registre déchets'!$E:$E,"&gt;="&amp;G$1,'Registre déchets'!$E:$E,"&lt;="&amp;H$1-1,'Registre déchets'!$G:$G,$B46)</f>
        <v>0</v>
      </c>
      <c r="H46" s="11">
        <f>SUMIFS('Registre déchets'!$H:$H,'Registre déchets'!$E:$E,"&gt;="&amp;H$1,'Registre déchets'!$E:$E,"&lt;="&amp;I$1-1,'Registre déchets'!$G:$G,$B46)</f>
        <v>0</v>
      </c>
      <c r="I46" s="11">
        <f>SUMIFS('Registre déchets'!$H:$H,'Registre déchets'!$E:$E,"&gt;="&amp;I$1,'Registre déchets'!$E:$E,"&lt;="&amp;J$1-1,'Registre déchets'!$G:$G,$B46)</f>
        <v>0</v>
      </c>
      <c r="J46" s="11">
        <f>SUMIFS('Registre déchets'!$H:$H,'Registre déchets'!$E:$E,"&gt;="&amp;J$1,'Registre déchets'!$E:$E,"&lt;="&amp;K$1-1,'Registre déchets'!$G:$G,$B46)</f>
        <v>0</v>
      </c>
      <c r="K46" s="11">
        <f>SUMIFS('Registre déchets'!$H:$H,'Registre déchets'!$E:$E,"&gt;="&amp;K$1,'Registre déchets'!$E:$E,"&lt;="&amp;L$1-1,'Registre déchets'!$G:$G,$B46)</f>
        <v>0</v>
      </c>
      <c r="L46" s="11">
        <f>SUMIFS('Registre déchets'!$H:$H,'Registre déchets'!$E:$E,"&gt;="&amp;L$1,'Registre déchets'!$E:$E,"&lt;="&amp;M$1-1,'Registre déchets'!$G:$G,$B46)</f>
        <v>0</v>
      </c>
      <c r="M46" s="11">
        <f>SUMIFS('Registre déchets'!$H:$H,'Registre déchets'!$E:$E,"&gt;="&amp;M$1,'Registre déchets'!$E:$E,"&lt;="&amp;N$1-1,'Registre déchets'!$G:$G,$B46)</f>
        <v>0</v>
      </c>
      <c r="N46" s="11">
        <f>SUMIFS('Registre déchets'!$H:$H,'Registre déchets'!$E:$E,"&gt;="&amp;N$1,'Registre déchets'!$E:$E,"&lt;="&amp;O$1-1,'Registre déchets'!$G:$G,$B46)</f>
        <v>0</v>
      </c>
      <c r="O46" s="11"/>
      <c r="P46" s="22">
        <f t="shared" si="1"/>
        <v>0</v>
      </c>
      <c r="Q46" s="11" t="str">
        <f>IF(P46&gt;0,LOOKUP(A46,'Registre déchets'!F:F,'Registre déchets'!I:I),"")</f>
        <v/>
      </c>
      <c r="S46" s="19"/>
      <c r="T46" s="19"/>
      <c r="U46" s="19"/>
      <c r="V46" s="19"/>
      <c r="W46" s="19"/>
      <c r="X46" s="19"/>
    </row>
    <row r="47" spans="1:24" x14ac:dyDescent="0.25">
      <c r="A47" s="24" t="s">
        <v>135</v>
      </c>
      <c r="B47" s="24" t="s">
        <v>103</v>
      </c>
      <c r="C47" s="11">
        <f>SUMIFS('Registre déchets'!$H:$H,'Registre déchets'!$E:$E,"&gt;="&amp;C$1,'Registre déchets'!$E:$E,"&lt;="&amp;D$1-1,'Registre déchets'!$G:$G,$B47)</f>
        <v>0</v>
      </c>
      <c r="D47" s="11">
        <f>SUMIFS('Registre déchets'!$H:$H,'Registre déchets'!$E:$E,"&gt;="&amp;D$1,'Registre déchets'!$E:$E,"&lt;="&amp;E$1-1,'Registre déchets'!$G:$G,$B47)</f>
        <v>0</v>
      </c>
      <c r="E47" s="11">
        <f>SUMIFS('Registre déchets'!$H:$H,'Registre déchets'!$E:$E,"&gt;="&amp;E$1,'Registre déchets'!$E:$E,"&lt;="&amp;F$1-1,'Registre déchets'!$G:$G,$B47)</f>
        <v>0</v>
      </c>
      <c r="F47" s="11">
        <f>SUMIFS('Registre déchets'!$H:$H,'Registre déchets'!$E:$E,"&gt;="&amp;F$1,'Registre déchets'!$E:$E,"&lt;="&amp;G$1-1,'Registre déchets'!$G:$G,$B47)</f>
        <v>0</v>
      </c>
      <c r="G47" s="11">
        <f>SUMIFS('Registre déchets'!$H:$H,'Registre déchets'!$E:$E,"&gt;="&amp;G$1,'Registre déchets'!$E:$E,"&lt;="&amp;H$1-1,'Registre déchets'!$G:$G,$B47)</f>
        <v>0</v>
      </c>
      <c r="H47" s="11">
        <f>SUMIFS('Registre déchets'!$H:$H,'Registre déchets'!$E:$E,"&gt;="&amp;H$1,'Registre déchets'!$E:$E,"&lt;="&amp;I$1-1,'Registre déchets'!$G:$G,$B47)</f>
        <v>0</v>
      </c>
      <c r="I47" s="11">
        <f>SUMIFS('Registre déchets'!$H:$H,'Registre déchets'!$E:$E,"&gt;="&amp;I$1,'Registre déchets'!$E:$E,"&lt;="&amp;J$1-1,'Registre déchets'!$G:$G,$B47)</f>
        <v>0</v>
      </c>
      <c r="J47" s="11">
        <f>SUMIFS('Registre déchets'!$H:$H,'Registre déchets'!$E:$E,"&gt;="&amp;J$1,'Registre déchets'!$E:$E,"&lt;="&amp;K$1-1,'Registre déchets'!$G:$G,$B47)</f>
        <v>0</v>
      </c>
      <c r="K47" s="11">
        <f>SUMIFS('Registre déchets'!$H:$H,'Registre déchets'!$E:$E,"&gt;="&amp;K$1,'Registre déchets'!$E:$E,"&lt;="&amp;L$1-1,'Registre déchets'!$G:$G,$B47)</f>
        <v>0</v>
      </c>
      <c r="L47" s="11">
        <f>SUMIFS('Registre déchets'!$H:$H,'Registre déchets'!$E:$E,"&gt;="&amp;L$1,'Registre déchets'!$E:$E,"&lt;="&amp;M$1-1,'Registre déchets'!$G:$G,$B47)</f>
        <v>0</v>
      </c>
      <c r="M47" s="11">
        <f>SUMIFS('Registre déchets'!$H:$H,'Registre déchets'!$E:$E,"&gt;="&amp;M$1,'Registre déchets'!$E:$E,"&lt;="&amp;N$1-1,'Registre déchets'!$G:$G,$B47)</f>
        <v>0</v>
      </c>
      <c r="N47" s="11">
        <f>SUMIFS('Registre déchets'!$H:$H,'Registre déchets'!$E:$E,"&gt;="&amp;N$1,'Registre déchets'!$E:$E,"&lt;="&amp;O$1-1,'Registre déchets'!$G:$G,$B47)</f>
        <v>0</v>
      </c>
      <c r="O47" s="11"/>
      <c r="P47" s="22">
        <f t="shared" si="1"/>
        <v>0</v>
      </c>
      <c r="Q47" s="11" t="str">
        <f>IF(P47&gt;0,LOOKUP(A47,'Registre déchets'!F:F,'Registre déchets'!I:I),"")</f>
        <v/>
      </c>
      <c r="S47" s="19"/>
      <c r="T47" s="19"/>
      <c r="U47" s="19"/>
      <c r="V47" s="19"/>
      <c r="W47" s="19"/>
      <c r="X47" s="19"/>
    </row>
    <row r="48" spans="1:24" x14ac:dyDescent="0.25">
      <c r="A48" s="24" t="s">
        <v>22</v>
      </c>
      <c r="B48" s="24" t="s">
        <v>71</v>
      </c>
      <c r="C48" s="11">
        <f>SUMIFS('Registre déchets'!$H:$H,'Registre déchets'!$E:$E,"&gt;="&amp;C$1,'Registre déchets'!$E:$E,"&lt;="&amp;D$1-1,'Registre déchets'!$G:$G,$B48)</f>
        <v>0</v>
      </c>
      <c r="D48" s="11">
        <f>SUMIFS('Registre déchets'!$H:$H,'Registre déchets'!$E:$E,"&gt;="&amp;D$1,'Registre déchets'!$E:$E,"&lt;="&amp;E$1-1,'Registre déchets'!$G:$G,$B48)</f>
        <v>0</v>
      </c>
      <c r="E48" s="11">
        <f>SUMIFS('Registre déchets'!$H:$H,'Registre déchets'!$E:$E,"&gt;="&amp;E$1,'Registre déchets'!$E:$E,"&lt;="&amp;F$1-1,'Registre déchets'!$G:$G,$B48)</f>
        <v>0</v>
      </c>
      <c r="F48" s="11">
        <f>SUMIFS('Registre déchets'!$H:$H,'Registre déchets'!$E:$E,"&gt;="&amp;F$1,'Registre déchets'!$E:$E,"&lt;="&amp;G$1-1,'Registre déchets'!$G:$G,$B48)</f>
        <v>0</v>
      </c>
      <c r="G48" s="11">
        <f>SUMIFS('Registre déchets'!$H:$H,'Registre déchets'!$E:$E,"&gt;="&amp;G$1,'Registre déchets'!$E:$E,"&lt;="&amp;H$1-1,'Registre déchets'!$G:$G,$B48)</f>
        <v>0</v>
      </c>
      <c r="H48" s="11">
        <f>SUMIFS('Registre déchets'!$H:$H,'Registre déchets'!$E:$E,"&gt;="&amp;H$1,'Registre déchets'!$E:$E,"&lt;="&amp;I$1-1,'Registre déchets'!$G:$G,$B48)</f>
        <v>0</v>
      </c>
      <c r="I48" s="11">
        <f>SUMIFS('Registre déchets'!$H:$H,'Registre déchets'!$E:$E,"&gt;="&amp;I$1,'Registre déchets'!$E:$E,"&lt;="&amp;J$1-1,'Registre déchets'!$G:$G,$B48)</f>
        <v>0</v>
      </c>
      <c r="J48" s="11">
        <f>SUMIFS('Registre déchets'!$H:$H,'Registre déchets'!$E:$E,"&gt;="&amp;J$1,'Registre déchets'!$E:$E,"&lt;="&amp;K$1-1,'Registre déchets'!$G:$G,$B48)</f>
        <v>0</v>
      </c>
      <c r="K48" s="11">
        <f>SUMIFS('Registre déchets'!$H:$H,'Registre déchets'!$E:$E,"&gt;="&amp;K$1,'Registre déchets'!$E:$E,"&lt;="&amp;L$1-1,'Registre déchets'!$G:$G,$B48)</f>
        <v>0</v>
      </c>
      <c r="L48" s="11">
        <f>SUMIFS('Registre déchets'!$H:$H,'Registre déchets'!$E:$E,"&gt;="&amp;L$1,'Registre déchets'!$E:$E,"&lt;="&amp;M$1-1,'Registre déchets'!$G:$G,$B48)</f>
        <v>0</v>
      </c>
      <c r="M48" s="11">
        <f>SUMIFS('Registre déchets'!$H:$H,'Registre déchets'!$E:$E,"&gt;="&amp;M$1,'Registre déchets'!$E:$E,"&lt;="&amp;N$1-1,'Registre déchets'!$G:$G,$B48)</f>
        <v>0</v>
      </c>
      <c r="N48" s="11">
        <f>SUMIFS('Registre déchets'!$H:$H,'Registre déchets'!$E:$E,"&gt;="&amp;N$1,'Registre déchets'!$E:$E,"&lt;="&amp;O$1-1,'Registre déchets'!$G:$G,$B48)</f>
        <v>0</v>
      </c>
      <c r="O48" s="11"/>
      <c r="P48" s="22">
        <f t="shared" si="1"/>
        <v>0</v>
      </c>
      <c r="Q48" s="11" t="str">
        <f>IF(P48&gt;0,LOOKUP(A48,'Registre déchets'!F:F,'Registre déchets'!I:I),"")</f>
        <v/>
      </c>
      <c r="S48" s="19"/>
      <c r="T48" s="19"/>
      <c r="U48" s="19"/>
      <c r="V48" s="19"/>
      <c r="W48" s="19"/>
      <c r="X48" s="19"/>
    </row>
    <row r="49" spans="1:24" x14ac:dyDescent="0.25">
      <c r="A49" s="24" t="s">
        <v>23</v>
      </c>
      <c r="B49" s="24" t="s">
        <v>55</v>
      </c>
      <c r="C49" s="11">
        <f>SUMIFS('Registre déchets'!$H:$H,'Registre déchets'!$E:$E,"&gt;="&amp;C$1,'Registre déchets'!$E:$E,"&lt;="&amp;D$1-1,'Registre déchets'!$G:$G,$B49)</f>
        <v>0</v>
      </c>
      <c r="D49" s="11">
        <f>SUMIFS('Registre déchets'!$H:$H,'Registre déchets'!$E:$E,"&gt;="&amp;D$1,'Registre déchets'!$E:$E,"&lt;="&amp;E$1-1,'Registre déchets'!$G:$G,$B49)</f>
        <v>0</v>
      </c>
      <c r="E49" s="11">
        <f>SUMIFS('Registre déchets'!$H:$H,'Registre déchets'!$E:$E,"&gt;="&amp;E$1,'Registre déchets'!$E:$E,"&lt;="&amp;F$1-1,'Registre déchets'!$G:$G,$B49)</f>
        <v>0</v>
      </c>
      <c r="F49" s="11">
        <f>SUMIFS('Registre déchets'!$H:$H,'Registre déchets'!$E:$E,"&gt;="&amp;F$1,'Registre déchets'!$E:$E,"&lt;="&amp;G$1-1,'Registre déchets'!$G:$G,$B49)</f>
        <v>0</v>
      </c>
      <c r="G49" s="11">
        <f>SUMIFS('Registre déchets'!$H:$H,'Registre déchets'!$E:$E,"&gt;="&amp;G$1,'Registre déchets'!$E:$E,"&lt;="&amp;H$1-1,'Registre déchets'!$G:$G,$B49)</f>
        <v>0</v>
      </c>
      <c r="H49" s="11">
        <f>SUMIFS('Registre déchets'!$H:$H,'Registre déchets'!$E:$E,"&gt;="&amp;H$1,'Registre déchets'!$E:$E,"&lt;="&amp;I$1-1,'Registre déchets'!$G:$G,$B49)</f>
        <v>0</v>
      </c>
      <c r="I49" s="11">
        <f>SUMIFS('Registre déchets'!$H:$H,'Registre déchets'!$E:$E,"&gt;="&amp;I$1,'Registre déchets'!$E:$E,"&lt;="&amp;J$1-1,'Registre déchets'!$G:$G,$B49)</f>
        <v>0</v>
      </c>
      <c r="J49" s="11">
        <f>SUMIFS('Registre déchets'!$H:$H,'Registre déchets'!$E:$E,"&gt;="&amp;J$1,'Registre déchets'!$E:$E,"&lt;="&amp;K$1-1,'Registre déchets'!$G:$G,$B49)</f>
        <v>0</v>
      </c>
      <c r="K49" s="11">
        <f>SUMIFS('Registre déchets'!$H:$H,'Registre déchets'!$E:$E,"&gt;="&amp;K$1,'Registre déchets'!$E:$E,"&lt;="&amp;L$1-1,'Registre déchets'!$G:$G,$B49)</f>
        <v>0</v>
      </c>
      <c r="L49" s="11">
        <f>SUMIFS('Registre déchets'!$H:$H,'Registre déchets'!$E:$E,"&gt;="&amp;L$1,'Registre déchets'!$E:$E,"&lt;="&amp;M$1-1,'Registre déchets'!$G:$G,$B49)</f>
        <v>0</v>
      </c>
      <c r="M49" s="11">
        <f>SUMIFS('Registre déchets'!$H:$H,'Registre déchets'!$E:$E,"&gt;="&amp;M$1,'Registre déchets'!$E:$E,"&lt;="&amp;N$1-1,'Registre déchets'!$G:$G,$B49)</f>
        <v>0</v>
      </c>
      <c r="N49" s="11">
        <f>SUMIFS('Registre déchets'!$H:$H,'Registre déchets'!$E:$E,"&gt;="&amp;N$1,'Registre déchets'!$E:$E,"&lt;="&amp;O$1-1,'Registre déchets'!$G:$G,$B49)</f>
        <v>0</v>
      </c>
      <c r="O49" s="11"/>
      <c r="P49" s="22">
        <f t="shared" si="1"/>
        <v>0</v>
      </c>
      <c r="Q49" s="11" t="str">
        <f>IF(P49&gt;0,LOOKUP(A49,'Registre déchets'!F:F,'Registre déchets'!I:I),"")</f>
        <v/>
      </c>
      <c r="S49" s="19"/>
      <c r="T49" s="19"/>
      <c r="U49" s="19"/>
      <c r="V49" s="19"/>
      <c r="W49" s="19"/>
      <c r="X49" s="19"/>
    </row>
    <row r="50" spans="1:24" x14ac:dyDescent="0.25">
      <c r="A50" s="24" t="s">
        <v>126</v>
      </c>
      <c r="B50" s="24" t="s">
        <v>125</v>
      </c>
      <c r="C50" s="11">
        <f>SUMIFS('Registre déchets'!$H:$H,'Registre déchets'!$E:$E,"&gt;="&amp;C$1,'Registre déchets'!$E:$E,"&lt;="&amp;D$1-1,'Registre déchets'!$G:$G,$B50)</f>
        <v>0</v>
      </c>
      <c r="D50" s="11">
        <f>SUMIFS('Registre déchets'!$H:$H,'Registre déchets'!$E:$E,"&gt;="&amp;D$1,'Registre déchets'!$E:$E,"&lt;="&amp;E$1-1,'Registre déchets'!$G:$G,$B50)</f>
        <v>0</v>
      </c>
      <c r="E50" s="11">
        <f>SUMIFS('Registre déchets'!$H:$H,'Registre déchets'!$E:$E,"&gt;="&amp;E$1,'Registre déchets'!$E:$E,"&lt;="&amp;F$1-1,'Registre déchets'!$G:$G,$B50)</f>
        <v>0</v>
      </c>
      <c r="F50" s="11">
        <f>SUMIFS('Registre déchets'!$H:$H,'Registre déchets'!$E:$E,"&gt;="&amp;F$1,'Registre déchets'!$E:$E,"&lt;="&amp;G$1-1,'Registre déchets'!$G:$G,$B50)</f>
        <v>0</v>
      </c>
      <c r="G50" s="11">
        <f>SUMIFS('Registre déchets'!$H:$H,'Registre déchets'!$E:$E,"&gt;="&amp;G$1,'Registre déchets'!$E:$E,"&lt;="&amp;H$1-1,'Registre déchets'!$G:$G,$B50)</f>
        <v>0</v>
      </c>
      <c r="H50" s="11">
        <f>SUMIFS('Registre déchets'!$H:$H,'Registre déchets'!$E:$E,"&gt;="&amp;H$1,'Registre déchets'!$E:$E,"&lt;="&amp;I$1-1,'Registre déchets'!$G:$G,$B50)</f>
        <v>0</v>
      </c>
      <c r="I50" s="11">
        <f>SUMIFS('Registre déchets'!$H:$H,'Registre déchets'!$E:$E,"&gt;="&amp;I$1,'Registre déchets'!$E:$E,"&lt;="&amp;J$1-1,'Registre déchets'!$G:$G,$B50)</f>
        <v>0</v>
      </c>
      <c r="J50" s="11">
        <f>SUMIFS('Registre déchets'!$H:$H,'Registre déchets'!$E:$E,"&gt;="&amp;J$1,'Registre déchets'!$E:$E,"&lt;="&amp;K$1-1,'Registre déchets'!$G:$G,$B50)</f>
        <v>0</v>
      </c>
      <c r="K50" s="11">
        <f>SUMIFS('Registre déchets'!$H:$H,'Registre déchets'!$E:$E,"&gt;="&amp;K$1,'Registre déchets'!$E:$E,"&lt;="&amp;L$1-1,'Registre déchets'!$G:$G,$B50)</f>
        <v>0</v>
      </c>
      <c r="L50" s="11">
        <f>SUMIFS('Registre déchets'!$H:$H,'Registre déchets'!$E:$E,"&gt;="&amp;L$1,'Registre déchets'!$E:$E,"&lt;="&amp;M$1-1,'Registre déchets'!$G:$G,$B50)</f>
        <v>0</v>
      </c>
      <c r="M50" s="11">
        <f>SUMIFS('Registre déchets'!$H:$H,'Registre déchets'!$E:$E,"&gt;="&amp;M$1,'Registre déchets'!$E:$E,"&lt;="&amp;N$1-1,'Registre déchets'!$G:$G,$B50)</f>
        <v>0</v>
      </c>
      <c r="N50" s="11">
        <f>SUMIFS('Registre déchets'!$H:$H,'Registre déchets'!$E:$E,"&gt;="&amp;N$1,'Registre déchets'!$E:$E,"&lt;="&amp;O$1-1,'Registre déchets'!$G:$G,$B50)</f>
        <v>0</v>
      </c>
      <c r="O50" s="11"/>
      <c r="P50" s="22">
        <f t="shared" si="1"/>
        <v>0</v>
      </c>
      <c r="Q50" s="11" t="str">
        <f>IF(P50&gt;0,LOOKUP(A50,'Registre déchets'!F:F,'Registre déchets'!I:I),"")</f>
        <v/>
      </c>
      <c r="S50" s="19"/>
      <c r="T50" s="19"/>
      <c r="U50" s="19"/>
      <c r="V50" s="19"/>
      <c r="W50" s="19"/>
      <c r="X50" s="19"/>
    </row>
    <row r="51" spans="1:24" x14ac:dyDescent="0.25">
      <c r="A51" s="24" t="s">
        <v>138</v>
      </c>
      <c r="B51" s="24" t="s">
        <v>127</v>
      </c>
      <c r="C51" s="11">
        <f>SUMIFS('Registre déchets'!$H:$H,'Registre déchets'!$E:$E,"&gt;="&amp;C$1,'Registre déchets'!$E:$E,"&lt;="&amp;D$1-1,'Registre déchets'!$G:$G,$B51)</f>
        <v>0</v>
      </c>
      <c r="D51" s="11">
        <f>SUMIFS('Registre déchets'!$H:$H,'Registre déchets'!$E:$E,"&gt;="&amp;D$1,'Registre déchets'!$E:$E,"&lt;="&amp;E$1-1,'Registre déchets'!$G:$G,$B51)</f>
        <v>0</v>
      </c>
      <c r="E51" s="11">
        <f>SUMIFS('Registre déchets'!$H:$H,'Registre déchets'!$E:$E,"&gt;="&amp;E$1,'Registre déchets'!$E:$E,"&lt;="&amp;F$1-1,'Registre déchets'!$G:$G,$B51)</f>
        <v>0</v>
      </c>
      <c r="F51" s="11">
        <f>SUMIFS('Registre déchets'!$H:$H,'Registre déchets'!$E:$E,"&gt;="&amp;F$1,'Registre déchets'!$E:$E,"&lt;="&amp;G$1-1,'Registre déchets'!$G:$G,$B51)</f>
        <v>0</v>
      </c>
      <c r="G51" s="11">
        <f>SUMIFS('Registre déchets'!$H:$H,'Registre déchets'!$E:$E,"&gt;="&amp;G$1,'Registre déchets'!$E:$E,"&lt;="&amp;H$1-1,'Registre déchets'!$G:$G,$B51)</f>
        <v>0</v>
      </c>
      <c r="H51" s="11">
        <f>SUMIFS('Registre déchets'!$H:$H,'Registre déchets'!$E:$E,"&gt;="&amp;H$1,'Registre déchets'!$E:$E,"&lt;="&amp;I$1-1,'Registre déchets'!$G:$G,$B51)</f>
        <v>0</v>
      </c>
      <c r="I51" s="11">
        <f>SUMIFS('Registre déchets'!$H:$H,'Registre déchets'!$E:$E,"&gt;="&amp;I$1,'Registre déchets'!$E:$E,"&lt;="&amp;J$1-1,'Registre déchets'!$G:$G,$B51)</f>
        <v>0</v>
      </c>
      <c r="J51" s="11">
        <f>SUMIFS('Registre déchets'!$H:$H,'Registre déchets'!$E:$E,"&gt;="&amp;J$1,'Registre déchets'!$E:$E,"&lt;="&amp;K$1-1,'Registre déchets'!$G:$G,$B51)</f>
        <v>0</v>
      </c>
      <c r="K51" s="11">
        <f>SUMIFS('Registre déchets'!$H:$H,'Registre déchets'!$E:$E,"&gt;="&amp;K$1,'Registre déchets'!$E:$E,"&lt;="&amp;L$1-1,'Registre déchets'!$G:$G,$B51)</f>
        <v>0</v>
      </c>
      <c r="L51" s="11">
        <f>SUMIFS('Registre déchets'!$H:$H,'Registre déchets'!$E:$E,"&gt;="&amp;L$1,'Registre déchets'!$E:$E,"&lt;="&amp;M$1-1,'Registre déchets'!$G:$G,$B51)</f>
        <v>0</v>
      </c>
      <c r="M51" s="11">
        <f>SUMIFS('Registre déchets'!$H:$H,'Registre déchets'!$E:$E,"&gt;="&amp;M$1,'Registre déchets'!$E:$E,"&lt;="&amp;N$1-1,'Registre déchets'!$G:$G,$B51)</f>
        <v>0</v>
      </c>
      <c r="N51" s="11">
        <f>SUMIFS('Registre déchets'!$H:$H,'Registre déchets'!$E:$E,"&gt;="&amp;N$1,'Registre déchets'!$E:$E,"&lt;="&amp;O$1-1,'Registre déchets'!$G:$G,$B51)</f>
        <v>0</v>
      </c>
      <c r="O51" s="11"/>
      <c r="P51" s="22">
        <f t="shared" si="1"/>
        <v>0</v>
      </c>
      <c r="Q51" s="11" t="str">
        <f>IF(P51&gt;0,LOOKUP(A51,'Registre déchets'!I:I),"")</f>
        <v/>
      </c>
      <c r="S51" s="19"/>
      <c r="T51" s="19"/>
      <c r="U51" s="19"/>
      <c r="V51" s="19"/>
      <c r="W51" s="19"/>
      <c r="X51" s="19"/>
    </row>
    <row r="52" spans="1:24" x14ac:dyDescent="0.25">
      <c r="A52" s="24" t="s">
        <v>52</v>
      </c>
      <c r="B52" s="24" t="s">
        <v>53</v>
      </c>
      <c r="C52" s="11">
        <f>SUMIFS('Registre déchets'!$H:$H,'Registre déchets'!$E:$E,"&gt;="&amp;C$1,'Registre déchets'!$E:$E,"&lt;="&amp;D$1-1,'Registre déchets'!$G:$G,$B52)</f>
        <v>0</v>
      </c>
      <c r="D52" s="11">
        <f>SUMIFS('Registre déchets'!$H:$H,'Registre déchets'!$E:$E,"&gt;="&amp;D$1,'Registre déchets'!$E:$E,"&lt;="&amp;E$1-1,'Registre déchets'!$G:$G,$B52)</f>
        <v>0</v>
      </c>
      <c r="E52" s="11">
        <f>SUMIFS('Registre déchets'!$H:$H,'Registre déchets'!$E:$E,"&gt;="&amp;E$1,'Registre déchets'!$E:$E,"&lt;="&amp;F$1-1,'Registre déchets'!$G:$G,$B52)</f>
        <v>0</v>
      </c>
      <c r="F52" s="11">
        <f>SUMIFS('Registre déchets'!$H:$H,'Registre déchets'!$E:$E,"&gt;="&amp;F$1,'Registre déchets'!$E:$E,"&lt;="&amp;G$1-1,'Registre déchets'!$G:$G,$B52)</f>
        <v>0</v>
      </c>
      <c r="G52" s="11">
        <f>SUMIFS('Registre déchets'!$H:$H,'Registre déchets'!$E:$E,"&gt;="&amp;G$1,'Registre déchets'!$E:$E,"&lt;="&amp;H$1-1,'Registre déchets'!$G:$G,$B52)</f>
        <v>0</v>
      </c>
      <c r="H52" s="11">
        <f>SUMIFS('Registre déchets'!$H:$H,'Registre déchets'!$E:$E,"&gt;="&amp;H$1,'Registre déchets'!$E:$E,"&lt;="&amp;I$1-1,'Registre déchets'!$G:$G,$B52)</f>
        <v>0</v>
      </c>
      <c r="I52" s="11">
        <f>SUMIFS('Registre déchets'!$H:$H,'Registre déchets'!$E:$E,"&gt;="&amp;I$1,'Registre déchets'!$E:$E,"&lt;="&amp;J$1-1,'Registre déchets'!$G:$G,$B52)</f>
        <v>0</v>
      </c>
      <c r="J52" s="11">
        <f>SUMIFS('Registre déchets'!$H:$H,'Registre déchets'!$E:$E,"&gt;="&amp;J$1,'Registre déchets'!$E:$E,"&lt;="&amp;K$1-1,'Registre déchets'!$G:$G,$B52)</f>
        <v>0</v>
      </c>
      <c r="K52" s="11">
        <f>SUMIFS('Registre déchets'!$H:$H,'Registre déchets'!$E:$E,"&gt;="&amp;K$1,'Registre déchets'!$E:$E,"&lt;="&amp;L$1-1,'Registre déchets'!$G:$G,$B52)</f>
        <v>0</v>
      </c>
      <c r="L52" s="11">
        <f>SUMIFS('Registre déchets'!$H:$H,'Registre déchets'!$E:$E,"&gt;="&amp;L$1,'Registre déchets'!$E:$E,"&lt;="&amp;M$1-1,'Registre déchets'!$G:$G,$B52)</f>
        <v>0</v>
      </c>
      <c r="M52" s="11">
        <f>SUMIFS('Registre déchets'!$H:$H,'Registre déchets'!$E:$E,"&gt;="&amp;M$1,'Registre déchets'!$E:$E,"&lt;="&amp;N$1-1,'Registre déchets'!$G:$G,$B52)</f>
        <v>0</v>
      </c>
      <c r="N52" s="11">
        <f>SUMIFS('Registre déchets'!$H:$H,'Registre déchets'!$E:$E,"&gt;="&amp;N$1,'Registre déchets'!$E:$E,"&lt;="&amp;O$1-1,'Registre déchets'!$G:$G,$B52)</f>
        <v>0</v>
      </c>
      <c r="O52" s="11"/>
      <c r="P52" s="22">
        <f t="shared" si="1"/>
        <v>0</v>
      </c>
      <c r="Q52" s="11" t="str">
        <f>IF(P52&gt;0,LOOKUP(A52,'Registre déchets'!F:F,'Registre déchets'!I:I),"")</f>
        <v/>
      </c>
    </row>
    <row r="53" spans="1:24" x14ac:dyDescent="0.25">
      <c r="A53" s="24" t="s">
        <v>41</v>
      </c>
      <c r="B53" s="24" t="s">
        <v>42</v>
      </c>
      <c r="C53" s="11">
        <f>SUMIFS('Registre déchets'!$H:$H,'Registre déchets'!$E:$E,"&gt;="&amp;C$1,'Registre déchets'!$E:$E,"&lt;="&amp;D$1-1,'Registre déchets'!$G:$G,$B53)</f>
        <v>0</v>
      </c>
      <c r="D53" s="11">
        <f>SUMIFS('Registre déchets'!$H:$H,'Registre déchets'!$E:$E,"&gt;="&amp;D$1,'Registre déchets'!$E:$E,"&lt;="&amp;E$1-1,'Registre déchets'!$G:$G,$B53)</f>
        <v>0</v>
      </c>
      <c r="E53" s="11">
        <f>SUMIFS('Registre déchets'!$H:$H,'Registre déchets'!$E:$E,"&gt;="&amp;E$1,'Registre déchets'!$E:$E,"&lt;="&amp;F$1-1,'Registre déchets'!$G:$G,$B53)</f>
        <v>0</v>
      </c>
      <c r="F53" s="11">
        <f>SUMIFS('Registre déchets'!$H:$H,'Registre déchets'!$E:$E,"&gt;="&amp;F$1,'Registre déchets'!$E:$E,"&lt;="&amp;G$1-1,'Registre déchets'!$G:$G,$B53)</f>
        <v>0</v>
      </c>
      <c r="G53" s="11">
        <f>SUMIFS('Registre déchets'!$H:$H,'Registre déchets'!$E:$E,"&gt;="&amp;G$1,'Registre déchets'!$E:$E,"&lt;="&amp;H$1-1,'Registre déchets'!$G:$G,$B53)</f>
        <v>0</v>
      </c>
      <c r="H53" s="11">
        <f>SUMIFS('Registre déchets'!$H:$H,'Registre déchets'!$E:$E,"&gt;="&amp;H$1,'Registre déchets'!$E:$E,"&lt;="&amp;I$1-1,'Registre déchets'!$G:$G,$B53)</f>
        <v>0</v>
      </c>
      <c r="I53" s="11">
        <f>SUMIFS('Registre déchets'!$H:$H,'Registre déchets'!$E:$E,"&gt;="&amp;I$1,'Registre déchets'!$E:$E,"&lt;="&amp;J$1-1,'Registre déchets'!$G:$G,$B53)</f>
        <v>0</v>
      </c>
      <c r="J53" s="11">
        <f>SUMIFS('Registre déchets'!$H:$H,'Registre déchets'!$E:$E,"&gt;="&amp;J$1,'Registre déchets'!$E:$E,"&lt;="&amp;K$1-1,'Registre déchets'!$G:$G,$B53)</f>
        <v>0</v>
      </c>
      <c r="K53" s="11">
        <f>SUMIFS('Registre déchets'!$H:$H,'Registre déchets'!$E:$E,"&gt;="&amp;K$1,'Registre déchets'!$E:$E,"&lt;="&amp;L$1-1,'Registre déchets'!$G:$G,$B53)</f>
        <v>0</v>
      </c>
      <c r="L53" s="11">
        <f>SUMIFS('Registre déchets'!$H:$H,'Registre déchets'!$E:$E,"&gt;="&amp;L$1,'Registre déchets'!$E:$E,"&lt;="&amp;M$1-1,'Registre déchets'!$G:$G,$B53)</f>
        <v>0</v>
      </c>
      <c r="M53" s="11">
        <f>SUMIFS('Registre déchets'!$H:$H,'Registre déchets'!$E:$E,"&gt;="&amp;M$1,'Registre déchets'!$E:$E,"&lt;="&amp;N$1-1,'Registre déchets'!$G:$G,$B53)</f>
        <v>0</v>
      </c>
      <c r="N53" s="11">
        <f>SUMIFS('Registre déchets'!$H:$H,'Registre déchets'!$E:$E,"&gt;="&amp;N$1,'Registre déchets'!$E:$E,"&lt;="&amp;O$1-1,'Registre déchets'!$G:$G,$B53)</f>
        <v>0</v>
      </c>
      <c r="O53" s="11"/>
      <c r="P53" s="22">
        <f t="shared" si="1"/>
        <v>0</v>
      </c>
      <c r="Q53" s="11" t="str">
        <f>IF(P53&gt;0,LOOKUP(A53,'Registre déchets'!F:F,'Registre déchets'!I:I),"")</f>
        <v/>
      </c>
    </row>
    <row r="54" spans="1:24" x14ac:dyDescent="0.25">
      <c r="A54" s="24" t="s">
        <v>66</v>
      </c>
      <c r="B54" s="24" t="s">
        <v>65</v>
      </c>
      <c r="C54" s="11">
        <f>SUMIFS('Registre déchets'!$H:$H,'Registre déchets'!$E:$E,"&gt;="&amp;C$1,'Registre déchets'!$E:$E,"&lt;="&amp;D$1-1,'Registre déchets'!$G:$G,$B54)</f>
        <v>0</v>
      </c>
      <c r="D54" s="11">
        <f>SUMIFS('Registre déchets'!$H:$H,'Registre déchets'!$E:$E,"&gt;="&amp;D$1,'Registre déchets'!$E:$E,"&lt;="&amp;E$1-1,'Registre déchets'!$G:$G,$B54)</f>
        <v>0</v>
      </c>
      <c r="E54" s="11">
        <f>SUMIFS('Registre déchets'!$H:$H,'Registre déchets'!$E:$E,"&gt;="&amp;E$1,'Registre déchets'!$E:$E,"&lt;="&amp;F$1-1,'Registre déchets'!$G:$G,$B54)</f>
        <v>0</v>
      </c>
      <c r="F54" s="11">
        <f>SUMIFS('Registre déchets'!$H:$H,'Registre déchets'!$E:$E,"&gt;="&amp;F$1,'Registre déchets'!$E:$E,"&lt;="&amp;G$1-1,'Registre déchets'!$G:$G,$B54)</f>
        <v>0</v>
      </c>
      <c r="G54" s="11">
        <f>SUMIFS('Registre déchets'!$H:$H,'Registre déchets'!$E:$E,"&gt;="&amp;G$1,'Registre déchets'!$E:$E,"&lt;="&amp;H$1-1,'Registre déchets'!$G:$G,$B54)</f>
        <v>0</v>
      </c>
      <c r="H54" s="11">
        <f>SUMIFS('Registre déchets'!$H:$H,'Registre déchets'!$E:$E,"&gt;="&amp;H$1,'Registre déchets'!$E:$E,"&lt;="&amp;I$1-1,'Registre déchets'!$G:$G,$B54)</f>
        <v>0</v>
      </c>
      <c r="I54" s="11">
        <f>SUMIFS('Registre déchets'!$H:$H,'Registre déchets'!$E:$E,"&gt;="&amp;I$1,'Registre déchets'!$E:$E,"&lt;="&amp;J$1-1,'Registre déchets'!$G:$G,$B54)</f>
        <v>0</v>
      </c>
      <c r="J54" s="11">
        <f>SUMIFS('Registre déchets'!$H:$H,'Registre déchets'!$E:$E,"&gt;="&amp;J$1,'Registre déchets'!$E:$E,"&lt;="&amp;K$1-1,'Registre déchets'!$G:$G,$B54)</f>
        <v>0</v>
      </c>
      <c r="K54" s="11">
        <f>SUMIFS('Registre déchets'!$H:$H,'Registre déchets'!$E:$E,"&gt;="&amp;K$1,'Registre déchets'!$E:$E,"&lt;="&amp;L$1-1,'Registre déchets'!$G:$G,$B54)</f>
        <v>0</v>
      </c>
      <c r="L54" s="11">
        <f>SUMIFS('Registre déchets'!$H:$H,'Registre déchets'!$E:$E,"&gt;="&amp;L$1,'Registre déchets'!$E:$E,"&lt;="&amp;M$1-1,'Registre déchets'!$G:$G,$B54)</f>
        <v>0</v>
      </c>
      <c r="M54" s="11">
        <f>SUMIFS('Registre déchets'!$H:$H,'Registre déchets'!$E:$E,"&gt;="&amp;M$1,'Registre déchets'!$E:$E,"&lt;="&amp;N$1-1,'Registre déchets'!$G:$G,$B54)</f>
        <v>0</v>
      </c>
      <c r="N54" s="11">
        <f>SUMIFS('Registre déchets'!$H:$H,'Registre déchets'!$E:$E,"&gt;="&amp;N$1,'Registre déchets'!$E:$E,"&lt;="&amp;O$1-1,'Registre déchets'!$G:$G,$B54)</f>
        <v>0</v>
      </c>
      <c r="O54" s="11"/>
      <c r="P54" s="22">
        <f t="shared" si="1"/>
        <v>0</v>
      </c>
      <c r="Q54" s="11" t="str">
        <f>IF(P54&gt;0,LOOKUP(A54,'Registre déchets'!F:F,'Registre déchets'!I:I),"")</f>
        <v/>
      </c>
    </row>
    <row r="55" spans="1:24" x14ac:dyDescent="0.25">
      <c r="A55" s="25" t="s">
        <v>67</v>
      </c>
      <c r="B55" s="24" t="s">
        <v>59</v>
      </c>
      <c r="C55" s="11">
        <f>SUMIFS('Registre déchets'!$H:$H,'Registre déchets'!$E:$E,"&gt;="&amp;C$1,'Registre déchets'!$E:$E,"&lt;="&amp;D$1-1,'Registre déchets'!$G:$G,$B55)</f>
        <v>0</v>
      </c>
      <c r="D55" s="11">
        <f>SUMIFS('Registre déchets'!$H:$H,'Registre déchets'!$E:$E,"&gt;="&amp;D$1,'Registre déchets'!$E:$E,"&lt;="&amp;E$1-1,'Registre déchets'!$G:$G,$B55)</f>
        <v>0</v>
      </c>
      <c r="E55" s="11">
        <f>SUMIFS('Registre déchets'!$H:$H,'Registre déchets'!$E:$E,"&gt;="&amp;E$1,'Registre déchets'!$E:$E,"&lt;="&amp;F$1-1,'Registre déchets'!$G:$G,$B55)</f>
        <v>0</v>
      </c>
      <c r="F55" s="11">
        <f>SUMIFS('Registre déchets'!$H:$H,'Registre déchets'!$E:$E,"&gt;="&amp;F$1,'Registre déchets'!$E:$E,"&lt;="&amp;G$1-1,'Registre déchets'!$G:$G,$B55)</f>
        <v>0</v>
      </c>
      <c r="G55" s="11">
        <f>SUMIFS('Registre déchets'!$H:$H,'Registre déchets'!$E:$E,"&gt;="&amp;G$1,'Registre déchets'!$E:$E,"&lt;="&amp;H$1-1,'Registre déchets'!$G:$G,$B55)</f>
        <v>0</v>
      </c>
      <c r="H55" s="11">
        <f>SUMIFS('Registre déchets'!$H:$H,'Registre déchets'!$E:$E,"&gt;="&amp;H$1,'Registre déchets'!$E:$E,"&lt;="&amp;I$1-1,'Registre déchets'!$G:$G,$B55)</f>
        <v>0</v>
      </c>
      <c r="I55" s="11">
        <f>SUMIFS('Registre déchets'!$H:$H,'Registre déchets'!$E:$E,"&gt;="&amp;I$1,'Registre déchets'!$E:$E,"&lt;="&amp;J$1-1,'Registre déchets'!$G:$G,$B55)</f>
        <v>0</v>
      </c>
      <c r="J55" s="11">
        <f>SUMIFS('Registre déchets'!$H:$H,'Registre déchets'!$E:$E,"&gt;="&amp;J$1,'Registre déchets'!$E:$E,"&lt;="&amp;K$1-1,'Registre déchets'!$G:$G,$B55)</f>
        <v>0</v>
      </c>
      <c r="K55" s="11">
        <f>SUMIFS('Registre déchets'!$H:$H,'Registre déchets'!$E:$E,"&gt;="&amp;K$1,'Registre déchets'!$E:$E,"&lt;="&amp;L$1-1,'Registre déchets'!$G:$G,$B55)</f>
        <v>0</v>
      </c>
      <c r="L55" s="11">
        <f>SUMIFS('Registre déchets'!$H:$H,'Registre déchets'!$E:$E,"&gt;="&amp;L$1,'Registre déchets'!$E:$E,"&lt;="&amp;M$1-1,'Registre déchets'!$G:$G,$B55)</f>
        <v>0</v>
      </c>
      <c r="M55" s="11">
        <f>SUMIFS('Registre déchets'!$H:$H,'Registre déchets'!$E:$E,"&gt;="&amp;M$1,'Registre déchets'!$E:$E,"&lt;="&amp;N$1-1,'Registre déchets'!$G:$G,$B55)</f>
        <v>0</v>
      </c>
      <c r="N55" s="11">
        <f>SUMIFS('Registre déchets'!$H:$H,'Registre déchets'!$E:$E,"&gt;="&amp;N$1,'Registre déchets'!$E:$E,"&lt;="&amp;O$1-1,'Registre déchets'!$G:$G,$B55)</f>
        <v>0</v>
      </c>
      <c r="O55" s="11"/>
      <c r="P55" s="22">
        <f t="shared" si="1"/>
        <v>0</v>
      </c>
      <c r="Q55" s="11" t="str">
        <f>IF(P55&gt;0,LOOKUP(A55,'Registre déchets'!F:F,'Registre déchets'!I:I),"")</f>
        <v/>
      </c>
    </row>
    <row r="56" spans="1:24" x14ac:dyDescent="0.25">
      <c r="A56" s="24" t="s">
        <v>62</v>
      </c>
      <c r="B56" s="24" t="s">
        <v>32</v>
      </c>
      <c r="C56" s="11">
        <f>SUMIFS('Registre déchets'!$H:$H,'Registre déchets'!$E:$E,"&gt;="&amp;C$1,'Registre déchets'!$E:$E,"&lt;="&amp;D$1-1,'Registre déchets'!$G:$G,$B56)</f>
        <v>0</v>
      </c>
      <c r="D56" s="11">
        <f>SUMIFS('Registre déchets'!$H:$H,'Registre déchets'!$E:$E,"&gt;="&amp;D$1,'Registre déchets'!$E:$E,"&lt;="&amp;E$1-1,'Registre déchets'!$G:$G,$B56)</f>
        <v>0</v>
      </c>
      <c r="E56" s="11">
        <f>SUMIFS('Registre déchets'!$H:$H,'Registre déchets'!$E:$E,"&gt;="&amp;E$1,'Registre déchets'!$E:$E,"&lt;="&amp;F$1-1,'Registre déchets'!$G:$G,$B56)</f>
        <v>0</v>
      </c>
      <c r="F56" s="11">
        <f>SUMIFS('Registre déchets'!$H:$H,'Registre déchets'!$E:$E,"&gt;="&amp;F$1,'Registre déchets'!$E:$E,"&lt;="&amp;G$1-1,'Registre déchets'!$G:$G,$B56)</f>
        <v>0</v>
      </c>
      <c r="G56" s="11">
        <f>SUMIFS('Registre déchets'!$H:$H,'Registre déchets'!$E:$E,"&gt;="&amp;G$1,'Registre déchets'!$E:$E,"&lt;="&amp;H$1-1,'Registre déchets'!$G:$G,$B56)</f>
        <v>0</v>
      </c>
      <c r="H56" s="11">
        <f>SUMIFS('Registre déchets'!$H:$H,'Registre déchets'!$E:$E,"&gt;="&amp;H$1,'Registre déchets'!$E:$E,"&lt;="&amp;I$1-1,'Registre déchets'!$G:$G,$B56)</f>
        <v>0</v>
      </c>
      <c r="I56" s="11">
        <f>SUMIFS('Registre déchets'!$H:$H,'Registre déchets'!$E:$E,"&gt;="&amp;I$1,'Registre déchets'!$E:$E,"&lt;="&amp;J$1-1,'Registre déchets'!$G:$G,$B56)</f>
        <v>0</v>
      </c>
      <c r="J56" s="11">
        <f>SUMIFS('Registre déchets'!$H:$H,'Registre déchets'!$E:$E,"&gt;="&amp;J$1,'Registre déchets'!$E:$E,"&lt;="&amp;K$1-1,'Registre déchets'!$G:$G,$B56)</f>
        <v>0</v>
      </c>
      <c r="K56" s="11">
        <f>SUMIFS('Registre déchets'!$H:$H,'Registre déchets'!$E:$E,"&gt;="&amp;K$1,'Registre déchets'!$E:$E,"&lt;="&amp;L$1-1,'Registre déchets'!$G:$G,$B56)</f>
        <v>0</v>
      </c>
      <c r="L56" s="11">
        <f>SUMIFS('Registre déchets'!$H:$H,'Registre déchets'!$E:$E,"&gt;="&amp;L$1,'Registre déchets'!$E:$E,"&lt;="&amp;M$1-1,'Registre déchets'!$G:$G,$B56)</f>
        <v>0</v>
      </c>
      <c r="M56" s="11">
        <f>SUMIFS('Registre déchets'!$H:$H,'Registre déchets'!$E:$E,"&gt;="&amp;M$1,'Registre déchets'!$E:$E,"&lt;="&amp;N$1-1,'Registre déchets'!$G:$G,$B56)</f>
        <v>0</v>
      </c>
      <c r="N56" s="11">
        <f>SUMIFS('Registre déchets'!$H:$H,'Registre déchets'!$E:$E,"&gt;="&amp;N$1,'Registre déchets'!$E:$E,"&lt;="&amp;O$1-1,'Registre déchets'!$G:$G,$B56)</f>
        <v>0</v>
      </c>
      <c r="O56" s="11"/>
      <c r="P56" s="22">
        <f t="shared" si="1"/>
        <v>0</v>
      </c>
      <c r="Q56" s="11" t="str">
        <f>IF(P56&gt;0,LOOKUP(A56,'Registre déchets'!F:F,'Registre déchets'!I:I),"")</f>
        <v/>
      </c>
    </row>
    <row r="57" spans="1:24" x14ac:dyDescent="0.25">
      <c r="A57" s="24" t="s">
        <v>16</v>
      </c>
      <c r="B57" s="24" t="s">
        <v>21</v>
      </c>
      <c r="C57" s="11">
        <f>SUMIFS('Registre déchets'!$H:$H,'Registre déchets'!$E:$E,"&gt;="&amp;C$1,'Registre déchets'!$E:$E,"&lt;="&amp;D$1-1,'Registre déchets'!$G:$G,$B57)</f>
        <v>0</v>
      </c>
      <c r="D57" s="11">
        <f>SUMIFS('Registre déchets'!$H:$H,'Registre déchets'!$E:$E,"&gt;="&amp;D$1,'Registre déchets'!$E:$E,"&lt;="&amp;E$1-1,'Registre déchets'!$G:$G,$B57)</f>
        <v>0</v>
      </c>
      <c r="E57" s="11">
        <f>SUMIFS('Registre déchets'!$H:$H,'Registre déchets'!$E:$E,"&gt;="&amp;E$1,'Registre déchets'!$E:$E,"&lt;="&amp;F$1-1,'Registre déchets'!$G:$G,$B57)</f>
        <v>0</v>
      </c>
      <c r="F57" s="11">
        <f>SUMIFS('Registre déchets'!$H:$H,'Registre déchets'!$E:$E,"&gt;="&amp;F$1,'Registre déchets'!$E:$E,"&lt;="&amp;G$1-1,'Registre déchets'!$G:$G,$B57)</f>
        <v>0</v>
      </c>
      <c r="G57" s="11">
        <f>SUMIFS('Registre déchets'!$H:$H,'Registre déchets'!$E:$E,"&gt;="&amp;G$1,'Registre déchets'!$E:$E,"&lt;="&amp;H$1-1,'Registre déchets'!$G:$G,$B57)</f>
        <v>0</v>
      </c>
      <c r="H57" s="11">
        <f>SUMIFS('Registre déchets'!$H:$H,'Registre déchets'!$E:$E,"&gt;="&amp;H$1,'Registre déchets'!$E:$E,"&lt;="&amp;I$1-1,'Registre déchets'!$G:$G,$B57)</f>
        <v>0</v>
      </c>
      <c r="I57" s="11">
        <f>SUMIFS('Registre déchets'!$H:$H,'Registre déchets'!$E:$E,"&gt;="&amp;I$1,'Registre déchets'!$E:$E,"&lt;="&amp;J$1-1,'Registre déchets'!$G:$G,$B57)</f>
        <v>0</v>
      </c>
      <c r="J57" s="11">
        <f>SUMIFS('Registre déchets'!$H:$H,'Registre déchets'!$E:$E,"&gt;="&amp;J$1,'Registre déchets'!$E:$E,"&lt;="&amp;K$1-1,'Registre déchets'!$G:$G,$B57)</f>
        <v>0</v>
      </c>
      <c r="K57" s="11">
        <f>SUMIFS('Registre déchets'!$H:$H,'Registre déchets'!$E:$E,"&gt;="&amp;K$1,'Registre déchets'!$E:$E,"&lt;="&amp;L$1-1,'Registre déchets'!$G:$G,$B57)</f>
        <v>0</v>
      </c>
      <c r="L57" s="11">
        <f>SUMIFS('Registre déchets'!$H:$H,'Registre déchets'!$E:$E,"&gt;="&amp;L$1,'Registre déchets'!$E:$E,"&lt;="&amp;M$1-1,'Registre déchets'!$G:$G,$B57)</f>
        <v>0</v>
      </c>
      <c r="M57" s="11">
        <f>SUMIFS('Registre déchets'!$H:$H,'Registre déchets'!$E:$E,"&gt;="&amp;M$1,'Registre déchets'!$E:$E,"&lt;="&amp;N$1-1,'Registre déchets'!$G:$G,$B57)</f>
        <v>0</v>
      </c>
      <c r="N57" s="11">
        <f>SUMIFS('Registre déchets'!$H:$H,'Registre déchets'!$E:$E,"&gt;="&amp;N$1,'Registre déchets'!$E:$E,"&lt;="&amp;O$1-1,'Registre déchets'!$G:$G,$B57)</f>
        <v>0</v>
      </c>
      <c r="O57" s="11"/>
      <c r="P57" s="22">
        <f t="shared" si="1"/>
        <v>0</v>
      </c>
      <c r="Q57" s="11" t="str">
        <f>IF(P57&gt;0,LOOKUP(A57,'Registre déchets'!F:F,'Registre déchets'!I:I),"")</f>
        <v/>
      </c>
      <c r="R57" s="26"/>
    </row>
    <row r="58" spans="1:24" x14ac:dyDescent="0.25">
      <c r="A58" s="24" t="s">
        <v>29</v>
      </c>
      <c r="B58" s="24" t="s">
        <v>19</v>
      </c>
      <c r="C58" s="11">
        <f>SUMIFS('Registre déchets'!$H:$H,'Registre déchets'!$E:$E,"&gt;="&amp;C$1,'Registre déchets'!$E:$E,"&lt;="&amp;D$1-1,'Registre déchets'!$G:$G,$B58)</f>
        <v>0</v>
      </c>
      <c r="D58" s="11">
        <f>SUMIFS('Registre déchets'!$H:$H,'Registre déchets'!$E:$E,"&gt;="&amp;D$1,'Registre déchets'!$E:$E,"&lt;="&amp;E$1-1,'Registre déchets'!$G:$G,$B58)</f>
        <v>0</v>
      </c>
      <c r="E58" s="11">
        <f>SUMIFS('Registre déchets'!$H:$H,'Registre déchets'!$E:$E,"&gt;="&amp;E$1,'Registre déchets'!$E:$E,"&lt;="&amp;F$1-1,'Registre déchets'!$G:$G,$B58)</f>
        <v>0</v>
      </c>
      <c r="F58" s="11">
        <f>SUMIFS('Registre déchets'!$H:$H,'Registre déchets'!$E:$E,"&gt;="&amp;F$1,'Registre déchets'!$E:$E,"&lt;="&amp;G$1-1,'Registre déchets'!$G:$G,$B58)</f>
        <v>0</v>
      </c>
      <c r="G58" s="11">
        <f>SUMIFS('Registre déchets'!$H:$H,'Registre déchets'!$E:$E,"&gt;="&amp;G$1,'Registre déchets'!$E:$E,"&lt;="&amp;H$1-1,'Registre déchets'!$G:$G,$B58)</f>
        <v>0</v>
      </c>
      <c r="H58" s="11">
        <f>SUMIFS('Registre déchets'!$H:$H,'Registre déchets'!$E:$E,"&gt;="&amp;H$1,'Registre déchets'!$E:$E,"&lt;="&amp;I$1-1,'Registre déchets'!$G:$G,$B58)</f>
        <v>0</v>
      </c>
      <c r="I58" s="11">
        <f>SUMIFS('Registre déchets'!$H:$H,'Registre déchets'!$E:$E,"&gt;="&amp;I$1,'Registre déchets'!$E:$E,"&lt;="&amp;J$1-1,'Registre déchets'!$G:$G,$B58)</f>
        <v>0</v>
      </c>
      <c r="J58" s="11">
        <f>SUMIFS('Registre déchets'!$H:$H,'Registre déchets'!$E:$E,"&gt;="&amp;J$1,'Registre déchets'!$E:$E,"&lt;="&amp;K$1-1,'Registre déchets'!$G:$G,$B58)</f>
        <v>0</v>
      </c>
      <c r="K58" s="11">
        <f>SUMIFS('Registre déchets'!$H:$H,'Registre déchets'!$E:$E,"&gt;="&amp;K$1,'Registre déchets'!$E:$E,"&lt;="&amp;L$1-1,'Registre déchets'!$G:$G,$B58)</f>
        <v>0</v>
      </c>
      <c r="L58" s="11">
        <f>SUMIFS('Registre déchets'!$H:$H,'Registre déchets'!$E:$E,"&gt;="&amp;L$1,'Registre déchets'!$E:$E,"&lt;="&amp;M$1-1,'Registre déchets'!$G:$G,$B58)</f>
        <v>0</v>
      </c>
      <c r="M58" s="11">
        <f>SUMIFS('Registre déchets'!$H:$H,'Registre déchets'!$E:$E,"&gt;="&amp;M$1,'Registre déchets'!$E:$E,"&lt;="&amp;N$1-1,'Registre déchets'!$G:$G,$B58)</f>
        <v>0</v>
      </c>
      <c r="N58" s="11">
        <f>SUMIFS('Registre déchets'!$H:$H,'Registre déchets'!$E:$E,"&gt;="&amp;N$1,'Registre déchets'!$E:$E,"&lt;="&amp;O$1-1,'Registre déchets'!$G:$G,$B58)</f>
        <v>0</v>
      </c>
      <c r="O58" s="11"/>
      <c r="P58" s="22">
        <f t="shared" si="1"/>
        <v>0</v>
      </c>
      <c r="Q58" s="11" t="str">
        <f>IF(P58&gt;0,LOOKUP(A58,'Registre déchets'!F:F,'Registre déchets'!I:I),"")</f>
        <v/>
      </c>
    </row>
    <row r="59" spans="1:24" x14ac:dyDescent="0.25">
      <c r="A59" s="24" t="s">
        <v>30</v>
      </c>
      <c r="B59" s="24" t="s">
        <v>20</v>
      </c>
      <c r="C59" s="11">
        <f>SUMIFS('Registre déchets'!$H:$H,'Registre déchets'!$E:$E,"&gt;="&amp;C$1,'Registre déchets'!$E:$E,"&lt;="&amp;D$1-1,'Registre déchets'!$G:$G,$B59)</f>
        <v>0</v>
      </c>
      <c r="D59" s="11">
        <f>SUMIFS('Registre déchets'!$H:$H,'Registre déchets'!$E:$E,"&gt;="&amp;D$1,'Registre déchets'!$E:$E,"&lt;="&amp;E$1-1,'Registre déchets'!$G:$G,$B59)</f>
        <v>0</v>
      </c>
      <c r="E59" s="11">
        <f>SUMIFS('Registre déchets'!$H:$H,'Registre déchets'!$E:$E,"&gt;="&amp;E$1,'Registre déchets'!$E:$E,"&lt;="&amp;F$1-1,'Registre déchets'!$G:$G,$B59)</f>
        <v>0</v>
      </c>
      <c r="F59" s="11">
        <f>SUMIFS('Registre déchets'!$H:$H,'Registre déchets'!$E:$E,"&gt;="&amp;F$1,'Registre déchets'!$E:$E,"&lt;="&amp;G$1-1,'Registre déchets'!$G:$G,$B59)</f>
        <v>0</v>
      </c>
      <c r="G59" s="11">
        <f>SUMIFS('Registre déchets'!$H:$H,'Registre déchets'!$E:$E,"&gt;="&amp;G$1,'Registre déchets'!$E:$E,"&lt;="&amp;H$1-1,'Registre déchets'!$G:$G,$B59)</f>
        <v>0</v>
      </c>
      <c r="H59" s="11">
        <f>SUMIFS('Registre déchets'!$H:$H,'Registre déchets'!$E:$E,"&gt;="&amp;H$1,'Registre déchets'!$E:$E,"&lt;="&amp;I$1-1,'Registre déchets'!$G:$G,$B59)</f>
        <v>0</v>
      </c>
      <c r="I59" s="11">
        <f>SUMIFS('Registre déchets'!$H:$H,'Registre déchets'!$E:$E,"&gt;="&amp;I$1,'Registre déchets'!$E:$E,"&lt;="&amp;J$1-1,'Registre déchets'!$G:$G,$B59)</f>
        <v>0</v>
      </c>
      <c r="J59" s="11">
        <f>SUMIFS('Registre déchets'!$H:$H,'Registre déchets'!$E:$E,"&gt;="&amp;J$1,'Registre déchets'!$E:$E,"&lt;="&amp;K$1-1,'Registre déchets'!$G:$G,$B59)</f>
        <v>0</v>
      </c>
      <c r="K59" s="11">
        <f>SUMIFS('Registre déchets'!$H:$H,'Registre déchets'!$E:$E,"&gt;="&amp;K$1,'Registre déchets'!$E:$E,"&lt;="&amp;L$1-1,'Registre déchets'!$G:$G,$B59)</f>
        <v>0</v>
      </c>
      <c r="L59" s="11">
        <f>SUMIFS('Registre déchets'!$H:$H,'Registre déchets'!$E:$E,"&gt;="&amp;L$1,'Registre déchets'!$E:$E,"&lt;="&amp;M$1-1,'Registre déchets'!$G:$G,$B59)</f>
        <v>0</v>
      </c>
      <c r="M59" s="11">
        <f>SUMIFS('Registre déchets'!$H:$H,'Registre déchets'!$E:$E,"&gt;="&amp;M$1,'Registre déchets'!$E:$E,"&lt;="&amp;N$1-1,'Registre déchets'!$G:$G,$B59)</f>
        <v>0</v>
      </c>
      <c r="N59" s="11">
        <f>SUMIFS('Registre déchets'!$H:$H,'Registre déchets'!$E:$E,"&gt;="&amp;N$1,'Registre déchets'!$E:$E,"&lt;="&amp;O$1-1,'Registre déchets'!$G:$G,$B59)</f>
        <v>0</v>
      </c>
      <c r="O59" s="11"/>
      <c r="P59" s="22">
        <f t="shared" si="1"/>
        <v>0</v>
      </c>
      <c r="Q59" s="11" t="str">
        <f>IF(P59&gt;0,LOOKUP(A59,'Registre déchets'!F:F,'Registre déchets'!I:I),"")</f>
        <v/>
      </c>
    </row>
    <row r="60" spans="1:24" x14ac:dyDescent="0.25">
      <c r="A60" s="24" t="s">
        <v>76</v>
      </c>
      <c r="B60" s="24" t="s">
        <v>63</v>
      </c>
      <c r="C60" s="11">
        <f>SUMIFS('Registre déchets'!$H:$H,'Registre déchets'!$E:$E,"&gt;="&amp;C$1,'Registre déchets'!$E:$E,"&lt;="&amp;D$1-1,'Registre déchets'!$G:$G,$B60)</f>
        <v>0</v>
      </c>
      <c r="D60" s="11">
        <f>SUMIFS('Registre déchets'!$H:$H,'Registre déchets'!$E:$E,"&gt;="&amp;D$1,'Registre déchets'!$E:$E,"&lt;="&amp;E$1-1,'Registre déchets'!$G:$G,$B60)</f>
        <v>0</v>
      </c>
      <c r="E60" s="11">
        <f>SUMIFS('Registre déchets'!$H:$H,'Registre déchets'!$E:$E,"&gt;="&amp;E$1,'Registre déchets'!$E:$E,"&lt;="&amp;F$1-1,'Registre déchets'!$G:$G,$B60)</f>
        <v>0</v>
      </c>
      <c r="F60" s="11">
        <f>SUMIFS('Registre déchets'!$H:$H,'Registre déchets'!$E:$E,"&gt;="&amp;F$1,'Registre déchets'!$E:$E,"&lt;="&amp;G$1-1,'Registre déchets'!$G:$G,$B60)</f>
        <v>0</v>
      </c>
      <c r="G60" s="11">
        <f>SUMIFS('Registre déchets'!$H:$H,'Registre déchets'!$E:$E,"&gt;="&amp;G$1,'Registre déchets'!$E:$E,"&lt;="&amp;H$1-1,'Registre déchets'!$G:$G,$B60)</f>
        <v>0</v>
      </c>
      <c r="H60" s="11">
        <f>SUMIFS('Registre déchets'!$H:$H,'Registre déchets'!$E:$E,"&gt;="&amp;H$1,'Registre déchets'!$E:$E,"&lt;="&amp;I$1-1,'Registre déchets'!$G:$G,$B60)</f>
        <v>0</v>
      </c>
      <c r="I60" s="11">
        <f>SUMIFS('Registre déchets'!$H:$H,'Registre déchets'!$E:$E,"&gt;="&amp;I$1,'Registre déchets'!$E:$E,"&lt;="&amp;J$1-1,'Registre déchets'!$G:$G,$B60)</f>
        <v>0</v>
      </c>
      <c r="J60" s="11">
        <f>SUMIFS('Registre déchets'!$H:$H,'Registre déchets'!$E:$E,"&gt;="&amp;J$1,'Registre déchets'!$E:$E,"&lt;="&amp;K$1-1,'Registre déchets'!$G:$G,$B60)</f>
        <v>0</v>
      </c>
      <c r="K60" s="11">
        <f>SUMIFS('Registre déchets'!$H:$H,'Registre déchets'!$E:$E,"&gt;="&amp;K$1,'Registre déchets'!$E:$E,"&lt;="&amp;L$1-1,'Registre déchets'!$G:$G,$B60)</f>
        <v>0</v>
      </c>
      <c r="L60" s="11">
        <f>SUMIFS('Registre déchets'!$H:$H,'Registre déchets'!$E:$E,"&gt;="&amp;L$1,'Registre déchets'!$E:$E,"&lt;="&amp;M$1-1,'Registre déchets'!$G:$G,$B60)</f>
        <v>0</v>
      </c>
      <c r="M60" s="11">
        <f>SUMIFS('Registre déchets'!$H:$H,'Registre déchets'!$E:$E,"&gt;="&amp;M$1,'Registre déchets'!$E:$E,"&lt;="&amp;N$1-1,'Registre déchets'!$G:$G,$B60)</f>
        <v>0</v>
      </c>
      <c r="N60" s="11">
        <f>SUMIFS('Registre déchets'!$H:$H,'Registre déchets'!$E:$E,"&gt;="&amp;N$1,'Registre déchets'!$E:$E,"&lt;="&amp;O$1-1,'Registre déchets'!$G:$G,$B60)</f>
        <v>0</v>
      </c>
      <c r="O60" s="11"/>
      <c r="P60" s="22">
        <f t="shared" si="1"/>
        <v>0</v>
      </c>
      <c r="Q60" s="11" t="str">
        <f>IF(P60&gt;0,LOOKUP(A60,'Registre déchets'!F:F,'Registre déchets'!I:I),"")</f>
        <v/>
      </c>
    </row>
    <row r="61" spans="1:24" x14ac:dyDescent="0.25">
      <c r="A61" s="24" t="s">
        <v>117</v>
      </c>
      <c r="B61" s="24" t="s">
        <v>116</v>
      </c>
      <c r="C61" s="11">
        <f>SUMIFS('Registre déchets'!$H:$H,'Registre déchets'!$E:$E,"&gt;="&amp;C$1,'Registre déchets'!$E:$E,"&lt;="&amp;D$1-1,'Registre déchets'!$G:$G,$B61)</f>
        <v>0</v>
      </c>
      <c r="D61" s="11">
        <f>SUMIFS('Registre déchets'!$H:$H,'Registre déchets'!$E:$E,"&gt;="&amp;D$1,'Registre déchets'!$E:$E,"&lt;="&amp;E$1-1,'Registre déchets'!$G:$G,$B61)</f>
        <v>0</v>
      </c>
      <c r="E61" s="11">
        <f>SUMIFS('Registre déchets'!$H:$H,'Registre déchets'!$E:$E,"&gt;="&amp;E$1,'Registre déchets'!$E:$E,"&lt;="&amp;F$1-1,'Registre déchets'!$G:$G,$B61)</f>
        <v>0</v>
      </c>
      <c r="F61" s="11">
        <f>SUMIFS('Registre déchets'!$H:$H,'Registre déchets'!$E:$E,"&gt;="&amp;F$1,'Registre déchets'!$E:$E,"&lt;="&amp;G$1-1,'Registre déchets'!$G:$G,$B61)</f>
        <v>0</v>
      </c>
      <c r="G61" s="11">
        <f>SUMIFS('Registre déchets'!$H:$H,'Registre déchets'!$E:$E,"&gt;="&amp;G$1,'Registre déchets'!$E:$E,"&lt;="&amp;H$1-1,'Registre déchets'!$G:$G,$B61)</f>
        <v>0</v>
      </c>
      <c r="H61" s="11">
        <f>SUMIFS('Registre déchets'!$H:$H,'Registre déchets'!$E:$E,"&gt;="&amp;H$1,'Registre déchets'!$E:$E,"&lt;="&amp;I$1-1,'Registre déchets'!$G:$G,$B61)</f>
        <v>0</v>
      </c>
      <c r="I61" s="11">
        <f>SUMIFS('Registre déchets'!$H:$H,'Registre déchets'!$E:$E,"&gt;="&amp;I$1,'Registre déchets'!$E:$E,"&lt;="&amp;J$1-1,'Registre déchets'!$G:$G,$B61)</f>
        <v>0</v>
      </c>
      <c r="J61" s="11">
        <f>SUMIFS('Registre déchets'!$H:$H,'Registre déchets'!$E:$E,"&gt;="&amp;J$1,'Registre déchets'!$E:$E,"&lt;="&amp;K$1-1,'Registre déchets'!$G:$G,$B61)</f>
        <v>0</v>
      </c>
      <c r="K61" s="11">
        <f>SUMIFS('Registre déchets'!$H:$H,'Registre déchets'!$E:$E,"&gt;="&amp;K$1,'Registre déchets'!$E:$E,"&lt;="&amp;L$1-1,'Registre déchets'!$G:$G,$B61)</f>
        <v>0</v>
      </c>
      <c r="L61" s="11">
        <f>SUMIFS('Registre déchets'!$H:$H,'Registre déchets'!$E:$E,"&gt;="&amp;L$1,'Registre déchets'!$E:$E,"&lt;="&amp;M$1-1,'Registre déchets'!$G:$G,$B61)</f>
        <v>0</v>
      </c>
      <c r="M61" s="11">
        <f>SUMIFS('Registre déchets'!$H:$H,'Registre déchets'!$E:$E,"&gt;="&amp;M$1,'Registre déchets'!$E:$E,"&lt;="&amp;N$1-1,'Registre déchets'!$G:$G,$B61)</f>
        <v>0</v>
      </c>
      <c r="N61" s="11">
        <f>SUMIFS('Registre déchets'!$H:$H,'Registre déchets'!$E:$E,"&gt;="&amp;N$1,'Registre déchets'!$E:$E,"&lt;="&amp;O$1-1,'Registre déchets'!$G:$G,$B61)</f>
        <v>0</v>
      </c>
      <c r="O61" s="11"/>
      <c r="P61" s="22">
        <f t="shared" si="1"/>
        <v>0</v>
      </c>
      <c r="Q61" s="11" t="str">
        <f>IF(P61&gt;0,LOOKUP(A61,'Registre déchets'!F:F,'Registre déchets'!I:I),"")</f>
        <v/>
      </c>
    </row>
    <row r="62" spans="1:24" x14ac:dyDescent="0.25">
      <c r="A62" s="24" t="s">
        <v>119</v>
      </c>
      <c r="B62" s="24" t="s">
        <v>118</v>
      </c>
      <c r="C62" s="11">
        <f>SUMIFS('Registre déchets'!$H:$H,'Registre déchets'!$E:$E,"&gt;="&amp;C$1,'Registre déchets'!$E:$E,"&lt;="&amp;D$1-1,'Registre déchets'!$G:$G,$B62)</f>
        <v>0</v>
      </c>
      <c r="D62" s="11">
        <f>SUMIFS('Registre déchets'!$H:$H,'Registre déchets'!$E:$E,"&gt;="&amp;D$1,'Registre déchets'!$E:$E,"&lt;="&amp;E$1-1,'Registre déchets'!$G:$G,$B62)</f>
        <v>0</v>
      </c>
      <c r="E62" s="11">
        <f>SUMIFS('Registre déchets'!$H:$H,'Registre déchets'!$E:$E,"&gt;="&amp;E$1,'Registre déchets'!$E:$E,"&lt;="&amp;F$1-1,'Registre déchets'!$G:$G,$B62)</f>
        <v>0</v>
      </c>
      <c r="F62" s="11">
        <f>SUMIFS('Registre déchets'!$H:$H,'Registre déchets'!$E:$E,"&gt;="&amp;F$1,'Registre déchets'!$E:$E,"&lt;="&amp;G$1-1,'Registre déchets'!$G:$G,$B62)</f>
        <v>0</v>
      </c>
      <c r="G62" s="11">
        <f>SUMIFS('Registre déchets'!$H:$H,'Registre déchets'!$E:$E,"&gt;="&amp;G$1,'Registre déchets'!$E:$E,"&lt;="&amp;H$1-1,'Registre déchets'!$G:$G,$B62)</f>
        <v>0</v>
      </c>
      <c r="H62" s="11">
        <f>SUMIFS('Registre déchets'!$H:$H,'Registre déchets'!$E:$E,"&gt;="&amp;H$1,'Registre déchets'!$E:$E,"&lt;="&amp;I$1-1,'Registre déchets'!$G:$G,$B62)</f>
        <v>0</v>
      </c>
      <c r="I62" s="11">
        <f>SUMIFS('Registre déchets'!$H:$H,'Registre déchets'!$E:$E,"&gt;="&amp;I$1,'Registre déchets'!$E:$E,"&lt;="&amp;J$1-1,'Registre déchets'!$G:$G,$B62)</f>
        <v>0</v>
      </c>
      <c r="J62" s="11">
        <f>SUMIFS('Registre déchets'!$H:$H,'Registre déchets'!$E:$E,"&gt;="&amp;J$1,'Registre déchets'!$E:$E,"&lt;="&amp;K$1-1,'Registre déchets'!$G:$G,$B62)</f>
        <v>0</v>
      </c>
      <c r="K62" s="11">
        <f>SUMIFS('Registre déchets'!$H:$H,'Registre déchets'!$E:$E,"&gt;="&amp;K$1,'Registre déchets'!$E:$E,"&lt;="&amp;L$1-1,'Registre déchets'!$G:$G,$B62)</f>
        <v>0</v>
      </c>
      <c r="L62" s="11">
        <f>SUMIFS('Registre déchets'!$H:$H,'Registre déchets'!$E:$E,"&gt;="&amp;L$1,'Registre déchets'!$E:$E,"&lt;="&amp;M$1-1,'Registre déchets'!$G:$G,$B62)</f>
        <v>0</v>
      </c>
      <c r="M62" s="11">
        <f>SUMIFS('Registre déchets'!$H:$H,'Registre déchets'!$E:$E,"&gt;="&amp;M$1,'Registre déchets'!$E:$E,"&lt;="&amp;N$1-1,'Registre déchets'!$G:$G,$B62)</f>
        <v>0</v>
      </c>
      <c r="N62" s="11">
        <f>SUMIFS('Registre déchets'!$H:$H,'Registre déchets'!$E:$E,"&gt;="&amp;N$1,'Registre déchets'!$E:$E,"&lt;="&amp;O$1-1,'Registre déchets'!$G:$G,$B62)</f>
        <v>0</v>
      </c>
      <c r="O62" s="11"/>
      <c r="P62" s="22">
        <f t="shared" si="1"/>
        <v>0</v>
      </c>
      <c r="Q62" s="11" t="str">
        <f>IF(P62&gt;0,LOOKUP(A62,'Registre déchets'!F:F,'Registre déchets'!I:I),"")</f>
        <v/>
      </c>
    </row>
    <row r="63" spans="1:24" x14ac:dyDescent="0.25">
      <c r="A63" s="24" t="s">
        <v>129</v>
      </c>
      <c r="B63" s="24" t="s">
        <v>128</v>
      </c>
      <c r="C63" s="11">
        <f>SUMIFS('Registre déchets'!$H:$H,'Registre déchets'!$E:$E,"&gt;="&amp;C$1,'Registre déchets'!$E:$E,"&lt;="&amp;D$1-1,'Registre déchets'!$G:$G,$B63)</f>
        <v>0</v>
      </c>
      <c r="D63" s="11">
        <f>SUMIFS('Registre déchets'!$H:$H,'Registre déchets'!$E:$E,"&gt;="&amp;D$1,'Registre déchets'!$E:$E,"&lt;="&amp;E$1-1,'Registre déchets'!$G:$G,$B63)</f>
        <v>0</v>
      </c>
      <c r="E63" s="11">
        <f>SUMIFS('Registre déchets'!$H:$H,'Registre déchets'!$E:$E,"&gt;="&amp;E$1,'Registre déchets'!$E:$E,"&lt;="&amp;F$1-1,'Registre déchets'!$G:$G,$B63)</f>
        <v>0</v>
      </c>
      <c r="F63" s="11">
        <f>SUMIFS('Registre déchets'!$H:$H,'Registre déchets'!$E:$E,"&gt;="&amp;F$1,'Registre déchets'!$E:$E,"&lt;="&amp;G$1-1,'Registre déchets'!$G:$G,$B63)</f>
        <v>0</v>
      </c>
      <c r="G63" s="11">
        <f>SUMIFS('Registre déchets'!$H:$H,'Registre déchets'!$E:$E,"&gt;="&amp;G$1,'Registre déchets'!$E:$E,"&lt;="&amp;H$1-1,'Registre déchets'!$G:$G,$B63)</f>
        <v>0</v>
      </c>
      <c r="H63" s="11">
        <f>SUMIFS('Registre déchets'!$H:$H,'Registre déchets'!$E:$E,"&gt;="&amp;H$1,'Registre déchets'!$E:$E,"&lt;="&amp;I$1-1,'Registre déchets'!$G:$G,$B63)</f>
        <v>0</v>
      </c>
      <c r="I63" s="11">
        <f>SUMIFS('Registre déchets'!$H:$H,'Registre déchets'!$E:$E,"&gt;="&amp;I$1,'Registre déchets'!$E:$E,"&lt;="&amp;J$1-1,'Registre déchets'!$G:$G,$B63)</f>
        <v>0</v>
      </c>
      <c r="J63" s="11">
        <f>SUMIFS('Registre déchets'!$H:$H,'Registre déchets'!$E:$E,"&gt;="&amp;J$1,'Registre déchets'!$E:$E,"&lt;="&amp;K$1-1,'Registre déchets'!$G:$G,$B63)</f>
        <v>0</v>
      </c>
      <c r="K63" s="11">
        <f>SUMIFS('Registre déchets'!$H:$H,'Registre déchets'!$E:$E,"&gt;="&amp;K$1,'Registre déchets'!$E:$E,"&lt;="&amp;L$1-1,'Registre déchets'!$G:$G,$B63)</f>
        <v>0</v>
      </c>
      <c r="L63" s="11">
        <f>SUMIFS('Registre déchets'!$H:$H,'Registre déchets'!$E:$E,"&gt;="&amp;L$1,'Registre déchets'!$E:$E,"&lt;="&amp;M$1-1,'Registre déchets'!$G:$G,$B63)</f>
        <v>0</v>
      </c>
      <c r="M63" s="11">
        <f>SUMIFS('Registre déchets'!$H:$H,'Registre déchets'!$E:$E,"&gt;="&amp;M$1,'Registre déchets'!$E:$E,"&lt;="&amp;N$1-1,'Registre déchets'!$G:$G,$B63)</f>
        <v>0</v>
      </c>
      <c r="N63" s="11">
        <f>SUMIFS('Registre déchets'!$H:$H,'Registre déchets'!$E:$E,"&gt;="&amp;N$1,'Registre déchets'!$E:$E,"&lt;="&amp;O$1-1,'Registre déchets'!$G:$G,$B63)</f>
        <v>0</v>
      </c>
      <c r="O63" s="11"/>
      <c r="P63" s="22">
        <f t="shared" si="1"/>
        <v>0</v>
      </c>
      <c r="Q63" s="11" t="str">
        <f>IF(P63&gt;0,LOOKUP(A63,'Registre déchets'!F:F,'Registre déchets'!I:I),"")</f>
        <v/>
      </c>
    </row>
    <row r="64" spans="1:24" x14ac:dyDescent="0.25">
      <c r="A64" s="24" t="s">
        <v>24</v>
      </c>
      <c r="B64" s="24" t="s">
        <v>26</v>
      </c>
      <c r="C64" s="11">
        <f>SUMIFS('Registre déchets'!$H:$H,'Registre déchets'!$E:$E,"&gt;="&amp;C$1,'Registre déchets'!$E:$E,"&lt;="&amp;D$1-1,'Registre déchets'!$G:$G,$B64)</f>
        <v>0</v>
      </c>
      <c r="D64" s="11">
        <f>SUMIFS('Registre déchets'!$H:$H,'Registre déchets'!$E:$E,"&gt;="&amp;D$1,'Registre déchets'!$E:$E,"&lt;="&amp;E$1-1,'Registre déchets'!$G:$G,$B64)</f>
        <v>0</v>
      </c>
      <c r="E64" s="11">
        <f>SUMIFS('Registre déchets'!$H:$H,'Registre déchets'!$E:$E,"&gt;="&amp;E$1,'Registre déchets'!$E:$E,"&lt;="&amp;F$1-1,'Registre déchets'!$G:$G,$B64)</f>
        <v>0</v>
      </c>
      <c r="F64" s="11">
        <f>SUMIFS('Registre déchets'!$H:$H,'Registre déchets'!$E:$E,"&gt;="&amp;F$1,'Registre déchets'!$E:$E,"&lt;="&amp;G$1-1,'Registre déchets'!$G:$G,$B64)</f>
        <v>0</v>
      </c>
      <c r="G64" s="11">
        <f>SUMIFS('Registre déchets'!$H:$H,'Registre déchets'!$E:$E,"&gt;="&amp;G$1,'Registre déchets'!$E:$E,"&lt;="&amp;H$1-1,'Registre déchets'!$G:$G,$B64)</f>
        <v>0</v>
      </c>
      <c r="H64" s="11">
        <f>SUMIFS('Registre déchets'!$H:$H,'Registre déchets'!$E:$E,"&gt;="&amp;H$1,'Registre déchets'!$E:$E,"&lt;="&amp;I$1-1,'Registre déchets'!$G:$G,$B64)</f>
        <v>0</v>
      </c>
      <c r="I64" s="11">
        <f>SUMIFS('Registre déchets'!$H:$H,'Registre déchets'!$E:$E,"&gt;="&amp;I$1,'Registre déchets'!$E:$E,"&lt;="&amp;J$1-1,'Registre déchets'!$G:$G,$B64)</f>
        <v>0</v>
      </c>
      <c r="J64" s="11">
        <f>SUMIFS('Registre déchets'!$H:$H,'Registre déchets'!$E:$E,"&gt;="&amp;J$1,'Registre déchets'!$E:$E,"&lt;="&amp;K$1-1,'Registre déchets'!$G:$G,$B64)</f>
        <v>0</v>
      </c>
      <c r="K64" s="11">
        <f>SUMIFS('Registre déchets'!$H:$H,'Registre déchets'!$E:$E,"&gt;="&amp;K$1,'Registre déchets'!$E:$E,"&lt;="&amp;L$1-1,'Registre déchets'!$G:$G,$B64)</f>
        <v>0</v>
      </c>
      <c r="L64" s="11">
        <f>SUMIFS('Registre déchets'!$H:$H,'Registre déchets'!$E:$E,"&gt;="&amp;L$1,'Registre déchets'!$E:$E,"&lt;="&amp;M$1-1,'Registre déchets'!$G:$G,$B64)</f>
        <v>0</v>
      </c>
      <c r="M64" s="11">
        <f>SUMIFS('Registre déchets'!$H:$H,'Registre déchets'!$E:$E,"&gt;="&amp;M$1,'Registre déchets'!$E:$E,"&lt;="&amp;N$1-1,'Registre déchets'!$G:$G,$B64)</f>
        <v>0</v>
      </c>
      <c r="N64" s="11">
        <f>SUMIFS('Registre déchets'!$H:$H,'Registre déchets'!$E:$E,"&gt;="&amp;N$1,'Registre déchets'!$E:$E,"&lt;="&amp;O$1-1,'Registre déchets'!$G:$G,$B64)</f>
        <v>0</v>
      </c>
      <c r="O64" s="11"/>
      <c r="P64" s="22">
        <f t="shared" si="1"/>
        <v>0</v>
      </c>
      <c r="Q64" s="11" t="str">
        <f>IF(P64&gt;0,LOOKUP(A64,'Registre déchets'!F:F,'Registre déchets'!I:I),"")</f>
        <v/>
      </c>
    </row>
    <row r="65" spans="1:17" x14ac:dyDescent="0.25">
      <c r="A65" s="24" t="s">
        <v>25</v>
      </c>
      <c r="B65" s="24" t="s">
        <v>64</v>
      </c>
      <c r="C65" s="11">
        <f>SUMIFS('Registre déchets'!$H:$H,'Registre déchets'!$E:$E,"&gt;="&amp;C$1,'Registre déchets'!$E:$E,"&lt;="&amp;D$1-1,'Registre déchets'!$G:$G,$B65)</f>
        <v>0</v>
      </c>
      <c r="D65" s="11">
        <f>SUMIFS('Registre déchets'!$H:$H,'Registre déchets'!$E:$E,"&gt;="&amp;D$1,'Registre déchets'!$E:$E,"&lt;="&amp;E$1-1,'Registre déchets'!$G:$G,$B65)</f>
        <v>0</v>
      </c>
      <c r="E65" s="11">
        <f>SUMIFS('Registre déchets'!$H:$H,'Registre déchets'!$E:$E,"&gt;="&amp;E$1,'Registre déchets'!$E:$E,"&lt;="&amp;F$1-1,'Registre déchets'!$G:$G,$B65)</f>
        <v>0</v>
      </c>
      <c r="F65" s="11">
        <f>SUMIFS('Registre déchets'!$H:$H,'Registre déchets'!$E:$E,"&gt;="&amp;F$1,'Registre déchets'!$E:$E,"&lt;="&amp;G$1-1,'Registre déchets'!$G:$G,$B65)</f>
        <v>0</v>
      </c>
      <c r="G65" s="11">
        <f>SUMIFS('Registre déchets'!$H:$H,'Registre déchets'!$E:$E,"&gt;="&amp;G$1,'Registre déchets'!$E:$E,"&lt;="&amp;H$1-1,'Registre déchets'!$G:$G,$B65)</f>
        <v>0</v>
      </c>
      <c r="H65" s="11">
        <f>SUMIFS('Registre déchets'!$H:$H,'Registre déchets'!$E:$E,"&gt;="&amp;H$1,'Registre déchets'!$E:$E,"&lt;="&amp;I$1-1,'Registre déchets'!$G:$G,$B65)</f>
        <v>0</v>
      </c>
      <c r="I65" s="11">
        <f>SUMIFS('Registre déchets'!$H:$H,'Registre déchets'!$E:$E,"&gt;="&amp;I$1,'Registre déchets'!$E:$E,"&lt;="&amp;J$1-1,'Registre déchets'!$G:$G,$B65)</f>
        <v>0</v>
      </c>
      <c r="J65" s="11">
        <f>SUMIFS('Registre déchets'!$H:$H,'Registre déchets'!$E:$E,"&gt;="&amp;J$1,'Registre déchets'!$E:$E,"&lt;="&amp;K$1-1,'Registre déchets'!$G:$G,$B65)</f>
        <v>0</v>
      </c>
      <c r="K65" s="11">
        <f>SUMIFS('Registre déchets'!$H:$H,'Registre déchets'!$E:$E,"&gt;="&amp;K$1,'Registre déchets'!$E:$E,"&lt;="&amp;L$1-1,'Registre déchets'!$G:$G,$B65)</f>
        <v>0</v>
      </c>
      <c r="L65" s="11">
        <f>SUMIFS('Registre déchets'!$H:$H,'Registre déchets'!$E:$E,"&gt;="&amp;L$1,'Registre déchets'!$E:$E,"&lt;="&amp;M$1-1,'Registre déchets'!$G:$G,$B65)</f>
        <v>0</v>
      </c>
      <c r="M65" s="11">
        <f>SUMIFS('Registre déchets'!$H:$H,'Registre déchets'!$E:$E,"&gt;="&amp;M$1,'Registre déchets'!$E:$E,"&lt;="&amp;N$1-1,'Registre déchets'!$G:$G,$B65)</f>
        <v>0</v>
      </c>
      <c r="N65" s="11">
        <f>SUMIFS('Registre déchets'!$H:$H,'Registre déchets'!$E:$E,"&gt;="&amp;N$1,'Registre déchets'!$E:$E,"&lt;="&amp;O$1-1,'Registre déchets'!$G:$G,$B65)</f>
        <v>0</v>
      </c>
      <c r="O65" s="11"/>
      <c r="P65" s="22">
        <f t="shared" si="1"/>
        <v>0</v>
      </c>
      <c r="Q65" s="11" t="str">
        <f>IF(P65&gt;0,LOOKUP(A65,'Registre déchets'!F:F,'Registre déchets'!I:I),"")</f>
        <v/>
      </c>
    </row>
    <row r="66" spans="1:17" x14ac:dyDescent="0.25">
      <c r="A66" s="24" t="s">
        <v>39</v>
      </c>
      <c r="B66" s="24" t="s">
        <v>40</v>
      </c>
      <c r="C66" s="11">
        <f>SUMIFS('Registre déchets'!$H:$H,'Registre déchets'!$E:$E,"&gt;="&amp;C$1,'Registre déchets'!$E:$E,"&lt;="&amp;D$1-1,'Registre déchets'!$G:$G,$B66)</f>
        <v>0</v>
      </c>
      <c r="D66" s="11">
        <f>SUMIFS('Registre déchets'!$H:$H,'Registre déchets'!$E:$E,"&gt;="&amp;D$1,'Registre déchets'!$E:$E,"&lt;="&amp;E$1-1,'Registre déchets'!$G:$G,$B66)</f>
        <v>0</v>
      </c>
      <c r="E66" s="11">
        <f>SUMIFS('Registre déchets'!$H:$H,'Registre déchets'!$E:$E,"&gt;="&amp;E$1,'Registre déchets'!$E:$E,"&lt;="&amp;F$1-1,'Registre déchets'!$G:$G,$B66)</f>
        <v>0</v>
      </c>
      <c r="F66" s="11">
        <f>SUMIFS('Registre déchets'!$H:$H,'Registre déchets'!$E:$E,"&gt;="&amp;F$1,'Registre déchets'!$E:$E,"&lt;="&amp;G$1-1,'Registre déchets'!$G:$G,$B66)</f>
        <v>0</v>
      </c>
      <c r="G66" s="11">
        <f>SUMIFS('Registre déchets'!$H:$H,'Registre déchets'!$E:$E,"&gt;="&amp;G$1,'Registre déchets'!$E:$E,"&lt;="&amp;H$1-1,'Registre déchets'!$G:$G,$B66)</f>
        <v>0</v>
      </c>
      <c r="H66" s="11">
        <f>SUMIFS('Registre déchets'!$H:$H,'Registre déchets'!$E:$E,"&gt;="&amp;H$1,'Registre déchets'!$E:$E,"&lt;="&amp;I$1-1,'Registre déchets'!$G:$G,$B66)</f>
        <v>0</v>
      </c>
      <c r="I66" s="11">
        <f>SUMIFS('Registre déchets'!$H:$H,'Registre déchets'!$E:$E,"&gt;="&amp;I$1,'Registre déchets'!$E:$E,"&lt;="&amp;J$1-1,'Registre déchets'!$G:$G,$B66)</f>
        <v>0</v>
      </c>
      <c r="J66" s="11">
        <f>SUMIFS('Registre déchets'!$H:$H,'Registre déchets'!$E:$E,"&gt;="&amp;J$1,'Registre déchets'!$E:$E,"&lt;="&amp;K$1-1,'Registre déchets'!$G:$G,$B66)</f>
        <v>0</v>
      </c>
      <c r="K66" s="11">
        <f>SUMIFS('Registre déchets'!$H:$H,'Registre déchets'!$E:$E,"&gt;="&amp;K$1,'Registre déchets'!$E:$E,"&lt;="&amp;L$1-1,'Registre déchets'!$G:$G,$B66)</f>
        <v>0</v>
      </c>
      <c r="L66" s="11">
        <f>SUMIFS('Registre déchets'!$H:$H,'Registre déchets'!$E:$E,"&gt;="&amp;L$1,'Registre déchets'!$E:$E,"&lt;="&amp;M$1-1,'Registre déchets'!$G:$G,$B66)</f>
        <v>0</v>
      </c>
      <c r="M66" s="11">
        <f>SUMIFS('Registre déchets'!$H:$H,'Registre déchets'!$E:$E,"&gt;="&amp;M$1,'Registre déchets'!$E:$E,"&lt;="&amp;N$1-1,'Registre déchets'!$G:$G,$B66)</f>
        <v>0</v>
      </c>
      <c r="N66" s="11">
        <f>SUMIFS('Registre déchets'!$H:$H,'Registre déchets'!$E:$E,"&gt;="&amp;N$1,'Registre déchets'!$E:$E,"&lt;="&amp;O$1-1,'Registre déchets'!$G:$G,$B66)</f>
        <v>0</v>
      </c>
      <c r="O66" s="11"/>
      <c r="P66" s="22">
        <f t="shared" si="1"/>
        <v>0</v>
      </c>
      <c r="Q66" s="11" t="str">
        <f>IF(P66&gt;0,LOOKUP(A66,'Registre déchets'!F:F,'Registre déchets'!I:I),"")</f>
        <v/>
      </c>
    </row>
    <row r="67" spans="1:17" x14ac:dyDescent="0.25">
      <c r="A67" s="24" t="s">
        <v>54</v>
      </c>
      <c r="B67" s="24" t="s">
        <v>68</v>
      </c>
      <c r="C67" s="11">
        <f>SUMIFS('Registre déchets'!$H:$H,'Registre déchets'!$E:$E,"&gt;="&amp;C$1,'Registre déchets'!$E:$E,"&lt;="&amp;D$1-1,'Registre déchets'!$G:$G,$B67)</f>
        <v>0</v>
      </c>
      <c r="D67" s="11">
        <f>SUMIFS('Registre déchets'!$H:$H,'Registre déchets'!$E:$E,"&gt;="&amp;D$1,'Registre déchets'!$E:$E,"&lt;="&amp;E$1-1,'Registre déchets'!$G:$G,$B67)</f>
        <v>0</v>
      </c>
      <c r="E67" s="11">
        <f>SUMIFS('Registre déchets'!$H:$H,'Registre déchets'!$E:$E,"&gt;="&amp;E$1,'Registre déchets'!$E:$E,"&lt;="&amp;F$1-1,'Registre déchets'!$G:$G,$B67)</f>
        <v>0</v>
      </c>
      <c r="F67" s="11">
        <f>SUMIFS('Registre déchets'!$H:$H,'Registre déchets'!$E:$E,"&gt;="&amp;F$1,'Registre déchets'!$E:$E,"&lt;="&amp;G$1-1,'Registre déchets'!$G:$G,$B67)</f>
        <v>0</v>
      </c>
      <c r="G67" s="11">
        <f>SUMIFS('Registre déchets'!$H:$H,'Registre déchets'!$E:$E,"&gt;="&amp;G$1,'Registre déchets'!$E:$E,"&lt;="&amp;H$1-1,'Registre déchets'!$G:$G,$B67)</f>
        <v>0</v>
      </c>
      <c r="H67" s="11">
        <f>SUMIFS('Registre déchets'!$H:$H,'Registre déchets'!$E:$E,"&gt;="&amp;H$1,'Registre déchets'!$E:$E,"&lt;="&amp;I$1-1,'Registre déchets'!$G:$G,$B67)</f>
        <v>0</v>
      </c>
      <c r="I67" s="11">
        <f>SUMIFS('Registre déchets'!$H:$H,'Registre déchets'!$E:$E,"&gt;="&amp;I$1,'Registre déchets'!$E:$E,"&lt;="&amp;J$1-1,'Registre déchets'!$G:$G,$B67)</f>
        <v>0</v>
      </c>
      <c r="J67" s="11">
        <f>SUMIFS('Registre déchets'!$H:$H,'Registre déchets'!$E:$E,"&gt;="&amp;J$1,'Registre déchets'!$E:$E,"&lt;="&amp;K$1-1,'Registre déchets'!$G:$G,$B67)</f>
        <v>0</v>
      </c>
      <c r="K67" s="11">
        <f>SUMIFS('Registre déchets'!$H:$H,'Registre déchets'!$E:$E,"&gt;="&amp;K$1,'Registre déchets'!$E:$E,"&lt;="&amp;L$1-1,'Registre déchets'!$G:$G,$B67)</f>
        <v>0</v>
      </c>
      <c r="L67" s="11">
        <f>SUMIFS('Registre déchets'!$H:$H,'Registre déchets'!$E:$E,"&gt;="&amp;L$1,'Registre déchets'!$E:$E,"&lt;="&amp;M$1-1,'Registre déchets'!$G:$G,$B67)</f>
        <v>0</v>
      </c>
      <c r="M67" s="11">
        <f>SUMIFS('Registre déchets'!$H:$H,'Registre déchets'!$E:$E,"&gt;="&amp;M$1,'Registre déchets'!$E:$E,"&lt;="&amp;N$1-1,'Registre déchets'!$G:$G,$B67)</f>
        <v>0</v>
      </c>
      <c r="N67" s="11">
        <f>SUMIFS('Registre déchets'!$H:$H,'Registre déchets'!$E:$E,"&gt;="&amp;N$1,'Registre déchets'!$E:$E,"&lt;="&amp;O$1-1,'Registre déchets'!$G:$G,$B67)</f>
        <v>0</v>
      </c>
      <c r="O67" s="11"/>
      <c r="P67" s="22">
        <f t="shared" si="1"/>
        <v>0</v>
      </c>
      <c r="Q67" s="11" t="str">
        <f>IF(P67&gt;0,LOOKUP(A67,'Registre déchets'!F:F,'Registre déchets'!I:I),"")</f>
        <v/>
      </c>
    </row>
    <row r="68" spans="1:17" x14ac:dyDescent="0.25">
      <c r="A68" s="24" t="s">
        <v>50</v>
      </c>
      <c r="B68" s="24" t="s">
        <v>51</v>
      </c>
      <c r="C68" s="11">
        <f>SUMIFS('Registre déchets'!$H:$H,'Registre déchets'!$E:$E,"&gt;="&amp;C$1,'Registre déchets'!$E:$E,"&lt;="&amp;D$1-1,'Registre déchets'!$G:$G,$B68)</f>
        <v>0</v>
      </c>
      <c r="D68" s="11">
        <f>SUMIFS('Registre déchets'!$H:$H,'Registre déchets'!$E:$E,"&gt;="&amp;D$1,'Registre déchets'!$E:$E,"&lt;="&amp;E$1-1,'Registre déchets'!$G:$G,$B68)</f>
        <v>0</v>
      </c>
      <c r="E68" s="11">
        <f>SUMIFS('Registre déchets'!$H:$H,'Registre déchets'!$E:$E,"&gt;="&amp;E$1,'Registre déchets'!$E:$E,"&lt;="&amp;F$1-1,'Registre déchets'!$G:$G,$B68)</f>
        <v>0</v>
      </c>
      <c r="F68" s="11">
        <f>SUMIFS('Registre déchets'!$H:$H,'Registre déchets'!$E:$E,"&gt;="&amp;F$1,'Registre déchets'!$E:$E,"&lt;="&amp;G$1-1,'Registre déchets'!$G:$G,$B68)</f>
        <v>0</v>
      </c>
      <c r="G68" s="11">
        <f>SUMIFS('Registre déchets'!$H:$H,'Registre déchets'!$E:$E,"&gt;="&amp;G$1,'Registre déchets'!$E:$E,"&lt;="&amp;H$1-1,'Registre déchets'!$G:$G,$B68)</f>
        <v>0</v>
      </c>
      <c r="H68" s="11">
        <f>SUMIFS('Registre déchets'!$H:$H,'Registre déchets'!$E:$E,"&gt;="&amp;H$1,'Registre déchets'!$E:$E,"&lt;="&amp;I$1-1,'Registre déchets'!$G:$G,$B68)</f>
        <v>0</v>
      </c>
      <c r="I68" s="11">
        <f>SUMIFS('Registre déchets'!$H:$H,'Registre déchets'!$E:$E,"&gt;="&amp;I$1,'Registre déchets'!$E:$E,"&lt;="&amp;J$1-1,'Registre déchets'!$G:$G,$B68)</f>
        <v>0</v>
      </c>
      <c r="J68" s="11">
        <f>SUMIFS('Registre déchets'!$H:$H,'Registre déchets'!$E:$E,"&gt;="&amp;J$1,'Registre déchets'!$E:$E,"&lt;="&amp;K$1-1,'Registre déchets'!$G:$G,$B68)</f>
        <v>0</v>
      </c>
      <c r="K68" s="11">
        <f>SUMIFS('Registre déchets'!$H:$H,'Registre déchets'!$E:$E,"&gt;="&amp;K$1,'Registre déchets'!$E:$E,"&lt;="&amp;L$1-1,'Registre déchets'!$G:$G,$B68)</f>
        <v>0</v>
      </c>
      <c r="L68" s="11">
        <f>SUMIFS('Registre déchets'!$H:$H,'Registre déchets'!$E:$E,"&gt;="&amp;L$1,'Registre déchets'!$E:$E,"&lt;="&amp;M$1-1,'Registre déchets'!$G:$G,$B68)</f>
        <v>0</v>
      </c>
      <c r="M68" s="11">
        <f>SUMIFS('Registre déchets'!$H:$H,'Registre déchets'!$E:$E,"&gt;="&amp;M$1,'Registre déchets'!$E:$E,"&lt;="&amp;N$1-1,'Registre déchets'!$G:$G,$B68)</f>
        <v>0</v>
      </c>
      <c r="N68" s="11">
        <f>SUMIFS('Registre déchets'!$H:$H,'Registre déchets'!$E:$E,"&gt;="&amp;N$1,'Registre déchets'!$E:$E,"&lt;="&amp;O$1-1,'Registre déchets'!$G:$G,$B68)</f>
        <v>0</v>
      </c>
      <c r="O68" s="11"/>
      <c r="P68" s="22">
        <f t="shared" si="1"/>
        <v>0</v>
      </c>
      <c r="Q68" s="11" t="str">
        <f>IF(P68&gt;0,LOOKUP(A68,'Registre déchets'!F:F,'Registre déchets'!I:I),"")</f>
        <v/>
      </c>
    </row>
    <row r="69" spans="1:17" x14ac:dyDescent="0.25">
      <c r="A69" s="24" t="s">
        <v>15</v>
      </c>
      <c r="B69" s="24" t="s">
        <v>56</v>
      </c>
      <c r="C69" s="11">
        <f>SUMIFS('Registre déchets'!$H:$H,'Registre déchets'!$E:$E,"&gt;="&amp;C$1,'Registre déchets'!$E:$E,"&lt;="&amp;D$1-1,'Registre déchets'!$G:$G,$B69)</f>
        <v>0</v>
      </c>
      <c r="D69" s="11">
        <f>SUMIFS('Registre déchets'!$H:$H,'Registre déchets'!$E:$E,"&gt;="&amp;D$1,'Registre déchets'!$E:$E,"&lt;="&amp;E$1-1,'Registre déchets'!$G:$G,$B69)</f>
        <v>0</v>
      </c>
      <c r="E69" s="11">
        <f>SUMIFS('Registre déchets'!$H:$H,'Registre déchets'!$E:$E,"&gt;="&amp;E$1,'Registre déchets'!$E:$E,"&lt;="&amp;F$1-1,'Registre déchets'!$G:$G,$B69)</f>
        <v>0</v>
      </c>
      <c r="F69" s="11">
        <f>SUMIFS('Registre déchets'!$H:$H,'Registre déchets'!$E:$E,"&gt;="&amp;F$1,'Registre déchets'!$E:$E,"&lt;="&amp;G$1-1,'Registre déchets'!$G:$G,$B69)</f>
        <v>0</v>
      </c>
      <c r="G69" s="11">
        <f>SUMIFS('Registre déchets'!$H:$H,'Registre déchets'!$E:$E,"&gt;="&amp;G$1,'Registre déchets'!$E:$E,"&lt;="&amp;H$1-1,'Registre déchets'!$G:$G,$B69)</f>
        <v>0</v>
      </c>
      <c r="H69" s="11">
        <f>SUMIFS('Registre déchets'!$H:$H,'Registre déchets'!$E:$E,"&gt;="&amp;H$1,'Registre déchets'!$E:$E,"&lt;="&amp;I$1-1,'Registre déchets'!$G:$G,$B69)</f>
        <v>0</v>
      </c>
      <c r="I69" s="11">
        <f>SUMIFS('Registre déchets'!$H:$H,'Registre déchets'!$E:$E,"&gt;="&amp;I$1,'Registre déchets'!$E:$E,"&lt;="&amp;J$1-1,'Registre déchets'!$G:$G,$B69)</f>
        <v>0</v>
      </c>
      <c r="J69" s="11">
        <f>SUMIFS('Registre déchets'!$H:$H,'Registre déchets'!$E:$E,"&gt;="&amp;J$1,'Registre déchets'!$E:$E,"&lt;="&amp;K$1-1,'Registre déchets'!$G:$G,$B69)</f>
        <v>0</v>
      </c>
      <c r="K69" s="11">
        <f>SUMIFS('Registre déchets'!$H:$H,'Registre déchets'!$E:$E,"&gt;="&amp;K$1,'Registre déchets'!$E:$E,"&lt;="&amp;L$1-1,'Registre déchets'!$G:$G,$B69)</f>
        <v>0</v>
      </c>
      <c r="L69" s="11">
        <f>SUMIFS('Registre déchets'!$H:$H,'Registre déchets'!$E:$E,"&gt;="&amp;L$1,'Registre déchets'!$E:$E,"&lt;="&amp;M$1-1,'Registre déchets'!$G:$G,$B69)</f>
        <v>0</v>
      </c>
      <c r="M69" s="11">
        <f>SUMIFS('Registre déchets'!$H:$H,'Registre déchets'!$E:$E,"&gt;="&amp;M$1,'Registre déchets'!$E:$E,"&lt;="&amp;N$1-1,'Registre déchets'!$G:$G,$B69)</f>
        <v>0</v>
      </c>
      <c r="N69" s="11">
        <f>SUMIFS('Registre déchets'!$H:$H,'Registre déchets'!$E:$E,"&gt;="&amp;N$1,'Registre déchets'!$E:$E,"&lt;="&amp;O$1-1,'Registre déchets'!$G:$G,$B69)</f>
        <v>0</v>
      </c>
      <c r="O69" s="11"/>
      <c r="P69" s="22">
        <f t="shared" ref="P69" si="3">SUM(C69:N69)</f>
        <v>0</v>
      </c>
      <c r="Q69" s="11" t="str">
        <f>IF(P69&gt;0,LOOKUP(A69,'Registre déchets'!F:F,'Registre déchets'!I:I),"")</f>
        <v/>
      </c>
    </row>
    <row r="71" spans="1:17" x14ac:dyDescent="0.25">
      <c r="A71" s="23"/>
    </row>
  </sheetData>
  <pageMargins left="0.23622047244094491" right="0.23622047244094491" top="0.74803149606299213" bottom="0.74803149606299213" header="0.31496062992125984" footer="0.31496062992125984"/>
  <pageSetup paperSize="9" scale="49" orientation="landscape" r:id="rId1"/>
  <headerFooter>
    <oddHeader>&amp;C&amp;K6E267B&amp;F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Registre déchets</vt:lpstr>
      <vt:lpstr>Catégories des déchets+bâtiment</vt:lpstr>
      <vt:lpstr>bilan annuel</vt:lpstr>
      <vt:lpstr>'Registre déchets'!Impression_des_titres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Man0u</dc:creator>
  <cp:lastModifiedBy>gmb</cp:lastModifiedBy>
  <cp:lastPrinted>2015-05-19T06:57:44Z</cp:lastPrinted>
  <dcterms:created xsi:type="dcterms:W3CDTF">2015-01-08T09:56:03Z</dcterms:created>
  <dcterms:modified xsi:type="dcterms:W3CDTF">2016-07-12T20:45:42Z</dcterms:modified>
</cp:coreProperties>
</file>