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335" windowHeight="8760" tabRatio="794"/>
  </bookViews>
  <sheets>
    <sheet name="SOMMAIRE" sheetId="5" r:id="rId1"/>
    <sheet name="Commande" sheetId="10" state="hidden" r:id="rId2"/>
    <sheet name="Stock à date" sheetId="9" state="hidden" r:id="rId3"/>
    <sheet name="Equipement de protection" sheetId="1" r:id="rId4"/>
    <sheet name="D EPI 2015" sheetId="6" r:id="rId5"/>
    <sheet name="Prot° vet + Aide à la manutent°" sheetId="2" r:id="rId6"/>
    <sheet name="D VT M 2015" sheetId="7" r:id="rId7"/>
    <sheet name="Autres equipements" sheetId="4" r:id="rId8"/>
    <sheet name="D AE 2015 " sheetId="8" r:id="rId9"/>
    <sheet name="Niveaux de risques associés" sheetId="3" r:id="rId10"/>
  </sheets>
  <calcPr calcId="152511"/>
</workbook>
</file>

<file path=xl/calcChain.xml><?xml version="1.0" encoding="utf-8"?>
<calcChain xmlns="http://schemas.openxmlformats.org/spreadsheetml/2006/main">
  <c r="C9" i="6" l="1"/>
  <c r="D9" i="6"/>
  <c r="C15" i="7" l="1"/>
  <c r="D15" i="7"/>
  <c r="C4" i="8"/>
  <c r="D4" i="8"/>
  <c r="C8" i="6" l="1"/>
  <c r="D8" i="6"/>
  <c r="C7" i="6"/>
  <c r="D7" i="6"/>
  <c r="C6" i="6" l="1"/>
  <c r="D6" i="6"/>
  <c r="C5" i="6"/>
  <c r="D5" i="6"/>
  <c r="C14" i="7" l="1"/>
  <c r="D14" i="7"/>
  <c r="C13" i="7"/>
  <c r="D13" i="7"/>
  <c r="C12" i="7" l="1"/>
  <c r="D12" i="7"/>
  <c r="C11" i="7"/>
  <c r="D11" i="7"/>
  <c r="C10" i="7"/>
  <c r="D10" i="7"/>
  <c r="C9" i="7" l="1"/>
  <c r="D9" i="7"/>
  <c r="C8" i="7"/>
  <c r="D8" i="7"/>
  <c r="C3" i="8" l="1"/>
  <c r="D3" i="8"/>
  <c r="C7" i="7" l="1"/>
  <c r="D7" i="7"/>
  <c r="C6" i="7"/>
  <c r="D6" i="7"/>
  <c r="C5" i="7" l="1"/>
  <c r="D5" i="7"/>
  <c r="C4" i="7"/>
  <c r="D4" i="7"/>
  <c r="C4" i="6" l="1"/>
  <c r="D4" i="6"/>
  <c r="D2" i="8" l="1"/>
  <c r="C2" i="8"/>
  <c r="D2" i="7"/>
  <c r="D3" i="7"/>
  <c r="C2" i="7"/>
  <c r="C3" i="7"/>
  <c r="D3" i="6"/>
  <c r="D2" i="6"/>
  <c r="C3" i="6"/>
  <c r="C2" i="6"/>
</calcChain>
</file>

<file path=xl/sharedStrings.xml><?xml version="1.0" encoding="utf-8"?>
<sst xmlns="http://schemas.openxmlformats.org/spreadsheetml/2006/main" count="1451" uniqueCount="417">
  <si>
    <t>reference 
inventaire</t>
  </si>
  <si>
    <t>Intitulé</t>
  </si>
  <si>
    <t>Type</t>
  </si>
  <si>
    <t>Code catalogue (6 chiffres)</t>
  </si>
  <si>
    <t>objectif</t>
  </si>
  <si>
    <t>Description</t>
  </si>
  <si>
    <t>Photos</t>
  </si>
  <si>
    <t>Fournisseur</t>
  </si>
  <si>
    <t>Fabriquant</t>
  </si>
  <si>
    <t>Lieu 
d'utilisation</t>
  </si>
  <si>
    <t>Quantité 
en stock</t>
  </si>
  <si>
    <t>Unité= U
Paire= P
Boite= B</t>
  </si>
  <si>
    <t>Fiches techniques</t>
  </si>
  <si>
    <t>Risque associé
en rapport avec le document unique</t>
  </si>
  <si>
    <t>Bouchon antibruit réutilisable (cerceau)</t>
  </si>
  <si>
    <t>EAR Caps 
SNR 21 à 23dB</t>
  </si>
  <si>
    <t xml:space="preserve">Affaiblissement accoustique </t>
  </si>
  <si>
    <t>Casque bleu, bouchon mousse jaune rond</t>
  </si>
  <si>
    <t>GFI</t>
  </si>
  <si>
    <t>EAR</t>
  </si>
  <si>
    <t>Coupe</t>
  </si>
  <si>
    <t>U</t>
  </si>
  <si>
    <t>Fiches techniques EPI\EC-01-000-Arceau EarCap-110860.pdf</t>
  </si>
  <si>
    <t>INTERSAFE</t>
  </si>
  <si>
    <t>Sperian</t>
  </si>
  <si>
    <t>P</t>
  </si>
  <si>
    <t>Casque anti-bruit à serre tête</t>
  </si>
  <si>
    <t>Locaux techniques
Coupe</t>
  </si>
  <si>
    <t>Casque serre tête noir et protecteurs bleues</t>
  </si>
  <si>
    <t>Lunettes de securité</t>
  </si>
  <si>
    <t>SOFTILUX 60561</t>
  </si>
  <si>
    <t xml:space="preserve">Proctection occulaire </t>
  </si>
  <si>
    <t>Verres et monture transparents, 
bout des branches noir.</t>
  </si>
  <si>
    <t>Lux Optical</t>
  </si>
  <si>
    <t>Protection de l'appareil respiratoire</t>
  </si>
  <si>
    <t>Masque de chirurgie FFP1</t>
  </si>
  <si>
    <t>carré filtrant bleu avec elastique</t>
  </si>
  <si>
    <t>B</t>
  </si>
  <si>
    <t>Masque de sécurité</t>
  </si>
  <si>
    <t>ATTACK II 
Bolley Safety</t>
  </si>
  <si>
    <t>Proctection occulaire "etanche aux 
poussieres"</t>
  </si>
  <si>
    <t>Monture plastique trasparente, 
elastique de serrage noir et blanc</t>
  </si>
  <si>
    <t>RS Components
 SAS</t>
  </si>
  <si>
    <t>Locaux techniques
Maintenance</t>
  </si>
  <si>
    <t>Gants  latex</t>
  </si>
  <si>
    <t>Protection cutannée</t>
  </si>
  <si>
    <t xml:space="preserve">Gant d'examen latex, ambidextre, 
non poudré non steril Taille 6 </t>
  </si>
  <si>
    <t>GFI/ GALIEN</t>
  </si>
  <si>
    <t>Eurotechnique</t>
  </si>
  <si>
    <t>Table</t>
  </si>
  <si>
    <t>Gant d'examen latex, ambidextre, 
non poudré non steril Taille 8</t>
  </si>
  <si>
    <t>Masques FFP2</t>
  </si>
  <si>
    <t>Aura 9322+</t>
  </si>
  <si>
    <t>Masque anti-poussiere avec soupape</t>
  </si>
  <si>
    <t>3M</t>
  </si>
  <si>
    <t>Fiches techniques EPI\FT 9300+ Aura.pdf</t>
  </si>
  <si>
    <t>Viking V1 Howard 
Leight by spérian</t>
  </si>
  <si>
    <t>Affaiblissement accoustique de 30dB</t>
  </si>
  <si>
    <t>Spérian</t>
  </si>
  <si>
    <t>Fiches techniques EPI\1010925-Casque Viking V1-128103.pdf</t>
  </si>
  <si>
    <t>Quiet howard leight by spérian</t>
  </si>
  <si>
    <t>Bouchon orange avec filtre noir</t>
  </si>
  <si>
    <t>Fiches techniques EPI\3301170-Quiet Non Cordé-110962.pdf</t>
  </si>
  <si>
    <t>Gant anti coupure cat 5 T7</t>
  </si>
  <si>
    <t>TAEKI5 Nitrile</t>
  </si>
  <si>
    <t>protection lors des operation de maintenance machine</t>
  </si>
  <si>
    <t>gant Gris enduit noir</t>
  </si>
  <si>
    <t>Fiches techniques EPI\2350013-Gant TAEKI5 Nitrile-132415.pdf</t>
  </si>
  <si>
    <t>Gant anti coupure cat 5 T8</t>
  </si>
  <si>
    <t>Gant anti coupure cat 5 T9</t>
  </si>
  <si>
    <t>Gant anti coupure cat 5 T10</t>
  </si>
  <si>
    <t>Néotop 29 500 T7</t>
  </si>
  <si>
    <t>ANSELL</t>
  </si>
  <si>
    <t>Protection lors de la manipulation du distillat d'agrumes</t>
  </si>
  <si>
    <t>Gant néoprene noir épaisseur 0,75 mm</t>
  </si>
  <si>
    <t>ateliers table Maquillage</t>
  </si>
  <si>
    <t>u</t>
  </si>
  <si>
    <t>Fiches techniques EPI\29-500-Gant Neotop-113833.pdf</t>
  </si>
  <si>
    <t>Néotop 29 500 T8</t>
  </si>
  <si>
    <t>Néotop 29 500 T9</t>
  </si>
  <si>
    <t>Néotop 29 500 T10</t>
  </si>
  <si>
    <t>Embouts ear CAPS</t>
  </si>
  <si>
    <t>Remplacement des embout des EAR CAPS</t>
  </si>
  <si>
    <t>Embouts jaunes</t>
  </si>
  <si>
    <t>Manufacture</t>
  </si>
  <si>
    <t>N tuff 92605 T 6,5/7</t>
  </si>
  <si>
    <t>Gant nitrile vert manchette 300mm T 6,5/7</t>
  </si>
  <si>
    <t>N tuff 92605 T 7,5/8</t>
  </si>
  <si>
    <t>Gant nitrile vert manchette 300mm T 7,5/8</t>
  </si>
  <si>
    <t>N tuff 92605 T 8,5/9</t>
  </si>
  <si>
    <t>Gant nitrile vert manchette 300mm T8,5/9</t>
  </si>
  <si>
    <t>BOLLE</t>
  </si>
  <si>
    <t>Protection occulaire</t>
  </si>
  <si>
    <t>Réglables en longueur de branche
livrée avec cordons</t>
  </si>
  <si>
    <t>Locaux techniques</t>
  </si>
  <si>
    <t>Fine et proche du visage, bon maintien</t>
  </si>
  <si>
    <t>UVEX</t>
  </si>
  <si>
    <t>Branche tres haute agreable en superposition
Souplesse au port
Proche du visage</t>
  </si>
  <si>
    <t>CO 1010DA1</t>
  </si>
  <si>
    <t>Protection des mains et du cuir lors de manupulation de sac</t>
  </si>
  <si>
    <t>Gants Maille</t>
  </si>
  <si>
    <t>Blouses blanche de travail F 5</t>
  </si>
  <si>
    <t>Protection vestimentaire</t>
  </si>
  <si>
    <t xml:space="preserve">Blouse longue blanche </t>
  </si>
  <si>
    <t>T Fontaine (pantin)</t>
  </si>
  <si>
    <t>Blouses blanche de travail H 1</t>
  </si>
  <si>
    <t>Blouses blanche de travail H 2</t>
  </si>
  <si>
    <t>Blouses blanche de travail H 3</t>
  </si>
  <si>
    <t>Blouses blanche de travail F6</t>
  </si>
  <si>
    <t>Blouses blanche de travail F 0</t>
  </si>
  <si>
    <t>Blouses blanche de travail H 0</t>
  </si>
  <si>
    <t>Boitier  pour les lames usagées</t>
  </si>
  <si>
    <t>Model #1064415</t>
  </si>
  <si>
    <t>Récuperation  des rebuts de lame</t>
  </si>
  <si>
    <t>Boite jaune</t>
  </si>
  <si>
    <t>MARTOR</t>
  </si>
  <si>
    <t>OLFA</t>
  </si>
  <si>
    <t>Faciliter le retournage des sacs en cuirs 
fragiles</t>
  </si>
  <si>
    <t>Blouses blanche de travail H 5</t>
  </si>
  <si>
    <t>Blouse longue blanche Taille 2 homme</t>
  </si>
  <si>
    <t>Tablier de travail blanc</t>
  </si>
  <si>
    <t>tablier de travail  noir</t>
  </si>
  <si>
    <t>Gants enduits Noir 6</t>
  </si>
  <si>
    <t>POLYTRIL BLACK SPERIAN
ref: 138129</t>
  </si>
  <si>
    <t>138129-06</t>
  </si>
  <si>
    <t>Gant PU black sperian tricot polyamide, enduction nitrile sur paume et bout des doigts taille 6</t>
  </si>
  <si>
    <t>Fiches techniques EPI\2232231-Gant Polytril Black-138129.pdf</t>
  </si>
  <si>
    <t>Gants enduits Noir 8</t>
  </si>
  <si>
    <t>138129-08</t>
  </si>
  <si>
    <t>Gant PU black sperian tricot polyamide, enduction nitrile sur paume et bout des doigts taille 8</t>
  </si>
  <si>
    <t>Gants enduits Noir 9</t>
  </si>
  <si>
    <t>138129-09</t>
  </si>
  <si>
    <t>Gant PU black sperian tricot polyamide, enduction nitrile sur paume et bout des doigts taille 9</t>
  </si>
  <si>
    <t>Gants enduits Noir 7</t>
  </si>
  <si>
    <t>138129-07</t>
  </si>
  <si>
    <t>Gant PU black sperian tricot polyamide, enduction nitrile sur paume et bout des doigts taille 7</t>
  </si>
  <si>
    <t>Perfect poly finger T7</t>
  </si>
  <si>
    <t>SPERIAN</t>
  </si>
  <si>
    <t>138132-07</t>
  </si>
  <si>
    <t>Protection lors de la manipulation des cuir en croco</t>
  </si>
  <si>
    <t>Gant tricoté en Polyamide blanc. Enduction polyuréthane blanc sur le bout des doigts. T7 Liseret rouge</t>
  </si>
  <si>
    <t>Perfect poly finger T8</t>
  </si>
  <si>
    <t>13/8132-08</t>
  </si>
  <si>
    <t>Gant tricoté en Polyamide blanc. Enduction polyuréthane blanc sur le bout des doigts. T8 liseret Bleu</t>
  </si>
  <si>
    <t>Perfect poly finger T9</t>
  </si>
  <si>
    <t>138132-09</t>
  </si>
  <si>
    <t>Gant tricoté en Polyamide blanc. Enduction polyuréthane blanc sur le bout des doigts. T9 liseret jaune</t>
  </si>
  <si>
    <t>Blouses blanche de travail F 1</t>
  </si>
  <si>
    <t>Blouses blanche de travail F 2</t>
  </si>
  <si>
    <t>Blouses blanche de travail F 3</t>
  </si>
  <si>
    <t>Blouses blanche de travail F 4</t>
  </si>
  <si>
    <t xml:space="preserve">Bouchon antibruit réutilisable </t>
  </si>
  <si>
    <t>Fusion Howard leight by sperian</t>
  </si>
  <si>
    <t>Bouchons jaunes à ailette + boite verte, cordés</t>
  </si>
  <si>
    <t>Locaux techniques Coupe</t>
  </si>
  <si>
    <t>AXIS</t>
  </si>
  <si>
    <t>VIPER</t>
  </si>
  <si>
    <t xml:space="preserve"> Lunette de protection </t>
  </si>
  <si>
    <t>SUPER OTG</t>
  </si>
  <si>
    <t>Atelier Table Maquillage / Maintenance</t>
  </si>
  <si>
    <t xml:space="preserve">CATEGORIE DE DANGER </t>
  </si>
  <si>
    <t>Ambiance sonore (Bruit)</t>
  </si>
  <si>
    <t>Surdité / Stress</t>
  </si>
  <si>
    <t xml:space="preserve">Ambiance thermique </t>
  </si>
  <si>
    <t>Malaise, perte maîtrise geste, perte attention, contraste thermique</t>
  </si>
  <si>
    <r>
      <t>Ambiance lumineuse</t>
    </r>
    <r>
      <rPr>
        <sz val="10"/>
        <color theme="1"/>
        <rFont val="Calibri"/>
        <family val="2"/>
        <scheme val="minor"/>
      </rPr>
      <t xml:space="preserve"> (Eclairage insuffisant ou excessif)</t>
    </r>
  </si>
  <si>
    <t>Fatigue visuelle, chute, aveuglement</t>
  </si>
  <si>
    <t>Aération -assainissement (odeurs, fumées, poussières, …)</t>
  </si>
  <si>
    <t>Gêne, intoxication</t>
  </si>
  <si>
    <r>
      <t xml:space="preserve">Hygiène des lieux de travail </t>
    </r>
    <r>
      <rPr>
        <sz val="10"/>
        <color theme="1"/>
        <rFont val="Calibri"/>
        <family val="2"/>
        <scheme val="minor"/>
      </rPr>
      <t>(frigo, micro onde, , distributeur d'aliment et boissons, vestiaire et toilette)</t>
    </r>
  </si>
  <si>
    <t xml:space="preserve"> insalubrité, Intoxication alimentaire</t>
  </si>
  <si>
    <r>
      <t xml:space="preserve">Circulation des personnes </t>
    </r>
    <r>
      <rPr>
        <sz val="10"/>
        <color theme="1"/>
        <rFont val="Calibri"/>
        <family val="2"/>
        <scheme val="minor"/>
      </rPr>
      <t>(pente,marche, denivellation, état du sol :  irrégulier)</t>
    </r>
  </si>
  <si>
    <t>chute de plain-pied</t>
  </si>
  <si>
    <r>
      <t>Circulation de véhicules</t>
    </r>
    <r>
      <rPr>
        <sz val="10"/>
        <color theme="1"/>
        <rFont val="Calibri"/>
        <family val="2"/>
        <scheme val="minor"/>
      </rPr>
      <t xml:space="preserve"> (chariots de manutention, parking…)</t>
    </r>
  </si>
  <si>
    <t>Heurt/écrasement, collision, blessures</t>
  </si>
  <si>
    <t>Circulation routière et déplacements professionnelles sur route</t>
  </si>
  <si>
    <t xml:space="preserve">Accident de voiture </t>
  </si>
  <si>
    <t>Ecrans de visualisation</t>
  </si>
  <si>
    <t>Fatigue visuelle, mauvaise posture de travail</t>
  </si>
  <si>
    <t>Electricité</t>
  </si>
  <si>
    <t>Electrisation, électrocution</t>
  </si>
  <si>
    <t>Manutention mécanique</t>
  </si>
  <si>
    <t>Heurt, choc, collision</t>
  </si>
  <si>
    <t>Manutentions manuelles</t>
  </si>
  <si>
    <t>Dorsalgie, lombalgie</t>
  </si>
  <si>
    <t>Gestes répétitifs/Conception poste travail/Organisation du travail</t>
  </si>
  <si>
    <t>Troubles Musculo-Squelettiques et dorso lombaire</t>
  </si>
  <si>
    <t>Matières combustibles/inflammables &amp;comburants</t>
  </si>
  <si>
    <t>Incendie /explosion, brûlures thermiques</t>
  </si>
  <si>
    <r>
      <t>Outils manuels</t>
    </r>
    <r>
      <rPr>
        <sz val="10"/>
        <color theme="1"/>
        <rFont val="Calibri"/>
        <family val="2"/>
        <scheme val="minor"/>
      </rPr>
      <t xml:space="preserve"> (ciseaux, cutter, aiguille...)</t>
    </r>
  </si>
  <si>
    <t>Blessures, coupures, piqure</t>
  </si>
  <si>
    <r>
      <t xml:space="preserve">Machines dangereuses </t>
    </r>
    <r>
      <rPr>
        <sz val="10"/>
        <color theme="1"/>
        <rFont val="Calibri"/>
        <family val="2"/>
        <scheme val="minor"/>
      </rPr>
      <t>(tour, fraiseuse…)</t>
    </r>
  </si>
  <si>
    <t>entrainement, écrasement, éclatement pièce…</t>
  </si>
  <si>
    <t>Pièces mécaniques en mouvement sur machines</t>
  </si>
  <si>
    <t>entrainement, écrasement</t>
  </si>
  <si>
    <r>
      <t>Equipement sous pression</t>
    </r>
    <r>
      <rPr>
        <sz val="10"/>
        <color theme="1"/>
        <rFont val="Calibri"/>
        <family val="2"/>
        <scheme val="minor"/>
      </rPr>
      <t xml:space="preserve"> (air comprimé -eau-huile-gaz )</t>
    </r>
  </si>
  <si>
    <t>Projection, perforation, surpression</t>
  </si>
  <si>
    <r>
      <t xml:space="preserve">Equipements vibrants </t>
    </r>
    <r>
      <rPr>
        <sz val="10"/>
        <color theme="1"/>
        <rFont val="Calibri"/>
        <family val="2"/>
        <scheme val="minor"/>
      </rPr>
      <t>(chariot, ...)</t>
    </r>
  </si>
  <si>
    <t>Troubles Musculo-Squelettiques</t>
  </si>
  <si>
    <r>
      <t xml:space="preserve">Projection matière solides </t>
    </r>
    <r>
      <rPr>
        <sz val="10"/>
        <color theme="1"/>
        <rFont val="Calibri"/>
        <family val="2"/>
        <scheme val="minor"/>
      </rPr>
      <t>(copeaux, poussières métalliques, poudres)</t>
    </r>
  </si>
  <si>
    <t>Coupure, perforation - atteinte cutanée et/ou visuelle</t>
  </si>
  <si>
    <t>Produits chimiques dangereux (hors CMR)</t>
  </si>
  <si>
    <t>brûlures chimiques, irritation</t>
  </si>
  <si>
    <t>Produits chimiques dangereux (CMR), amiante</t>
  </si>
  <si>
    <t>cancer, mutation, reprotoxicité</t>
  </si>
  <si>
    <r>
      <t>Fluide haute température</t>
    </r>
    <r>
      <rPr>
        <sz val="10"/>
        <color theme="1"/>
        <rFont val="Calibri"/>
        <family val="2"/>
        <scheme val="minor"/>
      </rPr>
      <t xml:space="preserve"> (Eau, vapeur)</t>
    </r>
  </si>
  <si>
    <t>Brulure thermique</t>
  </si>
  <si>
    <t>Espace confiné/Intervention en capacité</t>
  </si>
  <si>
    <t>Anoxie, asphyxie</t>
  </si>
  <si>
    <t>Stockages en hauteur</t>
  </si>
  <si>
    <t>Chute d’objets</t>
  </si>
  <si>
    <t>Surface chaude/froide</t>
  </si>
  <si>
    <t>Brûlures thermiques</t>
  </si>
  <si>
    <t>Tranchées, cuves, fosses</t>
  </si>
  <si>
    <t>chute en contrebas, ensevelissement</t>
  </si>
  <si>
    <t>Accès et intervention en hauteur</t>
  </si>
  <si>
    <t>Chute de hauteur</t>
  </si>
  <si>
    <r>
      <t xml:space="preserve">Rayonnements ionisants </t>
    </r>
    <r>
      <rPr>
        <sz val="10"/>
        <color theme="1"/>
        <rFont val="Calibri"/>
        <family val="2"/>
        <scheme val="minor"/>
      </rPr>
      <t>(radioactivité, rayons X)</t>
    </r>
  </si>
  <si>
    <t>Exposition interne ou externe, irradiation</t>
  </si>
  <si>
    <r>
      <t xml:space="preserve">Rayonnements non ionisants </t>
    </r>
    <r>
      <rPr>
        <sz val="10"/>
        <color theme="1"/>
        <rFont val="Calibri"/>
        <family val="2"/>
        <scheme val="minor"/>
      </rPr>
      <t>(soudage à l'arc, UV)</t>
    </r>
  </si>
  <si>
    <t>Coup d'arc, irritation, gêne</t>
  </si>
  <si>
    <t>Poste travailleur isolé</t>
  </si>
  <si>
    <t>Délai réaction/anomalie ; conséquence blessure aggravée</t>
  </si>
  <si>
    <t xml:space="preserve">Agent biologique </t>
  </si>
  <si>
    <t>Infection, contamination (Légionnelle / douche), contact avec sang</t>
  </si>
  <si>
    <r>
      <t>Etat du bati et des infrastructures</t>
    </r>
    <r>
      <rPr>
        <sz val="10"/>
        <color theme="1"/>
        <rFont val="Calibri"/>
        <family val="2"/>
        <scheme val="minor"/>
      </rPr>
      <t xml:space="preserve"> (Portes automatiques, portails, éléments de plafonds..)</t>
    </r>
  </si>
  <si>
    <t>Chute d'objets, ecrasement</t>
  </si>
  <si>
    <t>Organisation, ambiance de travail, travail posté…</t>
  </si>
  <si>
    <t>fatigue, stress</t>
  </si>
  <si>
    <t>11/15/16</t>
  </si>
  <si>
    <t>Viking V3 Howard 
Leight by spérian</t>
  </si>
  <si>
    <t>France NEIR</t>
  </si>
  <si>
    <t>Gant coton blanc 6</t>
  </si>
  <si>
    <t>Gant coton blanc 7</t>
  </si>
  <si>
    <t>Gant coton blanc 8</t>
  </si>
  <si>
    <t>Gant coton blanc 9</t>
  </si>
  <si>
    <t>Gant coton blanc 6,5</t>
  </si>
  <si>
    <t>Gant coton blanc 7,5</t>
  </si>
  <si>
    <t>Gant coton blanc 8,5</t>
  </si>
  <si>
    <t xml:space="preserve">Gants coton blancs ambidextre </t>
  </si>
  <si>
    <t>POLYTRIL BLACK SPERIAN
ref: 138130</t>
  </si>
  <si>
    <t>Perfect poly finger T6</t>
  </si>
  <si>
    <t>138132-06</t>
  </si>
  <si>
    <t>Colonne1</t>
  </si>
  <si>
    <t>Tegera 850</t>
  </si>
  <si>
    <t>Gant blanc enduit blanc</t>
  </si>
  <si>
    <t>Ejendals</t>
  </si>
  <si>
    <t>Intersafe</t>
  </si>
  <si>
    <t>Atelier Table</t>
  </si>
  <si>
    <t>Tegera 850 T 6</t>
  </si>
  <si>
    <t>Tegera 850 T 7</t>
  </si>
  <si>
    <t>Tegera 850 T 8</t>
  </si>
  <si>
    <t>Tegera 850 T 9</t>
  </si>
  <si>
    <t>A6</t>
  </si>
  <si>
    <t>A6,5</t>
  </si>
  <si>
    <t>A7</t>
  </si>
  <si>
    <t>A8</t>
  </si>
  <si>
    <t>A9</t>
  </si>
  <si>
    <t>A7,5</t>
  </si>
  <si>
    <t>A8,5</t>
  </si>
  <si>
    <t>B6</t>
  </si>
  <si>
    <t>B7</t>
  </si>
  <si>
    <t>B8</t>
  </si>
  <si>
    <t>B9</t>
  </si>
  <si>
    <t>C6</t>
  </si>
  <si>
    <t>C7</t>
  </si>
  <si>
    <t>C8</t>
  </si>
  <si>
    <t>C9</t>
  </si>
  <si>
    <t>D6</t>
  </si>
  <si>
    <t>D7</t>
  </si>
  <si>
    <t>D8</t>
  </si>
  <si>
    <t>D9</t>
  </si>
  <si>
    <t>1-1</t>
  </si>
  <si>
    <t>1-2</t>
  </si>
  <si>
    <t>1-3</t>
  </si>
  <si>
    <t>1-4</t>
  </si>
  <si>
    <t>2-1</t>
  </si>
  <si>
    <t>2-2</t>
  </si>
  <si>
    <t>2-3</t>
  </si>
  <si>
    <t>2-4</t>
  </si>
  <si>
    <t>2-5</t>
  </si>
  <si>
    <t>3-1</t>
  </si>
  <si>
    <t>3-2</t>
  </si>
  <si>
    <t>3-3</t>
  </si>
  <si>
    <t>3-4</t>
  </si>
  <si>
    <t>3-5</t>
  </si>
  <si>
    <t>1-5</t>
  </si>
  <si>
    <t>4-1</t>
  </si>
  <si>
    <t>4-2</t>
  </si>
  <si>
    <t>5-1</t>
  </si>
  <si>
    <t>5-2</t>
  </si>
  <si>
    <t>5-3</t>
  </si>
  <si>
    <t>5-4</t>
  </si>
  <si>
    <t>2-6</t>
  </si>
  <si>
    <t xml:space="preserve">Lunette de protection </t>
  </si>
  <si>
    <t xml:space="preserve">Sur Lunette de protection </t>
  </si>
  <si>
    <t>Secunorm  MIZAR</t>
  </si>
  <si>
    <t>Cutter noir et bleu à lame courte</t>
  </si>
  <si>
    <t>Coupe - Table - Maintenance</t>
  </si>
  <si>
    <t>Secunorm 380</t>
  </si>
  <si>
    <t>Cutter à lame retractable semi automatique</t>
  </si>
  <si>
    <t>Cutter noir et bleu à lame longue</t>
  </si>
  <si>
    <t>Clic cutter</t>
  </si>
  <si>
    <t>Gratter les defauts cuir sans utiliser un cutter</t>
  </si>
  <si>
    <t>Stylet à lame retractable noir et argent</t>
  </si>
  <si>
    <t>Geant des beaux arts</t>
  </si>
  <si>
    <t>Equipements de protection individuels</t>
  </si>
  <si>
    <t>Autres équipements</t>
  </si>
  <si>
    <t>Categories de danger</t>
  </si>
  <si>
    <t>Procédure</t>
  </si>
  <si>
    <t>Gestion des EPI, vetements de travail, aide à la manutention et autres equipements de securité.</t>
  </si>
  <si>
    <t>Date</t>
  </si>
  <si>
    <t>Reference 
inventaire</t>
  </si>
  <si>
    <t>quantité</t>
  </si>
  <si>
    <t xml:space="preserve">donné à </t>
  </si>
  <si>
    <t>pour</t>
  </si>
  <si>
    <t>Marjolaine REYNAUD</t>
  </si>
  <si>
    <t>atelier</t>
  </si>
  <si>
    <t>Echantillons</t>
  </si>
  <si>
    <t>Swift</t>
  </si>
  <si>
    <t>Beatrice LEROY</t>
  </si>
  <si>
    <t>Chamonix</t>
  </si>
  <si>
    <t>LASNIER Thierry</t>
  </si>
  <si>
    <t>Distribution d' EPI</t>
  </si>
  <si>
    <t>Distribution de vetement de travail ou aide à la manipulation</t>
  </si>
  <si>
    <t>Distribution des autres equipements</t>
  </si>
  <si>
    <t>Didier MECHIN</t>
  </si>
  <si>
    <t>Atelier Evercalf</t>
  </si>
  <si>
    <t>Evercalf</t>
  </si>
  <si>
    <t>Sonia GERIN</t>
  </si>
  <si>
    <t>Celine MAGNIN</t>
  </si>
  <si>
    <t>Courchevel</t>
  </si>
  <si>
    <t>Protection vestimentaire et aide à la manipulation</t>
  </si>
  <si>
    <t>PATEYRON Renaud</t>
  </si>
  <si>
    <t>GERBOUB Mohamed</t>
  </si>
  <si>
    <t>Iris</t>
  </si>
  <si>
    <t>Valérie GALLOIS</t>
  </si>
  <si>
    <t>Croco</t>
  </si>
  <si>
    <t xml:space="preserve">En test </t>
  </si>
  <si>
    <t>gant Gris enduit gris</t>
  </si>
  <si>
    <t>Gant anti coupure Galaxy T7</t>
  </si>
  <si>
    <t>LEBON</t>
  </si>
  <si>
    <t>Gant anti coupure Galaxy T8</t>
  </si>
  <si>
    <t>Gant anti coupure Powerfit T7</t>
  </si>
  <si>
    <t>LEBON Powerfit 4343</t>
  </si>
  <si>
    <t>gant blanc enduit gris</t>
  </si>
  <si>
    <t>Gant anti coupure Powerfit T8</t>
  </si>
  <si>
    <t>ABRIUM</t>
  </si>
  <si>
    <t>Abrium 4343</t>
  </si>
  <si>
    <t>Gant anti coupure Galaxy T6</t>
  </si>
  <si>
    <t>Gant anti coupure Powerfit T6</t>
  </si>
  <si>
    <t>Gant anti coupure Galaxy T10</t>
  </si>
  <si>
    <t>Gant anti coupure Galaxy T9</t>
  </si>
  <si>
    <t>5-5</t>
  </si>
  <si>
    <t>5-6</t>
  </si>
  <si>
    <t>5-7</t>
  </si>
  <si>
    <t>5-8</t>
  </si>
  <si>
    <t>5-9</t>
  </si>
  <si>
    <t>5-10</t>
  </si>
  <si>
    <t>Gant anti coupure Abrium T7</t>
  </si>
  <si>
    <t>5-11</t>
  </si>
  <si>
    <t>5-12</t>
  </si>
  <si>
    <t>Fontaine lessivielle</t>
  </si>
  <si>
    <t>3-6</t>
  </si>
  <si>
    <t>3-7</t>
  </si>
  <si>
    <t>3-8</t>
  </si>
  <si>
    <t>3-9</t>
  </si>
  <si>
    <t>Colonne2</t>
  </si>
  <si>
    <t>protection des yeux</t>
  </si>
  <si>
    <t>Protection auditive</t>
  </si>
  <si>
    <t>Protection risque chimique</t>
  </si>
  <si>
    <t>Protection respiratoire</t>
  </si>
  <si>
    <t>Protection risque mécanique</t>
  </si>
  <si>
    <t>Bérangere BILLARDON</t>
  </si>
  <si>
    <t>SELONCOURT</t>
  </si>
  <si>
    <t>ltranitril  taille 7/7,5</t>
  </si>
  <si>
    <t>MAPA</t>
  </si>
  <si>
    <t xml:space="preserve">gant de protection chimique </t>
  </si>
  <si>
    <t>gant de protection chimique vert</t>
  </si>
  <si>
    <t>fontaine lessivielle</t>
  </si>
  <si>
    <t>ltranitril  taille 8/8,5</t>
  </si>
  <si>
    <t>3-10</t>
  </si>
  <si>
    <t>3-11</t>
  </si>
  <si>
    <t>3-12</t>
  </si>
  <si>
    <t>ltranitril  taille 6/6,5</t>
  </si>
  <si>
    <t>Fiches techniques EPI\VIPPSI-Viper.antibuée-135736.pdf</t>
  </si>
  <si>
    <t>Fiches techniques EPI\AXPSI-Axis-135791.pdf</t>
  </si>
  <si>
    <t>Fiches techniques EPI\9169.065-Super OTG Optidur-143904.pdf</t>
  </si>
  <si>
    <t>Fiches techniques EPI\49141-Gant Ultranitril 491 37cm-138068.pdf</t>
  </si>
  <si>
    <t>LEBON GTD PU G S Galaxy 4443</t>
  </si>
  <si>
    <t>Fiches techniques EPI\Lebon anticoupure 4 GTD PU G S.pdf</t>
  </si>
  <si>
    <t>Fiches techniques EPI\Lebon anticoupure 3 Powerfit.pdf</t>
  </si>
  <si>
    <t>Fiches techniques EPI\Lunette softilux.pdf</t>
  </si>
  <si>
    <t>Fiches techniques EPI\Masque attack- Bollé  safety.pdf</t>
  </si>
  <si>
    <t>Fiches techniques EPI\casque-viking-v3.pdf</t>
  </si>
  <si>
    <t>Fiches techniques EPI\Bouchon fusion howard leight.pdf</t>
  </si>
  <si>
    <t>Fiches techniques EPI\2232240-Gant Perfect Poly Finger-138132.pdf</t>
  </si>
  <si>
    <t>Fiches techniques EPI\Gant Touch Ntuff 92-605.pdf</t>
  </si>
  <si>
    <t>Fiches techniques EPI\Gant Tegera 850.pdf</t>
  </si>
  <si>
    <t>Fiches techniques Cutter\Boite à lame OLFA.docx</t>
  </si>
  <si>
    <t>Fiches techniques Cutter\MARTOR_SECUNORM_MIZAR_125001_ANL-960545_135x550.pdf</t>
  </si>
  <si>
    <t>Fiches techniques Cutter\MARTOR_SECUNORM_380_380001_FICHE_TECHNIQUE_F.pdf</t>
  </si>
  <si>
    <t>Fiches techniques Cutter\Clic cutter.docx</t>
  </si>
  <si>
    <t>Fiches techniques EPI\GANTS COTONS BLANCS  gd industrie.docx</t>
  </si>
  <si>
    <t>Nicolas RIBAULT</t>
  </si>
  <si>
    <t>Nicolas CUZEL</t>
  </si>
  <si>
    <t>Elodie DUMOULIN</t>
  </si>
  <si>
    <t>croco</t>
  </si>
  <si>
    <t>Rémi CHAVERNOZ</t>
  </si>
  <si>
    <t>Rémi CHARVERNOZ</t>
  </si>
  <si>
    <t>Agnes LAMBERT PERDRIX</t>
  </si>
  <si>
    <t>Emilie MARCEAU</t>
  </si>
  <si>
    <t>Fjord</t>
  </si>
  <si>
    <t>Sophie PONCET</t>
  </si>
  <si>
    <t>Saphir</t>
  </si>
  <si>
    <t>Salim DJEZZAR</t>
  </si>
  <si>
    <t>Atelier Saphir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</si>
</sst>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rgb="FF7030A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6" tint="0.59999389629810485"/>
        <bgColor theme="6" tint="0.79998168889431442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theme="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theme="8" tint="0.7999816888943144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/>
      <diagonal/>
    </border>
    <border>
      <left/>
      <right/>
      <top style="medium">
        <color theme="9" tint="-0.499984740745262"/>
      </top>
      <bottom/>
      <diagonal/>
    </border>
    <border>
      <left/>
      <right style="medium">
        <color theme="9" tint="-0.499984740745262"/>
      </right>
      <top style="medium">
        <color theme="9" tint="-0.499984740745262"/>
      </top>
      <bottom/>
      <diagonal/>
    </border>
    <border>
      <left style="medium">
        <color theme="9" tint="-0.499984740745262"/>
      </left>
      <right/>
      <top/>
      <bottom style="medium">
        <color theme="9" tint="-0.499984740745262"/>
      </bottom>
      <diagonal/>
    </border>
    <border>
      <left/>
      <right/>
      <top/>
      <bottom style="medium">
        <color theme="9" tint="-0.499984740745262"/>
      </bottom>
      <diagonal/>
    </border>
    <border>
      <left/>
      <right style="medium">
        <color theme="9" tint="-0.499984740745262"/>
      </right>
      <top/>
      <bottom style="medium">
        <color theme="9" tint="-0.499984740745262"/>
      </bottom>
      <diagonal/>
    </border>
    <border>
      <left style="medium">
        <color theme="8" tint="-0.499984740745262"/>
      </left>
      <right/>
      <top style="medium">
        <color theme="8" tint="-0.499984740745262"/>
      </top>
      <bottom/>
      <diagonal/>
    </border>
    <border>
      <left/>
      <right/>
      <top style="medium">
        <color theme="8" tint="-0.499984740745262"/>
      </top>
      <bottom/>
      <diagonal/>
    </border>
    <border>
      <left/>
      <right style="medium">
        <color theme="8" tint="-0.499984740745262"/>
      </right>
      <top style="medium">
        <color theme="8" tint="-0.499984740745262"/>
      </top>
      <bottom/>
      <diagonal/>
    </border>
    <border>
      <left style="medium">
        <color theme="8" tint="-0.499984740745262"/>
      </left>
      <right/>
      <top/>
      <bottom style="medium">
        <color theme="8" tint="-0.499984740745262"/>
      </bottom>
      <diagonal/>
    </border>
    <border>
      <left/>
      <right/>
      <top/>
      <bottom style="medium">
        <color theme="8" tint="-0.499984740745262"/>
      </bottom>
      <diagonal/>
    </border>
    <border>
      <left/>
      <right style="medium">
        <color theme="8" tint="-0.499984740745262"/>
      </right>
      <top/>
      <bottom style="medium">
        <color theme="8" tint="-0.499984740745262"/>
      </bottom>
      <diagonal/>
    </border>
    <border>
      <left style="medium">
        <color theme="5" tint="-0.499984740745262"/>
      </left>
      <right/>
      <top style="medium">
        <color theme="5" tint="-0.499984740745262"/>
      </top>
      <bottom/>
      <diagonal/>
    </border>
    <border>
      <left/>
      <right/>
      <top style="medium">
        <color theme="5" tint="-0.499984740745262"/>
      </top>
      <bottom/>
      <diagonal/>
    </border>
    <border>
      <left/>
      <right style="medium">
        <color theme="5" tint="-0.499984740745262"/>
      </right>
      <top style="medium">
        <color theme="5" tint="-0.499984740745262"/>
      </top>
      <bottom/>
      <diagonal/>
    </border>
    <border>
      <left style="medium">
        <color theme="5" tint="-0.499984740745262"/>
      </left>
      <right/>
      <top/>
      <bottom style="medium">
        <color theme="5" tint="-0.499984740745262"/>
      </bottom>
      <diagonal/>
    </border>
    <border>
      <left/>
      <right/>
      <top/>
      <bottom style="medium">
        <color theme="5" tint="-0.499984740745262"/>
      </bottom>
      <diagonal/>
    </border>
    <border>
      <left/>
      <right style="medium">
        <color theme="5" tint="-0.499984740745262"/>
      </right>
      <top/>
      <bottom style="medium">
        <color theme="5" tint="-0.499984740745262"/>
      </bottom>
      <diagonal/>
    </border>
    <border>
      <left style="thick">
        <color theme="6" tint="-0.24994659260841701"/>
      </left>
      <right/>
      <top style="thick">
        <color theme="6" tint="-0.24994659260841701"/>
      </top>
      <bottom/>
      <diagonal/>
    </border>
    <border>
      <left/>
      <right style="thick">
        <color theme="6" tint="-0.24994659260841701"/>
      </right>
      <top style="thick">
        <color theme="6" tint="-0.24994659260841701"/>
      </top>
      <bottom/>
      <diagonal/>
    </border>
    <border>
      <left style="thick">
        <color theme="6" tint="-0.24994659260841701"/>
      </left>
      <right/>
      <top/>
      <bottom style="thick">
        <color theme="6" tint="-0.24994659260841701"/>
      </bottom>
      <diagonal/>
    </border>
    <border>
      <left/>
      <right style="thick">
        <color theme="6" tint="-0.24994659260841701"/>
      </right>
      <top/>
      <bottom style="thick">
        <color theme="6" tint="-0.24994659260841701"/>
      </bottom>
      <diagonal/>
    </border>
    <border>
      <left style="medium">
        <color theme="6" tint="-0.24994659260841701"/>
      </left>
      <right/>
      <top style="medium">
        <color theme="6" tint="-0.24994659260841701"/>
      </top>
      <bottom/>
      <diagonal/>
    </border>
    <border>
      <left/>
      <right/>
      <top style="medium">
        <color theme="6" tint="-0.24994659260841701"/>
      </top>
      <bottom/>
      <diagonal/>
    </border>
    <border>
      <left/>
      <right style="medium">
        <color theme="6" tint="-0.24994659260841701"/>
      </right>
      <top style="medium">
        <color theme="6" tint="-0.24994659260841701"/>
      </top>
      <bottom/>
      <diagonal/>
    </border>
    <border>
      <left style="medium">
        <color theme="6" tint="-0.24994659260841701"/>
      </left>
      <right/>
      <top/>
      <bottom style="medium">
        <color theme="6" tint="-0.24994659260841701"/>
      </bottom>
      <diagonal/>
    </border>
    <border>
      <left/>
      <right/>
      <top/>
      <bottom style="medium">
        <color theme="6" tint="-0.24994659260841701"/>
      </bottom>
      <diagonal/>
    </border>
    <border>
      <left/>
      <right style="medium">
        <color theme="6" tint="-0.24994659260841701"/>
      </right>
      <top/>
      <bottom style="medium">
        <color theme="6" tint="-0.24994659260841701"/>
      </bottom>
      <diagonal/>
    </border>
    <border>
      <left style="thick">
        <color theme="9" tint="-0.24994659260841701"/>
      </left>
      <right/>
      <top style="thick">
        <color theme="9" tint="-0.24994659260841701"/>
      </top>
      <bottom/>
      <diagonal/>
    </border>
    <border>
      <left/>
      <right style="thick">
        <color theme="9" tint="-0.24994659260841701"/>
      </right>
      <top style="thick">
        <color theme="9" tint="-0.24994659260841701"/>
      </top>
      <bottom/>
      <diagonal/>
    </border>
    <border>
      <left style="thick">
        <color theme="9" tint="-0.24994659260841701"/>
      </left>
      <right/>
      <top/>
      <bottom style="thick">
        <color theme="9" tint="-0.24994659260841701"/>
      </bottom>
      <diagonal/>
    </border>
    <border>
      <left/>
      <right style="thick">
        <color theme="9" tint="-0.24994659260841701"/>
      </right>
      <top/>
      <bottom style="thick">
        <color theme="9" tint="-0.24994659260841701"/>
      </bottom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 style="thick">
        <color rgb="FF7030A0"/>
      </left>
      <right/>
      <top style="thick">
        <color rgb="FF7030A0"/>
      </top>
      <bottom/>
      <diagonal/>
    </border>
    <border>
      <left/>
      <right/>
      <top style="thick">
        <color rgb="FF7030A0"/>
      </top>
      <bottom/>
      <diagonal/>
    </border>
    <border>
      <left/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/>
      <top/>
      <bottom/>
      <diagonal/>
    </border>
    <border>
      <left/>
      <right style="thick">
        <color rgb="FF7030A0"/>
      </right>
      <top/>
      <bottom/>
      <diagonal/>
    </border>
    <border>
      <left style="thick">
        <color rgb="FF7030A0"/>
      </left>
      <right/>
      <top/>
      <bottom style="thick">
        <color rgb="FF7030A0"/>
      </bottom>
      <diagonal/>
    </border>
    <border>
      <left/>
      <right/>
      <top/>
      <bottom style="thick">
        <color rgb="FF7030A0"/>
      </bottom>
      <diagonal/>
    </border>
    <border>
      <left/>
      <right style="thick">
        <color rgb="FF7030A0"/>
      </right>
      <top/>
      <bottom style="thick">
        <color rgb="FF7030A0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6" tint="0.39997558519241921"/>
      </left>
      <right/>
      <top/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12">
    <xf numFmtId="0" fontId="0" fillId="0" borderId="0" xfId="0"/>
    <xf numFmtId="0" fontId="1" fillId="0" borderId="0" xfId="0" applyFont="1" applyFill="1"/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/>
    <xf numFmtId="0" fontId="0" fillId="0" borderId="0" xfId="0" applyAlignment="1">
      <alignment wrapText="1"/>
    </xf>
    <xf numFmtId="16" fontId="0" fillId="0" borderId="0" xfId="0" applyNumberFormat="1"/>
    <xf numFmtId="49" fontId="0" fillId="0" borderId="0" xfId="0" applyNumberFormat="1"/>
    <xf numFmtId="0" fontId="4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0" xfId="0" applyFill="1"/>
    <xf numFmtId="0" fontId="0" fillId="0" borderId="0" xfId="0" applyFill="1" applyAlignment="1"/>
    <xf numFmtId="0" fontId="0" fillId="3" borderId="50" xfId="0" applyFont="1" applyFill="1" applyBorder="1"/>
    <xf numFmtId="0" fontId="0" fillId="3" borderId="51" xfId="0" applyFont="1" applyFill="1" applyBorder="1"/>
    <xf numFmtId="0" fontId="0" fillId="3" borderId="49" xfId="0" applyFont="1" applyFill="1" applyBorder="1"/>
    <xf numFmtId="0" fontId="0" fillId="3" borderId="50" xfId="0" applyFont="1" applyFill="1" applyBorder="1" applyAlignment="1"/>
    <xf numFmtId="0" fontId="1" fillId="3" borderId="50" xfId="0" applyFont="1" applyFill="1" applyBorder="1"/>
    <xf numFmtId="2" fontId="0" fillId="4" borderId="47" xfId="0" applyNumberFormat="1" applyFont="1" applyFill="1" applyBorder="1" applyAlignment="1">
      <alignment horizontal="center" vertical="center"/>
    </xf>
    <xf numFmtId="0" fontId="0" fillId="5" borderId="48" xfId="0" applyFont="1" applyFill="1" applyBorder="1"/>
    <xf numFmtId="0" fontId="0" fillId="4" borderId="48" xfId="0" applyFont="1" applyFill="1" applyBorder="1"/>
    <xf numFmtId="2" fontId="0" fillId="5" borderId="47" xfId="0" applyNumberFormat="1" applyFont="1" applyFill="1" applyBorder="1" applyAlignment="1">
      <alignment horizontal="center" vertical="center"/>
    </xf>
    <xf numFmtId="49" fontId="0" fillId="4" borderId="47" xfId="0" applyNumberFormat="1" applyFont="1" applyFill="1" applyBorder="1" applyAlignment="1">
      <alignment horizontal="center" vertical="center"/>
    </xf>
    <xf numFmtId="0" fontId="0" fillId="5" borderId="48" xfId="0" applyFont="1" applyFill="1" applyBorder="1" applyAlignment="1">
      <alignment wrapText="1"/>
    </xf>
    <xf numFmtId="49" fontId="0" fillId="5" borderId="47" xfId="0" applyNumberFormat="1" applyFont="1" applyFill="1" applyBorder="1" applyAlignment="1">
      <alignment horizontal="center" vertical="center"/>
    </xf>
    <xf numFmtId="0" fontId="1" fillId="4" borderId="48" xfId="0" applyFont="1" applyFill="1" applyBorder="1"/>
    <xf numFmtId="0" fontId="1" fillId="5" borderId="48" xfId="0" applyFont="1" applyFill="1" applyBorder="1"/>
    <xf numFmtId="2" fontId="0" fillId="4" borderId="55" xfId="0" applyNumberFormat="1" applyFont="1" applyFill="1" applyBorder="1" applyAlignment="1">
      <alignment horizontal="center" vertical="center"/>
    </xf>
    <xf numFmtId="0" fontId="0" fillId="5" borderId="56" xfId="0" applyFont="1" applyFill="1" applyBorder="1"/>
    <xf numFmtId="0" fontId="0" fillId="4" borderId="56" xfId="0" applyFont="1" applyFill="1" applyBorder="1"/>
    <xf numFmtId="49" fontId="8" fillId="6" borderId="2" xfId="0" applyNumberFormat="1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wrapText="1"/>
    </xf>
    <xf numFmtId="0" fontId="9" fillId="6" borderId="2" xfId="0" applyFont="1" applyFill="1" applyBorder="1" applyAlignment="1">
      <alignment wrapText="1"/>
    </xf>
    <xf numFmtId="0" fontId="0" fillId="8" borderId="49" xfId="0" applyFont="1" applyFill="1" applyBorder="1"/>
    <xf numFmtId="0" fontId="0" fillId="8" borderId="50" xfId="0" applyFont="1" applyFill="1" applyBorder="1"/>
    <xf numFmtId="0" fontId="0" fillId="8" borderId="50" xfId="0" applyFont="1" applyFill="1" applyBorder="1" applyAlignment="1"/>
    <xf numFmtId="0" fontId="0" fillId="8" borderId="51" xfId="0" applyFont="1" applyFill="1" applyBorder="1"/>
    <xf numFmtId="0" fontId="1" fillId="8" borderId="50" xfId="0" applyFont="1" applyFill="1" applyBorder="1"/>
    <xf numFmtId="0" fontId="0" fillId="9" borderId="52" xfId="0" applyFont="1" applyFill="1" applyBorder="1"/>
    <xf numFmtId="0" fontId="0" fillId="7" borderId="53" xfId="0" applyFont="1" applyFill="1" applyBorder="1"/>
    <xf numFmtId="0" fontId="0" fillId="9" borderId="53" xfId="0" applyFont="1" applyFill="1" applyBorder="1"/>
    <xf numFmtId="0" fontId="0" fillId="9" borderId="54" xfId="0" applyFont="1" applyFill="1" applyBorder="1"/>
    <xf numFmtId="0" fontId="0" fillId="7" borderId="52" xfId="0" applyFont="1" applyFill="1" applyBorder="1"/>
    <xf numFmtId="0" fontId="0" fillId="7" borderId="54" xfId="0" applyFont="1" applyFill="1" applyBorder="1"/>
    <xf numFmtId="0" fontId="4" fillId="9" borderId="52" xfId="0" applyFont="1" applyFill="1" applyBorder="1"/>
    <xf numFmtId="0" fontId="4" fillId="7" borderId="53" xfId="0" applyFont="1" applyFill="1" applyBorder="1"/>
    <xf numFmtId="0" fontId="4" fillId="0" borderId="0" xfId="0" applyFont="1" applyFill="1"/>
    <xf numFmtId="2" fontId="0" fillId="0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10" borderId="0" xfId="0" applyFill="1"/>
    <xf numFmtId="0" fontId="0" fillId="0" borderId="0" xfId="0" applyFill="1" applyAlignment="1">
      <alignment horizontal="center" vertical="center"/>
    </xf>
    <xf numFmtId="0" fontId="6" fillId="0" borderId="0" xfId="1"/>
    <xf numFmtId="0" fontId="6" fillId="0" borderId="0" xfId="1" applyFill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49" fontId="0" fillId="0" borderId="0" xfId="0" applyNumberFormat="1" applyAlignment="1">
      <alignment wrapText="1"/>
    </xf>
    <xf numFmtId="0" fontId="7" fillId="0" borderId="21" xfId="1" quotePrefix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7" fillId="0" borderId="24" xfId="1" applyFont="1" applyBorder="1" applyAlignment="1">
      <alignment horizontal="center" vertical="center" wrapText="1"/>
    </xf>
    <xf numFmtId="0" fontId="7" fillId="0" borderId="31" xfId="1" quotePrefix="1" applyFont="1" applyBorder="1" applyAlignment="1">
      <alignment horizontal="center" vertical="center" wrapText="1"/>
    </xf>
    <xf numFmtId="0" fontId="7" fillId="0" borderId="32" xfId="1" applyFont="1" applyBorder="1" applyAlignment="1">
      <alignment horizontal="center" vertical="center" wrapText="1"/>
    </xf>
    <xf numFmtId="0" fontId="7" fillId="0" borderId="33" xfId="1" applyFont="1" applyBorder="1" applyAlignment="1">
      <alignment horizontal="center" vertical="center" wrapText="1"/>
    </xf>
    <xf numFmtId="0" fontId="7" fillId="0" borderId="34" xfId="1" applyFont="1" applyBorder="1" applyAlignment="1">
      <alignment horizontal="center" vertical="center" wrapText="1"/>
    </xf>
    <xf numFmtId="0" fontId="7" fillId="0" borderId="35" xfId="1" quotePrefix="1" applyFont="1" applyBorder="1" applyAlignment="1">
      <alignment horizontal="center" vertical="center" wrapText="1"/>
    </xf>
    <xf numFmtId="0" fontId="7" fillId="0" borderId="36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7" fillId="0" borderId="38" xfId="1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0" fillId="0" borderId="0" xfId="0"/>
    <xf numFmtId="0" fontId="6" fillId="0" borderId="25" xfId="1" applyBorder="1" applyAlignment="1">
      <alignment horizontal="center" vertical="center"/>
    </xf>
    <xf numFmtId="0" fontId="6" fillId="0" borderId="26" xfId="1" applyBorder="1" applyAlignment="1">
      <alignment horizontal="center" vertical="center"/>
    </xf>
    <xf numFmtId="0" fontId="6" fillId="0" borderId="27" xfId="1" applyBorder="1" applyAlignment="1">
      <alignment horizontal="center" vertical="center"/>
    </xf>
    <xf numFmtId="0" fontId="6" fillId="0" borderId="28" xfId="1" applyBorder="1" applyAlignment="1">
      <alignment horizontal="center" vertical="center"/>
    </xf>
    <xf numFmtId="0" fontId="6" fillId="0" borderId="29" xfId="1" applyBorder="1" applyAlignment="1">
      <alignment horizontal="center" vertical="center"/>
    </xf>
    <xf numFmtId="0" fontId="6" fillId="0" borderId="30" xfId="1" applyBorder="1" applyAlignment="1">
      <alignment horizontal="center" vertical="center"/>
    </xf>
    <xf numFmtId="0" fontId="6" fillId="0" borderId="3" xfId="1" applyBorder="1" applyAlignment="1">
      <alignment horizontal="center" vertical="center"/>
    </xf>
    <xf numFmtId="0" fontId="6" fillId="0" borderId="4" xfId="1" applyBorder="1" applyAlignment="1">
      <alignment horizontal="center" vertical="center"/>
    </xf>
    <xf numFmtId="0" fontId="6" fillId="0" borderId="5" xfId="1" applyBorder="1" applyAlignment="1">
      <alignment horizontal="center" vertical="center"/>
    </xf>
    <xf numFmtId="0" fontId="6" fillId="0" borderId="6" xfId="1" applyBorder="1" applyAlignment="1">
      <alignment horizontal="center" vertical="center"/>
    </xf>
    <xf numFmtId="0" fontId="6" fillId="0" borderId="7" xfId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6" fillId="0" borderId="9" xfId="1" applyBorder="1" applyAlignment="1">
      <alignment horizontal="center" vertical="center"/>
    </xf>
    <xf numFmtId="0" fontId="6" fillId="0" borderId="10" xfId="1" applyBorder="1" applyAlignment="1">
      <alignment horizontal="center" vertical="center"/>
    </xf>
    <xf numFmtId="0" fontId="6" fillId="0" borderId="11" xfId="1" applyBorder="1" applyAlignment="1">
      <alignment horizontal="center" vertical="center"/>
    </xf>
    <xf numFmtId="0" fontId="6" fillId="0" borderId="12" xfId="1" applyBorder="1" applyAlignment="1">
      <alignment horizontal="center" vertical="center"/>
    </xf>
    <xf numFmtId="0" fontId="6" fillId="0" borderId="13" xfId="1" applyBorder="1" applyAlignment="1">
      <alignment horizontal="center" vertical="center"/>
    </xf>
    <xf numFmtId="0" fontId="6" fillId="0" borderId="14" xfId="1" applyBorder="1" applyAlignment="1">
      <alignment horizontal="center" vertical="center"/>
    </xf>
    <xf numFmtId="0" fontId="6" fillId="0" borderId="15" xfId="1" applyBorder="1" applyAlignment="1">
      <alignment horizontal="center" vertical="center"/>
    </xf>
    <xf numFmtId="0" fontId="6" fillId="0" borderId="16" xfId="1" applyBorder="1" applyAlignment="1">
      <alignment horizontal="center" vertical="center"/>
    </xf>
    <xf numFmtId="0" fontId="6" fillId="0" borderId="17" xfId="1" applyBorder="1" applyAlignment="1">
      <alignment horizontal="center" vertical="center"/>
    </xf>
    <xf numFmtId="0" fontId="6" fillId="0" borderId="18" xfId="1" applyBorder="1" applyAlignment="1">
      <alignment horizontal="center" vertical="center"/>
    </xf>
    <xf numFmtId="0" fontId="6" fillId="0" borderId="19" xfId="1" applyBorder="1" applyAlignment="1">
      <alignment horizontal="center" vertical="center"/>
    </xf>
    <xf numFmtId="0" fontId="6" fillId="0" borderId="20" xfId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11" borderId="0" xfId="0" applyFill="1"/>
  </cellXfs>
  <cellStyles count="2">
    <cellStyle name="Lien hypertexte" xfId="1" builtinId="8"/>
    <cellStyle name="Normal" xfId="0" builtinId="0"/>
  </cellStyles>
  <dxfs count="17">
    <dxf>
      <numFmt numFmtId="30" formatCode="@"/>
    </dxf>
    <dxf>
      <numFmt numFmtId="21" formatCode="dd\-mmm"/>
    </dxf>
    <dxf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21" formatCode="dd\-mmm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21" formatCode="dd\-mmm"/>
    </dxf>
    <dxf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alignment horizontal="center" vertical="center" textRotation="0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4" name="Tableau4" displayName="Tableau4" ref="A1:M39" totalsRowShown="0" headerRowDxfId="16">
  <autoFilter ref="A1:M39"/>
  <sortState ref="A2:O42">
    <sortCondition ref="A2:A42"/>
  </sortState>
  <tableColumns count="13">
    <tableColumn id="1" name="reference _x000a_inventaire" dataDxfId="15"/>
    <tableColumn id="2" name="Intitulé" dataDxfId="14"/>
    <tableColumn id="3" name="Type"/>
    <tableColumn id="16" name="Colonne2"/>
    <tableColumn id="4" name="Code catalogue (6 chiffres)"/>
    <tableColumn id="5" name="objectif"/>
    <tableColumn id="6" name="Description"/>
    <tableColumn id="8" name="Fournisseur"/>
    <tableColumn id="9" name="Fabriquant"/>
    <tableColumn id="10" name="Lieu _x000a_d'utilisation"/>
    <tableColumn id="11" name="Quantité _x000a_en stock" dataDxfId="13"/>
    <tableColumn id="12" name="Unité= U_x000a_Paire= P_x000a_Boite= B" dataDxfId="12"/>
    <tableColumn id="13" name="Fiches techniques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I9" totalsRowShown="0" headerRowDxfId="2">
  <autoFilter ref="A1:I9"/>
  <tableColumns count="9">
    <tableColumn id="1" name="Date" dataDxfId="1"/>
    <tableColumn id="2" name="Reference _x000a_inventaire" dataDxfId="0"/>
    <tableColumn id="3" name="Intitulé">
      <calculatedColumnFormula>VLOOKUP(B2,Tableau4[],2,FALSE)</calculatedColumnFormula>
    </tableColumn>
    <tableColumn id="4" name="Type">
      <calculatedColumnFormula>VLOOKUP(B2,Tableau4[],3,FALSE)</calculatedColumnFormula>
    </tableColumn>
    <tableColumn id="5" name="quantité"/>
    <tableColumn id="6" name="donné à "/>
    <tableColumn id="7" name="pour"/>
    <tableColumn id="8" name="atelier"/>
    <tableColumn id="9" name="Echantillons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L34" totalsRowShown="0">
  <autoFilter ref="A1:L34"/>
  <tableColumns count="12">
    <tableColumn id="1" name="reference _x000a_inventaire"/>
    <tableColumn id="2" name="Intitulé"/>
    <tableColumn id="3" name="Type"/>
    <tableColumn id="4" name="Code catalogue (6 chiffres)"/>
    <tableColumn id="5" name="objectif"/>
    <tableColumn id="6" name="Description"/>
    <tableColumn id="8" name="Fournisseur"/>
    <tableColumn id="9" name="Fabriquant"/>
    <tableColumn id="10" name="Lieu _x000a_d'utilisation"/>
    <tableColumn id="11" name="Quantité _x000a_en stock"/>
    <tableColumn id="12" name="Unité= U_x000a_Paire= P_x000a_Boite= B"/>
    <tableColumn id="13" name="Fiches techniques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:I15" totalsRowShown="0" headerRowDxfId="11">
  <autoFilter ref="A1:I15"/>
  <tableColumns count="9">
    <tableColumn id="1" name="Date" dataDxfId="10"/>
    <tableColumn id="2" name="Reference _x000a_inventaire"/>
    <tableColumn id="3" name="Intitulé" dataDxfId="9">
      <calculatedColumnFormula>VLOOKUP(B2,Tableau3[],2,FALSE)</calculatedColumnFormula>
    </tableColumn>
    <tableColumn id="4" name="Type" dataDxfId="8">
      <calculatedColumnFormula>VLOOKUP(B2,Tableau3[],3,FALSE)</calculatedColumnFormula>
    </tableColumn>
    <tableColumn id="5" name="quantité"/>
    <tableColumn id="6" name="donné à "/>
    <tableColumn id="7" name="pour"/>
    <tableColumn id="8" name="atelier"/>
    <tableColumn id="9" name="Echantillons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1:M6" totalsRowShown="0">
  <autoFilter ref="A1:M6"/>
  <tableColumns count="13">
    <tableColumn id="1" name="reference _x000a_inventaire" dataDxfId="7"/>
    <tableColumn id="2" name="Intitulé"/>
    <tableColumn id="3" name="Type"/>
    <tableColumn id="4" name="Code catalogue (6 chiffres)"/>
    <tableColumn id="5" name="objectif"/>
    <tableColumn id="6" name="Description"/>
    <tableColumn id="8" name="Fournisseur"/>
    <tableColumn id="9" name="Fabriquant"/>
    <tableColumn id="10" name="Lieu _x000a_d'utilisation"/>
    <tableColumn id="11" name="Quantité _x000a_en stock"/>
    <tableColumn id="12" name="Unité= U_x000a_Paire= P_x000a_Boite= B"/>
    <tableColumn id="13" name="Fiches techniques"/>
    <tableColumn id="15" name="Colonne1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id="6" name="Tableau57" displayName="Tableau57" ref="A1:I4" totalsRowShown="0" headerRowDxfId="6">
  <autoFilter ref="A1:I4"/>
  <tableColumns count="9">
    <tableColumn id="1" name="Date" dataDxfId="5"/>
    <tableColumn id="2" name="Reference _x000a_inventaire"/>
    <tableColumn id="3" name="Intitulé" dataDxfId="4">
      <calculatedColumnFormula>VLOOKUP(B2,Tableau1[],2,FALSE)</calculatedColumnFormula>
    </tableColumn>
    <tableColumn id="4" name="Type" dataDxfId="3">
      <calculatedColumnFormula>VLOOKUP(B2,Tableau1[],3,FALSE)</calculatedColumnFormula>
    </tableColumn>
    <tableColumn id="5" name="quantité"/>
    <tableColumn id="6" name="donné à "/>
    <tableColumn id="7" name="pour"/>
    <tableColumn id="8" name="atelier"/>
    <tableColumn id="9" name="Echantillon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Microsoft/Windows/INetCache/IE/Z164GBCN/Fiches%20techniques%20EPI/29-500-Gant%20Neotop-113833.pdf" TargetMode="External"/><Relationship Id="rId13" Type="http://schemas.openxmlformats.org/officeDocument/2006/relationships/hyperlink" Target="../AppData/Local/Microsoft/Windows/INetCache/IE/Z164GBCN/Fiches%20techniques%20EPI/49141-Gant%20Ultranitril%20491%2037cm-138068.pdf" TargetMode="External"/><Relationship Id="rId18" Type="http://schemas.openxmlformats.org/officeDocument/2006/relationships/hyperlink" Target="../AppData/Local/Microsoft/Windows/INetCache/IE/Z164GBCN/Fiches%20techniques%20EPI/2350013-Gant%20TAEKI5%20Nitrile-132415.pdf" TargetMode="External"/><Relationship Id="rId26" Type="http://schemas.openxmlformats.org/officeDocument/2006/relationships/hyperlink" Target="../AppData/Local/Microsoft/Windows/INetCache/IE/Z164GBCN/Fiches%20techniques%20EPI/Lebon%20anticoupure%203%20Powerfit.pdf" TargetMode="External"/><Relationship Id="rId3" Type="http://schemas.openxmlformats.org/officeDocument/2006/relationships/hyperlink" Target="../AppData/Local/Microsoft/Windows/INetCache/IE/Z164GBCN/Fiches%20techniques%20EPI/9169.065-Super%20OTG%20Optidur-143904.pdf" TargetMode="External"/><Relationship Id="rId21" Type="http://schemas.openxmlformats.org/officeDocument/2006/relationships/hyperlink" Target="../AppData/Local/Microsoft/Windows/INetCache/IE/Z164GBCN/Fiches%20techniques%20EPI/Lebon%20anticoupure%204%20GTD%20PU%20G%20S.pdf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../AppData/Local/Microsoft/Windows/INetCache/IE/Z164GBCN/Fiches%20techniques%20EPI/EC-01-000-Arceau%20EarCap-110860.pdf" TargetMode="External"/><Relationship Id="rId12" Type="http://schemas.openxmlformats.org/officeDocument/2006/relationships/hyperlink" Target="../AppData/Local/Microsoft/Windows/INetCache/IE/Z164GBCN/Fiches%20techniques%20EPI/FT%209300+%20Aura.pdf" TargetMode="External"/><Relationship Id="rId17" Type="http://schemas.openxmlformats.org/officeDocument/2006/relationships/hyperlink" Target="../AppData/Local/Microsoft/Windows/INetCache/IE/Z164GBCN/Fiches%20techniques%20EPI/2350013-Gant%20TAEKI5%20Nitrile-132415.pdf" TargetMode="External"/><Relationship Id="rId25" Type="http://schemas.openxmlformats.org/officeDocument/2006/relationships/hyperlink" Target="../AppData/Local/Microsoft/Windows/INetCache/IE/Z164GBCN/Fiches%20techniques%20EPI/Lebon%20anticoupure%203%20Powerfit.pdf" TargetMode="External"/><Relationship Id="rId33" Type="http://schemas.openxmlformats.org/officeDocument/2006/relationships/hyperlink" Target="../AppData/Local/Microsoft/Windows/INetCache/IE/Z164GBCN/Fiches%20techniques%20EPI/Gant%20Touch%20Ntuff%2092-605.pdf" TargetMode="External"/><Relationship Id="rId2" Type="http://schemas.openxmlformats.org/officeDocument/2006/relationships/hyperlink" Target="../AppData/Local/Microsoft/Windows/INetCache/IE/Z164GBCN/Fiches%20techniques%20EPI/AXPSI-Axis-135791.pdf" TargetMode="External"/><Relationship Id="rId16" Type="http://schemas.openxmlformats.org/officeDocument/2006/relationships/hyperlink" Target="../AppData/Local/Microsoft/Windows/INetCache/IE/Z164GBCN/Fiches%20techniques%20EPI/2350013-Gant%20TAEKI5%20Nitrile-132415.pdf" TargetMode="External"/><Relationship Id="rId20" Type="http://schemas.openxmlformats.org/officeDocument/2006/relationships/hyperlink" Target="../AppData/Local/Microsoft/Windows/INetCache/IE/Z164GBCN/Fiches%20techniques%20EPI/Lebon%20anticoupure%204%20GTD%20PU%20G%20S.pdf" TargetMode="External"/><Relationship Id="rId29" Type="http://schemas.openxmlformats.org/officeDocument/2006/relationships/hyperlink" Target="../AppData/Local/Microsoft/Windows/INetCache/IE/Z164GBCN/Fiches%20techniques%20EPI/casque-viking-v3.pdf" TargetMode="External"/><Relationship Id="rId1" Type="http://schemas.openxmlformats.org/officeDocument/2006/relationships/hyperlink" Target="../AppData/Local/Microsoft/Windows/INetCache/IE/Z164GBCN/Fiches%20techniques%20EPI/VIPPSI-Viper.antibu&#233;e-135736.pdf" TargetMode="External"/><Relationship Id="rId6" Type="http://schemas.openxmlformats.org/officeDocument/2006/relationships/hyperlink" Target="../AppData/Local/Microsoft/Windows/INetCache/IE/Z164GBCN/Fiches%20techniques%20EPI/3301170-Quiet%20Non%20Cord&#233;-110962.pdf" TargetMode="External"/><Relationship Id="rId11" Type="http://schemas.openxmlformats.org/officeDocument/2006/relationships/hyperlink" Target="../AppData/Local/Microsoft/Windows/INetCache/IE/Z164GBCN/Fiches%20techniques%20EPI/29-500-Gant%20Neotop-113833.pdf" TargetMode="External"/><Relationship Id="rId24" Type="http://schemas.openxmlformats.org/officeDocument/2006/relationships/hyperlink" Target="../AppData/Local/Microsoft/Windows/INetCache/IE/Z164GBCN/Fiches%20techniques%20EPI/Lebon%20anticoupure%203%20Powerfit.pdf" TargetMode="External"/><Relationship Id="rId32" Type="http://schemas.openxmlformats.org/officeDocument/2006/relationships/hyperlink" Target="../AppData/Local/Microsoft/Windows/INetCache/IE/Z164GBCN/Fiches%20techniques%20EPI/Gant%20Touch%20Ntuff%2092-605.pdf" TargetMode="External"/><Relationship Id="rId5" Type="http://schemas.openxmlformats.org/officeDocument/2006/relationships/hyperlink" Target="../AppData/Local/Microsoft/Windows/INetCache/IE/Z164GBCN/Fiches%20techniques%20EPI/1010925-Casque%20Viking%20V1-128103.pdf" TargetMode="External"/><Relationship Id="rId15" Type="http://schemas.openxmlformats.org/officeDocument/2006/relationships/hyperlink" Target="../AppData/Local/Microsoft/Windows/INetCache/IE/Z164GBCN/Fiches%20techniques%20EPI/49141-Gant%20Ultranitril%20491%2037cm-138068.pdf" TargetMode="External"/><Relationship Id="rId23" Type="http://schemas.openxmlformats.org/officeDocument/2006/relationships/hyperlink" Target="../AppData/Local/Microsoft/Windows/INetCache/IE/Z164GBCN/Fiches%20techniques%20EPI/Lebon%20anticoupure%204%20GTD%20PU%20G%20S.pdf" TargetMode="External"/><Relationship Id="rId28" Type="http://schemas.openxmlformats.org/officeDocument/2006/relationships/hyperlink" Target="../AppData/Local/Microsoft/Windows/INetCache/IE/Z164GBCN/Fiches%20techniques%20EPI/Masque%20attack-%20Boll&#233;%20%20safety.pdf" TargetMode="External"/><Relationship Id="rId10" Type="http://schemas.openxmlformats.org/officeDocument/2006/relationships/hyperlink" Target="../AppData/Local/Microsoft/Windows/INetCache/IE/Z164GBCN/Fiches%20techniques%20EPI/29-500-Gant%20Neotop-113833.pdf" TargetMode="External"/><Relationship Id="rId19" Type="http://schemas.openxmlformats.org/officeDocument/2006/relationships/hyperlink" Target="../AppData/Local/Microsoft/Windows/INetCache/IE/Z164GBCN/Fiches%20techniques%20EPI/Lebon%20anticoupure%204%20GTD%20PU%20G%20S.pdf" TargetMode="External"/><Relationship Id="rId31" Type="http://schemas.openxmlformats.org/officeDocument/2006/relationships/hyperlink" Target="../AppData/Local/Microsoft/Windows/INetCache/IE/Z164GBCN/Fiches%20techniques%20EPI/Gant%20Touch%20Ntuff%2092-605.pdf" TargetMode="External"/><Relationship Id="rId4" Type="http://schemas.openxmlformats.org/officeDocument/2006/relationships/hyperlink" Target="../AppData/Local/Microsoft/Windows/INetCache/IE/Z164GBCN/Fiches%20techniques%20EPI/EC-01-000-Arceau%20EarCap-110860.pdf" TargetMode="External"/><Relationship Id="rId9" Type="http://schemas.openxmlformats.org/officeDocument/2006/relationships/hyperlink" Target="../AppData/Local/Microsoft/Windows/INetCache/IE/Z164GBCN/Fiches%20techniques%20EPI/29-500-Gant%20Neotop-113833.pdf" TargetMode="External"/><Relationship Id="rId14" Type="http://schemas.openxmlformats.org/officeDocument/2006/relationships/hyperlink" Target="../AppData/Local/Microsoft/Windows/INetCache/IE/Z164GBCN/Fiches%20techniques%20EPI/49141-Gant%20Ultranitril%20491%2037cm-138068.pdf" TargetMode="External"/><Relationship Id="rId22" Type="http://schemas.openxmlformats.org/officeDocument/2006/relationships/hyperlink" Target="../AppData/Local/Microsoft/Windows/INetCache/IE/Z164GBCN/Fiches%20techniques%20EPI/Lebon%20anticoupure%204%20GTD%20PU%20G%20S.pdf" TargetMode="External"/><Relationship Id="rId27" Type="http://schemas.openxmlformats.org/officeDocument/2006/relationships/hyperlink" Target="../AppData/Local/Microsoft/Windows/INetCache/IE/Z164GBCN/Fiches%20techniques%20EPI/Lunette%20softilux.pdf" TargetMode="External"/><Relationship Id="rId30" Type="http://schemas.openxmlformats.org/officeDocument/2006/relationships/hyperlink" Target="../AppData/Local/Microsoft/Windows/INetCache/IE/Z164GBCN/Fiches%20techniques%20EPI/Bouchon%20fusion%20howard%20leight.pdf" TargetMode="External"/><Relationship Id="rId35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Microsoft/Windows/INetCache/IE/Z164GBCN/Fiches%20techniques%20EPI/2232231-Gant%20Polytril%20Black-138129.pdf" TargetMode="External"/><Relationship Id="rId13" Type="http://schemas.openxmlformats.org/officeDocument/2006/relationships/hyperlink" Target="../AppData/Local/Microsoft/Windows/INetCache/IE/Z164GBCN/Fiches%20techniques%20EPI/GANTS%20COTONS%20BLANCS%20%20gd%20industrie.docx" TargetMode="External"/><Relationship Id="rId3" Type="http://schemas.openxmlformats.org/officeDocument/2006/relationships/hyperlink" Target="../AppData/Local/Microsoft/Windows/INetCache/IE/Z164GBCN/Fiches%20techniques%20EPI/2232240-Gant%20Perfect%20Poly%20Finger-138132.pdf" TargetMode="External"/><Relationship Id="rId7" Type="http://schemas.openxmlformats.org/officeDocument/2006/relationships/hyperlink" Target="../AppData/Local/Microsoft/Windows/INetCache/IE/Z164GBCN/Fiches%20techniques%20EPI/2232231-Gant%20Polytril%20Black-138129.pdf" TargetMode="External"/><Relationship Id="rId12" Type="http://schemas.openxmlformats.org/officeDocument/2006/relationships/hyperlink" Target="../AppData/Local/Microsoft/Windows/INetCache/IE/Z164GBCN/Fiches%20techniques%20EPI/Gant%20Tegera%20850.pdf" TargetMode="External"/><Relationship Id="rId2" Type="http://schemas.openxmlformats.org/officeDocument/2006/relationships/hyperlink" Target="../AppData/Local/Microsoft/Windows/INetCache/IE/Z164GBCN/Fiches%20techniques%20EPI/2232240-Gant%20Perfect%20Poly%20Finger-138132.pdf" TargetMode="External"/><Relationship Id="rId1" Type="http://schemas.openxmlformats.org/officeDocument/2006/relationships/hyperlink" Target="../AppData/Local/Microsoft/Windows/INetCache/IE/Z164GBCN/Fiches%20techniques%20EPI/2232240-Gant%20Perfect%20Poly%20Finger-138132.pdf" TargetMode="External"/><Relationship Id="rId6" Type="http://schemas.openxmlformats.org/officeDocument/2006/relationships/hyperlink" Target="../AppData/Local/Microsoft/Windows/INetCache/IE/Z164GBCN/Fiches%20techniques%20EPI/2232231-Gant%20Polytril%20Black-138129.pdf" TargetMode="External"/><Relationship Id="rId11" Type="http://schemas.openxmlformats.org/officeDocument/2006/relationships/hyperlink" Target="../AppData/Local/Microsoft/Windows/INetCache/IE/Z164GBCN/Fiches%20techniques%20EPI/Gant%20Tegera%20850.pdf" TargetMode="External"/><Relationship Id="rId5" Type="http://schemas.openxmlformats.org/officeDocument/2006/relationships/hyperlink" Target="../AppData/Local/Microsoft/Windows/INetCache/IE/Z164GBCN/Fiches%20techniques%20EPI/2232231-Gant%20Polytril%20Black-138129.pdf" TargetMode="External"/><Relationship Id="rId15" Type="http://schemas.openxmlformats.org/officeDocument/2006/relationships/table" Target="../tables/table3.xml"/><Relationship Id="rId10" Type="http://schemas.openxmlformats.org/officeDocument/2006/relationships/hyperlink" Target="../AppData/Local/Microsoft/Windows/INetCache/IE/Z164GBCN/Fiches%20techniques%20EPI/Gant%20Tegera%20850.pdf" TargetMode="External"/><Relationship Id="rId4" Type="http://schemas.openxmlformats.org/officeDocument/2006/relationships/hyperlink" Target="../AppData/Local/Microsoft/Windows/INetCache/IE/Z164GBCN/Fiches%20techniques%20EPI/2232240-Gant%20Perfect%20Poly%20Finger-138132.pdf" TargetMode="External"/><Relationship Id="rId9" Type="http://schemas.openxmlformats.org/officeDocument/2006/relationships/hyperlink" Target="../AppData/Local/Microsoft/Windows/INetCache/IE/Z164GBCN/Fiches%20techniques%20EPI/Gant%20Tegera%20850.pdf" TargetMode="External"/><Relationship Id="rId14" Type="http://schemas.openxmlformats.org/officeDocument/2006/relationships/hyperlink" Target="../AppData/Local/Microsoft/Windows/INetCache/IE/Z164GBCN/Fiches%20techniques%20EPI/GANTS%20COTONS%20BLANCS%20%20gd%20industrie.docx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../AppData/Local/Microsoft/Windows/INetCache/IE/Z164GBCN/Fiches%20techniques%20Cutter/MARTOR_SECUNORM_380_380001_FICHE_TECHNIQUE_F.pdf" TargetMode="External"/><Relationship Id="rId2" Type="http://schemas.openxmlformats.org/officeDocument/2006/relationships/hyperlink" Target="../AppData/Local/Microsoft/Windows/INetCache/IE/Z164GBCN/Fiches%20techniques%20Cutter/MARTOR_SECUNORM_MIZAR_125001_ANL-960545_135x550.pdf" TargetMode="External"/><Relationship Id="rId1" Type="http://schemas.openxmlformats.org/officeDocument/2006/relationships/hyperlink" Target="../AppData/Local/Microsoft/Windows/INetCache/IE/Z164GBCN/Fiches%20techniques%20Cutter/Boite%20&#224;%20lame%20OLFA.docx" TargetMode="External"/><Relationship Id="rId6" Type="http://schemas.openxmlformats.org/officeDocument/2006/relationships/table" Target="../tables/table5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../AppData/Local/Microsoft/Windows/INetCache/IE/Z164GBCN/Fiches%20techniques%20Cutter/Clic%20cutter.docx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24"/>
  <sheetViews>
    <sheetView tabSelected="1" workbookViewId="0">
      <selection activeCell="H22" sqref="H22:I23"/>
    </sheetView>
  </sheetViews>
  <sheetFormatPr baseColWidth="10" defaultRowHeight="15" x14ac:dyDescent="0.25"/>
  <sheetData>
    <row r="1" spans="2:15" ht="14.45" customHeight="1" thickTop="1" x14ac:dyDescent="0.25">
      <c r="B1" s="75" t="s">
        <v>310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7"/>
    </row>
    <row r="2" spans="2:15" ht="14.45" customHeight="1" x14ac:dyDescent="0.25">
      <c r="B2" s="78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80"/>
    </row>
    <row r="3" spans="2:15" ht="15" customHeight="1" thickBot="1" x14ac:dyDescent="0.3">
      <c r="B3" s="81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3"/>
    </row>
    <row r="4" spans="2:15" ht="15.75" thickTop="1" x14ac:dyDescent="0.25"/>
    <row r="6" spans="2:15" x14ac:dyDescent="0.25">
      <c r="E6" s="84" t="s">
        <v>309</v>
      </c>
      <c r="F6" s="84"/>
      <c r="G6" s="84"/>
      <c r="H6" s="84"/>
      <c r="I6" s="84"/>
      <c r="J6" s="84"/>
      <c r="K6" s="84"/>
      <c r="L6" s="84"/>
    </row>
    <row r="7" spans="2:15" x14ac:dyDescent="0.25">
      <c r="E7" s="84"/>
      <c r="F7" s="84"/>
      <c r="G7" s="84"/>
      <c r="H7" s="84"/>
      <c r="I7" s="84"/>
      <c r="J7" s="84"/>
      <c r="K7" s="84"/>
      <c r="L7" s="84"/>
    </row>
    <row r="8" spans="2:15" ht="15.75" thickBot="1" x14ac:dyDescent="0.3"/>
    <row r="9" spans="2:15" x14ac:dyDescent="0.25">
      <c r="E9" s="85" t="s">
        <v>306</v>
      </c>
      <c r="F9" s="86"/>
      <c r="G9" s="86"/>
      <c r="H9" s="86"/>
      <c r="I9" s="86"/>
      <c r="J9" s="86"/>
      <c r="K9" s="86"/>
      <c r="L9" s="87"/>
    </row>
    <row r="10" spans="2:15" ht="15.75" thickBot="1" x14ac:dyDescent="0.3">
      <c r="E10" s="88"/>
      <c r="F10" s="89"/>
      <c r="G10" s="89"/>
      <c r="H10" s="89"/>
      <c r="I10" s="89"/>
      <c r="J10" s="89"/>
      <c r="K10" s="89"/>
      <c r="L10" s="90"/>
    </row>
    <row r="11" spans="2:15" ht="15.75" thickBot="1" x14ac:dyDescent="0.3">
      <c r="E11" s="11"/>
      <c r="F11" s="11"/>
      <c r="G11" s="11"/>
      <c r="H11" s="11"/>
      <c r="I11" s="11"/>
      <c r="J11" s="11"/>
      <c r="K11" s="11"/>
    </row>
    <row r="12" spans="2:15" x14ac:dyDescent="0.25">
      <c r="E12" s="91" t="s">
        <v>332</v>
      </c>
      <c r="F12" s="92"/>
      <c r="G12" s="92"/>
      <c r="H12" s="92"/>
      <c r="I12" s="92"/>
      <c r="J12" s="92"/>
      <c r="K12" s="92"/>
      <c r="L12" s="93"/>
    </row>
    <row r="13" spans="2:15" ht="15.75" thickBot="1" x14ac:dyDescent="0.3">
      <c r="E13" s="94"/>
      <c r="F13" s="95"/>
      <c r="G13" s="95"/>
      <c r="H13" s="95"/>
      <c r="I13" s="95"/>
      <c r="J13" s="95"/>
      <c r="K13" s="95"/>
      <c r="L13" s="96"/>
    </row>
    <row r="14" spans="2:15" ht="15.75" thickBot="1" x14ac:dyDescent="0.3">
      <c r="E14" s="11"/>
      <c r="F14" s="11"/>
      <c r="G14" s="11"/>
      <c r="H14" s="11"/>
      <c r="I14" s="11"/>
      <c r="J14" s="11"/>
      <c r="K14" s="11"/>
    </row>
    <row r="15" spans="2:15" x14ac:dyDescent="0.25">
      <c r="E15" s="97" t="s">
        <v>307</v>
      </c>
      <c r="F15" s="98"/>
      <c r="G15" s="98"/>
      <c r="H15" s="98"/>
      <c r="I15" s="98"/>
      <c r="J15" s="98"/>
      <c r="K15" s="98"/>
      <c r="L15" s="99"/>
    </row>
    <row r="16" spans="2:15" ht="15.75" thickBot="1" x14ac:dyDescent="0.3">
      <c r="E16" s="100"/>
      <c r="F16" s="101"/>
      <c r="G16" s="101"/>
      <c r="H16" s="101"/>
      <c r="I16" s="101"/>
      <c r="J16" s="101"/>
      <c r="K16" s="101"/>
      <c r="L16" s="102"/>
    </row>
    <row r="17" spans="4:13" ht="15.75" thickBot="1" x14ac:dyDescent="0.3"/>
    <row r="18" spans="4:13" x14ac:dyDescent="0.25">
      <c r="E18" s="103" t="s">
        <v>308</v>
      </c>
      <c r="F18" s="104"/>
      <c r="G18" s="104"/>
      <c r="H18" s="104"/>
      <c r="I18" s="104"/>
      <c r="J18" s="104"/>
      <c r="K18" s="104"/>
      <c r="L18" s="105"/>
    </row>
    <row r="19" spans="4:13" ht="15.75" thickBot="1" x14ac:dyDescent="0.3">
      <c r="E19" s="106"/>
      <c r="F19" s="107"/>
      <c r="G19" s="107"/>
      <c r="H19" s="107"/>
      <c r="I19" s="107"/>
      <c r="J19" s="107"/>
      <c r="K19" s="107"/>
      <c r="L19" s="108"/>
    </row>
    <row r="21" spans="4:13" ht="15.75" thickBot="1" x14ac:dyDescent="0.3">
      <c r="D21" s="5"/>
      <c r="E21" s="5"/>
      <c r="F21" s="5"/>
      <c r="G21" s="5"/>
      <c r="H21" s="5"/>
      <c r="I21" s="5"/>
      <c r="J21" s="5"/>
      <c r="K21" s="5"/>
    </row>
    <row r="22" spans="4:13" ht="15.75" thickTop="1" x14ac:dyDescent="0.25">
      <c r="D22" s="12"/>
      <c r="E22" s="63" t="s">
        <v>323</v>
      </c>
      <c r="F22" s="64"/>
      <c r="G22" s="13"/>
      <c r="H22" s="67" t="s">
        <v>324</v>
      </c>
      <c r="I22" s="68"/>
      <c r="J22" s="13"/>
      <c r="K22" s="71" t="s">
        <v>325</v>
      </c>
      <c r="L22" s="72"/>
      <c r="M22" s="12"/>
    </row>
    <row r="23" spans="4:13" ht="37.15" customHeight="1" thickBot="1" x14ac:dyDescent="0.3">
      <c r="D23" s="12"/>
      <c r="E23" s="65"/>
      <c r="F23" s="66"/>
      <c r="G23" s="13"/>
      <c r="H23" s="69"/>
      <c r="I23" s="70"/>
      <c r="J23" s="13"/>
      <c r="K23" s="73"/>
      <c r="L23" s="74"/>
      <c r="M23" s="12"/>
    </row>
    <row r="24" spans="4:13" ht="15.75" thickTop="1" x14ac:dyDescent="0.25"/>
  </sheetData>
  <mergeCells count="9">
    <mergeCell ref="E22:F23"/>
    <mergeCell ref="H22:I23"/>
    <mergeCell ref="K22:L23"/>
    <mergeCell ref="B1:O3"/>
    <mergeCell ref="E6:L7"/>
    <mergeCell ref="E9:L10"/>
    <mergeCell ref="E12:L13"/>
    <mergeCell ref="E15:L16"/>
    <mergeCell ref="E18:L19"/>
  </mergeCells>
  <hyperlinks>
    <hyperlink ref="E9:K10" location="'Equipement de protection'!A1" display="Equipements de protection individuels"/>
    <hyperlink ref="E12:K13" location="'Vet  T + Aide à la manutent°'!A1" display="Vetements de travail et aide à la manipulation"/>
    <hyperlink ref="E15:K16" location="'Autres equipements'!A1" display="Autres équipements"/>
    <hyperlink ref="E18:K19" location="'Niveaux de risques associés'!A1" display="Categories de danger"/>
    <hyperlink ref="E22:F23" location="'D EPI 2015'!A1" display="'D EPI 2015'!A1"/>
    <hyperlink ref="H22:I23" location="'D VT M 2015'!A1" display="'D VT M 2015'!A1"/>
    <hyperlink ref="K22:L23" location="'D AE 2015 '!A1" display="'D AE 2015 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65" sqref="G6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64"/>
  <sheetViews>
    <sheetView workbookViewId="0">
      <selection activeCell="G65" sqref="G65"/>
    </sheetView>
  </sheetViews>
  <sheetFormatPr baseColWidth="10" defaultRowHeight="15" x14ac:dyDescent="0.25"/>
  <sheetData>
    <row r="1" spans="1:14" ht="45.75" x14ac:dyDescent="0.25">
      <c r="A1" s="37" t="s">
        <v>0</v>
      </c>
      <c r="B1" s="38" t="s">
        <v>1</v>
      </c>
      <c r="C1" s="38" t="s">
        <v>2</v>
      </c>
      <c r="D1" s="38" t="s">
        <v>3</v>
      </c>
      <c r="E1" s="38" t="s">
        <v>4</v>
      </c>
      <c r="F1" s="38" t="s">
        <v>5</v>
      </c>
      <c r="G1" s="38" t="s">
        <v>6</v>
      </c>
      <c r="H1" s="38" t="s">
        <v>7</v>
      </c>
      <c r="I1" s="38" t="s">
        <v>8</v>
      </c>
      <c r="J1" s="38" t="s">
        <v>9</v>
      </c>
      <c r="K1" s="38" t="s">
        <v>10</v>
      </c>
      <c r="L1" s="38" t="s">
        <v>11</v>
      </c>
      <c r="M1" s="38" t="s">
        <v>12</v>
      </c>
      <c r="N1" s="39" t="s">
        <v>13</v>
      </c>
    </row>
    <row r="2" spans="1:14" x14ac:dyDescent="0.25">
      <c r="A2" s="34" t="s">
        <v>272</v>
      </c>
      <c r="B2" s="35" t="s">
        <v>157</v>
      </c>
      <c r="C2" s="35" t="s">
        <v>156</v>
      </c>
      <c r="D2" s="35">
        <v>135736</v>
      </c>
      <c r="E2" s="35" t="s">
        <v>92</v>
      </c>
      <c r="F2" s="35" t="s">
        <v>93</v>
      </c>
      <c r="G2" s="35"/>
      <c r="H2" s="35" t="s">
        <v>23</v>
      </c>
      <c r="I2" s="35" t="s">
        <v>91</v>
      </c>
      <c r="J2" s="35" t="s">
        <v>94</v>
      </c>
      <c r="K2" s="35">
        <v>23</v>
      </c>
      <c r="L2" s="35" t="s">
        <v>21</v>
      </c>
      <c r="M2" s="36"/>
      <c r="N2" s="36">
        <v>30</v>
      </c>
    </row>
    <row r="3" spans="1:14" x14ac:dyDescent="0.25">
      <c r="A3" s="28" t="s">
        <v>273</v>
      </c>
      <c r="B3" s="26" t="s">
        <v>295</v>
      </c>
      <c r="C3" s="26" t="s">
        <v>155</v>
      </c>
      <c r="D3" s="26">
        <v>135791</v>
      </c>
      <c r="E3" s="26" t="s">
        <v>92</v>
      </c>
      <c r="F3" s="26" t="s">
        <v>95</v>
      </c>
      <c r="G3" s="26"/>
      <c r="H3" s="26" t="s">
        <v>23</v>
      </c>
      <c r="I3" s="26" t="s">
        <v>91</v>
      </c>
      <c r="J3" s="26" t="s">
        <v>94</v>
      </c>
      <c r="K3" s="26">
        <v>12</v>
      </c>
      <c r="L3" s="26" t="s">
        <v>21</v>
      </c>
      <c r="M3" s="26"/>
      <c r="N3" s="26">
        <v>30</v>
      </c>
    </row>
    <row r="4" spans="1:14" x14ac:dyDescent="0.25">
      <c r="A4" s="25" t="s">
        <v>274</v>
      </c>
      <c r="B4" s="26" t="s">
        <v>294</v>
      </c>
      <c r="C4" s="26" t="s">
        <v>158</v>
      </c>
      <c r="D4" s="26">
        <v>143904</v>
      </c>
      <c r="E4" s="26" t="s">
        <v>92</v>
      </c>
      <c r="F4" s="26" t="s">
        <v>97</v>
      </c>
      <c r="G4" s="26"/>
      <c r="H4" s="26" t="s">
        <v>23</v>
      </c>
      <c r="I4" s="26" t="s">
        <v>96</v>
      </c>
      <c r="J4" s="26" t="s">
        <v>94</v>
      </c>
      <c r="K4" s="26">
        <v>14</v>
      </c>
      <c r="L4" s="26" t="s">
        <v>21</v>
      </c>
      <c r="M4" s="27"/>
      <c r="N4" s="27">
        <v>30</v>
      </c>
    </row>
    <row r="5" spans="1:14" x14ac:dyDescent="0.25">
      <c r="A5" s="28" t="s">
        <v>275</v>
      </c>
      <c r="B5" s="26" t="s">
        <v>29</v>
      </c>
      <c r="C5" s="26" t="s">
        <v>30</v>
      </c>
      <c r="D5" s="26"/>
      <c r="E5" s="26" t="s">
        <v>31</v>
      </c>
      <c r="F5" s="26" t="s">
        <v>32</v>
      </c>
      <c r="G5" s="26"/>
      <c r="H5" s="26" t="s">
        <v>18</v>
      </c>
      <c r="I5" s="26" t="s">
        <v>33</v>
      </c>
      <c r="J5" s="26" t="s">
        <v>27</v>
      </c>
      <c r="K5" s="26">
        <v>36</v>
      </c>
      <c r="L5" s="26" t="s">
        <v>21</v>
      </c>
      <c r="M5" s="26"/>
      <c r="N5" s="26">
        <v>29</v>
      </c>
    </row>
    <row r="6" spans="1:14" x14ac:dyDescent="0.25">
      <c r="A6" s="29" t="s">
        <v>286</v>
      </c>
      <c r="B6" s="26" t="s">
        <v>38</v>
      </c>
      <c r="C6" s="26" t="s">
        <v>39</v>
      </c>
      <c r="D6" s="26"/>
      <c r="E6" s="26" t="s">
        <v>40</v>
      </c>
      <c r="F6" s="26" t="s">
        <v>41</v>
      </c>
      <c r="G6" s="26"/>
      <c r="H6" s="26"/>
      <c r="I6" s="26" t="s">
        <v>42</v>
      </c>
      <c r="J6" s="26" t="s">
        <v>43</v>
      </c>
      <c r="K6" s="26">
        <v>1</v>
      </c>
      <c r="L6" s="26" t="s">
        <v>21</v>
      </c>
      <c r="M6" s="27"/>
      <c r="N6" s="27">
        <v>4</v>
      </c>
    </row>
    <row r="7" spans="1:14" x14ac:dyDescent="0.25">
      <c r="A7" s="28" t="s">
        <v>276</v>
      </c>
      <c r="B7" s="26" t="s">
        <v>14</v>
      </c>
      <c r="C7" s="26" t="s">
        <v>15</v>
      </c>
      <c r="D7" s="26">
        <v>110962</v>
      </c>
      <c r="E7" s="26" t="s">
        <v>16</v>
      </c>
      <c r="F7" s="26" t="s">
        <v>17</v>
      </c>
      <c r="G7" s="26"/>
      <c r="H7" s="26" t="s">
        <v>18</v>
      </c>
      <c r="I7" s="26" t="s">
        <v>19</v>
      </c>
      <c r="J7" s="26" t="s">
        <v>154</v>
      </c>
      <c r="K7" s="26">
        <v>26</v>
      </c>
      <c r="L7" s="26" t="s">
        <v>21</v>
      </c>
      <c r="M7" s="26" t="s">
        <v>22</v>
      </c>
      <c r="N7" s="26">
        <v>1</v>
      </c>
    </row>
    <row r="8" spans="1:14" x14ac:dyDescent="0.25">
      <c r="A8" s="25" t="s">
        <v>277</v>
      </c>
      <c r="B8" s="26" t="s">
        <v>26</v>
      </c>
      <c r="C8" s="26" t="s">
        <v>56</v>
      </c>
      <c r="D8" s="26">
        <v>128103</v>
      </c>
      <c r="E8" s="26" t="s">
        <v>57</v>
      </c>
      <c r="F8" s="26" t="s">
        <v>28</v>
      </c>
      <c r="G8" s="26"/>
      <c r="H8" s="26" t="s">
        <v>23</v>
      </c>
      <c r="I8" s="26" t="s">
        <v>58</v>
      </c>
      <c r="J8" s="26" t="s">
        <v>27</v>
      </c>
      <c r="K8" s="26">
        <v>2</v>
      </c>
      <c r="L8" s="26" t="s">
        <v>21</v>
      </c>
      <c r="M8" s="27" t="s">
        <v>59</v>
      </c>
      <c r="N8" s="27">
        <v>1</v>
      </c>
    </row>
    <row r="9" spans="1:14" ht="60" x14ac:dyDescent="0.25">
      <c r="A9" s="28" t="s">
        <v>278</v>
      </c>
      <c r="B9" s="26" t="s">
        <v>26</v>
      </c>
      <c r="C9" s="30" t="s">
        <v>230</v>
      </c>
      <c r="D9" s="26"/>
      <c r="E9" s="26" t="s">
        <v>57</v>
      </c>
      <c r="F9" s="26" t="s">
        <v>28</v>
      </c>
      <c r="G9" s="26"/>
      <c r="H9" s="26" t="s">
        <v>23</v>
      </c>
      <c r="I9" s="26" t="s">
        <v>58</v>
      </c>
      <c r="J9" s="26" t="s">
        <v>27</v>
      </c>
      <c r="K9" s="26">
        <v>5</v>
      </c>
      <c r="L9" s="26" t="s">
        <v>21</v>
      </c>
      <c r="M9" s="26"/>
      <c r="N9" s="26"/>
    </row>
    <row r="10" spans="1:14" x14ac:dyDescent="0.25">
      <c r="A10" s="25" t="s">
        <v>279</v>
      </c>
      <c r="B10" s="26" t="s">
        <v>151</v>
      </c>
      <c r="C10" s="26" t="s">
        <v>60</v>
      </c>
      <c r="D10" s="26">
        <v>110962</v>
      </c>
      <c r="E10" s="26" t="s">
        <v>16</v>
      </c>
      <c r="F10" s="26" t="s">
        <v>61</v>
      </c>
      <c r="G10" s="26"/>
      <c r="H10" s="26" t="s">
        <v>23</v>
      </c>
      <c r="I10" s="26" t="s">
        <v>24</v>
      </c>
      <c r="J10" s="26" t="s">
        <v>27</v>
      </c>
      <c r="K10" s="26">
        <v>80</v>
      </c>
      <c r="L10" s="26" t="s">
        <v>25</v>
      </c>
      <c r="M10" s="27" t="s">
        <v>62</v>
      </c>
      <c r="N10" s="27">
        <v>1</v>
      </c>
    </row>
    <row r="11" spans="1:14" x14ac:dyDescent="0.25">
      <c r="A11" s="28" t="s">
        <v>280</v>
      </c>
      <c r="B11" s="26" t="s">
        <v>151</v>
      </c>
      <c r="C11" s="26" t="s">
        <v>152</v>
      </c>
      <c r="D11" s="26"/>
      <c r="E11" s="26" t="s">
        <v>16</v>
      </c>
      <c r="F11" s="26" t="s">
        <v>153</v>
      </c>
      <c r="G11" s="26"/>
      <c r="H11" s="26" t="s">
        <v>23</v>
      </c>
      <c r="I11" s="26" t="s">
        <v>24</v>
      </c>
      <c r="J11" s="26"/>
      <c r="K11" s="26">
        <v>36</v>
      </c>
      <c r="L11" s="26" t="s">
        <v>25</v>
      </c>
      <c r="M11" s="26"/>
      <c r="N11" s="26">
        <v>1</v>
      </c>
    </row>
    <row r="12" spans="1:14" x14ac:dyDescent="0.25">
      <c r="A12" s="29" t="s">
        <v>293</v>
      </c>
      <c r="B12" s="26" t="s">
        <v>81</v>
      </c>
      <c r="C12" s="26" t="s">
        <v>54</v>
      </c>
      <c r="D12" s="26">
        <v>110860</v>
      </c>
      <c r="E12" s="26" t="s">
        <v>82</v>
      </c>
      <c r="F12" s="26" t="s">
        <v>83</v>
      </c>
      <c r="G12" s="26"/>
      <c r="H12" s="26" t="s">
        <v>23</v>
      </c>
      <c r="I12" s="26" t="s">
        <v>54</v>
      </c>
      <c r="J12" s="26" t="s">
        <v>84</v>
      </c>
      <c r="K12" s="26">
        <v>13</v>
      </c>
      <c r="L12" s="26" t="s">
        <v>37</v>
      </c>
      <c r="M12" s="27" t="s">
        <v>22</v>
      </c>
      <c r="N12" s="27">
        <v>1</v>
      </c>
    </row>
    <row r="13" spans="1:14" x14ac:dyDescent="0.25">
      <c r="A13" s="31" t="s">
        <v>281</v>
      </c>
      <c r="B13" s="26" t="s">
        <v>44</v>
      </c>
      <c r="C13" s="26"/>
      <c r="D13" s="26"/>
      <c r="E13" s="26" t="s">
        <v>45</v>
      </c>
      <c r="F13" s="26" t="s">
        <v>46</v>
      </c>
      <c r="G13" s="26"/>
      <c r="H13" s="26" t="s">
        <v>47</v>
      </c>
      <c r="I13" s="26" t="s">
        <v>48</v>
      </c>
      <c r="J13" s="26" t="s">
        <v>49</v>
      </c>
      <c r="K13" s="26"/>
      <c r="L13" s="26" t="s">
        <v>37</v>
      </c>
      <c r="M13" s="26"/>
      <c r="N13" s="26">
        <v>32</v>
      </c>
    </row>
    <row r="14" spans="1:14" x14ac:dyDescent="0.25">
      <c r="A14" s="29" t="s">
        <v>282</v>
      </c>
      <c r="B14" s="27" t="s">
        <v>44</v>
      </c>
      <c r="C14" s="27"/>
      <c r="D14" s="27"/>
      <c r="E14" s="27" t="s">
        <v>45</v>
      </c>
      <c r="F14" s="27" t="s">
        <v>50</v>
      </c>
      <c r="G14" s="27"/>
      <c r="H14" s="27" t="s">
        <v>47</v>
      </c>
      <c r="I14" s="27" t="s">
        <v>48</v>
      </c>
      <c r="J14" s="27" t="s">
        <v>49</v>
      </c>
      <c r="K14" s="27"/>
      <c r="L14" s="27" t="s">
        <v>37</v>
      </c>
      <c r="M14" s="27"/>
      <c r="N14" s="27">
        <v>32</v>
      </c>
    </row>
    <row r="15" spans="1:14" x14ac:dyDescent="0.25">
      <c r="A15" s="31" t="s">
        <v>283</v>
      </c>
      <c r="B15" s="26" t="s">
        <v>85</v>
      </c>
      <c r="C15" s="26" t="s">
        <v>72</v>
      </c>
      <c r="D15" s="26">
        <v>144203</v>
      </c>
      <c r="E15" s="26" t="s">
        <v>73</v>
      </c>
      <c r="F15" s="26" t="s">
        <v>86</v>
      </c>
      <c r="G15" s="26"/>
      <c r="H15" s="26" t="s">
        <v>23</v>
      </c>
      <c r="I15" s="26" t="s">
        <v>72</v>
      </c>
      <c r="J15" s="26" t="s">
        <v>159</v>
      </c>
      <c r="K15" s="26">
        <v>4</v>
      </c>
      <c r="L15" s="26" t="s">
        <v>37</v>
      </c>
      <c r="M15" s="26"/>
      <c r="N15" s="26">
        <v>21</v>
      </c>
    </row>
    <row r="16" spans="1:14" x14ac:dyDescent="0.25">
      <c r="A16" s="29" t="s">
        <v>284</v>
      </c>
      <c r="B16" s="26" t="s">
        <v>87</v>
      </c>
      <c r="C16" s="26" t="s">
        <v>72</v>
      </c>
      <c r="D16" s="26">
        <v>144203</v>
      </c>
      <c r="E16" s="26" t="s">
        <v>73</v>
      </c>
      <c r="F16" s="26" t="s">
        <v>88</v>
      </c>
      <c r="G16" s="26"/>
      <c r="H16" s="26" t="s">
        <v>23</v>
      </c>
      <c r="I16" s="26" t="s">
        <v>72</v>
      </c>
      <c r="J16" s="26" t="s">
        <v>159</v>
      </c>
      <c r="K16" s="26">
        <v>4</v>
      </c>
      <c r="L16" s="26" t="s">
        <v>37</v>
      </c>
      <c r="M16" s="27"/>
      <c r="N16" s="27">
        <v>21</v>
      </c>
    </row>
    <row r="17" spans="1:14" x14ac:dyDescent="0.25">
      <c r="A17" s="31" t="s">
        <v>285</v>
      </c>
      <c r="B17" s="26" t="s">
        <v>89</v>
      </c>
      <c r="C17" s="26" t="s">
        <v>72</v>
      </c>
      <c r="D17" s="26">
        <v>144203</v>
      </c>
      <c r="E17" s="26" t="s">
        <v>73</v>
      </c>
      <c r="F17" s="26" t="s">
        <v>90</v>
      </c>
      <c r="G17" s="26"/>
      <c r="H17" s="26" t="s">
        <v>23</v>
      </c>
      <c r="I17" s="26" t="s">
        <v>72</v>
      </c>
      <c r="J17" s="26" t="s">
        <v>159</v>
      </c>
      <c r="K17" s="26">
        <v>3</v>
      </c>
      <c r="L17" s="26" t="s">
        <v>37</v>
      </c>
      <c r="M17" s="26"/>
      <c r="N17" s="26">
        <v>21</v>
      </c>
    </row>
    <row r="18" spans="1:14" x14ac:dyDescent="0.25">
      <c r="A18" s="29" t="s">
        <v>287</v>
      </c>
      <c r="B18" s="26" t="s">
        <v>35</v>
      </c>
      <c r="C18" s="26"/>
      <c r="D18" s="26"/>
      <c r="E18" s="26" t="s">
        <v>34</v>
      </c>
      <c r="F18" s="26" t="s">
        <v>36</v>
      </c>
      <c r="G18" s="26"/>
      <c r="H18" s="26" t="s">
        <v>231</v>
      </c>
      <c r="I18" s="26"/>
      <c r="J18" s="26"/>
      <c r="K18" s="26">
        <v>5</v>
      </c>
      <c r="L18" s="26" t="s">
        <v>37</v>
      </c>
      <c r="M18" s="27"/>
      <c r="N18" s="27">
        <v>4</v>
      </c>
    </row>
    <row r="19" spans="1:14" x14ac:dyDescent="0.25">
      <c r="A19" s="31" t="s">
        <v>288</v>
      </c>
      <c r="B19" s="26" t="s">
        <v>51</v>
      </c>
      <c r="C19" s="26" t="s">
        <v>52</v>
      </c>
      <c r="D19" s="26">
        <v>155741</v>
      </c>
      <c r="E19" s="26" t="s">
        <v>34</v>
      </c>
      <c r="F19" s="26" t="s">
        <v>53</v>
      </c>
      <c r="G19" s="26"/>
      <c r="H19" s="26" t="s">
        <v>23</v>
      </c>
      <c r="I19" s="26" t="s">
        <v>54</v>
      </c>
      <c r="J19" s="26" t="s">
        <v>27</v>
      </c>
      <c r="K19" s="26">
        <v>4</v>
      </c>
      <c r="L19" s="26" t="s">
        <v>21</v>
      </c>
      <c r="M19" s="26" t="s">
        <v>55</v>
      </c>
      <c r="N19" s="26">
        <v>4</v>
      </c>
    </row>
    <row r="20" spans="1:14" x14ac:dyDescent="0.25">
      <c r="A20" s="29" t="s">
        <v>289</v>
      </c>
      <c r="B20" s="27" t="s">
        <v>63</v>
      </c>
      <c r="C20" s="27" t="s">
        <v>64</v>
      </c>
      <c r="D20" s="27">
        <v>132415</v>
      </c>
      <c r="E20" s="27" t="s">
        <v>65</v>
      </c>
      <c r="F20" s="27" t="s">
        <v>66</v>
      </c>
      <c r="G20" s="27"/>
      <c r="H20" s="27" t="s">
        <v>23</v>
      </c>
      <c r="I20" s="27"/>
      <c r="J20" s="27"/>
      <c r="K20" s="27"/>
      <c r="L20" s="27" t="s">
        <v>25</v>
      </c>
      <c r="M20" s="27" t="s">
        <v>67</v>
      </c>
      <c r="N20" s="27"/>
    </row>
    <row r="21" spans="1:14" x14ac:dyDescent="0.25">
      <c r="A21" s="31" t="s">
        <v>290</v>
      </c>
      <c r="B21" s="26" t="s">
        <v>68</v>
      </c>
      <c r="C21" s="26" t="s">
        <v>64</v>
      </c>
      <c r="D21" s="26">
        <v>132415</v>
      </c>
      <c r="E21" s="26" t="s">
        <v>65</v>
      </c>
      <c r="F21" s="26" t="s">
        <v>66</v>
      </c>
      <c r="G21" s="26"/>
      <c r="H21" s="26" t="s">
        <v>23</v>
      </c>
      <c r="I21" s="26"/>
      <c r="J21" s="26"/>
      <c r="K21" s="26"/>
      <c r="L21" s="26"/>
      <c r="M21" s="26" t="s">
        <v>67</v>
      </c>
      <c r="N21" s="26" t="s">
        <v>229</v>
      </c>
    </row>
    <row r="22" spans="1:14" x14ac:dyDescent="0.25">
      <c r="A22" s="29" t="s">
        <v>291</v>
      </c>
      <c r="B22" s="27" t="s">
        <v>69</v>
      </c>
      <c r="C22" s="27" t="s">
        <v>64</v>
      </c>
      <c r="D22" s="27">
        <v>132415</v>
      </c>
      <c r="E22" s="27" t="s">
        <v>65</v>
      </c>
      <c r="F22" s="27" t="s">
        <v>66</v>
      </c>
      <c r="G22" s="27"/>
      <c r="H22" s="27" t="s">
        <v>23</v>
      </c>
      <c r="I22" s="27"/>
      <c r="J22" s="27"/>
      <c r="K22" s="27"/>
      <c r="L22" s="27"/>
      <c r="M22" s="27" t="s">
        <v>67</v>
      </c>
      <c r="N22" s="27" t="s">
        <v>229</v>
      </c>
    </row>
    <row r="23" spans="1:14" x14ac:dyDescent="0.25">
      <c r="A23" s="31" t="s">
        <v>292</v>
      </c>
      <c r="B23" s="26" t="s">
        <v>70</v>
      </c>
      <c r="C23" s="26" t="s">
        <v>64</v>
      </c>
      <c r="D23" s="26">
        <v>132415</v>
      </c>
      <c r="E23" s="26" t="s">
        <v>65</v>
      </c>
      <c r="F23" s="26" t="s">
        <v>66</v>
      </c>
      <c r="G23" s="26"/>
      <c r="H23" s="26" t="s">
        <v>23</v>
      </c>
      <c r="I23" s="26"/>
      <c r="J23" s="26"/>
      <c r="K23" s="26"/>
      <c r="L23" s="26"/>
      <c r="M23" s="26" t="s">
        <v>67</v>
      </c>
      <c r="N23" s="26" t="s">
        <v>229</v>
      </c>
    </row>
    <row r="24" spans="1:14" x14ac:dyDescent="0.25">
      <c r="A24" s="29"/>
      <c r="B24" s="32" t="s">
        <v>71</v>
      </c>
      <c r="C24" s="32" t="s">
        <v>72</v>
      </c>
      <c r="D24" s="32">
        <v>113833</v>
      </c>
      <c r="E24" s="32" t="s">
        <v>73</v>
      </c>
      <c r="F24" s="32" t="s">
        <v>74</v>
      </c>
      <c r="G24" s="32"/>
      <c r="H24" s="32" t="s">
        <v>23</v>
      </c>
      <c r="I24" s="32" t="s">
        <v>72</v>
      </c>
      <c r="J24" s="32" t="s">
        <v>75</v>
      </c>
      <c r="K24" s="32">
        <v>0</v>
      </c>
      <c r="L24" s="32" t="s">
        <v>76</v>
      </c>
      <c r="M24" s="32" t="s">
        <v>77</v>
      </c>
      <c r="N24" s="32"/>
    </row>
    <row r="25" spans="1:14" x14ac:dyDescent="0.25">
      <c r="A25" s="31"/>
      <c r="B25" s="33" t="s">
        <v>78</v>
      </c>
      <c r="C25" s="33" t="s">
        <v>72</v>
      </c>
      <c r="D25" s="33">
        <v>113833</v>
      </c>
      <c r="E25" s="33" t="s">
        <v>73</v>
      </c>
      <c r="F25" s="33" t="s">
        <v>74</v>
      </c>
      <c r="G25" s="33"/>
      <c r="H25" s="33" t="s">
        <v>23</v>
      </c>
      <c r="I25" s="33" t="s">
        <v>72</v>
      </c>
      <c r="J25" s="33" t="s">
        <v>75</v>
      </c>
      <c r="K25" s="33">
        <v>2</v>
      </c>
      <c r="L25" s="33" t="s">
        <v>76</v>
      </c>
      <c r="M25" s="33" t="s">
        <v>77</v>
      </c>
      <c r="N25" s="33"/>
    </row>
    <row r="26" spans="1:14" x14ac:dyDescent="0.25">
      <c r="A26" s="29"/>
      <c r="B26" s="32" t="s">
        <v>79</v>
      </c>
      <c r="C26" s="32" t="s">
        <v>72</v>
      </c>
      <c r="D26" s="32">
        <v>113833</v>
      </c>
      <c r="E26" s="32" t="s">
        <v>73</v>
      </c>
      <c r="F26" s="32" t="s">
        <v>74</v>
      </c>
      <c r="G26" s="32"/>
      <c r="H26" s="32" t="s">
        <v>23</v>
      </c>
      <c r="I26" s="32" t="s">
        <v>72</v>
      </c>
      <c r="J26" s="32" t="s">
        <v>75</v>
      </c>
      <c r="K26" s="32">
        <v>10</v>
      </c>
      <c r="L26" s="32" t="s">
        <v>76</v>
      </c>
      <c r="M26" s="32" t="s">
        <v>77</v>
      </c>
      <c r="N26" s="32"/>
    </row>
    <row r="27" spans="1:14" x14ac:dyDescent="0.25">
      <c r="A27" s="31"/>
      <c r="B27" s="33" t="s">
        <v>80</v>
      </c>
      <c r="C27" s="33" t="s">
        <v>72</v>
      </c>
      <c r="D27" s="33">
        <v>113833</v>
      </c>
      <c r="E27" s="33" t="s">
        <v>73</v>
      </c>
      <c r="F27" s="33" t="s">
        <v>74</v>
      </c>
      <c r="G27" s="33"/>
      <c r="H27" s="33" t="s">
        <v>23</v>
      </c>
      <c r="I27" s="33" t="s">
        <v>72</v>
      </c>
      <c r="J27" s="33" t="s">
        <v>75</v>
      </c>
      <c r="K27" s="33">
        <v>10</v>
      </c>
      <c r="L27" s="33" t="s">
        <v>76</v>
      </c>
      <c r="M27" s="33" t="s">
        <v>77</v>
      </c>
      <c r="N27" s="33"/>
    </row>
    <row r="28" spans="1:14" x14ac:dyDescent="0.25">
      <c r="A28" s="22" t="s">
        <v>253</v>
      </c>
      <c r="B28" s="20" t="s">
        <v>232</v>
      </c>
      <c r="C28" s="20" t="s">
        <v>98</v>
      </c>
      <c r="D28" s="20"/>
      <c r="E28" s="23" t="s">
        <v>99</v>
      </c>
      <c r="F28" s="20" t="s">
        <v>239</v>
      </c>
      <c r="G28" s="20"/>
      <c r="H28" s="20" t="s">
        <v>47</v>
      </c>
      <c r="I28" s="20" t="s">
        <v>100</v>
      </c>
      <c r="J28" s="20" t="s">
        <v>248</v>
      </c>
      <c r="K28" s="20">
        <v>109</v>
      </c>
      <c r="L28" s="20" t="s">
        <v>25</v>
      </c>
      <c r="M28" s="20"/>
      <c r="N28" s="21"/>
    </row>
    <row r="29" spans="1:14" x14ac:dyDescent="0.25">
      <c r="A29" s="40" t="s">
        <v>254</v>
      </c>
      <c r="B29" s="41" t="s">
        <v>236</v>
      </c>
      <c r="C29" s="41" t="s">
        <v>98</v>
      </c>
      <c r="D29" s="41"/>
      <c r="E29" s="42" t="s">
        <v>99</v>
      </c>
      <c r="F29" s="41" t="s">
        <v>239</v>
      </c>
      <c r="G29" s="41"/>
      <c r="H29" s="41" t="s">
        <v>47</v>
      </c>
      <c r="I29" s="41" t="s">
        <v>100</v>
      </c>
      <c r="J29" s="41" t="s">
        <v>248</v>
      </c>
      <c r="K29" s="41">
        <v>139</v>
      </c>
      <c r="L29" s="41" t="s">
        <v>25</v>
      </c>
      <c r="M29" s="41"/>
      <c r="N29" s="43"/>
    </row>
    <row r="30" spans="1:14" x14ac:dyDescent="0.25">
      <c r="A30" s="22" t="s">
        <v>255</v>
      </c>
      <c r="B30" s="20" t="s">
        <v>233</v>
      </c>
      <c r="C30" s="20" t="s">
        <v>98</v>
      </c>
      <c r="D30" s="20"/>
      <c r="E30" s="23" t="s">
        <v>99</v>
      </c>
      <c r="F30" s="20" t="s">
        <v>239</v>
      </c>
      <c r="G30" s="20"/>
      <c r="H30" s="20" t="s">
        <v>47</v>
      </c>
      <c r="I30" s="20" t="s">
        <v>100</v>
      </c>
      <c r="J30" s="20" t="s">
        <v>248</v>
      </c>
      <c r="K30" s="20">
        <v>140</v>
      </c>
      <c r="L30" s="20" t="s">
        <v>25</v>
      </c>
      <c r="M30" s="20"/>
      <c r="N30" s="21"/>
    </row>
    <row r="31" spans="1:14" x14ac:dyDescent="0.25">
      <c r="A31" s="40" t="s">
        <v>258</v>
      </c>
      <c r="B31" s="41" t="s">
        <v>237</v>
      </c>
      <c r="C31" s="41" t="s">
        <v>98</v>
      </c>
      <c r="D31" s="41"/>
      <c r="E31" s="42" t="s">
        <v>99</v>
      </c>
      <c r="F31" s="41" t="s">
        <v>239</v>
      </c>
      <c r="G31" s="41"/>
      <c r="H31" s="41" t="s">
        <v>47</v>
      </c>
      <c r="I31" s="41" t="s">
        <v>100</v>
      </c>
      <c r="J31" s="41" t="s">
        <v>248</v>
      </c>
      <c r="K31" s="41">
        <v>129</v>
      </c>
      <c r="L31" s="41" t="s">
        <v>25</v>
      </c>
      <c r="M31" s="41"/>
      <c r="N31" s="43"/>
    </row>
    <row r="32" spans="1:14" x14ac:dyDescent="0.25">
      <c r="A32" s="22" t="s">
        <v>256</v>
      </c>
      <c r="B32" s="20" t="s">
        <v>234</v>
      </c>
      <c r="C32" s="20" t="s">
        <v>98</v>
      </c>
      <c r="D32" s="20"/>
      <c r="E32" s="23" t="s">
        <v>99</v>
      </c>
      <c r="F32" s="20" t="s">
        <v>239</v>
      </c>
      <c r="G32" s="20"/>
      <c r="H32" s="20" t="s">
        <v>47</v>
      </c>
      <c r="I32" s="20" t="s">
        <v>100</v>
      </c>
      <c r="J32" s="20" t="s">
        <v>248</v>
      </c>
      <c r="K32" s="20">
        <v>121</v>
      </c>
      <c r="L32" s="20" t="s">
        <v>25</v>
      </c>
      <c r="M32" s="20"/>
      <c r="N32" s="21"/>
    </row>
    <row r="33" spans="1:14" x14ac:dyDescent="0.25">
      <c r="A33" s="40" t="s">
        <v>259</v>
      </c>
      <c r="B33" s="41" t="s">
        <v>238</v>
      </c>
      <c r="C33" s="41" t="s">
        <v>98</v>
      </c>
      <c r="D33" s="41"/>
      <c r="E33" s="42" t="s">
        <v>99</v>
      </c>
      <c r="F33" s="41" t="s">
        <v>239</v>
      </c>
      <c r="G33" s="41"/>
      <c r="H33" s="41" t="s">
        <v>47</v>
      </c>
      <c r="I33" s="41" t="s">
        <v>100</v>
      </c>
      <c r="J33" s="41" t="s">
        <v>248</v>
      </c>
      <c r="K33" s="41">
        <v>100</v>
      </c>
      <c r="L33" s="41" t="s">
        <v>25</v>
      </c>
      <c r="M33" s="41"/>
      <c r="N33" s="43"/>
    </row>
    <row r="34" spans="1:14" x14ac:dyDescent="0.25">
      <c r="A34" s="22" t="s">
        <v>257</v>
      </c>
      <c r="B34" s="20" t="s">
        <v>235</v>
      </c>
      <c r="C34" s="20" t="s">
        <v>98</v>
      </c>
      <c r="D34" s="20"/>
      <c r="E34" s="23" t="s">
        <v>99</v>
      </c>
      <c r="F34" s="20" t="s">
        <v>239</v>
      </c>
      <c r="G34" s="20"/>
      <c r="H34" s="20" t="s">
        <v>47</v>
      </c>
      <c r="I34" s="20" t="s">
        <v>100</v>
      </c>
      <c r="J34" s="20" t="s">
        <v>248</v>
      </c>
      <c r="K34" s="20">
        <v>82</v>
      </c>
      <c r="L34" s="20" t="s">
        <v>25</v>
      </c>
      <c r="M34" s="20"/>
      <c r="N34" s="21"/>
    </row>
    <row r="35" spans="1:14" x14ac:dyDescent="0.25">
      <c r="A35" s="40" t="s">
        <v>260</v>
      </c>
      <c r="B35" s="41" t="s">
        <v>249</v>
      </c>
      <c r="C35" s="42" t="s">
        <v>244</v>
      </c>
      <c r="D35" s="41"/>
      <c r="E35" s="42" t="s">
        <v>99</v>
      </c>
      <c r="F35" s="41" t="s">
        <v>245</v>
      </c>
      <c r="G35" s="41"/>
      <c r="H35" s="41" t="s">
        <v>247</v>
      </c>
      <c r="I35" s="41" t="s">
        <v>246</v>
      </c>
      <c r="J35" s="41" t="s">
        <v>248</v>
      </c>
      <c r="K35" s="41">
        <v>25</v>
      </c>
      <c r="L35" s="41" t="s">
        <v>25</v>
      </c>
      <c r="M35" s="41"/>
      <c r="N35" s="43"/>
    </row>
    <row r="36" spans="1:14" x14ac:dyDescent="0.25">
      <c r="A36" s="22" t="s">
        <v>261</v>
      </c>
      <c r="B36" s="20" t="s">
        <v>250</v>
      </c>
      <c r="C36" s="23" t="s">
        <v>244</v>
      </c>
      <c r="D36" s="20"/>
      <c r="E36" s="23" t="s">
        <v>99</v>
      </c>
      <c r="F36" s="20" t="s">
        <v>245</v>
      </c>
      <c r="G36" s="20"/>
      <c r="H36" s="20" t="s">
        <v>247</v>
      </c>
      <c r="I36" s="20" t="s">
        <v>246</v>
      </c>
      <c r="J36" s="20" t="s">
        <v>248</v>
      </c>
      <c r="K36" s="20">
        <v>14</v>
      </c>
      <c r="L36" s="20" t="s">
        <v>25</v>
      </c>
      <c r="M36" s="20"/>
      <c r="N36" s="21"/>
    </row>
    <row r="37" spans="1:14" x14ac:dyDescent="0.25">
      <c r="A37" s="40" t="s">
        <v>262</v>
      </c>
      <c r="B37" s="41" t="s">
        <v>251</v>
      </c>
      <c r="C37" s="42" t="s">
        <v>244</v>
      </c>
      <c r="D37" s="41"/>
      <c r="E37" s="42" t="s">
        <v>99</v>
      </c>
      <c r="F37" s="41" t="s">
        <v>245</v>
      </c>
      <c r="G37" s="41"/>
      <c r="H37" s="41" t="s">
        <v>247</v>
      </c>
      <c r="I37" s="41" t="s">
        <v>246</v>
      </c>
      <c r="J37" s="41" t="s">
        <v>248</v>
      </c>
      <c r="K37" s="41">
        <v>13</v>
      </c>
      <c r="L37" s="41" t="s">
        <v>25</v>
      </c>
      <c r="M37" s="41"/>
      <c r="N37" s="43"/>
    </row>
    <row r="38" spans="1:14" x14ac:dyDescent="0.25">
      <c r="A38" s="22" t="s">
        <v>263</v>
      </c>
      <c r="B38" s="20" t="s">
        <v>252</v>
      </c>
      <c r="C38" s="23" t="s">
        <v>244</v>
      </c>
      <c r="D38" s="20"/>
      <c r="E38" s="23" t="s">
        <v>99</v>
      </c>
      <c r="F38" s="20" t="s">
        <v>245</v>
      </c>
      <c r="G38" s="20"/>
      <c r="H38" s="20" t="s">
        <v>247</v>
      </c>
      <c r="I38" s="20" t="s">
        <v>246</v>
      </c>
      <c r="J38" s="20" t="s">
        <v>248</v>
      </c>
      <c r="K38" s="20">
        <v>36</v>
      </c>
      <c r="L38" s="20" t="s">
        <v>25</v>
      </c>
      <c r="M38" s="20"/>
      <c r="N38" s="21"/>
    </row>
    <row r="39" spans="1:14" x14ac:dyDescent="0.25">
      <c r="A39" s="40" t="s">
        <v>264</v>
      </c>
      <c r="B39" s="41" t="s">
        <v>122</v>
      </c>
      <c r="C39" s="41" t="s">
        <v>123</v>
      </c>
      <c r="D39" s="41" t="s">
        <v>124</v>
      </c>
      <c r="E39" s="42" t="s">
        <v>117</v>
      </c>
      <c r="F39" s="41" t="s">
        <v>125</v>
      </c>
      <c r="G39" s="41"/>
      <c r="H39" s="41" t="s">
        <v>23</v>
      </c>
      <c r="I39" s="41" t="s">
        <v>24</v>
      </c>
      <c r="J39" s="41" t="s">
        <v>248</v>
      </c>
      <c r="K39" s="41">
        <v>14</v>
      </c>
      <c r="L39" s="41" t="s">
        <v>25</v>
      </c>
      <c r="M39" s="41" t="s">
        <v>126</v>
      </c>
      <c r="N39" s="43">
        <v>6</v>
      </c>
    </row>
    <row r="40" spans="1:14" x14ac:dyDescent="0.25">
      <c r="A40" s="22" t="s">
        <v>265</v>
      </c>
      <c r="B40" s="20" t="s">
        <v>133</v>
      </c>
      <c r="C40" s="20" t="s">
        <v>240</v>
      </c>
      <c r="D40" s="20" t="s">
        <v>134</v>
      </c>
      <c r="E40" s="23" t="s">
        <v>117</v>
      </c>
      <c r="F40" s="20" t="s">
        <v>135</v>
      </c>
      <c r="G40" s="20"/>
      <c r="H40" s="20" t="s">
        <v>23</v>
      </c>
      <c r="I40" s="20" t="s">
        <v>24</v>
      </c>
      <c r="J40" s="20" t="s">
        <v>248</v>
      </c>
      <c r="K40" s="20">
        <v>13</v>
      </c>
      <c r="L40" s="20" t="s">
        <v>25</v>
      </c>
      <c r="M40" s="20" t="s">
        <v>126</v>
      </c>
      <c r="N40" s="21">
        <v>6</v>
      </c>
    </row>
    <row r="41" spans="1:14" x14ac:dyDescent="0.25">
      <c r="A41" s="40" t="s">
        <v>266</v>
      </c>
      <c r="B41" s="41" t="s">
        <v>127</v>
      </c>
      <c r="C41" s="41" t="s">
        <v>123</v>
      </c>
      <c r="D41" s="41" t="s">
        <v>128</v>
      </c>
      <c r="E41" s="42" t="s">
        <v>117</v>
      </c>
      <c r="F41" s="41" t="s">
        <v>129</v>
      </c>
      <c r="G41" s="41"/>
      <c r="H41" s="41" t="s">
        <v>23</v>
      </c>
      <c r="I41" s="41" t="s">
        <v>24</v>
      </c>
      <c r="J41" s="41" t="s">
        <v>248</v>
      </c>
      <c r="K41" s="41">
        <v>7</v>
      </c>
      <c r="L41" s="41" t="s">
        <v>25</v>
      </c>
      <c r="M41" s="41" t="s">
        <v>126</v>
      </c>
      <c r="N41" s="43">
        <v>6</v>
      </c>
    </row>
    <row r="42" spans="1:14" x14ac:dyDescent="0.25">
      <c r="A42" s="22" t="s">
        <v>267</v>
      </c>
      <c r="B42" s="20" t="s">
        <v>130</v>
      </c>
      <c r="C42" s="20" t="s">
        <v>123</v>
      </c>
      <c r="D42" s="20" t="s">
        <v>131</v>
      </c>
      <c r="E42" s="23" t="s">
        <v>117</v>
      </c>
      <c r="F42" s="20" t="s">
        <v>132</v>
      </c>
      <c r="G42" s="20"/>
      <c r="H42" s="20" t="s">
        <v>23</v>
      </c>
      <c r="I42" s="20" t="s">
        <v>24</v>
      </c>
      <c r="J42" s="20" t="s">
        <v>248</v>
      </c>
      <c r="K42" s="20">
        <v>8</v>
      </c>
      <c r="L42" s="20" t="s">
        <v>25</v>
      </c>
      <c r="M42" s="20" t="s">
        <v>126</v>
      </c>
      <c r="N42" s="21">
        <v>6</v>
      </c>
    </row>
    <row r="43" spans="1:14" x14ac:dyDescent="0.25">
      <c r="A43" s="40" t="s">
        <v>268</v>
      </c>
      <c r="B43" s="41" t="s">
        <v>241</v>
      </c>
      <c r="C43" s="41" t="s">
        <v>137</v>
      </c>
      <c r="D43" s="41" t="s">
        <v>242</v>
      </c>
      <c r="E43" s="42" t="s">
        <v>139</v>
      </c>
      <c r="F43" s="41" t="s">
        <v>140</v>
      </c>
      <c r="G43" s="41"/>
      <c r="H43" s="41" t="s">
        <v>23</v>
      </c>
      <c r="I43" s="41" t="s">
        <v>24</v>
      </c>
      <c r="J43" s="41" t="s">
        <v>248</v>
      </c>
      <c r="K43" s="41">
        <v>23</v>
      </c>
      <c r="L43" s="41" t="s">
        <v>25</v>
      </c>
      <c r="M43" s="41"/>
      <c r="N43" s="43"/>
    </row>
    <row r="44" spans="1:14" x14ac:dyDescent="0.25">
      <c r="A44" s="22" t="s">
        <v>269</v>
      </c>
      <c r="B44" s="20" t="s">
        <v>136</v>
      </c>
      <c r="C44" s="20" t="s">
        <v>137</v>
      </c>
      <c r="D44" s="20" t="s">
        <v>138</v>
      </c>
      <c r="E44" s="23" t="s">
        <v>139</v>
      </c>
      <c r="F44" s="20" t="s">
        <v>140</v>
      </c>
      <c r="G44" s="20"/>
      <c r="H44" s="20" t="s">
        <v>23</v>
      </c>
      <c r="I44" s="20" t="s">
        <v>24</v>
      </c>
      <c r="J44" s="20" t="s">
        <v>248</v>
      </c>
      <c r="K44" s="20">
        <v>27</v>
      </c>
      <c r="L44" s="20" t="s">
        <v>25</v>
      </c>
      <c r="M44" s="20"/>
      <c r="N44" s="21"/>
    </row>
    <row r="45" spans="1:14" x14ac:dyDescent="0.25">
      <c r="A45" s="40" t="s">
        <v>270</v>
      </c>
      <c r="B45" s="41" t="s">
        <v>141</v>
      </c>
      <c r="C45" s="41" t="s">
        <v>137</v>
      </c>
      <c r="D45" s="41" t="s">
        <v>142</v>
      </c>
      <c r="E45" s="42" t="s">
        <v>139</v>
      </c>
      <c r="F45" s="41" t="s">
        <v>143</v>
      </c>
      <c r="G45" s="41"/>
      <c r="H45" s="41" t="s">
        <v>23</v>
      </c>
      <c r="I45" s="41" t="s">
        <v>24</v>
      </c>
      <c r="J45" s="41" t="s">
        <v>248</v>
      </c>
      <c r="K45" s="41">
        <v>35</v>
      </c>
      <c r="L45" s="41" t="s">
        <v>25</v>
      </c>
      <c r="M45" s="41"/>
      <c r="N45" s="43"/>
    </row>
    <row r="46" spans="1:14" x14ac:dyDescent="0.25">
      <c r="A46" s="22" t="s">
        <v>271</v>
      </c>
      <c r="B46" s="20" t="s">
        <v>144</v>
      </c>
      <c r="C46" s="20" t="s">
        <v>137</v>
      </c>
      <c r="D46" s="20" t="s">
        <v>145</v>
      </c>
      <c r="E46" s="23" t="s">
        <v>139</v>
      </c>
      <c r="F46" s="20" t="s">
        <v>146</v>
      </c>
      <c r="G46" s="20"/>
      <c r="H46" s="20" t="s">
        <v>23</v>
      </c>
      <c r="I46" s="20" t="s">
        <v>24</v>
      </c>
      <c r="J46" s="20" t="s">
        <v>248</v>
      </c>
      <c r="K46" s="20">
        <v>25</v>
      </c>
      <c r="L46" s="20" t="s">
        <v>25</v>
      </c>
      <c r="M46" s="20"/>
      <c r="N46" s="21"/>
    </row>
    <row r="47" spans="1:14" x14ac:dyDescent="0.25">
      <c r="A47" s="40"/>
      <c r="B47" s="44" t="s">
        <v>147</v>
      </c>
      <c r="C47" s="44"/>
      <c r="D47" s="44"/>
      <c r="E47" s="44" t="s">
        <v>102</v>
      </c>
      <c r="F47" s="44" t="s">
        <v>103</v>
      </c>
      <c r="G47" s="44"/>
      <c r="H47" s="44" t="s">
        <v>104</v>
      </c>
      <c r="I47" s="44"/>
      <c r="J47" s="44" t="s">
        <v>84</v>
      </c>
      <c r="K47" s="44"/>
      <c r="L47" s="44" t="s">
        <v>21</v>
      </c>
      <c r="M47" s="41"/>
      <c r="N47" s="43"/>
    </row>
    <row r="48" spans="1:14" x14ac:dyDescent="0.25">
      <c r="A48" s="22"/>
      <c r="B48" s="24" t="s">
        <v>148</v>
      </c>
      <c r="C48" s="24"/>
      <c r="D48" s="24"/>
      <c r="E48" s="24" t="s">
        <v>102</v>
      </c>
      <c r="F48" s="24" t="s">
        <v>103</v>
      </c>
      <c r="G48" s="24"/>
      <c r="H48" s="24" t="s">
        <v>104</v>
      </c>
      <c r="I48" s="24"/>
      <c r="J48" s="24" t="s">
        <v>84</v>
      </c>
      <c r="K48" s="24"/>
      <c r="L48" s="24" t="s">
        <v>21</v>
      </c>
      <c r="M48" s="20"/>
      <c r="N48" s="21"/>
    </row>
    <row r="49" spans="1:14" x14ac:dyDescent="0.25">
      <c r="A49" s="40"/>
      <c r="B49" s="44" t="s">
        <v>149</v>
      </c>
      <c r="C49" s="44"/>
      <c r="D49" s="44"/>
      <c r="E49" s="44" t="s">
        <v>102</v>
      </c>
      <c r="F49" s="44" t="s">
        <v>103</v>
      </c>
      <c r="G49" s="44"/>
      <c r="H49" s="44" t="s">
        <v>104</v>
      </c>
      <c r="I49" s="44"/>
      <c r="J49" s="44" t="s">
        <v>84</v>
      </c>
      <c r="K49" s="44"/>
      <c r="L49" s="44" t="s">
        <v>21</v>
      </c>
      <c r="M49" s="41"/>
      <c r="N49" s="43"/>
    </row>
    <row r="50" spans="1:14" x14ac:dyDescent="0.25">
      <c r="A50" s="22"/>
      <c r="B50" s="24" t="s">
        <v>150</v>
      </c>
      <c r="C50" s="24"/>
      <c r="D50" s="24"/>
      <c r="E50" s="24" t="s">
        <v>102</v>
      </c>
      <c r="F50" s="24" t="s">
        <v>103</v>
      </c>
      <c r="G50" s="24"/>
      <c r="H50" s="24" t="s">
        <v>104</v>
      </c>
      <c r="I50" s="24"/>
      <c r="J50" s="24" t="s">
        <v>84</v>
      </c>
      <c r="K50" s="24"/>
      <c r="L50" s="24" t="s">
        <v>21</v>
      </c>
      <c r="M50" s="20"/>
      <c r="N50" s="21"/>
    </row>
    <row r="51" spans="1:14" x14ac:dyDescent="0.25">
      <c r="A51" s="40"/>
      <c r="B51" s="44" t="s">
        <v>101</v>
      </c>
      <c r="C51" s="44"/>
      <c r="D51" s="44"/>
      <c r="E51" s="44" t="s">
        <v>102</v>
      </c>
      <c r="F51" s="44" t="s">
        <v>103</v>
      </c>
      <c r="G51" s="44"/>
      <c r="H51" s="44" t="s">
        <v>104</v>
      </c>
      <c r="I51" s="44"/>
      <c r="J51" s="44" t="s">
        <v>84</v>
      </c>
      <c r="K51" s="44"/>
      <c r="L51" s="44" t="s">
        <v>21</v>
      </c>
      <c r="M51" s="41"/>
      <c r="N51" s="43"/>
    </row>
    <row r="52" spans="1:14" x14ac:dyDescent="0.25">
      <c r="A52" s="22"/>
      <c r="B52" s="24" t="s">
        <v>105</v>
      </c>
      <c r="C52" s="24"/>
      <c r="D52" s="24"/>
      <c r="E52" s="24" t="s">
        <v>102</v>
      </c>
      <c r="F52" s="24" t="s">
        <v>103</v>
      </c>
      <c r="G52" s="24"/>
      <c r="H52" s="24" t="s">
        <v>104</v>
      </c>
      <c r="I52" s="24"/>
      <c r="J52" s="24" t="s">
        <v>84</v>
      </c>
      <c r="K52" s="24"/>
      <c r="L52" s="24" t="s">
        <v>21</v>
      </c>
      <c r="M52" s="20"/>
      <c r="N52" s="21"/>
    </row>
    <row r="53" spans="1:14" x14ac:dyDescent="0.25">
      <c r="A53" s="40"/>
      <c r="B53" s="44" t="s">
        <v>106</v>
      </c>
      <c r="C53" s="44"/>
      <c r="D53" s="44"/>
      <c r="E53" s="44" t="s">
        <v>102</v>
      </c>
      <c r="F53" s="44" t="s">
        <v>103</v>
      </c>
      <c r="G53" s="44"/>
      <c r="H53" s="44" t="s">
        <v>104</v>
      </c>
      <c r="I53" s="44"/>
      <c r="J53" s="44" t="s">
        <v>84</v>
      </c>
      <c r="K53" s="44"/>
      <c r="L53" s="44" t="s">
        <v>21</v>
      </c>
      <c r="M53" s="41"/>
      <c r="N53" s="43"/>
    </row>
    <row r="54" spans="1:14" x14ac:dyDescent="0.25">
      <c r="A54" s="22"/>
      <c r="B54" s="24" t="s">
        <v>107</v>
      </c>
      <c r="C54" s="24"/>
      <c r="D54" s="24"/>
      <c r="E54" s="24" t="s">
        <v>102</v>
      </c>
      <c r="F54" s="24" t="s">
        <v>103</v>
      </c>
      <c r="G54" s="24"/>
      <c r="H54" s="24" t="s">
        <v>104</v>
      </c>
      <c r="I54" s="24"/>
      <c r="J54" s="24" t="s">
        <v>84</v>
      </c>
      <c r="K54" s="24"/>
      <c r="L54" s="24" t="s">
        <v>21</v>
      </c>
      <c r="M54" s="20"/>
      <c r="N54" s="21"/>
    </row>
    <row r="55" spans="1:14" x14ac:dyDescent="0.25">
      <c r="A55" s="40"/>
      <c r="B55" s="44" t="s">
        <v>108</v>
      </c>
      <c r="C55" s="44"/>
      <c r="D55" s="44"/>
      <c r="E55" s="44" t="s">
        <v>102</v>
      </c>
      <c r="F55" s="44" t="s">
        <v>103</v>
      </c>
      <c r="G55" s="44"/>
      <c r="H55" s="44" t="s">
        <v>104</v>
      </c>
      <c r="I55" s="44"/>
      <c r="J55" s="44" t="s">
        <v>84</v>
      </c>
      <c r="K55" s="44"/>
      <c r="L55" s="44" t="s">
        <v>21</v>
      </c>
      <c r="M55" s="41"/>
      <c r="N55" s="43"/>
    </row>
    <row r="56" spans="1:14" x14ac:dyDescent="0.25">
      <c r="A56" s="22"/>
      <c r="B56" s="24" t="s">
        <v>109</v>
      </c>
      <c r="C56" s="24"/>
      <c r="D56" s="24"/>
      <c r="E56" s="24" t="s">
        <v>102</v>
      </c>
      <c r="F56" s="24" t="s">
        <v>103</v>
      </c>
      <c r="G56" s="24"/>
      <c r="H56" s="24" t="s">
        <v>104</v>
      </c>
      <c r="I56" s="24"/>
      <c r="J56" s="24" t="s">
        <v>84</v>
      </c>
      <c r="K56" s="24"/>
      <c r="L56" s="24" t="s">
        <v>21</v>
      </c>
      <c r="M56" s="20"/>
      <c r="N56" s="21"/>
    </row>
    <row r="57" spans="1:14" x14ac:dyDescent="0.25">
      <c r="A57" s="40"/>
      <c r="B57" s="44" t="s">
        <v>110</v>
      </c>
      <c r="C57" s="44"/>
      <c r="D57" s="44"/>
      <c r="E57" s="44" t="s">
        <v>102</v>
      </c>
      <c r="F57" s="44" t="s">
        <v>103</v>
      </c>
      <c r="G57" s="44"/>
      <c r="H57" s="44" t="s">
        <v>104</v>
      </c>
      <c r="I57" s="44"/>
      <c r="J57" s="44" t="s">
        <v>84</v>
      </c>
      <c r="K57" s="44"/>
      <c r="L57" s="44" t="s">
        <v>21</v>
      </c>
      <c r="M57" s="41"/>
      <c r="N57" s="43"/>
    </row>
    <row r="58" spans="1:14" x14ac:dyDescent="0.25">
      <c r="A58" s="22"/>
      <c r="B58" s="24" t="s">
        <v>118</v>
      </c>
      <c r="C58" s="24"/>
      <c r="D58" s="24"/>
      <c r="E58" s="24" t="s">
        <v>102</v>
      </c>
      <c r="F58" s="24" t="s">
        <v>119</v>
      </c>
      <c r="G58" s="24"/>
      <c r="H58" s="24" t="s">
        <v>104</v>
      </c>
      <c r="I58" s="24"/>
      <c r="J58" s="24" t="s">
        <v>84</v>
      </c>
      <c r="K58" s="24"/>
      <c r="L58" s="24" t="s">
        <v>21</v>
      </c>
      <c r="M58" s="20"/>
      <c r="N58" s="21"/>
    </row>
    <row r="59" spans="1:14" x14ac:dyDescent="0.25">
      <c r="A59" s="40"/>
      <c r="B59" s="44" t="s">
        <v>120</v>
      </c>
      <c r="C59" s="44"/>
      <c r="D59" s="44"/>
      <c r="E59" s="44" t="s">
        <v>102</v>
      </c>
      <c r="F59" s="44"/>
      <c r="G59" s="44"/>
      <c r="H59" s="44" t="s">
        <v>104</v>
      </c>
      <c r="I59" s="44"/>
      <c r="J59" s="44" t="s">
        <v>84</v>
      </c>
      <c r="K59" s="44"/>
      <c r="L59" s="44" t="s">
        <v>21</v>
      </c>
      <c r="M59" s="41"/>
      <c r="N59" s="43"/>
    </row>
    <row r="60" spans="1:14" x14ac:dyDescent="0.25">
      <c r="A60" s="22"/>
      <c r="B60" s="24" t="s">
        <v>121</v>
      </c>
      <c r="C60" s="24"/>
      <c r="D60" s="24"/>
      <c r="E60" s="24" t="s">
        <v>102</v>
      </c>
      <c r="F60" s="24"/>
      <c r="G60" s="24"/>
      <c r="H60" s="24" t="s">
        <v>104</v>
      </c>
      <c r="I60" s="24"/>
      <c r="J60" s="24" t="s">
        <v>84</v>
      </c>
      <c r="K60" s="24"/>
      <c r="L60" s="24" t="s">
        <v>21</v>
      </c>
      <c r="M60" s="20"/>
      <c r="N60" s="21"/>
    </row>
    <row r="61" spans="1:14" x14ac:dyDescent="0.25">
      <c r="A61" s="45">
        <v>1</v>
      </c>
      <c r="B61" s="46" t="s">
        <v>111</v>
      </c>
      <c r="C61" s="46" t="s">
        <v>112</v>
      </c>
      <c r="D61" s="46"/>
      <c r="E61" s="46" t="s">
        <v>113</v>
      </c>
      <c r="F61" s="46" t="s">
        <v>114</v>
      </c>
      <c r="G61" s="46"/>
      <c r="H61" s="46" t="s">
        <v>115</v>
      </c>
      <c r="I61" s="46" t="s">
        <v>116</v>
      </c>
      <c r="J61" s="46" t="s">
        <v>20</v>
      </c>
      <c r="K61" s="46">
        <v>5</v>
      </c>
      <c r="L61" s="46" t="s">
        <v>37</v>
      </c>
      <c r="M61" s="47"/>
      <c r="N61" s="48">
        <v>15</v>
      </c>
    </row>
    <row r="62" spans="1:14" x14ac:dyDescent="0.25">
      <c r="A62" s="49">
        <v>2</v>
      </c>
      <c r="B62" s="46" t="s">
        <v>296</v>
      </c>
      <c r="C62" s="46"/>
      <c r="D62" s="46"/>
      <c r="E62" s="46" t="s">
        <v>300</v>
      </c>
      <c r="F62" s="46" t="s">
        <v>297</v>
      </c>
      <c r="G62" s="46"/>
      <c r="H62" s="46" t="s">
        <v>115</v>
      </c>
      <c r="I62" s="46" t="s">
        <v>115</v>
      </c>
      <c r="J62" s="46" t="s">
        <v>298</v>
      </c>
      <c r="K62" s="46">
        <v>8</v>
      </c>
      <c r="L62" s="46" t="s">
        <v>21</v>
      </c>
      <c r="M62" s="46"/>
      <c r="N62" s="50">
        <v>15</v>
      </c>
    </row>
    <row r="63" spans="1:14" x14ac:dyDescent="0.25">
      <c r="A63" s="51">
        <v>3</v>
      </c>
      <c r="B63" s="52" t="s">
        <v>299</v>
      </c>
      <c r="C63" s="52"/>
      <c r="D63" s="52"/>
      <c r="E63" s="52" t="s">
        <v>300</v>
      </c>
      <c r="F63" s="52" t="s">
        <v>301</v>
      </c>
      <c r="G63" s="52"/>
      <c r="H63" s="52" t="s">
        <v>115</v>
      </c>
      <c r="I63" s="52" t="s">
        <v>115</v>
      </c>
      <c r="J63" s="52" t="s">
        <v>20</v>
      </c>
      <c r="K63" s="52">
        <v>4</v>
      </c>
      <c r="L63" s="52" t="s">
        <v>21</v>
      </c>
      <c r="M63" s="47"/>
      <c r="N63" s="48">
        <v>15</v>
      </c>
    </row>
    <row r="64" spans="1:14" x14ac:dyDescent="0.25">
      <c r="A64" s="49">
        <v>4</v>
      </c>
      <c r="B64" s="46" t="s">
        <v>302</v>
      </c>
      <c r="C64" s="46"/>
      <c r="D64" s="46"/>
      <c r="E64" s="46" t="s">
        <v>303</v>
      </c>
      <c r="F64" s="46" t="s">
        <v>304</v>
      </c>
      <c r="G64" s="46"/>
      <c r="H64" s="46" t="s">
        <v>305</v>
      </c>
      <c r="I64" s="46"/>
      <c r="J64" s="46" t="s">
        <v>20</v>
      </c>
      <c r="K64" s="46">
        <v>15</v>
      </c>
      <c r="L64" s="46"/>
      <c r="M64" s="46"/>
      <c r="N64" s="5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-0.249977111117893"/>
  </sheetPr>
  <dimension ref="A1:M47"/>
  <sheetViews>
    <sheetView zoomScale="80" zoomScaleNormal="80" workbookViewId="0">
      <selection activeCell="A10" sqref="A10:XFD10"/>
    </sheetView>
  </sheetViews>
  <sheetFormatPr baseColWidth="10" defaultColWidth="8.85546875" defaultRowHeight="15" x14ac:dyDescent="0.25"/>
  <cols>
    <col min="1" max="1" width="10.42578125" style="16" customWidth="1"/>
    <col min="2" max="2" width="38" customWidth="1"/>
    <col min="3" max="3" width="24.42578125" customWidth="1"/>
    <col min="4" max="4" width="31.85546875" customWidth="1"/>
    <col min="5" max="5" width="11.42578125" customWidth="1"/>
    <col min="6" max="6" width="12.140625" customWidth="1"/>
    <col min="7" max="7" width="39.85546875" customWidth="1"/>
    <col min="8" max="8" width="19.5703125" customWidth="1"/>
    <col min="9" max="9" width="27.28515625" customWidth="1"/>
    <col min="12" max="12" width="17.140625" customWidth="1"/>
    <col min="13" max="13" width="68" customWidth="1"/>
  </cols>
  <sheetData>
    <row r="1" spans="1:13" s="7" customFormat="1" ht="60" x14ac:dyDescent="0.25">
      <c r="A1" s="14" t="s">
        <v>0</v>
      </c>
      <c r="B1" s="7" t="s">
        <v>1</v>
      </c>
      <c r="C1" s="7" t="s">
        <v>2</v>
      </c>
      <c r="D1" s="7" t="s">
        <v>367</v>
      </c>
      <c r="E1" s="7" t="s">
        <v>3</v>
      </c>
      <c r="F1" s="7" t="s">
        <v>4</v>
      </c>
      <c r="G1" s="7" t="s">
        <v>5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spans="1:13" x14ac:dyDescent="0.25">
      <c r="A2" s="54" t="s">
        <v>272</v>
      </c>
      <c r="B2" s="18" t="s">
        <v>294</v>
      </c>
      <c r="C2" s="18" t="s">
        <v>156</v>
      </c>
      <c r="D2" s="18" t="s">
        <v>368</v>
      </c>
      <c r="E2" s="18">
        <v>135736</v>
      </c>
      <c r="F2" s="18" t="s">
        <v>92</v>
      </c>
      <c r="G2" s="18" t="s">
        <v>93</v>
      </c>
      <c r="H2" s="18" t="s">
        <v>23</v>
      </c>
      <c r="I2" s="18" t="s">
        <v>91</v>
      </c>
      <c r="J2" s="18" t="s">
        <v>94</v>
      </c>
      <c r="K2" s="18">
        <v>23</v>
      </c>
      <c r="L2" s="18" t="s">
        <v>21</v>
      </c>
      <c r="M2" s="58" t="s">
        <v>385</v>
      </c>
    </row>
    <row r="3" spans="1:13" x14ac:dyDescent="0.25">
      <c r="A3" s="54" t="s">
        <v>273</v>
      </c>
      <c r="B3" s="18" t="s">
        <v>295</v>
      </c>
      <c r="C3" s="18" t="s">
        <v>155</v>
      </c>
      <c r="D3" s="18" t="s">
        <v>368</v>
      </c>
      <c r="E3" s="18">
        <v>135791</v>
      </c>
      <c r="F3" s="18" t="s">
        <v>92</v>
      </c>
      <c r="G3" s="18" t="s">
        <v>95</v>
      </c>
      <c r="H3" s="18" t="s">
        <v>23</v>
      </c>
      <c r="I3" s="18" t="s">
        <v>91</v>
      </c>
      <c r="J3" s="18" t="s">
        <v>94</v>
      </c>
      <c r="K3" s="18">
        <v>12</v>
      </c>
      <c r="L3" s="18" t="s">
        <v>21</v>
      </c>
      <c r="M3" s="58" t="s">
        <v>386</v>
      </c>
    </row>
    <row r="4" spans="1:13" x14ac:dyDescent="0.25">
      <c r="A4" s="54" t="s">
        <v>274</v>
      </c>
      <c r="B4" s="18" t="s">
        <v>294</v>
      </c>
      <c r="C4" s="18" t="s">
        <v>158</v>
      </c>
      <c r="D4" s="18" t="s">
        <v>368</v>
      </c>
      <c r="E4" s="18">
        <v>143904</v>
      </c>
      <c r="F4" s="18" t="s">
        <v>92</v>
      </c>
      <c r="G4" s="18" t="s">
        <v>97</v>
      </c>
      <c r="H4" s="18" t="s">
        <v>23</v>
      </c>
      <c r="I4" s="18" t="s">
        <v>96</v>
      </c>
      <c r="J4" s="18" t="s">
        <v>94</v>
      </c>
      <c r="K4" s="18">
        <v>14</v>
      </c>
      <c r="L4" s="18" t="s">
        <v>21</v>
      </c>
      <c r="M4" s="58" t="s">
        <v>387</v>
      </c>
    </row>
    <row r="5" spans="1:13" x14ac:dyDescent="0.25">
      <c r="A5" s="54" t="s">
        <v>275</v>
      </c>
      <c r="B5" s="18" t="s">
        <v>29</v>
      </c>
      <c r="C5" s="18" t="s">
        <v>30</v>
      </c>
      <c r="D5" s="18" t="s">
        <v>368</v>
      </c>
      <c r="E5" s="18"/>
      <c r="F5" s="18" t="s">
        <v>31</v>
      </c>
      <c r="G5" s="18" t="s">
        <v>32</v>
      </c>
      <c r="H5" s="18" t="s">
        <v>18</v>
      </c>
      <c r="I5" s="18" t="s">
        <v>33</v>
      </c>
      <c r="J5" s="18" t="s">
        <v>27</v>
      </c>
      <c r="K5" s="18">
        <v>36</v>
      </c>
      <c r="L5" s="18" t="s">
        <v>21</v>
      </c>
      <c r="M5" s="58" t="s">
        <v>392</v>
      </c>
    </row>
    <row r="6" spans="1:13" x14ac:dyDescent="0.25">
      <c r="A6" s="55" t="s">
        <v>286</v>
      </c>
      <c r="B6" s="18" t="s">
        <v>38</v>
      </c>
      <c r="C6" s="18" t="s">
        <v>39</v>
      </c>
      <c r="D6" s="18" t="s">
        <v>368</v>
      </c>
      <c r="E6" s="18"/>
      <c r="F6" s="18" t="s">
        <v>40</v>
      </c>
      <c r="G6" s="18" t="s">
        <v>41</v>
      </c>
      <c r="H6" s="18"/>
      <c r="I6" s="18" t="s">
        <v>42</v>
      </c>
      <c r="J6" s="18" t="s">
        <v>43</v>
      </c>
      <c r="K6" s="18">
        <v>1</v>
      </c>
      <c r="L6" s="18" t="s">
        <v>21</v>
      </c>
      <c r="M6" s="58" t="s">
        <v>393</v>
      </c>
    </row>
    <row r="7" spans="1:13" x14ac:dyDescent="0.25">
      <c r="A7" s="54" t="s">
        <v>276</v>
      </c>
      <c r="B7" s="18" t="s">
        <v>14</v>
      </c>
      <c r="C7" s="18" t="s">
        <v>15</v>
      </c>
      <c r="D7" s="18" t="s">
        <v>369</v>
      </c>
      <c r="E7" s="18">
        <v>110962</v>
      </c>
      <c r="F7" s="18" t="s">
        <v>16</v>
      </c>
      <c r="G7" s="18" t="s">
        <v>17</v>
      </c>
      <c r="H7" s="18" t="s">
        <v>18</v>
      </c>
      <c r="I7" s="18" t="s">
        <v>19</v>
      </c>
      <c r="J7" s="18" t="s">
        <v>154</v>
      </c>
      <c r="K7" s="18">
        <v>26</v>
      </c>
      <c r="L7" s="18" t="s">
        <v>21</v>
      </c>
      <c r="M7" s="58" t="s">
        <v>22</v>
      </c>
    </row>
    <row r="8" spans="1:13" x14ac:dyDescent="0.25">
      <c r="A8" s="54" t="s">
        <v>277</v>
      </c>
      <c r="B8" s="18" t="s">
        <v>26</v>
      </c>
      <c r="C8" s="18" t="s">
        <v>56</v>
      </c>
      <c r="D8" s="18" t="s">
        <v>369</v>
      </c>
      <c r="E8" s="18">
        <v>128103</v>
      </c>
      <c r="F8" s="18" t="s">
        <v>57</v>
      </c>
      <c r="G8" s="18" t="s">
        <v>28</v>
      </c>
      <c r="H8" s="18" t="s">
        <v>23</v>
      </c>
      <c r="I8" s="18" t="s">
        <v>58</v>
      </c>
      <c r="J8" s="18" t="s">
        <v>27</v>
      </c>
      <c r="K8" s="18">
        <v>2</v>
      </c>
      <c r="L8" s="18" t="s">
        <v>21</v>
      </c>
      <c r="M8" s="58" t="s">
        <v>59</v>
      </c>
    </row>
    <row r="9" spans="1:13" x14ac:dyDescent="0.25">
      <c r="A9" s="54" t="s">
        <v>278</v>
      </c>
      <c r="B9" s="18" t="s">
        <v>26</v>
      </c>
      <c r="C9" s="19" t="s">
        <v>230</v>
      </c>
      <c r="D9" s="18" t="s">
        <v>369</v>
      </c>
      <c r="E9" s="18"/>
      <c r="F9" s="18" t="s">
        <v>57</v>
      </c>
      <c r="G9" s="18" t="s">
        <v>28</v>
      </c>
      <c r="H9" s="18" t="s">
        <v>23</v>
      </c>
      <c r="I9" s="18" t="s">
        <v>58</v>
      </c>
      <c r="J9" s="18" t="s">
        <v>27</v>
      </c>
      <c r="K9" s="18">
        <v>5</v>
      </c>
      <c r="L9" s="18" t="s">
        <v>21</v>
      </c>
      <c r="M9" s="58" t="s">
        <v>394</v>
      </c>
    </row>
    <row r="10" spans="1:13" x14ac:dyDescent="0.25">
      <c r="A10" s="54" t="s">
        <v>279</v>
      </c>
      <c r="B10" s="18" t="s">
        <v>151</v>
      </c>
      <c r="C10" s="18" t="s">
        <v>60</v>
      </c>
      <c r="D10" s="18" t="s">
        <v>369</v>
      </c>
      <c r="E10" s="18">
        <v>110962</v>
      </c>
      <c r="F10" s="18" t="s">
        <v>16</v>
      </c>
      <c r="G10" s="18" t="s">
        <v>61</v>
      </c>
      <c r="H10" s="18" t="s">
        <v>23</v>
      </c>
      <c r="I10" s="18" t="s">
        <v>24</v>
      </c>
      <c r="J10" s="18" t="s">
        <v>27</v>
      </c>
      <c r="K10" s="18">
        <v>80</v>
      </c>
      <c r="L10" s="18" t="s">
        <v>25</v>
      </c>
      <c r="M10" s="58" t="s">
        <v>62</v>
      </c>
    </row>
    <row r="11" spans="1:13" x14ac:dyDescent="0.25">
      <c r="A11" s="54" t="s">
        <v>280</v>
      </c>
      <c r="B11" s="18" t="s">
        <v>151</v>
      </c>
      <c r="C11" s="18" t="s">
        <v>152</v>
      </c>
      <c r="D11" s="18" t="s">
        <v>369</v>
      </c>
      <c r="E11" s="18"/>
      <c r="F11" s="18" t="s">
        <v>16</v>
      </c>
      <c r="G11" s="18" t="s">
        <v>153</v>
      </c>
      <c r="H11" s="18" t="s">
        <v>23</v>
      </c>
      <c r="I11" s="18" t="s">
        <v>24</v>
      </c>
      <c r="J11" s="18"/>
      <c r="K11" s="18">
        <v>36</v>
      </c>
      <c r="L11" s="18" t="s">
        <v>25</v>
      </c>
      <c r="M11" s="58" t="s">
        <v>395</v>
      </c>
    </row>
    <row r="12" spans="1:13" s="1" customFormat="1" x14ac:dyDescent="0.25">
      <c r="A12" s="55" t="s">
        <v>293</v>
      </c>
      <c r="B12" s="18" t="s">
        <v>81</v>
      </c>
      <c r="C12" s="18" t="s">
        <v>54</v>
      </c>
      <c r="D12" s="18" t="s">
        <v>369</v>
      </c>
      <c r="E12" s="18">
        <v>110860</v>
      </c>
      <c r="F12" s="18" t="s">
        <v>82</v>
      </c>
      <c r="G12" s="18" t="s">
        <v>83</v>
      </c>
      <c r="H12" s="18" t="s">
        <v>23</v>
      </c>
      <c r="I12" s="18" t="s">
        <v>54</v>
      </c>
      <c r="J12" s="18" t="s">
        <v>84</v>
      </c>
      <c r="K12" s="18">
        <v>13</v>
      </c>
      <c r="L12" s="18" t="s">
        <v>37</v>
      </c>
      <c r="M12" s="58" t="s">
        <v>22</v>
      </c>
    </row>
    <row r="13" spans="1:13" s="1" customFormat="1" x14ac:dyDescent="0.25">
      <c r="A13" s="55" t="s">
        <v>281</v>
      </c>
      <c r="B13" s="18" t="s">
        <v>44</v>
      </c>
      <c r="C13" s="18"/>
      <c r="D13" s="18" t="s">
        <v>370</v>
      </c>
      <c r="E13" s="18"/>
      <c r="F13" s="18" t="s">
        <v>45</v>
      </c>
      <c r="G13" s="18" t="s">
        <v>46</v>
      </c>
      <c r="H13" s="18" t="s">
        <v>47</v>
      </c>
      <c r="I13" s="18" t="s">
        <v>48</v>
      </c>
      <c r="J13" s="18" t="s">
        <v>49</v>
      </c>
      <c r="K13" s="56"/>
      <c r="L13" s="18" t="s">
        <v>37</v>
      </c>
      <c r="M13"/>
    </row>
    <row r="14" spans="1:13" s="1" customFormat="1" x14ac:dyDescent="0.25">
      <c r="A14" s="55" t="s">
        <v>282</v>
      </c>
      <c r="B14" s="18" t="s">
        <v>44</v>
      </c>
      <c r="C14" s="18"/>
      <c r="D14" s="18" t="s">
        <v>370</v>
      </c>
      <c r="E14" s="18"/>
      <c r="F14" s="18" t="s">
        <v>45</v>
      </c>
      <c r="G14" s="18" t="s">
        <v>50</v>
      </c>
      <c r="H14" s="18" t="s">
        <v>47</v>
      </c>
      <c r="I14" s="18" t="s">
        <v>48</v>
      </c>
      <c r="J14" s="18" t="s">
        <v>49</v>
      </c>
      <c r="K14" s="56"/>
      <c r="L14" s="18" t="s">
        <v>37</v>
      </c>
      <c r="M14"/>
    </row>
    <row r="15" spans="1:13" x14ac:dyDescent="0.25">
      <c r="A15" s="55" t="s">
        <v>283</v>
      </c>
      <c r="B15" s="18" t="s">
        <v>85</v>
      </c>
      <c r="C15" s="18" t="s">
        <v>72</v>
      </c>
      <c r="D15" s="18" t="s">
        <v>370</v>
      </c>
      <c r="E15" s="18">
        <v>144203</v>
      </c>
      <c r="F15" s="18" t="s">
        <v>73</v>
      </c>
      <c r="G15" s="18" t="s">
        <v>86</v>
      </c>
      <c r="H15" s="18" t="s">
        <v>23</v>
      </c>
      <c r="I15" s="18" t="s">
        <v>72</v>
      </c>
      <c r="J15" s="18" t="s">
        <v>159</v>
      </c>
      <c r="K15" s="18">
        <v>4</v>
      </c>
      <c r="L15" s="18" t="s">
        <v>37</v>
      </c>
      <c r="M15" s="58" t="s">
        <v>397</v>
      </c>
    </row>
    <row r="16" spans="1:13" x14ac:dyDescent="0.25">
      <c r="A16" s="55" t="s">
        <v>284</v>
      </c>
      <c r="B16" s="18" t="s">
        <v>87</v>
      </c>
      <c r="C16" s="18" t="s">
        <v>72</v>
      </c>
      <c r="D16" s="18" t="s">
        <v>370</v>
      </c>
      <c r="E16" s="18">
        <v>144203</v>
      </c>
      <c r="F16" s="18" t="s">
        <v>73</v>
      </c>
      <c r="G16" s="18" t="s">
        <v>88</v>
      </c>
      <c r="H16" s="18" t="s">
        <v>23</v>
      </c>
      <c r="I16" s="18" t="s">
        <v>72</v>
      </c>
      <c r="J16" s="18" t="s">
        <v>159</v>
      </c>
      <c r="K16" s="18">
        <v>4</v>
      </c>
      <c r="L16" s="18" t="s">
        <v>37</v>
      </c>
      <c r="M16" s="58" t="s">
        <v>397</v>
      </c>
    </row>
    <row r="17" spans="1:13" x14ac:dyDescent="0.25">
      <c r="A17" s="55" t="s">
        <v>285</v>
      </c>
      <c r="B17" s="18" t="s">
        <v>89</v>
      </c>
      <c r="C17" s="18" t="s">
        <v>72</v>
      </c>
      <c r="D17" s="18" t="s">
        <v>370</v>
      </c>
      <c r="E17" s="18">
        <v>144203</v>
      </c>
      <c r="F17" s="18" t="s">
        <v>73</v>
      </c>
      <c r="G17" s="18" t="s">
        <v>90</v>
      </c>
      <c r="H17" s="18" t="s">
        <v>23</v>
      </c>
      <c r="I17" s="18" t="s">
        <v>72</v>
      </c>
      <c r="J17" s="18" t="s">
        <v>159</v>
      </c>
      <c r="K17" s="18">
        <v>3</v>
      </c>
      <c r="L17" s="18" t="s">
        <v>37</v>
      </c>
      <c r="M17" s="58" t="s">
        <v>397</v>
      </c>
    </row>
    <row r="18" spans="1:13" ht="15" customHeight="1" x14ac:dyDescent="0.25">
      <c r="A18" s="55" t="s">
        <v>363</v>
      </c>
      <c r="B18" s="1" t="s">
        <v>71</v>
      </c>
      <c r="C18" s="1" t="s">
        <v>72</v>
      </c>
      <c r="D18" s="18" t="s">
        <v>370</v>
      </c>
      <c r="E18" s="1">
        <v>113833</v>
      </c>
      <c r="F18" s="1" t="s">
        <v>73</v>
      </c>
      <c r="G18" s="1" t="s">
        <v>74</v>
      </c>
      <c r="H18" s="1" t="s">
        <v>23</v>
      </c>
      <c r="I18" s="1" t="s">
        <v>72</v>
      </c>
      <c r="J18" s="1" t="s">
        <v>362</v>
      </c>
      <c r="K18" s="1">
        <v>0</v>
      </c>
      <c r="L18" s="1" t="s">
        <v>76</v>
      </c>
      <c r="M18" s="58" t="s">
        <v>77</v>
      </c>
    </row>
    <row r="19" spans="1:13" x14ac:dyDescent="0.25">
      <c r="A19" s="55" t="s">
        <v>364</v>
      </c>
      <c r="B19" s="1" t="s">
        <v>78</v>
      </c>
      <c r="C19" s="1" t="s">
        <v>72</v>
      </c>
      <c r="D19" s="18" t="s">
        <v>370</v>
      </c>
      <c r="E19" s="1">
        <v>113833</v>
      </c>
      <c r="F19" s="1" t="s">
        <v>73</v>
      </c>
      <c r="G19" s="1" t="s">
        <v>74</v>
      </c>
      <c r="H19" s="1" t="s">
        <v>23</v>
      </c>
      <c r="I19" s="1" t="s">
        <v>72</v>
      </c>
      <c r="J19" s="1" t="s">
        <v>362</v>
      </c>
      <c r="K19" s="1">
        <v>2</v>
      </c>
      <c r="L19" s="1" t="s">
        <v>76</v>
      </c>
      <c r="M19" s="58" t="s">
        <v>77</v>
      </c>
    </row>
    <row r="20" spans="1:13" x14ac:dyDescent="0.25">
      <c r="A20" s="55" t="s">
        <v>365</v>
      </c>
      <c r="B20" s="1" t="s">
        <v>79</v>
      </c>
      <c r="C20" s="1" t="s">
        <v>72</v>
      </c>
      <c r="D20" s="18" t="s">
        <v>370</v>
      </c>
      <c r="E20" s="1">
        <v>113833</v>
      </c>
      <c r="F20" s="1" t="s">
        <v>73</v>
      </c>
      <c r="G20" s="1" t="s">
        <v>74</v>
      </c>
      <c r="H20" s="1" t="s">
        <v>23</v>
      </c>
      <c r="I20" s="1" t="s">
        <v>72</v>
      </c>
      <c r="J20" s="1" t="s">
        <v>362</v>
      </c>
      <c r="K20" s="1">
        <v>10</v>
      </c>
      <c r="L20" s="1" t="s">
        <v>76</v>
      </c>
      <c r="M20" s="59" t="s">
        <v>77</v>
      </c>
    </row>
    <row r="21" spans="1:13" x14ac:dyDescent="0.25">
      <c r="A21" s="55" t="s">
        <v>366</v>
      </c>
      <c r="B21" s="1" t="s">
        <v>80</v>
      </c>
      <c r="C21" s="1" t="s">
        <v>72</v>
      </c>
      <c r="D21" s="18" t="s">
        <v>370</v>
      </c>
      <c r="E21" s="1">
        <v>113833</v>
      </c>
      <c r="F21" s="1" t="s">
        <v>73</v>
      </c>
      <c r="G21" s="1" t="s">
        <v>74</v>
      </c>
      <c r="H21" s="1" t="s">
        <v>23</v>
      </c>
      <c r="I21" s="1" t="s">
        <v>72</v>
      </c>
      <c r="J21" s="1" t="s">
        <v>362</v>
      </c>
      <c r="K21" s="1">
        <v>12</v>
      </c>
      <c r="L21" s="1" t="s">
        <v>76</v>
      </c>
      <c r="M21" s="59" t="s">
        <v>77</v>
      </c>
    </row>
    <row r="22" spans="1:13" x14ac:dyDescent="0.25">
      <c r="A22" s="15" t="s">
        <v>381</v>
      </c>
      <c r="B22" s="18" t="s">
        <v>384</v>
      </c>
      <c r="C22" t="s">
        <v>376</v>
      </c>
      <c r="D22" s="18" t="s">
        <v>370</v>
      </c>
      <c r="E22">
        <v>138068</v>
      </c>
      <c r="F22" t="s">
        <v>377</v>
      </c>
      <c r="G22" t="s">
        <v>378</v>
      </c>
      <c r="H22" t="s">
        <v>376</v>
      </c>
      <c r="I22" t="s">
        <v>247</v>
      </c>
      <c r="J22" t="s">
        <v>379</v>
      </c>
      <c r="K22" s="18">
        <v>10</v>
      </c>
      <c r="L22" s="18" t="s">
        <v>21</v>
      </c>
      <c r="M22" s="59" t="s">
        <v>388</v>
      </c>
    </row>
    <row r="23" spans="1:13" x14ac:dyDescent="0.25">
      <c r="A23" s="15" t="s">
        <v>382</v>
      </c>
      <c r="B23" s="18" t="s">
        <v>375</v>
      </c>
      <c r="C23" t="s">
        <v>376</v>
      </c>
      <c r="D23" s="18" t="s">
        <v>370</v>
      </c>
      <c r="E23">
        <v>138068</v>
      </c>
      <c r="F23" t="s">
        <v>377</v>
      </c>
      <c r="G23" t="s">
        <v>378</v>
      </c>
      <c r="H23" t="s">
        <v>376</v>
      </c>
      <c r="I23" t="s">
        <v>247</v>
      </c>
      <c r="J23" t="s">
        <v>379</v>
      </c>
      <c r="K23" s="18">
        <v>10</v>
      </c>
      <c r="L23" s="18" t="s">
        <v>21</v>
      </c>
      <c r="M23" s="59" t="s">
        <v>388</v>
      </c>
    </row>
    <row r="24" spans="1:13" x14ac:dyDescent="0.25">
      <c r="A24" s="15" t="s">
        <v>383</v>
      </c>
      <c r="B24" s="18" t="s">
        <v>380</v>
      </c>
      <c r="C24" t="s">
        <v>376</v>
      </c>
      <c r="D24" s="18" t="s">
        <v>370</v>
      </c>
      <c r="E24">
        <v>138068</v>
      </c>
      <c r="F24" t="s">
        <v>377</v>
      </c>
      <c r="G24" t="s">
        <v>378</v>
      </c>
      <c r="H24" t="s">
        <v>376</v>
      </c>
      <c r="I24" t="s">
        <v>247</v>
      </c>
      <c r="J24" t="s">
        <v>379</v>
      </c>
      <c r="K24" s="18">
        <v>11</v>
      </c>
      <c r="L24" s="18" t="s">
        <v>21</v>
      </c>
      <c r="M24" s="59" t="s">
        <v>388</v>
      </c>
    </row>
    <row r="25" spans="1:13" x14ac:dyDescent="0.25">
      <c r="A25" s="55" t="s">
        <v>287</v>
      </c>
      <c r="B25" s="18" t="s">
        <v>35</v>
      </c>
      <c r="C25" s="18"/>
      <c r="D25" s="18" t="s">
        <v>371</v>
      </c>
      <c r="E25" s="18"/>
      <c r="F25" s="18" t="s">
        <v>34</v>
      </c>
      <c r="G25" s="18" t="s">
        <v>36</v>
      </c>
      <c r="H25" s="18" t="s">
        <v>231</v>
      </c>
      <c r="I25" s="18"/>
      <c r="J25" s="18"/>
      <c r="K25" s="18">
        <v>5</v>
      </c>
      <c r="L25" s="18" t="s">
        <v>37</v>
      </c>
    </row>
    <row r="26" spans="1:13" x14ac:dyDescent="0.25">
      <c r="A26" s="55" t="s">
        <v>288</v>
      </c>
      <c r="B26" s="18" t="s">
        <v>51</v>
      </c>
      <c r="C26" s="18" t="s">
        <v>52</v>
      </c>
      <c r="D26" s="18" t="s">
        <v>371</v>
      </c>
      <c r="E26" s="18">
        <v>155741</v>
      </c>
      <c r="F26" s="18" t="s">
        <v>34</v>
      </c>
      <c r="G26" s="18" t="s">
        <v>53</v>
      </c>
      <c r="H26" s="18" t="s">
        <v>23</v>
      </c>
      <c r="I26" s="18" t="s">
        <v>54</v>
      </c>
      <c r="J26" s="18" t="s">
        <v>27</v>
      </c>
      <c r="K26" s="18">
        <v>4</v>
      </c>
      <c r="L26" s="18" t="s">
        <v>21</v>
      </c>
      <c r="M26" s="58" t="s">
        <v>55</v>
      </c>
    </row>
    <row r="27" spans="1:13" x14ac:dyDescent="0.25">
      <c r="A27" s="55" t="s">
        <v>289</v>
      </c>
      <c r="B27" s="18" t="s">
        <v>349</v>
      </c>
      <c r="C27" s="18" t="s">
        <v>389</v>
      </c>
      <c r="D27" s="18" t="s">
        <v>372</v>
      </c>
      <c r="E27" s="18"/>
      <c r="F27" s="18" t="s">
        <v>65</v>
      </c>
      <c r="G27" s="18" t="s">
        <v>339</v>
      </c>
      <c r="H27" s="18" t="s">
        <v>23</v>
      </c>
      <c r="I27" s="18" t="s">
        <v>341</v>
      </c>
      <c r="J27" s="18"/>
      <c r="K27" s="18">
        <v>10</v>
      </c>
      <c r="L27" s="18" t="s">
        <v>25</v>
      </c>
      <c r="M27" s="58" t="s">
        <v>390</v>
      </c>
    </row>
    <row r="28" spans="1:13" x14ac:dyDescent="0.25">
      <c r="A28" s="55" t="s">
        <v>290</v>
      </c>
      <c r="B28" s="18" t="s">
        <v>350</v>
      </c>
      <c r="C28" s="18" t="s">
        <v>344</v>
      </c>
      <c r="D28" s="18" t="s">
        <v>372</v>
      </c>
      <c r="E28" s="18"/>
      <c r="F28" s="18" t="s">
        <v>65</v>
      </c>
      <c r="G28" s="18" t="s">
        <v>345</v>
      </c>
      <c r="H28" s="18" t="s">
        <v>23</v>
      </c>
      <c r="I28" s="18" t="s">
        <v>341</v>
      </c>
      <c r="J28" s="18"/>
      <c r="K28" s="18">
        <v>24</v>
      </c>
      <c r="L28" s="18" t="s">
        <v>25</v>
      </c>
      <c r="M28" s="58" t="s">
        <v>391</v>
      </c>
    </row>
    <row r="29" spans="1:13" x14ac:dyDescent="0.25">
      <c r="A29" s="55" t="s">
        <v>291</v>
      </c>
      <c r="B29" s="18" t="s">
        <v>340</v>
      </c>
      <c r="C29" s="18" t="s">
        <v>389</v>
      </c>
      <c r="D29" s="18" t="s">
        <v>372</v>
      </c>
      <c r="E29" s="18"/>
      <c r="F29" s="18" t="s">
        <v>65</v>
      </c>
      <c r="G29" s="18" t="s">
        <v>339</v>
      </c>
      <c r="H29" s="18" t="s">
        <v>23</v>
      </c>
      <c r="I29" s="18" t="s">
        <v>341</v>
      </c>
      <c r="J29" s="18"/>
      <c r="K29" s="18">
        <v>47</v>
      </c>
      <c r="L29" s="18" t="s">
        <v>25</v>
      </c>
      <c r="M29" s="58" t="s">
        <v>390</v>
      </c>
    </row>
    <row r="30" spans="1:13" x14ac:dyDescent="0.25">
      <c r="A30" s="55" t="s">
        <v>292</v>
      </c>
      <c r="B30" s="18" t="s">
        <v>343</v>
      </c>
      <c r="C30" s="18" t="s">
        <v>344</v>
      </c>
      <c r="D30" s="18" t="s">
        <v>372</v>
      </c>
      <c r="E30" s="18"/>
      <c r="F30" s="18" t="s">
        <v>65</v>
      </c>
      <c r="G30" s="18" t="s">
        <v>345</v>
      </c>
      <c r="H30" s="18" t="s">
        <v>23</v>
      </c>
      <c r="I30" s="18" t="s">
        <v>341</v>
      </c>
      <c r="J30" s="18"/>
      <c r="K30" s="18">
        <v>1</v>
      </c>
      <c r="L30" s="18" t="s">
        <v>25</v>
      </c>
      <c r="M30" s="58" t="s">
        <v>391</v>
      </c>
    </row>
    <row r="31" spans="1:13" x14ac:dyDescent="0.25">
      <c r="A31" s="55" t="s">
        <v>353</v>
      </c>
      <c r="B31" s="18" t="s">
        <v>359</v>
      </c>
      <c r="C31" s="18" t="s">
        <v>348</v>
      </c>
      <c r="D31" s="18" t="s">
        <v>372</v>
      </c>
      <c r="E31" s="18"/>
      <c r="F31" s="18" t="s">
        <v>65</v>
      </c>
      <c r="G31" s="18" t="s">
        <v>345</v>
      </c>
      <c r="H31" s="18" t="s">
        <v>23</v>
      </c>
      <c r="I31" s="18" t="s">
        <v>347</v>
      </c>
      <c r="J31" s="18"/>
      <c r="K31" s="18">
        <v>3</v>
      </c>
      <c r="L31" s="18" t="s">
        <v>25</v>
      </c>
    </row>
    <row r="32" spans="1:13" x14ac:dyDescent="0.25">
      <c r="A32" s="55" t="s">
        <v>354</v>
      </c>
      <c r="B32" s="18" t="s">
        <v>342</v>
      </c>
      <c r="C32" s="18" t="s">
        <v>389</v>
      </c>
      <c r="D32" s="18" t="s">
        <v>372</v>
      </c>
      <c r="E32" s="18"/>
      <c r="F32" s="18" t="s">
        <v>65</v>
      </c>
      <c r="G32" s="18" t="s">
        <v>339</v>
      </c>
      <c r="H32" s="18" t="s">
        <v>23</v>
      </c>
      <c r="I32" s="18" t="s">
        <v>341</v>
      </c>
      <c r="J32" s="18"/>
      <c r="K32" s="18">
        <v>20</v>
      </c>
      <c r="L32" s="18" t="s">
        <v>25</v>
      </c>
      <c r="M32" s="58" t="s">
        <v>390</v>
      </c>
    </row>
    <row r="33" spans="1:13" x14ac:dyDescent="0.25">
      <c r="A33" s="55" t="s">
        <v>355</v>
      </c>
      <c r="B33" s="18" t="s">
        <v>346</v>
      </c>
      <c r="C33" s="18" t="s">
        <v>344</v>
      </c>
      <c r="D33" s="18" t="s">
        <v>372</v>
      </c>
      <c r="E33" s="18"/>
      <c r="F33" s="18" t="s">
        <v>65</v>
      </c>
      <c r="G33" s="18" t="s">
        <v>345</v>
      </c>
      <c r="H33" s="18" t="s">
        <v>23</v>
      </c>
      <c r="I33" s="18" t="s">
        <v>341</v>
      </c>
      <c r="J33" s="18"/>
      <c r="K33" s="18">
        <v>17</v>
      </c>
      <c r="L33" s="18" t="s">
        <v>25</v>
      </c>
      <c r="M33" s="58" t="s">
        <v>391</v>
      </c>
    </row>
    <row r="34" spans="1:13" x14ac:dyDescent="0.25">
      <c r="A34" s="55" t="s">
        <v>356</v>
      </c>
      <c r="B34" s="18" t="s">
        <v>68</v>
      </c>
      <c r="C34" s="18" t="s">
        <v>64</v>
      </c>
      <c r="D34" s="18" t="s">
        <v>372</v>
      </c>
      <c r="E34" s="18">
        <v>132415</v>
      </c>
      <c r="F34" s="18" t="s">
        <v>65</v>
      </c>
      <c r="G34" s="18" t="s">
        <v>66</v>
      </c>
      <c r="H34" s="18" t="s">
        <v>23</v>
      </c>
      <c r="I34" s="18"/>
      <c r="J34" s="18"/>
      <c r="K34" s="56"/>
      <c r="L34" s="18" t="s">
        <v>25</v>
      </c>
      <c r="M34" s="58" t="s">
        <v>67</v>
      </c>
    </row>
    <row r="35" spans="1:13" x14ac:dyDescent="0.25">
      <c r="A35" s="55" t="s">
        <v>357</v>
      </c>
      <c r="B35" s="18" t="s">
        <v>352</v>
      </c>
      <c r="C35" s="18" t="s">
        <v>389</v>
      </c>
      <c r="D35" s="18" t="s">
        <v>372</v>
      </c>
      <c r="E35" s="18"/>
      <c r="F35" s="18" t="s">
        <v>65</v>
      </c>
      <c r="G35" s="18" t="s">
        <v>339</v>
      </c>
      <c r="H35" s="18" t="s">
        <v>23</v>
      </c>
      <c r="I35" s="18" t="s">
        <v>341</v>
      </c>
      <c r="J35" s="18"/>
      <c r="K35" s="18">
        <v>16</v>
      </c>
      <c r="L35" s="18" t="s">
        <v>25</v>
      </c>
      <c r="M35" s="58" t="s">
        <v>390</v>
      </c>
    </row>
    <row r="36" spans="1:13" x14ac:dyDescent="0.25">
      <c r="A36" s="55" t="s">
        <v>358</v>
      </c>
      <c r="B36" s="18" t="s">
        <v>69</v>
      </c>
      <c r="C36" s="18" t="s">
        <v>64</v>
      </c>
      <c r="D36" s="18" t="s">
        <v>372</v>
      </c>
      <c r="E36" s="18">
        <v>132415</v>
      </c>
      <c r="F36" s="18" t="s">
        <v>65</v>
      </c>
      <c r="G36" s="18" t="s">
        <v>66</v>
      </c>
      <c r="H36" s="18" t="s">
        <v>23</v>
      </c>
      <c r="I36" s="18"/>
      <c r="J36" s="18"/>
      <c r="K36" s="56"/>
      <c r="L36" s="18" t="s">
        <v>25</v>
      </c>
      <c r="M36" s="58" t="s">
        <v>67</v>
      </c>
    </row>
    <row r="37" spans="1:13" ht="15" customHeight="1" x14ac:dyDescent="0.25">
      <c r="A37" s="55" t="s">
        <v>360</v>
      </c>
      <c r="B37" s="18" t="s">
        <v>351</v>
      </c>
      <c r="C37" s="18" t="s">
        <v>389</v>
      </c>
      <c r="D37" s="18" t="s">
        <v>372</v>
      </c>
      <c r="E37" s="18"/>
      <c r="F37" s="18" t="s">
        <v>65</v>
      </c>
      <c r="G37" s="18" t="s">
        <v>339</v>
      </c>
      <c r="H37" s="18" t="s">
        <v>23</v>
      </c>
      <c r="I37" s="18" t="s">
        <v>341</v>
      </c>
      <c r="J37" s="18"/>
      <c r="K37" s="18">
        <v>8</v>
      </c>
      <c r="L37" s="18" t="s">
        <v>25</v>
      </c>
      <c r="M37" s="58" t="s">
        <v>390</v>
      </c>
    </row>
    <row r="38" spans="1:13" x14ac:dyDescent="0.25">
      <c r="A38" s="15" t="s">
        <v>361</v>
      </c>
      <c r="B38" t="s">
        <v>70</v>
      </c>
      <c r="C38" t="s">
        <v>64</v>
      </c>
      <c r="D38" t="s">
        <v>372</v>
      </c>
      <c r="E38">
        <v>132415</v>
      </c>
      <c r="F38" t="s">
        <v>65</v>
      </c>
      <c r="G38" t="s">
        <v>66</v>
      </c>
      <c r="H38" t="s">
        <v>23</v>
      </c>
      <c r="K38" s="56"/>
      <c r="L38" t="s">
        <v>25</v>
      </c>
      <c r="M38" s="58" t="s">
        <v>67</v>
      </c>
    </row>
    <row r="39" spans="1:13" x14ac:dyDescent="0.25">
      <c r="B39" s="111"/>
      <c r="K39" s="111">
        <v>0</v>
      </c>
      <c r="L39" s="111"/>
    </row>
    <row r="46" spans="1:13" s="18" customFormat="1" x14ac:dyDescent="0.25">
      <c r="A46" s="57"/>
    </row>
    <row r="47" spans="1:13" s="18" customFormat="1" x14ac:dyDescent="0.25">
      <c r="A47" s="57"/>
    </row>
  </sheetData>
  <hyperlinks>
    <hyperlink ref="M2" r:id="rId1"/>
    <hyperlink ref="M3" r:id="rId2"/>
    <hyperlink ref="M4" r:id="rId3"/>
    <hyperlink ref="M7" r:id="rId4"/>
    <hyperlink ref="M8" r:id="rId5"/>
    <hyperlink ref="M10" r:id="rId6"/>
    <hyperlink ref="M12" r:id="rId7"/>
    <hyperlink ref="M18" r:id="rId8"/>
    <hyperlink ref="M19" r:id="rId9"/>
    <hyperlink ref="M20" r:id="rId10"/>
    <hyperlink ref="M21" r:id="rId11"/>
    <hyperlink ref="M26" r:id="rId12"/>
    <hyperlink ref="M22" r:id="rId13"/>
    <hyperlink ref="M23" r:id="rId14"/>
    <hyperlink ref="M24" r:id="rId15"/>
    <hyperlink ref="M34" r:id="rId16"/>
    <hyperlink ref="M36" r:id="rId17"/>
    <hyperlink ref="M38" r:id="rId18"/>
    <hyperlink ref="M27" r:id="rId19"/>
    <hyperlink ref="M29" r:id="rId20"/>
    <hyperlink ref="M32" r:id="rId21"/>
    <hyperlink ref="M37" r:id="rId22"/>
    <hyperlink ref="M35" r:id="rId23"/>
    <hyperlink ref="M28" r:id="rId24"/>
    <hyperlink ref="M30" r:id="rId25"/>
    <hyperlink ref="M33" r:id="rId26"/>
    <hyperlink ref="M5" r:id="rId27"/>
    <hyperlink ref="M6" r:id="rId28"/>
    <hyperlink ref="M9" r:id="rId29"/>
    <hyperlink ref="M11" r:id="rId30"/>
    <hyperlink ref="M15" r:id="rId31"/>
    <hyperlink ref="M16" r:id="rId32"/>
    <hyperlink ref="M17" r:id="rId33"/>
  </hyperlinks>
  <pageMargins left="0.7" right="0.7" top="0.75" bottom="0.75" header="0.3" footer="0.3"/>
  <pageSetup paperSize="9" orientation="portrait" r:id="rId34"/>
  <tableParts count="1">
    <tablePart r:id="rId3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0.39997558519241921"/>
  </sheetPr>
  <dimension ref="A1:I9"/>
  <sheetViews>
    <sheetView workbookViewId="0">
      <selection activeCell="B13" sqref="B13"/>
    </sheetView>
  </sheetViews>
  <sheetFormatPr baseColWidth="10" defaultRowHeight="15" x14ac:dyDescent="0.25"/>
  <cols>
    <col min="2" max="2" width="10.7109375" style="9" customWidth="1"/>
    <col min="3" max="4" width="37.5703125" customWidth="1"/>
    <col min="6" max="6" width="24.42578125" customWidth="1"/>
    <col min="7" max="7" width="19.7109375" customWidth="1"/>
    <col min="9" max="9" width="12.7109375" customWidth="1"/>
  </cols>
  <sheetData>
    <row r="1" spans="1:9" ht="30" x14ac:dyDescent="0.25">
      <c r="A1" s="7" t="s">
        <v>311</v>
      </c>
      <c r="B1" s="62" t="s">
        <v>312</v>
      </c>
      <c r="C1" s="7" t="s">
        <v>1</v>
      </c>
      <c r="D1" s="7" t="s">
        <v>2</v>
      </c>
      <c r="E1" s="7" t="s">
        <v>313</v>
      </c>
      <c r="F1" s="7" t="s">
        <v>314</v>
      </c>
      <c r="G1" s="7" t="s">
        <v>315</v>
      </c>
      <c r="H1" s="7" t="s">
        <v>317</v>
      </c>
      <c r="I1" s="7" t="s">
        <v>318</v>
      </c>
    </row>
    <row r="2" spans="1:9" x14ac:dyDescent="0.25">
      <c r="A2" s="8">
        <v>42303</v>
      </c>
      <c r="B2" s="9" t="s">
        <v>279</v>
      </c>
      <c r="C2" t="str">
        <f>VLOOKUP(B2,Tableau4[],2,FALSE)</f>
        <v xml:space="preserve">Bouchon antibruit réutilisable </v>
      </c>
      <c r="D2" t="str">
        <f>VLOOKUP(B2,Tableau4[],3,FALSE)</f>
        <v>Quiet howard leight by spérian</v>
      </c>
      <c r="E2">
        <v>1</v>
      </c>
      <c r="F2" t="s">
        <v>316</v>
      </c>
      <c r="G2" t="s">
        <v>316</v>
      </c>
      <c r="H2" t="s">
        <v>319</v>
      </c>
    </row>
    <row r="3" spans="1:9" x14ac:dyDescent="0.25">
      <c r="A3" s="8">
        <v>42303</v>
      </c>
      <c r="B3" s="9" t="s">
        <v>280</v>
      </c>
      <c r="C3" t="str">
        <f>VLOOKUP(B3,Tableau4[],2,FALSE)</f>
        <v xml:space="preserve">Bouchon antibruit réutilisable </v>
      </c>
      <c r="D3" t="str">
        <f>VLOOKUP(B3,Tableau4[],3,FALSE)</f>
        <v>Fusion Howard leight by sperian</v>
      </c>
      <c r="E3">
        <v>1</v>
      </c>
      <c r="F3" t="s">
        <v>316</v>
      </c>
      <c r="G3" t="s">
        <v>316</v>
      </c>
      <c r="H3" t="s">
        <v>319</v>
      </c>
    </row>
    <row r="4" spans="1:9" x14ac:dyDescent="0.25">
      <c r="A4" s="8">
        <v>42304</v>
      </c>
      <c r="B4" s="9" t="s">
        <v>284</v>
      </c>
      <c r="C4" t="str">
        <f>VLOOKUP(B4,Tableau4[],2,FALSE)</f>
        <v>N tuff 92605 T 7,5/8</v>
      </c>
      <c r="D4" t="str">
        <f>VLOOKUP(B4,Tableau4[],3,FALSE)</f>
        <v>ANSELL</v>
      </c>
      <c r="E4">
        <v>1</v>
      </c>
      <c r="F4" t="s">
        <v>326</v>
      </c>
      <c r="G4" t="s">
        <v>327</v>
      </c>
    </row>
    <row r="5" spans="1:9" x14ac:dyDescent="0.25">
      <c r="A5" s="8">
        <v>42318</v>
      </c>
      <c r="B5" s="9" t="s">
        <v>273</v>
      </c>
      <c r="C5" t="str">
        <f>VLOOKUP(B5,Tableau4[],2,FALSE)</f>
        <v xml:space="preserve">Sur Lunette de protection </v>
      </c>
      <c r="D5" t="str">
        <f>VLOOKUP(B5,Tableau4[],3,FALSE)</f>
        <v>AXIS</v>
      </c>
      <c r="E5">
        <v>1</v>
      </c>
      <c r="F5" t="s">
        <v>406</v>
      </c>
      <c r="G5" t="s">
        <v>406</v>
      </c>
      <c r="H5" t="s">
        <v>407</v>
      </c>
    </row>
    <row r="6" spans="1:9" x14ac:dyDescent="0.25">
      <c r="A6" s="8">
        <v>42318</v>
      </c>
      <c r="B6" s="9" t="s">
        <v>354</v>
      </c>
      <c r="C6" t="str">
        <f>VLOOKUP(B6,Tableau4[],2,FALSE)</f>
        <v>Gant anti coupure Galaxy T8</v>
      </c>
      <c r="D6" t="str">
        <f>VLOOKUP(B6,Tableau4[],3,FALSE)</f>
        <v>LEBON GTD PU G S Galaxy 4443</v>
      </c>
      <c r="E6">
        <v>1</v>
      </c>
      <c r="F6" t="s">
        <v>408</v>
      </c>
      <c r="G6" t="s">
        <v>409</v>
      </c>
      <c r="H6" t="s">
        <v>331</v>
      </c>
    </row>
    <row r="7" spans="1:9" x14ac:dyDescent="0.25">
      <c r="A7" s="8">
        <v>42318</v>
      </c>
      <c r="B7" s="9" t="s">
        <v>279</v>
      </c>
      <c r="C7" t="str">
        <f>VLOOKUP(B7,Tableau4[],2,FALSE)</f>
        <v xml:space="preserve">Bouchon antibruit réutilisable </v>
      </c>
      <c r="D7" t="str">
        <f>VLOOKUP(B7,Tableau4[],3,FALSE)</f>
        <v>Quiet howard leight by spérian</v>
      </c>
      <c r="E7">
        <v>3</v>
      </c>
      <c r="F7" t="s">
        <v>410</v>
      </c>
      <c r="G7" t="s">
        <v>410</v>
      </c>
      <c r="H7" t="s">
        <v>412</v>
      </c>
    </row>
    <row r="8" spans="1:9" x14ac:dyDescent="0.25">
      <c r="A8" s="8">
        <v>42320</v>
      </c>
      <c r="B8" s="9" t="s">
        <v>279</v>
      </c>
      <c r="C8" t="str">
        <f>VLOOKUP(B8,Tableau4[],2,FALSE)</f>
        <v xml:space="preserve">Bouchon antibruit réutilisable </v>
      </c>
      <c r="D8" t="str">
        <f>VLOOKUP(B8,Tableau4[],3,FALSE)</f>
        <v>Quiet howard leight by spérian</v>
      </c>
      <c r="E8">
        <v>10</v>
      </c>
      <c r="F8" t="s">
        <v>411</v>
      </c>
      <c r="G8" t="s">
        <v>411</v>
      </c>
      <c r="H8" t="s">
        <v>412</v>
      </c>
    </row>
    <row r="9" spans="1:9" x14ac:dyDescent="0.25">
      <c r="A9" s="8">
        <v>42325</v>
      </c>
      <c r="B9" s="9" t="s">
        <v>279</v>
      </c>
      <c r="C9" t="str">
        <f>VLOOKUP(B9,Tableau4[],2,FALSE)</f>
        <v xml:space="preserve">Bouchon antibruit réutilisable </v>
      </c>
      <c r="D9" t="str">
        <f>VLOOKUP(B9,Tableau4[],3,FALSE)</f>
        <v>Quiet howard leight by spérian</v>
      </c>
      <c r="E9">
        <v>8</v>
      </c>
      <c r="F9" t="s">
        <v>415</v>
      </c>
      <c r="G9" t="s">
        <v>416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249977111117893"/>
  </sheetPr>
  <dimension ref="A1:L34"/>
  <sheetViews>
    <sheetView topLeftCell="A10" workbookViewId="0">
      <selection activeCell="G16" sqref="G16"/>
    </sheetView>
  </sheetViews>
  <sheetFormatPr baseColWidth="10" defaultRowHeight="15" x14ac:dyDescent="0.25"/>
  <cols>
    <col min="2" max="2" width="22.7109375" customWidth="1"/>
    <col min="3" max="3" width="12.28515625" customWidth="1"/>
    <col min="5" max="5" width="18" customWidth="1"/>
    <col min="6" max="6" width="37.28515625" customWidth="1"/>
    <col min="9" max="9" width="12.28515625" customWidth="1"/>
    <col min="10" max="10" width="5.28515625" customWidth="1"/>
    <col min="11" max="11" width="3.7109375" customWidth="1"/>
    <col min="12" max="12" width="57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</row>
    <row r="2" spans="1:12" x14ac:dyDescent="0.25">
      <c r="A2" s="18" t="s">
        <v>253</v>
      </c>
      <c r="B2" s="18" t="s">
        <v>232</v>
      </c>
      <c r="C2" s="18" t="s">
        <v>98</v>
      </c>
      <c r="D2" s="18"/>
      <c r="E2" s="19" t="s">
        <v>99</v>
      </c>
      <c r="F2" s="18" t="s">
        <v>239</v>
      </c>
      <c r="G2" s="18" t="s">
        <v>47</v>
      </c>
      <c r="H2" s="18" t="s">
        <v>100</v>
      </c>
      <c r="I2" s="18" t="s">
        <v>248</v>
      </c>
      <c r="J2" s="18">
        <v>109</v>
      </c>
      <c r="K2" s="18" t="s">
        <v>25</v>
      </c>
      <c r="L2" s="59" t="s">
        <v>403</v>
      </c>
    </row>
    <row r="3" spans="1:12" x14ac:dyDescent="0.25">
      <c r="A3" s="18" t="s">
        <v>254</v>
      </c>
      <c r="B3" s="18" t="s">
        <v>236</v>
      </c>
      <c r="C3" s="18" t="s">
        <v>98</v>
      </c>
      <c r="D3" s="18"/>
      <c r="E3" s="19" t="s">
        <v>99</v>
      </c>
      <c r="F3" s="18" t="s">
        <v>239</v>
      </c>
      <c r="G3" s="18" t="s">
        <v>47</v>
      </c>
      <c r="H3" s="18" t="s">
        <v>100</v>
      </c>
      <c r="I3" s="18" t="s">
        <v>248</v>
      </c>
      <c r="J3" s="18">
        <v>139</v>
      </c>
      <c r="K3" s="18" t="s">
        <v>25</v>
      </c>
      <c r="L3" s="59" t="s">
        <v>403</v>
      </c>
    </row>
    <row r="4" spans="1:12" x14ac:dyDescent="0.25">
      <c r="A4" s="18" t="s">
        <v>255</v>
      </c>
      <c r="B4" s="18" t="s">
        <v>233</v>
      </c>
      <c r="C4" s="18" t="s">
        <v>98</v>
      </c>
      <c r="D4" s="18"/>
      <c r="E4" s="19" t="s">
        <v>99</v>
      </c>
      <c r="F4" s="18" t="s">
        <v>239</v>
      </c>
      <c r="G4" s="18" t="s">
        <v>47</v>
      </c>
      <c r="H4" s="18" t="s">
        <v>100</v>
      </c>
      <c r="I4" s="18" t="s">
        <v>248</v>
      </c>
      <c r="J4" s="18">
        <v>140</v>
      </c>
      <c r="K4" s="18" t="s">
        <v>25</v>
      </c>
      <c r="L4" s="59" t="s">
        <v>403</v>
      </c>
    </row>
    <row r="5" spans="1:12" x14ac:dyDescent="0.25">
      <c r="A5" s="18" t="s">
        <v>258</v>
      </c>
      <c r="B5" s="18" t="s">
        <v>237</v>
      </c>
      <c r="C5" s="18" t="s">
        <v>98</v>
      </c>
      <c r="D5" s="18"/>
      <c r="E5" s="19" t="s">
        <v>99</v>
      </c>
      <c r="F5" s="18" t="s">
        <v>239</v>
      </c>
      <c r="G5" s="18" t="s">
        <v>47</v>
      </c>
      <c r="H5" s="18" t="s">
        <v>100</v>
      </c>
      <c r="I5" s="18" t="s">
        <v>248</v>
      </c>
      <c r="J5" s="18">
        <v>129</v>
      </c>
      <c r="K5" s="18" t="s">
        <v>25</v>
      </c>
      <c r="L5" s="59" t="s">
        <v>403</v>
      </c>
    </row>
    <row r="6" spans="1:12" x14ac:dyDescent="0.25">
      <c r="A6" s="18" t="s">
        <v>256</v>
      </c>
      <c r="B6" s="18" t="s">
        <v>234</v>
      </c>
      <c r="C6" s="18" t="s">
        <v>98</v>
      </c>
      <c r="D6" s="18"/>
      <c r="E6" s="19" t="s">
        <v>99</v>
      </c>
      <c r="F6" s="18" t="s">
        <v>239</v>
      </c>
      <c r="G6" s="18" t="s">
        <v>47</v>
      </c>
      <c r="H6" s="18" t="s">
        <v>100</v>
      </c>
      <c r="I6" s="18" t="s">
        <v>248</v>
      </c>
      <c r="J6" s="18">
        <v>121</v>
      </c>
      <c r="K6" s="18" t="s">
        <v>25</v>
      </c>
      <c r="L6" s="59" t="s">
        <v>403</v>
      </c>
    </row>
    <row r="7" spans="1:12" x14ac:dyDescent="0.25">
      <c r="A7" s="18" t="s">
        <v>259</v>
      </c>
      <c r="B7" s="18" t="s">
        <v>238</v>
      </c>
      <c r="C7" s="18" t="s">
        <v>98</v>
      </c>
      <c r="D7" s="18"/>
      <c r="E7" s="19" t="s">
        <v>99</v>
      </c>
      <c r="F7" s="18" t="s">
        <v>239</v>
      </c>
      <c r="G7" s="18" t="s">
        <v>47</v>
      </c>
      <c r="H7" s="18" t="s">
        <v>100</v>
      </c>
      <c r="I7" s="18" t="s">
        <v>248</v>
      </c>
      <c r="J7" s="18">
        <v>100</v>
      </c>
      <c r="K7" s="18" t="s">
        <v>25</v>
      </c>
      <c r="L7" s="59" t="s">
        <v>403</v>
      </c>
    </row>
    <row r="8" spans="1:12" x14ac:dyDescent="0.25">
      <c r="A8" s="18" t="s">
        <v>257</v>
      </c>
      <c r="B8" s="18" t="s">
        <v>235</v>
      </c>
      <c r="C8" s="18" t="s">
        <v>98</v>
      </c>
      <c r="D8" s="18"/>
      <c r="E8" s="19" t="s">
        <v>99</v>
      </c>
      <c r="F8" s="18" t="s">
        <v>239</v>
      </c>
      <c r="G8" s="18" t="s">
        <v>47</v>
      </c>
      <c r="H8" s="18" t="s">
        <v>100</v>
      </c>
      <c r="I8" s="18" t="s">
        <v>248</v>
      </c>
      <c r="J8" s="18">
        <v>82</v>
      </c>
      <c r="K8" s="18" t="s">
        <v>25</v>
      </c>
      <c r="L8" s="59" t="s">
        <v>403</v>
      </c>
    </row>
    <row r="9" spans="1:12" x14ac:dyDescent="0.25">
      <c r="A9" s="18" t="s">
        <v>260</v>
      </c>
      <c r="B9" s="18" t="s">
        <v>249</v>
      </c>
      <c r="C9" s="19" t="s">
        <v>244</v>
      </c>
      <c r="D9" s="18"/>
      <c r="E9" s="19" t="s">
        <v>99</v>
      </c>
      <c r="F9" s="18" t="s">
        <v>245</v>
      </c>
      <c r="G9" s="18" t="s">
        <v>247</v>
      </c>
      <c r="H9" s="18" t="s">
        <v>246</v>
      </c>
      <c r="I9" s="18" t="s">
        <v>248</v>
      </c>
      <c r="J9" s="18">
        <v>25</v>
      </c>
      <c r="K9" s="18" t="s">
        <v>25</v>
      </c>
      <c r="L9" s="59" t="s">
        <v>398</v>
      </c>
    </row>
    <row r="10" spans="1:12" x14ac:dyDescent="0.25">
      <c r="A10" s="18" t="s">
        <v>261</v>
      </c>
      <c r="B10" s="18" t="s">
        <v>250</v>
      </c>
      <c r="C10" s="19" t="s">
        <v>244</v>
      </c>
      <c r="D10" s="18"/>
      <c r="E10" s="19" t="s">
        <v>99</v>
      </c>
      <c r="F10" s="18" t="s">
        <v>245</v>
      </c>
      <c r="G10" s="18" t="s">
        <v>247</v>
      </c>
      <c r="H10" s="18" t="s">
        <v>246</v>
      </c>
      <c r="I10" s="18" t="s">
        <v>248</v>
      </c>
      <c r="J10" s="18">
        <v>14</v>
      </c>
      <c r="K10" s="18" t="s">
        <v>25</v>
      </c>
      <c r="L10" s="59" t="s">
        <v>398</v>
      </c>
    </row>
    <row r="11" spans="1:12" x14ac:dyDescent="0.25">
      <c r="A11" s="18" t="s">
        <v>262</v>
      </c>
      <c r="B11" s="18" t="s">
        <v>251</v>
      </c>
      <c r="C11" s="19" t="s">
        <v>244</v>
      </c>
      <c r="D11" s="18"/>
      <c r="E11" s="19" t="s">
        <v>99</v>
      </c>
      <c r="F11" s="18" t="s">
        <v>245</v>
      </c>
      <c r="G11" s="18" t="s">
        <v>247</v>
      </c>
      <c r="H11" s="18" t="s">
        <v>246</v>
      </c>
      <c r="I11" s="18" t="s">
        <v>248</v>
      </c>
      <c r="J11" s="18">
        <v>13</v>
      </c>
      <c r="K11" s="18" t="s">
        <v>25</v>
      </c>
      <c r="L11" s="59" t="s">
        <v>398</v>
      </c>
    </row>
    <row r="12" spans="1:12" x14ac:dyDescent="0.25">
      <c r="A12" s="18" t="s">
        <v>263</v>
      </c>
      <c r="B12" s="18" t="s">
        <v>252</v>
      </c>
      <c r="C12" s="19" t="s">
        <v>244</v>
      </c>
      <c r="D12" s="18"/>
      <c r="E12" s="19" t="s">
        <v>99</v>
      </c>
      <c r="F12" s="18" t="s">
        <v>245</v>
      </c>
      <c r="G12" s="18" t="s">
        <v>247</v>
      </c>
      <c r="H12" s="18" t="s">
        <v>246</v>
      </c>
      <c r="I12" s="18" t="s">
        <v>248</v>
      </c>
      <c r="J12" s="18">
        <v>36</v>
      </c>
      <c r="K12" s="18" t="s">
        <v>25</v>
      </c>
      <c r="L12" s="59" t="s">
        <v>398</v>
      </c>
    </row>
    <row r="13" spans="1:12" x14ac:dyDescent="0.25">
      <c r="A13" s="18" t="s">
        <v>264</v>
      </c>
      <c r="B13" s="18" t="s">
        <v>122</v>
      </c>
      <c r="C13" s="18" t="s">
        <v>123</v>
      </c>
      <c r="D13" s="18" t="s">
        <v>124</v>
      </c>
      <c r="E13" s="19" t="s">
        <v>117</v>
      </c>
      <c r="F13" s="18" t="s">
        <v>125</v>
      </c>
      <c r="G13" s="18" t="s">
        <v>23</v>
      </c>
      <c r="H13" s="18" t="s">
        <v>24</v>
      </c>
      <c r="I13" s="18" t="s">
        <v>248</v>
      </c>
      <c r="J13" s="18">
        <v>14</v>
      </c>
      <c r="K13" s="18" t="s">
        <v>25</v>
      </c>
      <c r="L13" s="59" t="s">
        <v>126</v>
      </c>
    </row>
    <row r="14" spans="1:12" x14ac:dyDescent="0.25">
      <c r="A14" s="18" t="s">
        <v>265</v>
      </c>
      <c r="B14" s="18" t="s">
        <v>133</v>
      </c>
      <c r="C14" s="18" t="s">
        <v>240</v>
      </c>
      <c r="D14" s="18" t="s">
        <v>134</v>
      </c>
      <c r="E14" s="19" t="s">
        <v>117</v>
      </c>
      <c r="F14" s="18" t="s">
        <v>135</v>
      </c>
      <c r="G14" s="18" t="s">
        <v>23</v>
      </c>
      <c r="H14" s="18" t="s">
        <v>24</v>
      </c>
      <c r="I14" s="18" t="s">
        <v>248</v>
      </c>
      <c r="J14" s="18">
        <v>13</v>
      </c>
      <c r="K14" s="18" t="s">
        <v>25</v>
      </c>
      <c r="L14" s="59" t="s">
        <v>126</v>
      </c>
    </row>
    <row r="15" spans="1:12" x14ac:dyDescent="0.25">
      <c r="A15" s="18" t="s">
        <v>266</v>
      </c>
      <c r="B15" s="18" t="s">
        <v>127</v>
      </c>
      <c r="C15" s="18" t="s">
        <v>123</v>
      </c>
      <c r="D15" s="18" t="s">
        <v>128</v>
      </c>
      <c r="E15" s="19" t="s">
        <v>117</v>
      </c>
      <c r="F15" s="18" t="s">
        <v>129</v>
      </c>
      <c r="G15" s="18" t="s">
        <v>23</v>
      </c>
      <c r="H15" s="18" t="s">
        <v>24</v>
      </c>
      <c r="I15" s="18" t="s">
        <v>248</v>
      </c>
      <c r="J15" s="18">
        <v>7</v>
      </c>
      <c r="K15" s="18" t="s">
        <v>25</v>
      </c>
      <c r="L15" s="59" t="s">
        <v>126</v>
      </c>
    </row>
    <row r="16" spans="1:12" x14ac:dyDescent="0.25">
      <c r="A16" s="18" t="s">
        <v>267</v>
      </c>
      <c r="B16" s="18" t="s">
        <v>130</v>
      </c>
      <c r="C16" s="18" t="s">
        <v>123</v>
      </c>
      <c r="D16" s="18" t="s">
        <v>131</v>
      </c>
      <c r="E16" s="19" t="s">
        <v>117</v>
      </c>
      <c r="F16" s="18" t="s">
        <v>132</v>
      </c>
      <c r="G16" s="18" t="s">
        <v>23</v>
      </c>
      <c r="H16" s="18" t="s">
        <v>24</v>
      </c>
      <c r="I16" s="18" t="s">
        <v>248</v>
      </c>
      <c r="J16" s="18">
        <v>8</v>
      </c>
      <c r="K16" s="18" t="s">
        <v>25</v>
      </c>
      <c r="L16" s="59" t="s">
        <v>126</v>
      </c>
    </row>
    <row r="17" spans="1:12" x14ac:dyDescent="0.25">
      <c r="A17" s="18" t="s">
        <v>268</v>
      </c>
      <c r="B17" s="18" t="s">
        <v>241</v>
      </c>
      <c r="C17" s="18" t="s">
        <v>137</v>
      </c>
      <c r="D17" s="18" t="s">
        <v>242</v>
      </c>
      <c r="E17" s="19" t="s">
        <v>139</v>
      </c>
      <c r="F17" s="18" t="s">
        <v>140</v>
      </c>
      <c r="G17" s="18" t="s">
        <v>23</v>
      </c>
      <c r="H17" s="18" t="s">
        <v>24</v>
      </c>
      <c r="I17" s="18" t="s">
        <v>248</v>
      </c>
      <c r="J17" s="18">
        <v>23</v>
      </c>
      <c r="K17" s="18" t="s">
        <v>25</v>
      </c>
      <c r="L17" s="59" t="s">
        <v>396</v>
      </c>
    </row>
    <row r="18" spans="1:12" x14ac:dyDescent="0.25">
      <c r="A18" s="18" t="s">
        <v>269</v>
      </c>
      <c r="B18" s="18" t="s">
        <v>136</v>
      </c>
      <c r="C18" s="18" t="s">
        <v>137</v>
      </c>
      <c r="D18" s="18" t="s">
        <v>138</v>
      </c>
      <c r="E18" s="19" t="s">
        <v>139</v>
      </c>
      <c r="F18" s="18" t="s">
        <v>140</v>
      </c>
      <c r="G18" s="18" t="s">
        <v>23</v>
      </c>
      <c r="H18" s="18" t="s">
        <v>24</v>
      </c>
      <c r="I18" s="18" t="s">
        <v>248</v>
      </c>
      <c r="J18" s="18">
        <v>27</v>
      </c>
      <c r="K18" s="18" t="s">
        <v>25</v>
      </c>
      <c r="L18" s="59" t="s">
        <v>396</v>
      </c>
    </row>
    <row r="19" spans="1:12" x14ac:dyDescent="0.25">
      <c r="A19" s="18" t="s">
        <v>270</v>
      </c>
      <c r="B19" s="18" t="s">
        <v>141</v>
      </c>
      <c r="C19" s="18" t="s">
        <v>137</v>
      </c>
      <c r="D19" s="18" t="s">
        <v>142</v>
      </c>
      <c r="E19" s="19" t="s">
        <v>139</v>
      </c>
      <c r="F19" s="18" t="s">
        <v>143</v>
      </c>
      <c r="G19" s="18" t="s">
        <v>23</v>
      </c>
      <c r="H19" s="18" t="s">
        <v>24</v>
      </c>
      <c r="I19" s="18" t="s">
        <v>248</v>
      </c>
      <c r="J19" s="18">
        <v>35</v>
      </c>
      <c r="K19" s="18" t="s">
        <v>25</v>
      </c>
      <c r="L19" s="59" t="s">
        <v>396</v>
      </c>
    </row>
    <row r="20" spans="1:12" x14ac:dyDescent="0.25">
      <c r="A20" s="18" t="s">
        <v>271</v>
      </c>
      <c r="B20" s="18" t="s">
        <v>144</v>
      </c>
      <c r="C20" s="18" t="s">
        <v>137</v>
      </c>
      <c r="D20" s="18" t="s">
        <v>145</v>
      </c>
      <c r="E20" s="19" t="s">
        <v>139</v>
      </c>
      <c r="F20" s="18" t="s">
        <v>146</v>
      </c>
      <c r="G20" s="18" t="s">
        <v>23</v>
      </c>
      <c r="H20" s="18" t="s">
        <v>24</v>
      </c>
      <c r="I20" s="18" t="s">
        <v>248</v>
      </c>
      <c r="J20" s="18">
        <v>25</v>
      </c>
      <c r="K20" s="18" t="s">
        <v>25</v>
      </c>
      <c r="L20" s="59" t="s">
        <v>396</v>
      </c>
    </row>
    <row r="21" spans="1:12" x14ac:dyDescent="0.25">
      <c r="B21" s="6" t="s">
        <v>147</v>
      </c>
      <c r="C21" s="6"/>
      <c r="D21" s="6"/>
      <c r="E21" s="6" t="s">
        <v>102</v>
      </c>
      <c r="F21" s="6" t="s">
        <v>103</v>
      </c>
      <c r="G21" s="6" t="s">
        <v>104</v>
      </c>
      <c r="H21" s="6"/>
      <c r="I21" s="6" t="s">
        <v>84</v>
      </c>
      <c r="J21" s="6">
        <v>0</v>
      </c>
      <c r="K21" s="6" t="s">
        <v>21</v>
      </c>
    </row>
    <row r="22" spans="1:12" x14ac:dyDescent="0.25">
      <c r="B22" s="6" t="s">
        <v>148</v>
      </c>
      <c r="C22" s="6"/>
      <c r="D22" s="6"/>
      <c r="E22" s="6" t="s">
        <v>102</v>
      </c>
      <c r="F22" s="6" t="s">
        <v>103</v>
      </c>
      <c r="G22" s="6" t="s">
        <v>104</v>
      </c>
      <c r="H22" s="6"/>
      <c r="I22" s="6" t="s">
        <v>84</v>
      </c>
      <c r="J22" s="6"/>
      <c r="K22" s="6" t="s">
        <v>21</v>
      </c>
    </row>
    <row r="23" spans="1:12" x14ac:dyDescent="0.25">
      <c r="B23" s="6" t="s">
        <v>149</v>
      </c>
      <c r="C23" s="6"/>
      <c r="D23" s="6"/>
      <c r="E23" s="6" t="s">
        <v>102</v>
      </c>
      <c r="F23" s="6" t="s">
        <v>103</v>
      </c>
      <c r="G23" s="6" t="s">
        <v>104</v>
      </c>
      <c r="H23" s="6"/>
      <c r="I23" s="6" t="s">
        <v>84</v>
      </c>
      <c r="J23" s="6"/>
      <c r="K23" s="6" t="s">
        <v>21</v>
      </c>
    </row>
    <row r="24" spans="1:12" x14ac:dyDescent="0.25">
      <c r="B24" s="6" t="s">
        <v>150</v>
      </c>
      <c r="C24" s="6"/>
      <c r="D24" s="6"/>
      <c r="E24" s="6" t="s">
        <v>102</v>
      </c>
      <c r="F24" s="6" t="s">
        <v>103</v>
      </c>
      <c r="G24" s="6" t="s">
        <v>104</v>
      </c>
      <c r="H24" s="6"/>
      <c r="I24" s="6" t="s">
        <v>84</v>
      </c>
      <c r="J24" s="6"/>
      <c r="K24" s="6" t="s">
        <v>21</v>
      </c>
    </row>
    <row r="25" spans="1:12" x14ac:dyDescent="0.25">
      <c r="B25" s="6" t="s">
        <v>101</v>
      </c>
      <c r="C25" s="6"/>
      <c r="D25" s="6"/>
      <c r="E25" s="6" t="s">
        <v>102</v>
      </c>
      <c r="F25" s="6" t="s">
        <v>103</v>
      </c>
      <c r="G25" s="6" t="s">
        <v>104</v>
      </c>
      <c r="H25" s="6"/>
      <c r="I25" s="6" t="s">
        <v>84</v>
      </c>
      <c r="J25" s="6"/>
      <c r="K25" s="6" t="s">
        <v>21</v>
      </c>
    </row>
    <row r="26" spans="1:12" x14ac:dyDescent="0.25">
      <c r="B26" s="6" t="s">
        <v>105</v>
      </c>
      <c r="C26" s="6"/>
      <c r="D26" s="6"/>
      <c r="E26" s="6" t="s">
        <v>102</v>
      </c>
      <c r="F26" s="6" t="s">
        <v>103</v>
      </c>
      <c r="G26" s="6" t="s">
        <v>104</v>
      </c>
      <c r="H26" s="6"/>
      <c r="I26" s="6" t="s">
        <v>84</v>
      </c>
      <c r="J26" s="6"/>
      <c r="K26" s="6" t="s">
        <v>21</v>
      </c>
    </row>
    <row r="27" spans="1:12" x14ac:dyDescent="0.25">
      <c r="B27" s="6" t="s">
        <v>106</v>
      </c>
      <c r="C27" s="6"/>
      <c r="D27" s="6"/>
      <c r="E27" s="6" t="s">
        <v>102</v>
      </c>
      <c r="F27" s="6" t="s">
        <v>103</v>
      </c>
      <c r="G27" s="6" t="s">
        <v>104</v>
      </c>
      <c r="H27" s="6"/>
      <c r="I27" s="6" t="s">
        <v>84</v>
      </c>
      <c r="J27" s="6"/>
      <c r="K27" s="6" t="s">
        <v>21</v>
      </c>
    </row>
    <row r="28" spans="1:12" x14ac:dyDescent="0.25">
      <c r="B28" s="6" t="s">
        <v>107</v>
      </c>
      <c r="C28" s="6"/>
      <c r="D28" s="6"/>
      <c r="E28" s="6" t="s">
        <v>102</v>
      </c>
      <c r="F28" s="6" t="s">
        <v>103</v>
      </c>
      <c r="G28" s="6" t="s">
        <v>104</v>
      </c>
      <c r="H28" s="6"/>
      <c r="I28" s="6" t="s">
        <v>84</v>
      </c>
      <c r="J28" s="6"/>
      <c r="K28" s="6" t="s">
        <v>21</v>
      </c>
    </row>
    <row r="29" spans="1:12" x14ac:dyDescent="0.25">
      <c r="B29" s="6" t="s">
        <v>108</v>
      </c>
      <c r="C29" s="6"/>
      <c r="D29" s="6"/>
      <c r="E29" s="6" t="s">
        <v>102</v>
      </c>
      <c r="F29" s="6" t="s">
        <v>103</v>
      </c>
      <c r="G29" s="6" t="s">
        <v>104</v>
      </c>
      <c r="H29" s="6"/>
      <c r="I29" s="6" t="s">
        <v>84</v>
      </c>
      <c r="J29" s="6"/>
      <c r="K29" s="6" t="s">
        <v>21</v>
      </c>
    </row>
    <row r="30" spans="1:12" x14ac:dyDescent="0.25">
      <c r="B30" s="6" t="s">
        <v>109</v>
      </c>
      <c r="C30" s="6"/>
      <c r="D30" s="6"/>
      <c r="E30" s="6" t="s">
        <v>102</v>
      </c>
      <c r="F30" s="6" t="s">
        <v>103</v>
      </c>
      <c r="G30" s="6" t="s">
        <v>104</v>
      </c>
      <c r="H30" s="6"/>
      <c r="I30" s="6" t="s">
        <v>84</v>
      </c>
      <c r="J30" s="6"/>
      <c r="K30" s="6" t="s">
        <v>21</v>
      </c>
    </row>
    <row r="31" spans="1:12" x14ac:dyDescent="0.25">
      <c r="B31" s="6" t="s">
        <v>110</v>
      </c>
      <c r="C31" s="6"/>
      <c r="D31" s="6"/>
      <c r="E31" s="6" t="s">
        <v>102</v>
      </c>
      <c r="F31" s="6" t="s">
        <v>103</v>
      </c>
      <c r="G31" s="6" t="s">
        <v>104</v>
      </c>
      <c r="H31" s="6"/>
      <c r="I31" s="6" t="s">
        <v>84</v>
      </c>
      <c r="J31" s="6"/>
      <c r="K31" s="6" t="s">
        <v>21</v>
      </c>
    </row>
    <row r="32" spans="1:12" x14ac:dyDescent="0.25">
      <c r="B32" s="6" t="s">
        <v>118</v>
      </c>
      <c r="C32" s="6"/>
      <c r="D32" s="6"/>
      <c r="E32" s="6" t="s">
        <v>102</v>
      </c>
      <c r="F32" s="6" t="s">
        <v>119</v>
      </c>
      <c r="G32" s="6" t="s">
        <v>104</v>
      </c>
      <c r="H32" s="6"/>
      <c r="I32" s="6" t="s">
        <v>84</v>
      </c>
      <c r="J32" s="6"/>
      <c r="K32" s="6" t="s">
        <v>21</v>
      </c>
    </row>
    <row r="33" spans="2:11" x14ac:dyDescent="0.25">
      <c r="B33" s="6" t="s">
        <v>120</v>
      </c>
      <c r="C33" s="6"/>
      <c r="D33" s="6"/>
      <c r="E33" s="6" t="s">
        <v>102</v>
      </c>
      <c r="F33" s="6"/>
      <c r="G33" s="6" t="s">
        <v>104</v>
      </c>
      <c r="H33" s="6"/>
      <c r="I33" s="6" t="s">
        <v>84</v>
      </c>
      <c r="J33" s="6"/>
      <c r="K33" s="6" t="s">
        <v>21</v>
      </c>
    </row>
    <row r="34" spans="2:11" x14ac:dyDescent="0.25">
      <c r="B34" s="6" t="s">
        <v>121</v>
      </c>
      <c r="C34" s="6"/>
      <c r="D34" s="6"/>
      <c r="E34" s="6" t="s">
        <v>102</v>
      </c>
      <c r="F34" s="6"/>
      <c r="G34" s="6" t="s">
        <v>104</v>
      </c>
      <c r="H34" s="6"/>
      <c r="I34" s="6" t="s">
        <v>84</v>
      </c>
      <c r="J34" s="6"/>
      <c r="K34" s="6" t="s">
        <v>21</v>
      </c>
    </row>
  </sheetData>
  <hyperlinks>
    <hyperlink ref="L17" r:id="rId1"/>
    <hyperlink ref="L18" r:id="rId2"/>
    <hyperlink ref="L19" r:id="rId3"/>
    <hyperlink ref="L20" r:id="rId4"/>
    <hyperlink ref="L13" r:id="rId5"/>
    <hyperlink ref="L14" r:id="rId6"/>
    <hyperlink ref="L15" r:id="rId7"/>
    <hyperlink ref="L16" r:id="rId8"/>
    <hyperlink ref="L9" r:id="rId9"/>
    <hyperlink ref="L10" r:id="rId10"/>
    <hyperlink ref="L11" r:id="rId11"/>
    <hyperlink ref="L12" r:id="rId12"/>
    <hyperlink ref="L2" r:id="rId13"/>
    <hyperlink ref="L3:L8" r:id="rId14" display="Fiches techniques EPI\GANTS COTONS BLANCS  gd industrie.docx"/>
  </hyperlinks>
  <pageMargins left="0.7" right="0.7" top="0.75" bottom="0.75" header="0.3" footer="0.3"/>
  <tableParts count="1">
    <tablePart r:id="rId1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 tint="0.39997558519241921"/>
  </sheetPr>
  <dimension ref="A1:I15"/>
  <sheetViews>
    <sheetView workbookViewId="0">
      <selection activeCell="F22" sqref="F22"/>
    </sheetView>
  </sheetViews>
  <sheetFormatPr baseColWidth="10" defaultRowHeight="15" x14ac:dyDescent="0.25"/>
  <cols>
    <col min="2" max="2" width="10.7109375" customWidth="1"/>
    <col min="3" max="4" width="37.5703125" customWidth="1"/>
    <col min="6" max="6" width="24.42578125" customWidth="1"/>
    <col min="7" max="7" width="19.7109375" customWidth="1"/>
    <col min="9" max="9" width="12.7109375" customWidth="1"/>
  </cols>
  <sheetData>
    <row r="1" spans="1:9" ht="30" x14ac:dyDescent="0.25">
      <c r="A1" s="7" t="s">
        <v>311</v>
      </c>
      <c r="B1" s="7" t="s">
        <v>312</v>
      </c>
      <c r="C1" s="7" t="s">
        <v>1</v>
      </c>
      <c r="D1" s="7" t="s">
        <v>2</v>
      </c>
      <c r="E1" s="7" t="s">
        <v>313</v>
      </c>
      <c r="F1" s="7" t="s">
        <v>314</v>
      </c>
      <c r="G1" s="7" t="s">
        <v>315</v>
      </c>
      <c r="H1" s="7" t="s">
        <v>317</v>
      </c>
      <c r="I1" s="7" t="s">
        <v>318</v>
      </c>
    </row>
    <row r="2" spans="1:9" x14ac:dyDescent="0.25">
      <c r="A2" s="8">
        <v>42303</v>
      </c>
      <c r="B2" t="s">
        <v>261</v>
      </c>
      <c r="C2" t="str">
        <f>VLOOKUP(B2,Tableau3[],2,FALSE)</f>
        <v>Tegera 850 T 7</v>
      </c>
      <c r="D2" t="str">
        <f>VLOOKUP(B2,Tableau3[],3,FALSE)</f>
        <v>Tegera 850</v>
      </c>
      <c r="E2">
        <v>1</v>
      </c>
      <c r="F2" t="s">
        <v>320</v>
      </c>
      <c r="H2" t="s">
        <v>321</v>
      </c>
    </row>
    <row r="3" spans="1:9" x14ac:dyDescent="0.25">
      <c r="A3" s="8">
        <v>42303</v>
      </c>
      <c r="B3" t="s">
        <v>262</v>
      </c>
      <c r="C3" t="str">
        <f>VLOOKUP(B3,Tableau3[],2,FALSE)</f>
        <v>Tegera 850 T 8</v>
      </c>
      <c r="D3" t="str">
        <f>VLOOKUP(B3,Tableau3[],3,FALSE)</f>
        <v>Tegera 850</v>
      </c>
      <c r="E3">
        <v>1</v>
      </c>
      <c r="F3" t="s">
        <v>320</v>
      </c>
      <c r="H3" t="s">
        <v>321</v>
      </c>
    </row>
    <row r="4" spans="1:9" x14ac:dyDescent="0.25">
      <c r="A4" s="8">
        <v>42304</v>
      </c>
      <c r="B4" t="s">
        <v>258</v>
      </c>
      <c r="C4" s="17" t="str">
        <f>VLOOKUP(B4,Tableau3[],2,FALSE)</f>
        <v>Gant coton blanc 7,5</v>
      </c>
      <c r="D4" s="17" t="str">
        <f>VLOOKUP(B4,Tableau3[],3,FALSE)</f>
        <v>CO 1010DA1</v>
      </c>
      <c r="E4">
        <v>10</v>
      </c>
      <c r="F4" t="s">
        <v>326</v>
      </c>
      <c r="H4" t="s">
        <v>328</v>
      </c>
    </row>
    <row r="5" spans="1:9" x14ac:dyDescent="0.25">
      <c r="A5" s="8">
        <v>42304</v>
      </c>
      <c r="B5" t="s">
        <v>256</v>
      </c>
      <c r="C5" s="17" t="str">
        <f>VLOOKUP(B5,Tableau3[],2,FALSE)</f>
        <v>Gant coton blanc 8</v>
      </c>
      <c r="D5" s="17" t="str">
        <f>VLOOKUP(B5,Tableau3[],3,FALSE)</f>
        <v>CO 1010DA1</v>
      </c>
      <c r="E5">
        <v>10</v>
      </c>
      <c r="F5" t="s">
        <v>326</v>
      </c>
      <c r="H5" t="s">
        <v>328</v>
      </c>
    </row>
    <row r="6" spans="1:9" x14ac:dyDescent="0.25">
      <c r="A6" s="8">
        <v>42305</v>
      </c>
      <c r="B6" t="s">
        <v>268</v>
      </c>
      <c r="C6" s="17" t="str">
        <f>VLOOKUP(B6,Tableau3[],2,FALSE)</f>
        <v>Perfect poly finger T6</v>
      </c>
      <c r="D6" s="17" t="str">
        <f>VLOOKUP(B6,Tableau3[],3,FALSE)</f>
        <v>SPERIAN</v>
      </c>
      <c r="E6">
        <v>1</v>
      </c>
      <c r="F6" t="s">
        <v>330</v>
      </c>
      <c r="H6" t="s">
        <v>331</v>
      </c>
    </row>
    <row r="7" spans="1:9" x14ac:dyDescent="0.25">
      <c r="A7" s="8">
        <v>42305</v>
      </c>
      <c r="B7" t="s">
        <v>269</v>
      </c>
      <c r="C7" s="17" t="str">
        <f>VLOOKUP(B7,Tableau3[],2,FALSE)</f>
        <v>Perfect poly finger T7</v>
      </c>
      <c r="D7" s="17" t="str">
        <f>VLOOKUP(B7,Tableau3[],3,FALSE)</f>
        <v>SPERIAN</v>
      </c>
      <c r="E7">
        <v>1</v>
      </c>
      <c r="F7" t="s">
        <v>329</v>
      </c>
      <c r="H7" t="s">
        <v>331</v>
      </c>
    </row>
    <row r="8" spans="1:9" x14ac:dyDescent="0.25">
      <c r="A8" s="8">
        <v>42307</v>
      </c>
      <c r="B8" t="s">
        <v>265</v>
      </c>
      <c r="C8" s="17" t="str">
        <f>VLOOKUP(B8,Tableau3[],2,FALSE)</f>
        <v>Gants enduits Noir 7</v>
      </c>
      <c r="D8" s="17" t="str">
        <f>VLOOKUP(B8,Tableau3[],3,FALSE)</f>
        <v>POLYTRIL BLACK SPERIAN
ref: 138130</v>
      </c>
      <c r="E8">
        <v>1</v>
      </c>
      <c r="F8" t="s">
        <v>336</v>
      </c>
      <c r="H8" t="s">
        <v>337</v>
      </c>
    </row>
    <row r="9" spans="1:9" x14ac:dyDescent="0.25">
      <c r="A9" s="8">
        <v>42307</v>
      </c>
      <c r="B9" t="s">
        <v>269</v>
      </c>
      <c r="C9" s="17" t="str">
        <f>VLOOKUP(B9,Tableau3[],2,FALSE)</f>
        <v>Perfect poly finger T7</v>
      </c>
      <c r="D9" s="17" t="str">
        <f>VLOOKUP(B9,Tableau3[],3,FALSE)</f>
        <v>SPERIAN</v>
      </c>
      <c r="E9">
        <v>1</v>
      </c>
      <c r="F9" t="s">
        <v>336</v>
      </c>
      <c r="H9" t="s">
        <v>337</v>
      </c>
    </row>
    <row r="10" spans="1:9" x14ac:dyDescent="0.25">
      <c r="A10" s="8">
        <v>42311</v>
      </c>
      <c r="B10" t="s">
        <v>265</v>
      </c>
      <c r="C10" s="17" t="str">
        <f>VLOOKUP(B10,Tableau3[],2,FALSE)</f>
        <v>Gants enduits Noir 7</v>
      </c>
      <c r="D10" s="17" t="str">
        <f>VLOOKUP(B10,Tableau3[],3,FALSE)</f>
        <v>POLYTRIL BLACK SPERIAN
ref: 138130</v>
      </c>
      <c r="E10">
        <v>1</v>
      </c>
      <c r="F10" t="s">
        <v>373</v>
      </c>
      <c r="H10" t="s">
        <v>374</v>
      </c>
    </row>
    <row r="11" spans="1:9" x14ac:dyDescent="0.25">
      <c r="A11" s="8">
        <v>42311</v>
      </c>
      <c r="B11" t="s">
        <v>269</v>
      </c>
      <c r="C11" s="17" t="str">
        <f>VLOOKUP(B11,Tableau3[],2,FALSE)</f>
        <v>Perfect poly finger T7</v>
      </c>
      <c r="D11" s="17" t="str">
        <f>VLOOKUP(B11,Tableau3[],3,FALSE)</f>
        <v>SPERIAN</v>
      </c>
      <c r="E11">
        <v>1</v>
      </c>
      <c r="F11" t="s">
        <v>373</v>
      </c>
      <c r="H11" t="s">
        <v>374</v>
      </c>
    </row>
    <row r="12" spans="1:9" x14ac:dyDescent="0.25">
      <c r="A12" s="8">
        <v>42311</v>
      </c>
      <c r="B12" t="s">
        <v>261</v>
      </c>
      <c r="C12" s="17" t="str">
        <f>VLOOKUP(B12,Tableau3[],2,FALSE)</f>
        <v>Tegera 850 T 7</v>
      </c>
      <c r="D12" s="17" t="str">
        <f>VLOOKUP(B12,Tableau3[],3,FALSE)</f>
        <v>Tegera 850</v>
      </c>
      <c r="E12">
        <v>1</v>
      </c>
      <c r="F12" t="s">
        <v>373</v>
      </c>
      <c r="H12" t="s">
        <v>374</v>
      </c>
    </row>
    <row r="13" spans="1:9" x14ac:dyDescent="0.25">
      <c r="A13" s="8">
        <v>42317</v>
      </c>
      <c r="B13" t="s">
        <v>256</v>
      </c>
      <c r="C13" s="17" t="str">
        <f>VLOOKUP(B13,Tableau3[],2,FALSE)</f>
        <v>Gant coton blanc 8</v>
      </c>
      <c r="D13" s="17" t="str">
        <f>VLOOKUP(B13,Tableau3[],3,FALSE)</f>
        <v>CO 1010DA1</v>
      </c>
      <c r="E13">
        <v>3</v>
      </c>
      <c r="F13" t="s">
        <v>404</v>
      </c>
    </row>
    <row r="14" spans="1:9" x14ac:dyDescent="0.25">
      <c r="A14" s="8">
        <v>42317</v>
      </c>
      <c r="B14" t="s">
        <v>267</v>
      </c>
      <c r="C14" s="17" t="str">
        <f>VLOOKUP(B14,Tableau3[],2,FALSE)</f>
        <v>Gants enduits Noir 9</v>
      </c>
      <c r="D14" s="17" t="str">
        <f>VLOOKUP(B14,Tableau3[],3,FALSE)</f>
        <v>POLYTRIL BLACK SPERIAN
ref: 138129</v>
      </c>
      <c r="E14">
        <v>1</v>
      </c>
      <c r="F14" t="s">
        <v>405</v>
      </c>
      <c r="H14" t="s">
        <v>331</v>
      </c>
    </row>
    <row r="15" spans="1:9" x14ac:dyDescent="0.25">
      <c r="A15" s="8">
        <v>42324</v>
      </c>
      <c r="B15" t="s">
        <v>259</v>
      </c>
      <c r="C15" s="17" t="str">
        <f>VLOOKUP(B15,Tableau3[],2,FALSE)</f>
        <v>Gant coton blanc 8,5</v>
      </c>
      <c r="D15" s="17" t="str">
        <f>VLOOKUP(B15,Tableau3[],3,FALSE)</f>
        <v>CO 1010DA1</v>
      </c>
      <c r="E15">
        <v>1</v>
      </c>
      <c r="F15" t="s">
        <v>413</v>
      </c>
      <c r="H15" t="s">
        <v>414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8" tint="-0.249977111117893"/>
  </sheetPr>
  <dimension ref="A1:M6"/>
  <sheetViews>
    <sheetView workbookViewId="0">
      <selection activeCell="K15" sqref="K15"/>
    </sheetView>
  </sheetViews>
  <sheetFormatPr baseColWidth="10" defaultRowHeight="15" x14ac:dyDescent="0.25"/>
  <cols>
    <col min="1" max="1" width="11.5703125" style="60"/>
    <col min="2" max="2" width="30.42578125" customWidth="1"/>
    <col min="3" max="3" width="14.7109375" customWidth="1"/>
    <col min="4" max="4" width="3.85546875" customWidth="1"/>
    <col min="5" max="5" width="24.5703125" customWidth="1"/>
    <col min="6" max="6" width="33.42578125" customWidth="1"/>
    <col min="7" max="7" width="12.28515625" customWidth="1"/>
    <col min="12" max="12" width="27.5703125" customWidth="1"/>
    <col min="13" max="13" width="18.42578125" customWidth="1"/>
  </cols>
  <sheetData>
    <row r="1" spans="1:13" x14ac:dyDescent="0.25">
      <c r="A1" s="60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243</v>
      </c>
    </row>
    <row r="2" spans="1:13" x14ac:dyDescent="0.25">
      <c r="A2" s="60">
        <v>1</v>
      </c>
      <c r="B2" s="18" t="s">
        <v>111</v>
      </c>
      <c r="C2" s="18" t="s">
        <v>112</v>
      </c>
      <c r="D2" s="18"/>
      <c r="E2" s="18" t="s">
        <v>113</v>
      </c>
      <c r="F2" s="18" t="s">
        <v>114</v>
      </c>
      <c r="G2" s="18" t="s">
        <v>115</v>
      </c>
      <c r="H2" s="18" t="s">
        <v>116</v>
      </c>
      <c r="I2" s="18" t="s">
        <v>20</v>
      </c>
      <c r="J2" s="18">
        <v>5</v>
      </c>
      <c r="K2" s="18" t="s">
        <v>37</v>
      </c>
      <c r="L2" s="58" t="s">
        <v>399</v>
      </c>
    </row>
    <row r="3" spans="1:13" x14ac:dyDescent="0.25">
      <c r="A3" s="60">
        <v>2</v>
      </c>
      <c r="B3" s="18" t="s">
        <v>296</v>
      </c>
      <c r="C3" s="18"/>
      <c r="D3" s="18"/>
      <c r="E3" s="18" t="s">
        <v>300</v>
      </c>
      <c r="F3" s="18" t="s">
        <v>297</v>
      </c>
      <c r="G3" s="18" t="s">
        <v>115</v>
      </c>
      <c r="H3" s="18" t="s">
        <v>115</v>
      </c>
      <c r="I3" s="18" t="s">
        <v>298</v>
      </c>
      <c r="J3" s="18">
        <v>8</v>
      </c>
      <c r="K3" s="18" t="s">
        <v>21</v>
      </c>
      <c r="L3" s="58" t="s">
        <v>400</v>
      </c>
    </row>
    <row r="4" spans="1:13" x14ac:dyDescent="0.25">
      <c r="A4" s="61">
        <v>3</v>
      </c>
      <c r="B4" s="53" t="s">
        <v>299</v>
      </c>
      <c r="C4" s="53"/>
      <c r="D4" s="53"/>
      <c r="E4" s="53" t="s">
        <v>300</v>
      </c>
      <c r="F4" s="53" t="s">
        <v>301</v>
      </c>
      <c r="G4" s="53" t="s">
        <v>115</v>
      </c>
      <c r="H4" s="53" t="s">
        <v>115</v>
      </c>
      <c r="I4" s="53" t="s">
        <v>20</v>
      </c>
      <c r="J4" s="53">
        <v>4</v>
      </c>
      <c r="K4" s="53" t="s">
        <v>21</v>
      </c>
      <c r="L4" s="58" t="s">
        <v>401</v>
      </c>
      <c r="M4" s="10" t="s">
        <v>338</v>
      </c>
    </row>
    <row r="5" spans="1:13" x14ac:dyDescent="0.25">
      <c r="A5" s="60">
        <v>4</v>
      </c>
      <c r="B5" t="s">
        <v>302</v>
      </c>
      <c r="E5" t="s">
        <v>303</v>
      </c>
      <c r="F5" t="s">
        <v>304</v>
      </c>
      <c r="G5" t="s">
        <v>305</v>
      </c>
      <c r="I5" t="s">
        <v>20</v>
      </c>
      <c r="J5">
        <v>5</v>
      </c>
      <c r="K5" t="s">
        <v>21</v>
      </c>
      <c r="L5" s="58" t="s">
        <v>402</v>
      </c>
    </row>
    <row r="6" spans="1:13" x14ac:dyDescent="0.25">
      <c r="J6">
        <v>0</v>
      </c>
    </row>
  </sheetData>
  <hyperlinks>
    <hyperlink ref="L2" r:id="rId1"/>
    <hyperlink ref="L3" r:id="rId2"/>
    <hyperlink ref="L4" r:id="rId3"/>
    <hyperlink ref="L5" r:id="rId4"/>
  </hyperlinks>
  <pageMargins left="0.7" right="0.7" top="0.75" bottom="0.75" header="0.3" footer="0.3"/>
  <pageSetup paperSize="9" orientation="portrait" r:id="rId5"/>
  <tableParts count="1"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8" tint="0.39997558519241921"/>
  </sheetPr>
  <dimension ref="A1:I4"/>
  <sheetViews>
    <sheetView workbookViewId="0">
      <selection activeCell="F11" sqref="F11"/>
    </sheetView>
  </sheetViews>
  <sheetFormatPr baseColWidth="10" defaultRowHeight="15" x14ac:dyDescent="0.25"/>
  <cols>
    <col min="2" max="2" width="10.7109375" customWidth="1"/>
    <col min="3" max="4" width="37.5703125" customWidth="1"/>
    <col min="6" max="6" width="24.42578125" customWidth="1"/>
    <col min="7" max="7" width="19.7109375" customWidth="1"/>
    <col min="9" max="9" width="12.7109375" customWidth="1"/>
  </cols>
  <sheetData>
    <row r="1" spans="1:9" ht="30" x14ac:dyDescent="0.25">
      <c r="A1" s="7" t="s">
        <v>311</v>
      </c>
      <c r="B1" s="7" t="s">
        <v>312</v>
      </c>
      <c r="C1" s="7" t="s">
        <v>1</v>
      </c>
      <c r="D1" s="7" t="s">
        <v>2</v>
      </c>
      <c r="E1" s="7" t="s">
        <v>313</v>
      </c>
      <c r="F1" s="7" t="s">
        <v>314</v>
      </c>
      <c r="G1" s="7" t="s">
        <v>315</v>
      </c>
      <c r="H1" s="7" t="s">
        <v>317</v>
      </c>
      <c r="I1" s="7" t="s">
        <v>318</v>
      </c>
    </row>
    <row r="2" spans="1:9" x14ac:dyDescent="0.25">
      <c r="A2" s="8">
        <v>42304</v>
      </c>
      <c r="B2">
        <v>4</v>
      </c>
      <c r="C2" t="str">
        <f>VLOOKUP(B2,Tableau1[],2,FALSE)</f>
        <v>Clic cutter</v>
      </c>
      <c r="D2">
        <f>VLOOKUP(B2,Tableau1[],3,FALSE)</f>
        <v>0</v>
      </c>
      <c r="E2">
        <v>1</v>
      </c>
      <c r="F2" t="s">
        <v>322</v>
      </c>
      <c r="G2" t="s">
        <v>322</v>
      </c>
      <c r="H2" t="s">
        <v>321</v>
      </c>
    </row>
    <row r="3" spans="1:9" x14ac:dyDescent="0.25">
      <c r="A3" s="8">
        <v>42305</v>
      </c>
      <c r="B3">
        <v>4</v>
      </c>
      <c r="C3" s="17" t="str">
        <f>VLOOKUP(B3,Tableau1[],2,FALSE)</f>
        <v>Clic cutter</v>
      </c>
      <c r="D3" s="17">
        <f>VLOOKUP(B3,Tableau1[],3,FALSE)</f>
        <v>0</v>
      </c>
      <c r="E3">
        <v>1</v>
      </c>
      <c r="F3" t="s">
        <v>333</v>
      </c>
      <c r="G3" t="s">
        <v>334</v>
      </c>
      <c r="H3" t="s">
        <v>335</v>
      </c>
    </row>
    <row r="4" spans="1:9" x14ac:dyDescent="0.25">
      <c r="A4" s="8">
        <v>42321</v>
      </c>
      <c r="B4">
        <v>4</v>
      </c>
      <c r="C4" s="17" t="str">
        <f>VLOOKUP(B4,Tableau1[],2,FALSE)</f>
        <v>Clic cutter</v>
      </c>
      <c r="D4" s="17">
        <f>VLOOKUP(B4,Tableau1[],3,FALSE)</f>
        <v>0</v>
      </c>
      <c r="E4">
        <v>1</v>
      </c>
      <c r="F4" t="s">
        <v>333</v>
      </c>
      <c r="G4" t="s">
        <v>333</v>
      </c>
      <c r="H4" t="s">
        <v>335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36"/>
  <sheetViews>
    <sheetView workbookViewId="0">
      <selection activeCell="F16" sqref="F16"/>
    </sheetView>
  </sheetViews>
  <sheetFormatPr baseColWidth="10" defaultRowHeight="15" x14ac:dyDescent="0.25"/>
  <cols>
    <col min="2" max="2" width="57.42578125" customWidth="1"/>
    <col min="3" max="3" width="48.7109375" customWidth="1"/>
  </cols>
  <sheetData>
    <row r="1" spans="1:3" x14ac:dyDescent="0.25">
      <c r="A1" s="109" t="s">
        <v>160</v>
      </c>
      <c r="B1" s="109"/>
      <c r="C1" s="109"/>
    </row>
    <row r="2" spans="1:3" x14ac:dyDescent="0.25">
      <c r="A2" s="110"/>
      <c r="B2" s="110"/>
      <c r="C2" s="110"/>
    </row>
    <row r="3" spans="1:3" x14ac:dyDescent="0.25">
      <c r="A3" s="2"/>
      <c r="B3" s="3" t="s">
        <v>161</v>
      </c>
      <c r="C3" s="4" t="s">
        <v>162</v>
      </c>
    </row>
    <row r="4" spans="1:3" ht="25.5" x14ac:dyDescent="0.25">
      <c r="A4" s="2"/>
      <c r="B4" s="3" t="s">
        <v>163</v>
      </c>
      <c r="C4" s="4" t="s">
        <v>164</v>
      </c>
    </row>
    <row r="5" spans="1:3" x14ac:dyDescent="0.25">
      <c r="A5" s="2"/>
      <c r="B5" s="3" t="s">
        <v>165</v>
      </c>
      <c r="C5" s="4" t="s">
        <v>166</v>
      </c>
    </row>
    <row r="6" spans="1:3" x14ac:dyDescent="0.25">
      <c r="A6" s="2"/>
      <c r="B6" s="3" t="s">
        <v>167</v>
      </c>
      <c r="C6" s="4" t="s">
        <v>168</v>
      </c>
    </row>
    <row r="7" spans="1:3" ht="25.5" x14ac:dyDescent="0.25">
      <c r="A7" s="2"/>
      <c r="B7" s="3" t="s">
        <v>169</v>
      </c>
      <c r="C7" s="4" t="s">
        <v>170</v>
      </c>
    </row>
    <row r="8" spans="1:3" ht="25.5" x14ac:dyDescent="0.25">
      <c r="A8" s="2"/>
      <c r="B8" s="3" t="s">
        <v>171</v>
      </c>
      <c r="C8" s="4" t="s">
        <v>172</v>
      </c>
    </row>
    <row r="9" spans="1:3" x14ac:dyDescent="0.25">
      <c r="A9" s="2"/>
      <c r="B9" s="3" t="s">
        <v>173</v>
      </c>
      <c r="C9" s="4" t="s">
        <v>174</v>
      </c>
    </row>
    <row r="10" spans="1:3" x14ac:dyDescent="0.25">
      <c r="A10" s="2"/>
      <c r="B10" s="3" t="s">
        <v>175</v>
      </c>
      <c r="C10" s="4" t="s">
        <v>176</v>
      </c>
    </row>
    <row r="11" spans="1:3" x14ac:dyDescent="0.25">
      <c r="A11" s="2"/>
      <c r="B11" s="3" t="s">
        <v>177</v>
      </c>
      <c r="C11" s="4" t="s">
        <v>178</v>
      </c>
    </row>
    <row r="12" spans="1:3" x14ac:dyDescent="0.25">
      <c r="A12" s="2"/>
      <c r="B12" s="3" t="s">
        <v>179</v>
      </c>
      <c r="C12" s="4" t="s">
        <v>180</v>
      </c>
    </row>
    <row r="13" spans="1:3" x14ac:dyDescent="0.25">
      <c r="A13" s="2"/>
      <c r="B13" s="3" t="s">
        <v>181</v>
      </c>
      <c r="C13" s="4" t="s">
        <v>182</v>
      </c>
    </row>
    <row r="14" spans="1:3" x14ac:dyDescent="0.25">
      <c r="A14" s="2"/>
      <c r="B14" s="3" t="s">
        <v>183</v>
      </c>
      <c r="C14" s="4" t="s">
        <v>184</v>
      </c>
    </row>
    <row r="15" spans="1:3" x14ac:dyDescent="0.25">
      <c r="A15" s="2"/>
      <c r="B15" s="3" t="s">
        <v>185</v>
      </c>
      <c r="C15" s="4" t="s">
        <v>186</v>
      </c>
    </row>
    <row r="16" spans="1:3" x14ac:dyDescent="0.25">
      <c r="A16" s="2"/>
      <c r="B16" s="3" t="s">
        <v>187</v>
      </c>
      <c r="C16" s="4" t="s">
        <v>188</v>
      </c>
    </row>
    <row r="17" spans="1:3" x14ac:dyDescent="0.25">
      <c r="A17" s="2"/>
      <c r="B17" s="3" t="s">
        <v>189</v>
      </c>
      <c r="C17" s="4" t="s">
        <v>190</v>
      </c>
    </row>
    <row r="18" spans="1:3" x14ac:dyDescent="0.25">
      <c r="A18" s="2"/>
      <c r="B18" s="3" t="s">
        <v>191</v>
      </c>
      <c r="C18" s="4" t="s">
        <v>192</v>
      </c>
    </row>
    <row r="19" spans="1:3" x14ac:dyDescent="0.25">
      <c r="A19" s="2"/>
      <c r="B19" s="3" t="s">
        <v>193</v>
      </c>
      <c r="C19" s="4" t="s">
        <v>194</v>
      </c>
    </row>
    <row r="20" spans="1:3" x14ac:dyDescent="0.25">
      <c r="A20" s="2"/>
      <c r="B20" s="3" t="s">
        <v>195</v>
      </c>
      <c r="C20" s="4" t="s">
        <v>196</v>
      </c>
    </row>
    <row r="21" spans="1:3" x14ac:dyDescent="0.25">
      <c r="A21" s="2"/>
      <c r="B21" s="3" t="s">
        <v>197</v>
      </c>
      <c r="C21" s="4" t="s">
        <v>198</v>
      </c>
    </row>
    <row r="22" spans="1:3" x14ac:dyDescent="0.25">
      <c r="A22" s="2"/>
      <c r="B22" s="3" t="s">
        <v>199</v>
      </c>
      <c r="C22" s="4" t="s">
        <v>200</v>
      </c>
    </row>
    <row r="23" spans="1:3" x14ac:dyDescent="0.25">
      <c r="A23" s="2"/>
      <c r="B23" s="3" t="s">
        <v>201</v>
      </c>
      <c r="C23" s="4" t="s">
        <v>202</v>
      </c>
    </row>
    <row r="24" spans="1:3" x14ac:dyDescent="0.25">
      <c r="A24" s="2"/>
      <c r="B24" s="3" t="s">
        <v>203</v>
      </c>
      <c r="C24" s="4" t="s">
        <v>204</v>
      </c>
    </row>
    <row r="25" spans="1:3" x14ac:dyDescent="0.25">
      <c r="A25" s="2"/>
      <c r="B25" s="3" t="s">
        <v>205</v>
      </c>
      <c r="C25" s="4" t="s">
        <v>206</v>
      </c>
    </row>
    <row r="26" spans="1:3" x14ac:dyDescent="0.25">
      <c r="A26" s="2"/>
      <c r="B26" s="3" t="s">
        <v>207</v>
      </c>
      <c r="C26" s="4" t="s">
        <v>208</v>
      </c>
    </row>
    <row r="27" spans="1:3" x14ac:dyDescent="0.25">
      <c r="A27" s="2"/>
      <c r="B27" s="3" t="s">
        <v>209</v>
      </c>
      <c r="C27" s="4" t="s">
        <v>210</v>
      </c>
    </row>
    <row r="28" spans="1:3" x14ac:dyDescent="0.25">
      <c r="A28" s="2"/>
      <c r="B28" s="3" t="s">
        <v>211</v>
      </c>
      <c r="C28" s="4" t="s">
        <v>212</v>
      </c>
    </row>
    <row r="29" spans="1:3" x14ac:dyDescent="0.25">
      <c r="A29" s="2"/>
      <c r="B29" s="3" t="s">
        <v>213</v>
      </c>
      <c r="C29" s="4" t="s">
        <v>214</v>
      </c>
    </row>
    <row r="30" spans="1:3" x14ac:dyDescent="0.25">
      <c r="A30" s="2"/>
      <c r="B30" s="3" t="s">
        <v>215</v>
      </c>
      <c r="C30" s="4" t="s">
        <v>216</v>
      </c>
    </row>
    <row r="31" spans="1:3" x14ac:dyDescent="0.25">
      <c r="A31" s="2"/>
      <c r="B31" s="3" t="s">
        <v>217</v>
      </c>
      <c r="C31" s="4" t="s">
        <v>218</v>
      </c>
    </row>
    <row r="32" spans="1:3" x14ac:dyDescent="0.25">
      <c r="A32" s="2"/>
      <c r="B32" s="3" t="s">
        <v>219</v>
      </c>
      <c r="C32" s="4" t="s">
        <v>220</v>
      </c>
    </row>
    <row r="33" spans="1:3" x14ac:dyDescent="0.25">
      <c r="A33" s="2"/>
      <c r="B33" s="3" t="s">
        <v>221</v>
      </c>
      <c r="C33" s="4" t="s">
        <v>222</v>
      </c>
    </row>
    <row r="34" spans="1:3" ht="25.5" x14ac:dyDescent="0.25">
      <c r="A34" s="2"/>
      <c r="B34" s="3" t="s">
        <v>223</v>
      </c>
      <c r="C34" s="4" t="s">
        <v>224</v>
      </c>
    </row>
    <row r="35" spans="1:3" ht="25.5" x14ac:dyDescent="0.25">
      <c r="A35" s="2"/>
      <c r="B35" s="3" t="s">
        <v>225</v>
      </c>
      <c r="C35" s="4" t="s">
        <v>226</v>
      </c>
    </row>
    <row r="36" spans="1:3" x14ac:dyDescent="0.25">
      <c r="A36" s="2"/>
      <c r="B36" s="3" t="s">
        <v>227</v>
      </c>
      <c r="C36" s="4" t="s">
        <v>228</v>
      </c>
    </row>
  </sheetData>
  <mergeCells count="1">
    <mergeCell ref="A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SOMMAIRE</vt:lpstr>
      <vt:lpstr>Commande</vt:lpstr>
      <vt:lpstr>Stock à date</vt:lpstr>
      <vt:lpstr>Equipement de protection</vt:lpstr>
      <vt:lpstr>D EPI 2015</vt:lpstr>
      <vt:lpstr>Prot° vet + Aide à la manutent°</vt:lpstr>
      <vt:lpstr>D VT M 2015</vt:lpstr>
      <vt:lpstr>Autres equipements</vt:lpstr>
      <vt:lpstr>D AE 2015 </vt:lpstr>
      <vt:lpstr>Niveaux de risques associés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2015-11-17T12:09:53Z</dcterms:modified>
</cp:coreProperties>
</file>