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7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1" l="1"/>
  <c r="K15" i="1"/>
  <c r="K14" i="1"/>
  <c r="K13" i="1"/>
  <c r="K12" i="1"/>
  <c r="K11" i="1"/>
  <c r="K10" i="1"/>
  <c r="L10" i="1"/>
  <c r="F10" i="1"/>
  <c r="G10" i="1"/>
  <c r="H10" i="1"/>
  <c r="I10" i="1"/>
  <c r="J10" i="1" s="1"/>
  <c r="F11" i="1"/>
  <c r="G11" i="1"/>
  <c r="H11" i="1"/>
  <c r="I11" i="1"/>
  <c r="J11" i="1" s="1"/>
  <c r="F12" i="1"/>
  <c r="G12" i="1"/>
  <c r="H12" i="1"/>
  <c r="I12" i="1"/>
  <c r="J12" i="1" s="1"/>
  <c r="F13" i="1"/>
  <c r="G13" i="1"/>
  <c r="H13" i="1"/>
  <c r="I13" i="1"/>
  <c r="J13" i="1"/>
  <c r="F14" i="1"/>
  <c r="G14" i="1"/>
  <c r="H14" i="1"/>
  <c r="I14" i="1"/>
  <c r="J14" i="1" s="1"/>
  <c r="L14" i="1" s="1"/>
  <c r="F15" i="1"/>
  <c r="G15" i="1"/>
  <c r="H15" i="1"/>
  <c r="I15" i="1"/>
  <c r="J15" i="1"/>
  <c r="F16" i="1"/>
  <c r="G16" i="1"/>
  <c r="H16" i="1"/>
  <c r="I16" i="1"/>
  <c r="J16" i="1" s="1"/>
  <c r="F8" i="1"/>
  <c r="F9" i="1"/>
  <c r="I9" i="1" s="1"/>
  <c r="J9" i="1" s="1"/>
  <c r="G8" i="1"/>
  <c r="G9" i="1"/>
  <c r="I8" i="1"/>
  <c r="J8" i="1" s="1"/>
  <c r="K8" i="1" s="1"/>
  <c r="L8" i="1" s="1"/>
  <c r="H8" i="1"/>
  <c r="H9" i="1"/>
  <c r="L16" i="1" l="1"/>
  <c r="L13" i="1"/>
  <c r="L11" i="1"/>
  <c r="L12" i="1"/>
  <c r="L15" i="1"/>
  <c r="K9" i="1"/>
  <c r="L9" i="1" s="1"/>
  <c r="D4" i="1" l="1"/>
  <c r="B4" i="1"/>
  <c r="G3" i="1" s="1"/>
</calcChain>
</file>

<file path=xl/sharedStrings.xml><?xml version="1.0" encoding="utf-8"?>
<sst xmlns="http://schemas.openxmlformats.org/spreadsheetml/2006/main" count="17" uniqueCount="14">
  <si>
    <t>Horaire  de base</t>
  </si>
  <si>
    <t>Date</t>
  </si>
  <si>
    <t>Matin</t>
  </si>
  <si>
    <t>Aprè-midi</t>
  </si>
  <si>
    <t>Pause</t>
  </si>
  <si>
    <t>Début</t>
  </si>
  <si>
    <t>Fin</t>
  </si>
  <si>
    <t>Réalisé</t>
  </si>
  <si>
    <t>Après-midi</t>
  </si>
  <si>
    <t>Total j</t>
  </si>
  <si>
    <t>Heures supplémentaires</t>
  </si>
  <si>
    <t>du jour</t>
  </si>
  <si>
    <t>non récupérables</t>
  </si>
  <si>
    <t>cumulées/sem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</si>
</sst>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;@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20" fontId="0" fillId="2" borderId="1" xfId="0" applyNumberFormat="1" applyFill="1" applyBorder="1" applyAlignment="1">
      <alignment horizontal="centerContinuous"/>
    </xf>
    <xf numFmtId="20" fontId="0" fillId="2" borderId="2" xfId="0" applyNumberFormat="1" applyFill="1" applyBorder="1" applyAlignment="1">
      <alignment horizontal="centerContinuous"/>
    </xf>
    <xf numFmtId="20" fontId="0" fillId="2" borderId="5" xfId="0" applyNumberFormat="1" applyFill="1" applyBorder="1"/>
    <xf numFmtId="0" fontId="0" fillId="2" borderId="6" xfId="0" applyFill="1" applyBorder="1" applyAlignment="1">
      <alignment horizontal="centerContinuous"/>
    </xf>
    <xf numFmtId="20" fontId="0" fillId="0" borderId="7" xfId="0" applyNumberFormat="1" applyBorder="1" applyAlignment="1">
      <alignment horizontal="center"/>
    </xf>
    <xf numFmtId="20" fontId="0" fillId="2" borderId="6" xfId="0" applyNumberFormat="1" applyFill="1" applyBorder="1" applyAlignment="1">
      <alignment horizontal="centerContinuous"/>
    </xf>
    <xf numFmtId="165" fontId="1" fillId="0" borderId="1" xfId="0" applyNumberFormat="1" applyFont="1" applyBorder="1" applyAlignment="1">
      <alignment horizontal="left"/>
    </xf>
    <xf numFmtId="20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20" fontId="0" fillId="3" borderId="6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20" fontId="0" fillId="3" borderId="2" xfId="0" applyNumberFormat="1" applyFill="1" applyBorder="1" applyAlignment="1">
      <alignment horizontal="center"/>
    </xf>
    <xf numFmtId="165" fontId="1" fillId="0" borderId="8" xfId="0" applyNumberFormat="1" applyFont="1" applyBorder="1" applyAlignment="1">
      <alignment horizontal="left"/>
    </xf>
    <xf numFmtId="2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20" fontId="0" fillId="3" borderId="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20" fontId="0" fillId="3" borderId="9" xfId="0" applyNumberFormat="1" applyFill="1" applyBorder="1" applyAlignment="1">
      <alignment horizontal="center"/>
    </xf>
    <xf numFmtId="165" fontId="1" fillId="0" borderId="3" xfId="0" applyNumberFormat="1" applyFont="1" applyBorder="1" applyAlignment="1">
      <alignment horizontal="left"/>
    </xf>
    <xf numFmtId="0" fontId="0" fillId="0" borderId="7" xfId="0" applyBorder="1" applyAlignment="1">
      <alignment horizontal="center"/>
    </xf>
    <xf numFmtId="20" fontId="0" fillId="3" borderId="7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20" fontId="0" fillId="2" borderId="8" xfId="0" applyNumberFormat="1" applyFill="1" applyBorder="1" applyAlignment="1">
      <alignment horizontal="center"/>
    </xf>
    <xf numFmtId="20" fontId="0" fillId="2" borderId="9" xfId="0" applyNumberFormat="1" applyFill="1" applyBorder="1" applyAlignment="1">
      <alignment horizontal="center"/>
    </xf>
    <xf numFmtId="20" fontId="0" fillId="2" borderId="10" xfId="0" applyNumberFormat="1" applyFill="1" applyBorder="1" applyAlignment="1">
      <alignment horizontal="center" vertical="top"/>
    </xf>
    <xf numFmtId="20" fontId="0" fillId="2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/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>
      <pane ySplit="7" topLeftCell="A8" activePane="bottomLeft" state="frozenSplit"/>
      <selection pane="bottomLeft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7"/>
      <c r="L6" s="3"/>
      <c r="M6" s="1"/>
    </row>
    <row r="7" spans="1:13" x14ac:dyDescent="0.25">
      <c r="A7" s="1"/>
      <c r="B7" s="25" t="s">
        <v>5</v>
      </c>
      <c r="C7" s="26" t="s">
        <v>6</v>
      </c>
      <c r="D7" s="25" t="s">
        <v>5</v>
      </c>
      <c r="E7" s="26" t="s">
        <v>6</v>
      </c>
      <c r="F7" s="27" t="s">
        <v>4</v>
      </c>
      <c r="G7" s="25" t="s">
        <v>2</v>
      </c>
      <c r="H7" s="28" t="s">
        <v>8</v>
      </c>
      <c r="I7" s="26" t="s">
        <v>9</v>
      </c>
      <c r="J7" s="25" t="s">
        <v>11</v>
      </c>
      <c r="K7" s="28" t="s">
        <v>13</v>
      </c>
      <c r="L7" s="26" t="s">
        <v>12</v>
      </c>
      <c r="M7" s="1"/>
    </row>
    <row r="8" spans="1:13" ht="24.75" customHeight="1" x14ac:dyDescent="0.25">
      <c r="A8" s="8">
        <v>42887</v>
      </c>
      <c r="B8" s="9">
        <v>0.29166666666666669</v>
      </c>
      <c r="C8" s="9">
        <v>0.5</v>
      </c>
      <c r="D8" s="9">
        <v>0.53125</v>
      </c>
      <c r="E8" s="9">
        <v>0.9375</v>
      </c>
      <c r="F8" s="11">
        <f t="shared" ref="F8:F9" si="0">IF(B8="","",1/96)</f>
        <v>1.0416666666666666E-2</v>
      </c>
      <c r="G8" s="11">
        <f t="shared" ref="G8:G9" si="1">IF(B8="","",IF(C8="",5-B8,C8-B8))</f>
        <v>0.20833333333333331</v>
      </c>
      <c r="H8" s="11">
        <f>IF(B8="","",IF(D8="",E8-0.5,E8-D8))</f>
        <v>0.40625</v>
      </c>
      <c r="I8" s="12">
        <f t="shared" ref="I8:I9" si="2">IF(B8="","",C8-B8+E8-D8-F8)</f>
        <v>0.60416666666666663</v>
      </c>
      <c r="J8" s="11">
        <f>IFERROR(IF(WEEKDAY(A8) = 7,I8,I8-1/3),"")</f>
        <v>0.27083333333333331</v>
      </c>
      <c r="K8" s="11">
        <f>IF(J8="","",SUM($J$8:J8))</f>
        <v>0.27083333333333331</v>
      </c>
      <c r="L8" s="13">
        <f t="shared" ref="L8:L16" si="3">IF(K8="","",MAX(0,K8-0.5))</f>
        <v>0</v>
      </c>
      <c r="M8" s="1"/>
    </row>
    <row r="9" spans="1:13" x14ac:dyDescent="0.25">
      <c r="A9" s="14">
        <v>42888</v>
      </c>
      <c r="B9" s="15">
        <v>0.3125</v>
      </c>
      <c r="C9" s="15">
        <v>0.5</v>
      </c>
      <c r="D9" s="15">
        <v>0.5</v>
      </c>
      <c r="E9" s="15">
        <v>0.72916666666666663</v>
      </c>
      <c r="F9" s="17">
        <f t="shared" si="0"/>
        <v>1.0416666666666666E-2</v>
      </c>
      <c r="G9" s="17">
        <f t="shared" si="1"/>
        <v>0.1875</v>
      </c>
      <c r="H9" s="17">
        <f>IF(B9="","",IF(D9="",E9-0.5,E9-D9))</f>
        <v>0.22916666666666663</v>
      </c>
      <c r="I9" s="18">
        <f t="shared" si="2"/>
        <v>0.40624999999999994</v>
      </c>
      <c r="J9" s="17">
        <f>IFERROR(IF(WEEKDAY(A9) = 7,I9,I9-1/3),"")</f>
        <v>7.291666666666663E-2</v>
      </c>
      <c r="K9" s="17">
        <f>IF(J9="","",SUM($J$8:J9))</f>
        <v>0.34374999999999994</v>
      </c>
      <c r="L9" s="19">
        <f t="shared" si="3"/>
        <v>0</v>
      </c>
      <c r="M9" s="1"/>
    </row>
    <row r="10" spans="1:13" x14ac:dyDescent="0.25">
      <c r="A10" s="20">
        <v>42889</v>
      </c>
      <c r="B10" s="6">
        <v>0.35416666666666702</v>
      </c>
      <c r="C10" s="6"/>
      <c r="D10" s="21"/>
      <c r="E10" s="6">
        <v>0.97916666666666663</v>
      </c>
      <c r="F10" s="22">
        <f t="shared" ref="F10:F16" si="4">IF(B10="","",1/96)</f>
        <v>1.0416666666666666E-2</v>
      </c>
      <c r="G10" s="22">
        <f t="shared" ref="G10:G16" si="5">IF(B10="","",IF(C10="",5-B10,C10-B10))</f>
        <v>4.645833333333333</v>
      </c>
      <c r="H10" s="22">
        <f t="shared" ref="H10:H16" si="6">IF(B10="","",IF(D10="",E10-0.5,E10-D10))</f>
        <v>0.47916666666666663</v>
      </c>
      <c r="I10" s="23">
        <f t="shared" ref="I10:I16" si="7">IF(B10="","",C10-B10+E10-D10-F10)</f>
        <v>0.61458333333333293</v>
      </c>
      <c r="J10" s="22">
        <f t="shared" ref="J10:J16" si="8">IFERROR(IF(WEEKDAY(A10) = 7,I10,I10-1/3),"")</f>
        <v>0.61458333333333293</v>
      </c>
      <c r="K10" s="22">
        <f>IF(J10="","",SUM($J$8:J10))</f>
        <v>0.95833333333333282</v>
      </c>
      <c r="L10" s="24">
        <f>IF(K10="","",MAX(0,K10-0.5))</f>
        <v>0.45833333333333282</v>
      </c>
    </row>
    <row r="11" spans="1:13" x14ac:dyDescent="0.25">
      <c r="A11" s="8">
        <v>42891</v>
      </c>
      <c r="B11" s="9"/>
      <c r="C11" s="9"/>
      <c r="D11" s="10"/>
      <c r="E11" s="9"/>
      <c r="F11" s="11" t="str">
        <f t="shared" si="4"/>
        <v/>
      </c>
      <c r="G11" s="11" t="str">
        <f t="shared" si="5"/>
        <v/>
      </c>
      <c r="H11" s="11" t="str">
        <f t="shared" si="6"/>
        <v/>
      </c>
      <c r="I11" s="12" t="str">
        <f t="shared" si="7"/>
        <v/>
      </c>
      <c r="J11" s="11" t="str">
        <f t="shared" si="8"/>
        <v/>
      </c>
      <c r="K11" s="11" t="str">
        <f>IF(J11="","",J11)</f>
        <v/>
      </c>
      <c r="L11" s="13" t="str">
        <f t="shared" si="3"/>
        <v/>
      </c>
    </row>
    <row r="12" spans="1:13" x14ac:dyDescent="0.25">
      <c r="A12" s="14">
        <v>42892</v>
      </c>
      <c r="B12" s="15"/>
      <c r="C12" s="15"/>
      <c r="D12" s="16"/>
      <c r="E12" s="15"/>
      <c r="F12" s="17" t="str">
        <f t="shared" si="4"/>
        <v/>
      </c>
      <c r="G12" s="17" t="str">
        <f t="shared" si="5"/>
        <v/>
      </c>
      <c r="H12" s="17" t="str">
        <f t="shared" si="6"/>
        <v/>
      </c>
      <c r="I12" s="18" t="str">
        <f t="shared" si="7"/>
        <v/>
      </c>
      <c r="J12" s="17" t="str">
        <f t="shared" si="8"/>
        <v/>
      </c>
      <c r="K12" s="17" t="str">
        <f>IF(J12="","",SUM(J11:J12))</f>
        <v/>
      </c>
      <c r="L12" s="19" t="str">
        <f t="shared" si="3"/>
        <v/>
      </c>
    </row>
    <row r="13" spans="1:13" x14ac:dyDescent="0.25">
      <c r="A13" s="14">
        <v>42893</v>
      </c>
      <c r="B13" s="15"/>
      <c r="C13" s="15"/>
      <c r="D13" s="16"/>
      <c r="E13" s="15"/>
      <c r="F13" s="17" t="str">
        <f t="shared" si="4"/>
        <v/>
      </c>
      <c r="G13" s="17" t="str">
        <f t="shared" si="5"/>
        <v/>
      </c>
      <c r="H13" s="17" t="str">
        <f t="shared" si="6"/>
        <v/>
      </c>
      <c r="I13" s="18" t="str">
        <f t="shared" si="7"/>
        <v/>
      </c>
      <c r="J13" s="17" t="str">
        <f t="shared" si="8"/>
        <v/>
      </c>
      <c r="K13" s="17" t="str">
        <f>IF(J13="","",SUM(J11:J13))</f>
        <v/>
      </c>
      <c r="L13" s="19" t="str">
        <f t="shared" si="3"/>
        <v/>
      </c>
    </row>
    <row r="14" spans="1:13" x14ac:dyDescent="0.25">
      <c r="A14" s="14">
        <v>42894</v>
      </c>
      <c r="B14" s="15"/>
      <c r="C14" s="15"/>
      <c r="D14" s="16"/>
      <c r="E14" s="15"/>
      <c r="F14" s="17" t="str">
        <f t="shared" si="4"/>
        <v/>
      </c>
      <c r="G14" s="17" t="str">
        <f t="shared" si="5"/>
        <v/>
      </c>
      <c r="H14" s="17" t="str">
        <f t="shared" si="6"/>
        <v/>
      </c>
      <c r="I14" s="18" t="str">
        <f t="shared" si="7"/>
        <v/>
      </c>
      <c r="J14" s="17" t="str">
        <f t="shared" si="8"/>
        <v/>
      </c>
      <c r="K14" s="17" t="str">
        <f>IF(J14="","",SUM(J11:J14))</f>
        <v/>
      </c>
      <c r="L14" s="19" t="str">
        <f t="shared" si="3"/>
        <v/>
      </c>
    </row>
    <row r="15" spans="1:13" x14ac:dyDescent="0.25">
      <c r="A15" s="14">
        <v>42895</v>
      </c>
      <c r="B15" s="15"/>
      <c r="C15" s="15"/>
      <c r="D15" s="16"/>
      <c r="E15" s="15"/>
      <c r="F15" s="17" t="str">
        <f t="shared" si="4"/>
        <v/>
      </c>
      <c r="G15" s="17" t="str">
        <f t="shared" si="5"/>
        <v/>
      </c>
      <c r="H15" s="17" t="str">
        <f t="shared" si="6"/>
        <v/>
      </c>
      <c r="I15" s="18" t="str">
        <f t="shared" si="7"/>
        <v/>
      </c>
      <c r="J15" s="17" t="str">
        <f t="shared" si="8"/>
        <v/>
      </c>
      <c r="K15" s="17" t="str">
        <f>IF(J15="","",SUM(J11:J15))</f>
        <v/>
      </c>
      <c r="L15" s="19" t="str">
        <f t="shared" si="3"/>
        <v/>
      </c>
    </row>
    <row r="16" spans="1:13" x14ac:dyDescent="0.25">
      <c r="A16" s="20">
        <v>42896</v>
      </c>
      <c r="B16" s="6"/>
      <c r="C16" s="6"/>
      <c r="D16" s="21"/>
      <c r="E16" s="6"/>
      <c r="F16" s="22" t="str">
        <f t="shared" si="4"/>
        <v/>
      </c>
      <c r="G16" s="22" t="str">
        <f t="shared" si="5"/>
        <v/>
      </c>
      <c r="H16" s="22" t="str">
        <f t="shared" si="6"/>
        <v/>
      </c>
      <c r="I16" s="23" t="str">
        <f t="shared" si="7"/>
        <v/>
      </c>
      <c r="J16" s="22" t="str">
        <f t="shared" si="8"/>
        <v/>
      </c>
      <c r="K16" s="22" t="str">
        <f>IF(J11:J16="","",SUM(J13:J16))</f>
        <v/>
      </c>
      <c r="L16" s="24" t="str">
        <f t="shared" si="3"/>
        <v/>
      </c>
      <c r="M16" s="1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2017-06-03T12:24:15Z</dcterms:created>
  <dcterms:modified xsi:type="dcterms:W3CDTF">2017-06-03T15:33:00Z</dcterms:modified>
</cp:coreProperties>
</file>