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-15" yWindow="-15" windowWidth="23820" windowHeight="10095" activeTab="1"/>
  </bookViews>
  <sheets>
    <sheet name="Saisie" sheetId="5" r:id="rId1"/>
    <sheet name="Planning" sheetId="1" r:id="rId2"/>
    <sheet name="Listes" sheetId="4" r:id="rId3"/>
  </sheets>
  <externalReferences>
    <externalReference r:id="rId4"/>
  </externalReferences>
  <definedNames>
    <definedName name="_xlnm._FilterDatabase" localSheetId="1" hidden="1">Listes!$A$1:$A$39</definedName>
    <definedName name="Absence">Saisie!$E$3:$F$10</definedName>
    <definedName name="An">Planning!$A$1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aturedelabsence">[1]Légende!$B$3:$B$14</definedName>
    <definedName name="Nom">OFFSET(Listes!$A$2,,,COUNTA(Listes!$A:$A)-1)</definedName>
    <definedName name="Noms">OFFSET(Saisie!$A$3,,,COUNTA(Saisie!$A:$A)-1)</definedName>
    <definedName name="_xlnm.Print_Area" localSheetId="1">Planning!$A$1:$AE$19</definedName>
  </definedNames>
  <calcPr calcId="152511" fullCalcOnLoad="1"/>
</workbook>
</file>

<file path=xl/calcChain.xml><?xml version="1.0" encoding="utf-8"?>
<calcChain xmlns="http://schemas.openxmlformats.org/spreadsheetml/2006/main">
  <c r="A6" i="1" l="1" a="1"/>
  <c r="A6" i="1"/>
  <c r="A7" i="1" s="1" a="1"/>
  <c r="A7" i="1" s="1"/>
  <c r="B4" i="1"/>
  <c r="B6" i="1"/>
  <c r="C4" i="1"/>
  <c r="C6" i="1"/>
  <c r="D4" i="1"/>
  <c r="D6" i="1"/>
  <c r="E4" i="1"/>
  <c r="E6" i="1"/>
  <c r="F4" i="1"/>
  <c r="F6" i="1"/>
  <c r="G4" i="1"/>
  <c r="G6" i="1"/>
  <c r="H4" i="1"/>
  <c r="H6" i="1"/>
  <c r="I4" i="1"/>
  <c r="I6" i="1"/>
  <c r="J4" i="1"/>
  <c r="J6" i="1"/>
  <c r="K4" i="1"/>
  <c r="K6" i="1"/>
  <c r="L4" i="1"/>
  <c r="L6" i="1"/>
  <c r="M4" i="1"/>
  <c r="M6" i="1"/>
  <c r="N4" i="1"/>
  <c r="N6" i="1"/>
  <c r="O4" i="1"/>
  <c r="O6" i="1"/>
  <c r="P4" i="1"/>
  <c r="P6" i="1"/>
  <c r="Q4" i="1"/>
  <c r="Q6" i="1"/>
  <c r="R4" i="1"/>
  <c r="R6" i="1"/>
  <c r="S4" i="1"/>
  <c r="S6" i="1"/>
  <c r="T4" i="1"/>
  <c r="T6" i="1"/>
  <c r="U4" i="1"/>
  <c r="U6" i="1"/>
  <c r="V4" i="1"/>
  <c r="V6" i="1"/>
  <c r="W4" i="1"/>
  <c r="W6" i="1"/>
  <c r="X4" i="1"/>
  <c r="X6" i="1"/>
  <c r="Y4" i="1"/>
  <c r="Y6" i="1"/>
  <c r="Z4" i="1"/>
  <c r="Z6" i="1"/>
  <c r="AA4" i="1"/>
  <c r="AA6" i="1"/>
  <c r="AB4" i="1"/>
  <c r="AB6" i="1"/>
  <c r="AC4" i="1"/>
  <c r="AC6" i="1"/>
  <c r="AD4" i="1"/>
  <c r="AD6" i="1"/>
  <c r="AE4" i="1"/>
  <c r="AE6" i="1"/>
  <c r="AF4" i="1"/>
  <c r="AF6" i="1"/>
  <c r="O7" i="1"/>
  <c r="E5" i="1"/>
  <c r="E14" i="4"/>
  <c r="E13" i="4"/>
  <c r="E12" i="4"/>
  <c r="E11" i="4"/>
  <c r="E10" i="4"/>
  <c r="E3" i="4"/>
  <c r="E8" i="4"/>
  <c r="E9" i="4" s="1"/>
  <c r="E7" i="4"/>
  <c r="E6" i="4"/>
  <c r="E5" i="4"/>
  <c r="E2" i="4"/>
  <c r="B5" i="1"/>
  <c r="C5" i="1"/>
  <c r="E4" i="4"/>
  <c r="D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7" i="1" l="1"/>
  <c r="D7" i="1"/>
  <c r="F7" i="1"/>
  <c r="M7" i="1"/>
  <c r="P7" i="1"/>
  <c r="R7" i="1"/>
  <c r="T7" i="1"/>
  <c r="V7" i="1"/>
  <c r="X7" i="1"/>
  <c r="Z7" i="1"/>
  <c r="AB7" i="1"/>
  <c r="AD7" i="1"/>
  <c r="AF7" i="1"/>
  <c r="C7" i="1"/>
  <c r="E7" i="1"/>
  <c r="G7" i="1"/>
  <c r="N7" i="1"/>
  <c r="Q7" i="1"/>
  <c r="S7" i="1"/>
  <c r="U7" i="1"/>
  <c r="W7" i="1"/>
  <c r="Y7" i="1"/>
  <c r="AA7" i="1"/>
  <c r="AC7" i="1"/>
  <c r="AE7" i="1"/>
  <c r="A8" i="1" a="1"/>
  <c r="A8" i="1" s="1"/>
  <c r="C8" i="1" l="1"/>
  <c r="E8" i="1"/>
  <c r="G8" i="1"/>
  <c r="N8" i="1"/>
  <c r="P8" i="1"/>
  <c r="R8" i="1"/>
  <c r="T8" i="1"/>
  <c r="V8" i="1"/>
  <c r="X8" i="1"/>
  <c r="Z8" i="1"/>
  <c r="AB8" i="1"/>
  <c r="AD8" i="1"/>
  <c r="AF8" i="1"/>
  <c r="B8" i="1"/>
  <c r="D8" i="1"/>
  <c r="F8" i="1"/>
  <c r="M8" i="1"/>
  <c r="O8" i="1"/>
  <c r="Q8" i="1"/>
  <c r="S8" i="1"/>
  <c r="U8" i="1"/>
  <c r="W8" i="1"/>
  <c r="Y8" i="1"/>
  <c r="AA8" i="1"/>
  <c r="AC8" i="1"/>
  <c r="AE8" i="1"/>
  <c r="A9" i="1" a="1"/>
  <c r="A9" i="1" s="1"/>
  <c r="C9" i="1" l="1"/>
  <c r="E9" i="1"/>
  <c r="G9" i="1"/>
  <c r="N9" i="1"/>
  <c r="P9" i="1"/>
  <c r="R9" i="1"/>
  <c r="T9" i="1"/>
  <c r="V9" i="1"/>
  <c r="X9" i="1"/>
  <c r="Z9" i="1"/>
  <c r="AB9" i="1"/>
  <c r="AD9" i="1"/>
  <c r="AF9" i="1"/>
  <c r="B9" i="1"/>
  <c r="D9" i="1"/>
  <c r="F9" i="1"/>
  <c r="M9" i="1"/>
  <c r="O9" i="1"/>
  <c r="Q9" i="1"/>
  <c r="S9" i="1"/>
  <c r="U9" i="1"/>
  <c r="W9" i="1"/>
  <c r="Y9" i="1"/>
  <c r="AA9" i="1"/>
  <c r="AC9" i="1"/>
  <c r="AE9" i="1"/>
  <c r="A10" i="1" a="1"/>
  <c r="A10" i="1" s="1"/>
  <c r="A11" i="1" a="1"/>
  <c r="A11" i="1" s="1"/>
  <c r="C11" i="1" l="1"/>
  <c r="E11" i="1"/>
  <c r="G11" i="1"/>
  <c r="N11" i="1"/>
  <c r="P11" i="1"/>
  <c r="R11" i="1"/>
  <c r="T11" i="1"/>
  <c r="V11" i="1"/>
  <c r="X11" i="1"/>
  <c r="Z11" i="1"/>
  <c r="AB11" i="1"/>
  <c r="AD11" i="1"/>
  <c r="AF11" i="1"/>
  <c r="B11" i="1"/>
  <c r="D11" i="1"/>
  <c r="F11" i="1"/>
  <c r="M11" i="1"/>
  <c r="O11" i="1"/>
  <c r="Q11" i="1"/>
  <c r="S11" i="1"/>
  <c r="U11" i="1"/>
  <c r="W11" i="1"/>
  <c r="Y11" i="1"/>
  <c r="AA11" i="1"/>
  <c r="AC11" i="1"/>
  <c r="AE11" i="1"/>
  <c r="C10" i="1"/>
  <c r="E10" i="1"/>
  <c r="G10" i="1"/>
  <c r="N10" i="1"/>
  <c r="P10" i="1"/>
  <c r="R10" i="1"/>
  <c r="T10" i="1"/>
  <c r="V10" i="1"/>
  <c r="X10" i="1"/>
  <c r="Z10" i="1"/>
  <c r="AB10" i="1"/>
  <c r="AD10" i="1"/>
  <c r="AF10" i="1"/>
  <c r="B10" i="1"/>
  <c r="D10" i="1"/>
  <c r="F10" i="1"/>
  <c r="M10" i="1"/>
  <c r="O10" i="1"/>
  <c r="Q10" i="1"/>
  <c r="S10" i="1"/>
  <c r="U10" i="1"/>
  <c r="W10" i="1"/>
  <c r="Y10" i="1"/>
  <c r="AA10" i="1"/>
  <c r="AC10" i="1"/>
  <c r="AE10" i="1"/>
  <c r="A12" i="1" a="1"/>
  <c r="A12" i="1" s="1"/>
  <c r="C12" i="1" l="1"/>
  <c r="E12" i="1"/>
  <c r="G12" i="1"/>
  <c r="N12" i="1"/>
  <c r="P12" i="1"/>
  <c r="R12" i="1"/>
  <c r="T12" i="1"/>
  <c r="V12" i="1"/>
  <c r="X12" i="1"/>
  <c r="Z12" i="1"/>
  <c r="AB12" i="1"/>
  <c r="AD12" i="1"/>
  <c r="AF12" i="1"/>
  <c r="B12" i="1"/>
  <c r="D12" i="1"/>
  <c r="F12" i="1"/>
  <c r="M12" i="1"/>
  <c r="O12" i="1"/>
  <c r="Q12" i="1"/>
  <c r="S12" i="1"/>
  <c r="U12" i="1"/>
  <c r="W12" i="1"/>
  <c r="Y12" i="1"/>
  <c r="AA12" i="1"/>
  <c r="AC12" i="1"/>
  <c r="AE12" i="1"/>
  <c r="A13" i="1" a="1"/>
  <c r="A13" i="1" s="1"/>
  <c r="A14" i="1" a="1"/>
  <c r="A14" i="1" s="1"/>
  <c r="C14" i="1" l="1"/>
  <c r="E14" i="1"/>
  <c r="G14" i="1"/>
  <c r="I14" i="1"/>
  <c r="K14" i="1"/>
  <c r="M14" i="1"/>
  <c r="O14" i="1"/>
  <c r="Q14" i="1"/>
  <c r="S14" i="1"/>
  <c r="U14" i="1"/>
  <c r="W14" i="1"/>
  <c r="Y14" i="1"/>
  <c r="AA14" i="1"/>
  <c r="AC14" i="1"/>
  <c r="AE14" i="1"/>
  <c r="D14" i="1"/>
  <c r="H14" i="1"/>
  <c r="L14" i="1"/>
  <c r="P14" i="1"/>
  <c r="T14" i="1"/>
  <c r="X14" i="1"/>
  <c r="AB14" i="1"/>
  <c r="AF14" i="1"/>
  <c r="B14" i="1"/>
  <c r="F14" i="1"/>
  <c r="J14" i="1"/>
  <c r="N14" i="1"/>
  <c r="R14" i="1"/>
  <c r="V14" i="1"/>
  <c r="Z14" i="1"/>
  <c r="AD14" i="1"/>
  <c r="A15" i="1" a="1"/>
  <c r="A15" i="1" s="1"/>
  <c r="C13" i="1"/>
  <c r="E13" i="1"/>
  <c r="G13" i="1"/>
  <c r="N13" i="1"/>
  <c r="P13" i="1"/>
  <c r="R13" i="1"/>
  <c r="T13" i="1"/>
  <c r="V13" i="1"/>
  <c r="X13" i="1"/>
  <c r="Z13" i="1"/>
  <c r="AB13" i="1"/>
  <c r="AD13" i="1"/>
  <c r="AF13" i="1"/>
  <c r="B13" i="1"/>
  <c r="D13" i="1"/>
  <c r="M13" i="1"/>
  <c r="Q13" i="1"/>
  <c r="U13" i="1"/>
  <c r="Y13" i="1"/>
  <c r="AC13" i="1"/>
  <c r="F13" i="1"/>
  <c r="O13" i="1"/>
  <c r="S13" i="1"/>
  <c r="W13" i="1"/>
  <c r="AA13" i="1"/>
  <c r="AE13" i="1"/>
  <c r="B15" i="1" l="1"/>
  <c r="D15" i="1"/>
  <c r="F15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C15" i="1"/>
  <c r="G15" i="1"/>
  <c r="K15" i="1"/>
  <c r="O15" i="1"/>
  <c r="S15" i="1"/>
  <c r="W15" i="1"/>
  <c r="AA15" i="1"/>
  <c r="AE15" i="1"/>
  <c r="E15" i="1"/>
  <c r="I15" i="1"/>
  <c r="M15" i="1"/>
  <c r="Q15" i="1"/>
  <c r="U15" i="1"/>
  <c r="Y15" i="1"/>
  <c r="AC15" i="1"/>
</calcChain>
</file>

<file path=xl/comments1.xml><?xml version="1.0" encoding="utf-8"?>
<comments xmlns="http://schemas.openxmlformats.org/spreadsheetml/2006/main">
  <authors>
    <author>Nadine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<sst xmlns="http://schemas.openxmlformats.org/spreadsheetml/2006/main" count="89" uniqueCount="65">
  <si>
    <t>Benoît</t>
  </si>
  <si>
    <t>Christophe</t>
  </si>
  <si>
    <t>Dominique</t>
  </si>
  <si>
    <t>Delphine</t>
  </si>
  <si>
    <t>Christelle</t>
  </si>
  <si>
    <t>Aline</t>
  </si>
  <si>
    <t>Carole</t>
  </si>
  <si>
    <t>Antonin</t>
  </si>
  <si>
    <t>Alain</t>
  </si>
  <si>
    <t>Cyril</t>
  </si>
  <si>
    <t>Amandine</t>
  </si>
  <si>
    <t>Cyrielle</t>
  </si>
  <si>
    <t>Cindy</t>
  </si>
  <si>
    <t>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</si>
  <si>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</si>
  <si>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</si>
  <si>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</si>
  <si>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</si>
  <si>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</si>
  <si>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</si>
  <si>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</si>
  <si>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</si>
  <si>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</si>
  <si>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</si>
  <si>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</si>
  <si>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</si>
  <si>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</si>
  <si>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</si>
  <si>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</si>
  <si>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</si>
  <si>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</si>
  <si>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</si>
  <si>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</si>
  <si>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</si>
  <si>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</si>
  <si>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</si>
  <si>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</si>
  <si>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</si>
  <si>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</si>
  <si>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</si>
  <si>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</si>
  <si>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</si>
  <si>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</si>
  <si>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</si>
  <si>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</si>
  <si>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NATURE DE L'ABSENCE</t>
  </si>
  <si>
    <t>CA</t>
  </si>
  <si>
    <t>Congés annuels</t>
  </si>
  <si>
    <t>FO</t>
  </si>
  <si>
    <t>Formation</t>
  </si>
  <si>
    <t>RECUP</t>
  </si>
  <si>
    <t>Récupération</t>
  </si>
  <si>
    <t>MA</t>
  </si>
  <si>
    <t>Arrêt maladie</t>
  </si>
  <si>
    <t>SS</t>
  </si>
  <si>
    <t>congés sans solde</t>
  </si>
  <si>
    <t>CE</t>
  </si>
  <si>
    <t>MI</t>
  </si>
  <si>
    <t>Mission</t>
  </si>
  <si>
    <t>Congés extra Leg</t>
  </si>
  <si>
    <t>PP</t>
  </si>
  <si>
    <t>Pas de prestation</t>
  </si>
  <si>
    <t>et faire une liste deroulante aussi pour l'année l'année 2014, 2015, 2016 ,2017 , ………………………..2020</t>
  </si>
  <si>
    <t xml:space="preserve">je voudrais qu'une fois saisie les abscences ,qu'ils apparaissent  dans le tableau avec leur couleur respectif sous forme de liste deroulante dans chaque case du planning   comme (les congés annuels) </t>
  </si>
  <si>
    <t>Congés annuels;Mission;Congés extra Leg;Arrêt maladie;Congés sans solde;Formation;Récupération;Pas de 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</si>
</sst>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2" formatCode="dd"/>
    <numFmt numFmtId="173" formatCode="d/m;@"/>
    <numFmt numFmtId="174" formatCode="ddd"/>
    <numFmt numFmtId="176" formatCode="ddd\ * dd\-mm\-yy"/>
  </numFmts>
  <fonts count="16" x14ac:knownFonts="1">
    <font>
      <sz val="10"/>
      <name val="Times New Roman"/>
    </font>
    <font>
      <sz val="10"/>
      <name val="Times New Roman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  <font>
      <sz val="9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0" borderId="0" xfId="0" applyBorder="1"/>
    <xf numFmtId="0" fontId="2" fillId="0" borderId="0" xfId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173" fontId="4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72" fontId="4" fillId="0" borderId="0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173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74" fontId="4" fillId="0" borderId="4" xfId="0" applyNumberFormat="1" applyFont="1" applyBorder="1" applyAlignment="1">
      <alignment horizontal="center" vertical="center"/>
    </xf>
    <xf numFmtId="174" fontId="4" fillId="0" borderId="5" xfId="0" applyNumberFormat="1" applyFont="1" applyBorder="1" applyAlignment="1">
      <alignment horizontal="center" vertical="center"/>
    </xf>
    <xf numFmtId="173" fontId="4" fillId="0" borderId="6" xfId="0" applyNumberFormat="1" applyFont="1" applyFill="1" applyBorder="1" applyAlignment="1">
      <alignment horizontal="center" vertical="center"/>
    </xf>
    <xf numFmtId="173" fontId="4" fillId="0" borderId="7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/>
    <xf numFmtId="14" fontId="12" fillId="0" borderId="8" xfId="0" applyNumberFormat="1" applyFont="1" applyBorder="1" applyAlignment="1">
      <alignment horizontal="left" vertical="center"/>
    </xf>
    <xf numFmtId="176" fontId="4" fillId="0" borderId="9" xfId="0" applyNumberFormat="1" applyFont="1" applyFill="1" applyBorder="1" applyAlignment="1">
      <alignment vertical="center"/>
    </xf>
    <xf numFmtId="176" fontId="4" fillId="0" borderId="10" xfId="0" applyNumberFormat="1" applyFont="1" applyFill="1" applyBorder="1" applyAlignment="1">
      <alignment vertical="center"/>
    </xf>
    <xf numFmtId="0" fontId="12" fillId="0" borderId="11" xfId="0" applyFont="1" applyBorder="1" applyAlignment="1">
      <alignment horizontal="left" vertical="center"/>
    </xf>
    <xf numFmtId="0" fontId="14" fillId="3" borderId="1" xfId="0" applyFont="1" applyFill="1" applyBorder="1" applyAlignment="1">
      <alignment horizontal="center" vertical="center"/>
    </xf>
    <xf numFmtId="0" fontId="2" fillId="4" borderId="2" xfId="0" applyFont="1" applyFill="1" applyBorder="1"/>
    <xf numFmtId="0" fontId="2" fillId="4" borderId="12" xfId="0" applyFont="1" applyFill="1" applyBorder="1"/>
    <xf numFmtId="0" fontId="2" fillId="3" borderId="1" xfId="0" applyFont="1" applyFill="1" applyBorder="1"/>
    <xf numFmtId="0" fontId="2" fillId="5" borderId="1" xfId="0" applyFont="1" applyFill="1" applyBorder="1"/>
    <xf numFmtId="0" fontId="2" fillId="6" borderId="1" xfId="0" applyFont="1" applyFill="1" applyBorder="1"/>
    <xf numFmtId="0" fontId="2" fillId="7" borderId="1" xfId="0" applyFont="1" applyFill="1" applyBorder="1"/>
    <xf numFmtId="0" fontId="2" fillId="8" borderId="1" xfId="0" applyFont="1" applyFill="1" applyBorder="1"/>
    <xf numFmtId="0" fontId="2" fillId="9" borderId="1" xfId="0" applyFont="1" applyFill="1" applyBorder="1"/>
    <xf numFmtId="0" fontId="2" fillId="10" borderId="1" xfId="0" applyFont="1" applyFill="1" applyBorder="1"/>
    <xf numFmtId="0" fontId="2" fillId="11" borderId="1" xfId="1" applyFill="1" applyBorder="1"/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5" fillId="0" borderId="1" xfId="1" applyFont="1" applyBorder="1" applyAlignment="1">
      <alignment horizontal="left"/>
    </xf>
    <xf numFmtId="0" fontId="6" fillId="0" borderId="0" xfId="0" applyFont="1"/>
    <xf numFmtId="0" fontId="6" fillId="0" borderId="0" xfId="0" applyFont="1" applyAlignment="1"/>
    <xf numFmtId="0" fontId="15" fillId="0" borderId="13" xfId="0" applyFont="1" applyFill="1" applyBorder="1" applyAlignment="1" applyProtection="1">
      <alignment horizontal="center"/>
      <protection locked="0"/>
    </xf>
    <xf numFmtId="0" fontId="15" fillId="12" borderId="13" xfId="0" applyFont="1" applyFill="1" applyBorder="1" applyProtection="1">
      <protection locked="0"/>
    </xf>
    <xf numFmtId="0" fontId="15" fillId="12" borderId="14" xfId="0" applyFont="1" applyFill="1" applyBorder="1" applyProtection="1">
      <protection locked="0"/>
    </xf>
    <xf numFmtId="0" fontId="15" fillId="0" borderId="15" xfId="0" applyFont="1" applyBorder="1" applyAlignment="1" applyProtection="1">
      <alignment horizontal="center"/>
      <protection locked="0"/>
    </xf>
    <xf numFmtId="0" fontId="15" fillId="12" borderId="15" xfId="0" applyFont="1" applyFill="1" applyBorder="1" applyProtection="1">
      <protection locked="0"/>
    </xf>
    <xf numFmtId="0" fontId="15" fillId="12" borderId="16" xfId="0" applyFont="1" applyFill="1" applyBorder="1" applyProtection="1">
      <protection locked="0"/>
    </xf>
    <xf numFmtId="0" fontId="15" fillId="0" borderId="13" xfId="0" applyFont="1" applyFill="1" applyBorder="1" applyProtection="1">
      <protection locked="0"/>
    </xf>
    <xf numFmtId="0" fontId="15" fillId="0" borderId="15" xfId="0" applyFont="1" applyFill="1" applyBorder="1" applyAlignment="1" applyProtection="1">
      <alignment horizontal="center"/>
      <protection locked="0"/>
    </xf>
    <xf numFmtId="0" fontId="15" fillId="0" borderId="15" xfId="0" applyFont="1" applyFill="1" applyBorder="1" applyProtection="1">
      <protection locked="0"/>
    </xf>
    <xf numFmtId="0" fontId="15" fillId="0" borderId="16" xfId="0" applyFont="1" applyFill="1" applyBorder="1" applyProtection="1">
      <protection locked="0"/>
    </xf>
    <xf numFmtId="0" fontId="2" fillId="0" borderId="0" xfId="1" applyFont="1"/>
    <xf numFmtId="0" fontId="13" fillId="0" borderId="0" xfId="0" applyFont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</cellXfs>
  <cellStyles count="2">
    <cellStyle name="Normal" xfId="0" builtinId="0"/>
    <cellStyle name="Normal_Classeur2" xfId="1"/>
  </cellStyles>
  <dxfs count="3"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ama/Downloads/tableau%20cong&#233;s%20ty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llet"/>
      <sheetName val="Août"/>
      <sheetName val="Septembre"/>
      <sheetName val="Octobre"/>
      <sheetName val="Novembre"/>
      <sheetName val="Lége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3">
          <cell r="B3" t="str">
            <v>CA</v>
          </cell>
        </row>
        <row r="4">
          <cell r="B4" t="str">
            <v>MI</v>
          </cell>
        </row>
        <row r="5">
          <cell r="B5" t="str">
            <v>TP</v>
          </cell>
        </row>
        <row r="6">
          <cell r="B6" t="str">
            <v>MA</v>
          </cell>
        </row>
        <row r="7">
          <cell r="B7" t="str">
            <v>EM</v>
          </cell>
        </row>
        <row r="8">
          <cell r="B8" t="str">
            <v>FO</v>
          </cell>
        </row>
        <row r="9">
          <cell r="B9" t="str">
            <v>RECUP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1:F10"/>
  <sheetViews>
    <sheetView topLeftCell="A2" workbookViewId="0">
      <pane ySplit="1" topLeftCell="A3" activePane="bottomLeft" state="frozen"/>
      <selection activeCell="A2" sqref="A2"/>
      <selection pane="bottomLeft" activeCell="E4" sqref="E3:F10"/>
    </sheetView>
  </sheetViews>
  <sheetFormatPr baseColWidth="10" defaultRowHeight="12.75" x14ac:dyDescent="0.2"/>
  <cols>
    <col min="1" max="1" width="23.6640625" customWidth="1"/>
    <col min="2" max="3" width="12" style="7"/>
    <col min="6" max="6" width="18.33203125" customWidth="1"/>
  </cols>
  <sheetData>
    <row r="1" spans="1:6" hidden="1" x14ac:dyDescent="0.2"/>
    <row r="2" spans="1:6" ht="20.100000000000001" customHeight="1" x14ac:dyDescent="0.2">
      <c r="A2" s="9" t="s">
        <v>42</v>
      </c>
      <c r="B2" s="10" t="s">
        <v>43</v>
      </c>
      <c r="C2" s="10" t="s">
        <v>44</v>
      </c>
      <c r="E2" s="27" t="s">
        <v>45</v>
      </c>
      <c r="F2" s="28"/>
    </row>
    <row r="3" spans="1:6" x14ac:dyDescent="0.2">
      <c r="A3" t="s">
        <v>10</v>
      </c>
      <c r="B3" s="7">
        <v>40336</v>
      </c>
      <c r="C3" s="7">
        <v>40342</v>
      </c>
      <c r="E3" s="29" t="s">
        <v>46</v>
      </c>
      <c r="F3" s="37" t="s">
        <v>47</v>
      </c>
    </row>
    <row r="4" spans="1:6" x14ac:dyDescent="0.2">
      <c r="A4" t="s">
        <v>0</v>
      </c>
      <c r="B4" s="7">
        <v>40343</v>
      </c>
      <c r="C4" s="7">
        <v>40356</v>
      </c>
      <c r="E4" s="30" t="s">
        <v>57</v>
      </c>
      <c r="F4" s="38" t="s">
        <v>58</v>
      </c>
    </row>
    <row r="5" spans="1:6" x14ac:dyDescent="0.2">
      <c r="A5" t="s">
        <v>0</v>
      </c>
      <c r="B5" s="7">
        <v>40364</v>
      </c>
      <c r="C5" s="7">
        <v>40370</v>
      </c>
      <c r="E5" s="31" t="s">
        <v>56</v>
      </c>
      <c r="F5" s="37" t="s">
        <v>59</v>
      </c>
    </row>
    <row r="6" spans="1:6" x14ac:dyDescent="0.2">
      <c r="A6" t="s">
        <v>7</v>
      </c>
      <c r="B6" s="7">
        <v>40393</v>
      </c>
      <c r="C6" s="7">
        <v>40405</v>
      </c>
      <c r="E6" s="32" t="s">
        <v>52</v>
      </c>
      <c r="F6" s="37" t="s">
        <v>53</v>
      </c>
    </row>
    <row r="7" spans="1:6" x14ac:dyDescent="0.2">
      <c r="E7" s="33" t="s">
        <v>54</v>
      </c>
      <c r="F7" s="37" t="s">
        <v>55</v>
      </c>
    </row>
    <row r="8" spans="1:6" x14ac:dyDescent="0.2">
      <c r="E8" s="34" t="s">
        <v>48</v>
      </c>
      <c r="F8" s="37" t="s">
        <v>49</v>
      </c>
    </row>
    <row r="9" spans="1:6" x14ac:dyDescent="0.2">
      <c r="E9" s="35" t="s">
        <v>50</v>
      </c>
      <c r="F9" s="37" t="s">
        <v>51</v>
      </c>
    </row>
    <row r="10" spans="1:6" x14ac:dyDescent="0.2">
      <c r="E10" s="36" t="s">
        <v>60</v>
      </c>
      <c r="F10" s="39" t="s">
        <v>61</v>
      </c>
    </row>
  </sheetData>
  <phoneticPr fontId="10" type="noConversion"/>
  <dataValidations count="1">
    <dataValidation type="list" allowBlank="1" showInputMessage="1" showErrorMessage="1" sqref="A3:A23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F21"/>
  <sheetViews>
    <sheetView showGridLines="0" showZeros="0" tabSelected="1" zoomScaleNormal="100" workbookViewId="0">
      <selection activeCell="E1" sqref="E1"/>
    </sheetView>
  </sheetViews>
  <sheetFormatPr baseColWidth="10" defaultRowHeight="12.75" x14ac:dyDescent="0.2"/>
  <cols>
    <col min="1" max="1" width="24.83203125" customWidth="1"/>
    <col min="2" max="9" width="5.83203125" customWidth="1"/>
    <col min="10" max="10" width="6.6640625" customWidth="1"/>
    <col min="11" max="32" width="5.83203125" customWidth="1"/>
  </cols>
  <sheetData>
    <row r="1" spans="1:32" ht="21" customHeight="1" x14ac:dyDescent="0.2">
      <c r="A1" s="26">
        <v>2010</v>
      </c>
    </row>
    <row r="2" spans="1:32" ht="24.95" customHeight="1" x14ac:dyDescent="0.2">
      <c r="K2" s="17"/>
      <c r="L2" s="17"/>
      <c r="M2" s="17"/>
      <c r="N2" s="53" t="s">
        <v>19</v>
      </c>
      <c r="O2" s="53"/>
      <c r="P2" s="53"/>
      <c r="Q2" s="53"/>
    </row>
    <row r="3" spans="1:32" ht="13.5" thickBot="1" x14ac:dyDescent="0.25">
      <c r="AE3" s="1"/>
    </row>
    <row r="4" spans="1:32" s="5" customFormat="1" ht="20.100000000000001" customHeight="1" x14ac:dyDescent="0.2">
      <c r="A4" s="8"/>
      <c r="B4" s="13">
        <f>DATE(An,MONTH(1&amp;N2),1)</f>
        <v>40299</v>
      </c>
      <c r="C4" s="14">
        <f>B4+1</f>
        <v>40300</v>
      </c>
      <c r="D4" s="14">
        <f t="shared" ref="D4:AF4" si="0">C4+1</f>
        <v>40301</v>
      </c>
      <c r="E4" s="14">
        <f t="shared" si="0"/>
        <v>40302</v>
      </c>
      <c r="F4" s="14">
        <f t="shared" si="0"/>
        <v>40303</v>
      </c>
      <c r="G4" s="14">
        <f t="shared" si="0"/>
        <v>40304</v>
      </c>
      <c r="H4" s="14">
        <f t="shared" si="0"/>
        <v>40305</v>
      </c>
      <c r="I4" s="14">
        <f t="shared" si="0"/>
        <v>40306</v>
      </c>
      <c r="J4" s="14">
        <f t="shared" si="0"/>
        <v>40307</v>
      </c>
      <c r="K4" s="14">
        <f t="shared" si="0"/>
        <v>40308</v>
      </c>
      <c r="L4" s="14">
        <f t="shared" si="0"/>
        <v>40309</v>
      </c>
      <c r="M4" s="14">
        <f>L4+1</f>
        <v>40310</v>
      </c>
      <c r="N4" s="14">
        <f t="shared" si="0"/>
        <v>40311</v>
      </c>
      <c r="O4" s="14">
        <f>N4+1</f>
        <v>40312</v>
      </c>
      <c r="P4" s="14">
        <f t="shared" si="0"/>
        <v>40313</v>
      </c>
      <c r="Q4" s="14">
        <f t="shared" si="0"/>
        <v>40314</v>
      </c>
      <c r="R4" s="14">
        <f t="shared" si="0"/>
        <v>40315</v>
      </c>
      <c r="S4" s="14">
        <f t="shared" si="0"/>
        <v>40316</v>
      </c>
      <c r="T4" s="14">
        <f t="shared" si="0"/>
        <v>40317</v>
      </c>
      <c r="U4" s="14">
        <f t="shared" si="0"/>
        <v>40318</v>
      </c>
      <c r="V4" s="14">
        <f t="shared" si="0"/>
        <v>40319</v>
      </c>
      <c r="W4" s="14">
        <f t="shared" si="0"/>
        <v>40320</v>
      </c>
      <c r="X4" s="14">
        <f t="shared" si="0"/>
        <v>40321</v>
      </c>
      <c r="Y4" s="14">
        <f t="shared" si="0"/>
        <v>40322</v>
      </c>
      <c r="Z4" s="14">
        <f t="shared" si="0"/>
        <v>40323</v>
      </c>
      <c r="AA4" s="14">
        <f t="shared" si="0"/>
        <v>40324</v>
      </c>
      <c r="AB4" s="14">
        <f t="shared" si="0"/>
        <v>40325</v>
      </c>
      <c r="AC4" s="14">
        <f t="shared" si="0"/>
        <v>40326</v>
      </c>
      <c r="AD4" s="14">
        <f t="shared" si="0"/>
        <v>40327</v>
      </c>
      <c r="AE4" s="14">
        <f t="shared" si="0"/>
        <v>40328</v>
      </c>
      <c r="AF4" s="14">
        <f t="shared" si="0"/>
        <v>40329</v>
      </c>
    </row>
    <row r="5" spans="1:32" s="5" customFormat="1" ht="20.100000000000001" customHeight="1" thickBot="1" x14ac:dyDescent="0.25">
      <c r="A5" s="11" t="s">
        <v>27</v>
      </c>
      <c r="B5" s="15">
        <f>B4</f>
        <v>40299</v>
      </c>
      <c r="C5" s="16">
        <f t="shared" ref="C5:AF5" si="1">C4</f>
        <v>40300</v>
      </c>
      <c r="D5" s="16">
        <f t="shared" si="1"/>
        <v>40301</v>
      </c>
      <c r="E5" s="16">
        <f t="shared" si="1"/>
        <v>40302</v>
      </c>
      <c r="F5" s="16">
        <f t="shared" si="1"/>
        <v>40303</v>
      </c>
      <c r="G5" s="16">
        <f t="shared" si="1"/>
        <v>40304</v>
      </c>
      <c r="H5" s="16">
        <f t="shared" si="1"/>
        <v>40305</v>
      </c>
      <c r="I5" s="16">
        <f t="shared" si="1"/>
        <v>40306</v>
      </c>
      <c r="J5" s="16">
        <f t="shared" si="1"/>
        <v>40307</v>
      </c>
      <c r="K5" s="16">
        <f t="shared" si="1"/>
        <v>40308</v>
      </c>
      <c r="L5" s="16">
        <f t="shared" si="1"/>
        <v>40309</v>
      </c>
      <c r="M5" s="16">
        <f t="shared" si="1"/>
        <v>40310</v>
      </c>
      <c r="N5" s="16">
        <f t="shared" si="1"/>
        <v>40311</v>
      </c>
      <c r="O5" s="16">
        <f t="shared" si="1"/>
        <v>40312</v>
      </c>
      <c r="P5" s="16">
        <f t="shared" si="1"/>
        <v>40313</v>
      </c>
      <c r="Q5" s="16">
        <f t="shared" si="1"/>
        <v>40314</v>
      </c>
      <c r="R5" s="16">
        <f t="shared" si="1"/>
        <v>40315</v>
      </c>
      <c r="S5" s="16">
        <f t="shared" si="1"/>
        <v>40316</v>
      </c>
      <c r="T5" s="16">
        <f t="shared" si="1"/>
        <v>40317</v>
      </c>
      <c r="U5" s="16">
        <f t="shared" si="1"/>
        <v>40318</v>
      </c>
      <c r="V5" s="16">
        <f t="shared" si="1"/>
        <v>40319</v>
      </c>
      <c r="W5" s="16">
        <f t="shared" si="1"/>
        <v>40320</v>
      </c>
      <c r="X5" s="16">
        <f t="shared" si="1"/>
        <v>40321</v>
      </c>
      <c r="Y5" s="16">
        <f t="shared" si="1"/>
        <v>40322</v>
      </c>
      <c r="Z5" s="16">
        <f t="shared" si="1"/>
        <v>40323</v>
      </c>
      <c r="AA5" s="16">
        <f t="shared" si="1"/>
        <v>40324</v>
      </c>
      <c r="AB5" s="16">
        <f t="shared" si="1"/>
        <v>40325</v>
      </c>
      <c r="AC5" s="16">
        <f t="shared" si="1"/>
        <v>40326</v>
      </c>
      <c r="AD5" s="16">
        <f t="shared" si="1"/>
        <v>40327</v>
      </c>
      <c r="AE5" s="16">
        <f t="shared" si="1"/>
        <v>40328</v>
      </c>
      <c r="AF5" s="16">
        <f t="shared" si="1"/>
        <v>40329</v>
      </c>
    </row>
    <row r="6" spans="1:32" s="5" customFormat="1" ht="20.100000000000001" customHeight="1" x14ac:dyDescent="0.2">
      <c r="A6" s="6" t="str">
        <f t="array" aca="1" ref="A6" ca="1">INDEX(ColA,MIN(IF((MONTH(Debut)=MONTH(1&amp;$N$2))+(MONTH(Fin)=MONTH(1&amp;$N$2)),IF(COUNTIF(A$5:A5,Noms)=0,ROW(Noms)))))&amp;""</f>
        <v/>
      </c>
      <c r="B6" s="12">
        <f t="shared" ref="B6:K15" ca="1" si="2">SUMPRODUCT((Noms=$A6)*(B$4&gt;=Debut)*(B$4&lt;=Fin))</f>
        <v>0</v>
      </c>
      <c r="C6" s="12">
        <f t="shared" ca="1" si="2"/>
        <v>0</v>
      </c>
      <c r="D6" s="12">
        <f t="shared" ca="1" si="2"/>
        <v>0</v>
      </c>
      <c r="E6" s="12">
        <f t="shared" ca="1" si="2"/>
        <v>0</v>
      </c>
      <c r="F6" s="12">
        <f t="shared" ca="1" si="2"/>
        <v>0</v>
      </c>
      <c r="G6" s="12">
        <f t="shared" ca="1" si="2"/>
        <v>0</v>
      </c>
      <c r="H6" s="12">
        <f t="shared" ca="1" si="2"/>
        <v>0</v>
      </c>
      <c r="I6" s="12">
        <f t="shared" ca="1" si="2"/>
        <v>0</v>
      </c>
      <c r="J6" s="12">
        <f t="shared" ca="1" si="2"/>
        <v>0</v>
      </c>
      <c r="K6" s="12">
        <f t="shared" ca="1" si="2"/>
        <v>0</v>
      </c>
      <c r="L6" s="12">
        <f t="shared" ref="L6:U15" ca="1" si="3">SUMPRODUCT((Noms=$A6)*(L$4&gt;=Debut)*(L$4&lt;=Fin))</f>
        <v>0</v>
      </c>
      <c r="M6" s="12">
        <f t="shared" ca="1" si="3"/>
        <v>0</v>
      </c>
      <c r="N6" s="12">
        <f t="shared" ca="1" si="3"/>
        <v>0</v>
      </c>
      <c r="O6" s="12">
        <f t="shared" ca="1" si="3"/>
        <v>0</v>
      </c>
      <c r="P6" s="12">
        <f t="shared" ca="1" si="3"/>
        <v>0</v>
      </c>
      <c r="Q6" s="12">
        <f t="shared" ca="1" si="3"/>
        <v>0</v>
      </c>
      <c r="R6" s="12">
        <f t="shared" ca="1" si="3"/>
        <v>0</v>
      </c>
      <c r="S6" s="12">
        <f t="shared" ca="1" si="3"/>
        <v>0</v>
      </c>
      <c r="T6" s="12">
        <f t="shared" ca="1" si="3"/>
        <v>0</v>
      </c>
      <c r="U6" s="12">
        <f t="shared" ca="1" si="3"/>
        <v>0</v>
      </c>
      <c r="V6" s="12">
        <f t="shared" ref="V6:AF15" ca="1" si="4">SUMPRODUCT((Noms=$A6)*(V$4&gt;=Debut)*(V$4&lt;=Fin))</f>
        <v>0</v>
      </c>
      <c r="W6" s="12">
        <f t="shared" ca="1" si="4"/>
        <v>0</v>
      </c>
      <c r="X6" s="12">
        <f t="shared" ca="1" si="4"/>
        <v>0</v>
      </c>
      <c r="Y6" s="12">
        <f t="shared" ca="1" si="4"/>
        <v>0</v>
      </c>
      <c r="Z6" s="12">
        <f t="shared" ca="1" si="4"/>
        <v>0</v>
      </c>
      <c r="AA6" s="12">
        <f t="shared" ca="1" si="4"/>
        <v>0</v>
      </c>
      <c r="AB6" s="12">
        <f t="shared" ca="1" si="4"/>
        <v>0</v>
      </c>
      <c r="AC6" s="12">
        <f t="shared" ca="1" si="4"/>
        <v>0</v>
      </c>
      <c r="AD6" s="12">
        <f t="shared" ca="1" si="4"/>
        <v>0</v>
      </c>
      <c r="AE6" s="12">
        <f t="shared" ca="1" si="4"/>
        <v>0</v>
      </c>
      <c r="AF6" s="12">
        <f t="shared" ca="1" si="4"/>
        <v>0</v>
      </c>
    </row>
    <row r="7" spans="1:32" s="5" customFormat="1" ht="20.100000000000001" customHeight="1" thickBot="1" x14ac:dyDescent="0.3">
      <c r="A7" s="6" t="str">
        <f t="array" aca="1" ref="A7" ca="1">INDEX(ColA,MIN(IF((MONTH(Debut)=MONTH(1&amp;$N$2))+(MONTH(Fin)=MONTH(1&amp;$N$2)),IF(COUNTIF(A$5:A6,Noms)=0,ROW(Noms)))))&amp;""</f>
        <v/>
      </c>
      <c r="B7" s="12">
        <f t="shared" ca="1" si="2"/>
        <v>0</v>
      </c>
      <c r="C7" s="12">
        <f t="shared" ca="1" si="2"/>
        <v>0</v>
      </c>
      <c r="D7" s="12">
        <f t="shared" ca="1" si="2"/>
        <v>0</v>
      </c>
      <c r="E7" s="12">
        <f t="shared" ca="1" si="2"/>
        <v>0</v>
      </c>
      <c r="F7" s="12">
        <f t="shared" ca="1" si="2"/>
        <v>0</v>
      </c>
      <c r="G7" s="12">
        <f t="shared" ca="1" si="2"/>
        <v>0</v>
      </c>
      <c r="H7" s="42"/>
      <c r="I7" s="48" t="s">
        <v>48</v>
      </c>
      <c r="J7" s="43" t="s">
        <v>50</v>
      </c>
      <c r="K7" s="43"/>
      <c r="L7" s="44"/>
      <c r="M7" s="12">
        <f t="shared" ca="1" si="3"/>
        <v>0</v>
      </c>
      <c r="N7" s="12">
        <f t="shared" ca="1" si="3"/>
        <v>0</v>
      </c>
      <c r="O7" s="12">
        <f t="shared" ca="1" si="3"/>
        <v>0</v>
      </c>
      <c r="P7" s="12">
        <f t="shared" ca="1" si="3"/>
        <v>0</v>
      </c>
      <c r="Q7" s="12">
        <f t="shared" ca="1" si="3"/>
        <v>0</v>
      </c>
      <c r="R7" s="12">
        <f t="shared" ca="1" si="3"/>
        <v>0</v>
      </c>
      <c r="S7" s="12">
        <f t="shared" ca="1" si="3"/>
        <v>0</v>
      </c>
      <c r="T7" s="12">
        <f t="shared" ca="1" si="3"/>
        <v>0</v>
      </c>
      <c r="U7" s="12">
        <f t="shared" ca="1" si="3"/>
        <v>0</v>
      </c>
      <c r="V7" s="12">
        <f t="shared" ca="1" si="4"/>
        <v>0</v>
      </c>
      <c r="W7" s="12">
        <f t="shared" ca="1" si="4"/>
        <v>0</v>
      </c>
      <c r="X7" s="12">
        <f t="shared" ca="1" si="4"/>
        <v>0</v>
      </c>
      <c r="Y7" s="12">
        <f t="shared" ca="1" si="4"/>
        <v>0</v>
      </c>
      <c r="Z7" s="12">
        <f t="shared" ca="1" si="4"/>
        <v>0</v>
      </c>
      <c r="AA7" s="12">
        <f t="shared" ca="1" si="4"/>
        <v>0</v>
      </c>
      <c r="AB7" s="12">
        <f t="shared" ca="1" si="4"/>
        <v>0</v>
      </c>
      <c r="AC7" s="12">
        <f t="shared" ca="1" si="4"/>
        <v>0</v>
      </c>
      <c r="AD7" s="12">
        <f t="shared" ca="1" si="4"/>
        <v>0</v>
      </c>
      <c r="AE7" s="12">
        <f t="shared" ca="1" si="4"/>
        <v>0</v>
      </c>
      <c r="AF7" s="12">
        <f t="shared" ca="1" si="4"/>
        <v>0</v>
      </c>
    </row>
    <row r="8" spans="1:32" s="5" customFormat="1" ht="20.100000000000001" customHeight="1" x14ac:dyDescent="0.25">
      <c r="A8" s="6" t="str">
        <f t="array" aca="1" ref="A8" ca="1">INDEX(ColA,MIN(IF((MONTH(Debut)=MONTH(1&amp;$N$2))+(MONTH(Fin)=MONTH(1&amp;$N$2)),IF(COUNTIF(A$5:A7,Noms)=0,ROW(Noms)))))&amp;""</f>
        <v/>
      </c>
      <c r="B8" s="12">
        <f t="shared" ca="1" si="2"/>
        <v>0</v>
      </c>
      <c r="C8" s="12">
        <f t="shared" ca="1" si="2"/>
        <v>0</v>
      </c>
      <c r="D8" s="12">
        <f t="shared" ca="1" si="2"/>
        <v>0</v>
      </c>
      <c r="E8" s="12">
        <f t="shared" ca="1" si="2"/>
        <v>0</v>
      </c>
      <c r="F8" s="12">
        <f t="shared" ca="1" si="2"/>
        <v>0</v>
      </c>
      <c r="G8" s="12">
        <f t="shared" ca="1" si="2"/>
        <v>0</v>
      </c>
      <c r="H8" s="49"/>
      <c r="I8" s="50"/>
      <c r="J8" s="46"/>
      <c r="K8" s="45"/>
      <c r="L8" s="51"/>
      <c r="M8" s="12">
        <f t="shared" ca="1" si="3"/>
        <v>0</v>
      </c>
      <c r="N8" s="12">
        <f t="shared" ca="1" si="3"/>
        <v>0</v>
      </c>
      <c r="O8" s="12">
        <f t="shared" ca="1" si="3"/>
        <v>0</v>
      </c>
      <c r="P8" s="12">
        <f t="shared" ca="1" si="3"/>
        <v>0</v>
      </c>
      <c r="Q8" s="12">
        <f t="shared" ca="1" si="3"/>
        <v>0</v>
      </c>
      <c r="R8" s="12">
        <f t="shared" ca="1" si="3"/>
        <v>0</v>
      </c>
      <c r="S8" s="12">
        <f t="shared" ca="1" si="3"/>
        <v>0</v>
      </c>
      <c r="T8" s="12">
        <f t="shared" ca="1" si="3"/>
        <v>0</v>
      </c>
      <c r="U8" s="12">
        <f t="shared" ca="1" si="3"/>
        <v>0</v>
      </c>
      <c r="V8" s="12">
        <f t="shared" ca="1" si="4"/>
        <v>0</v>
      </c>
      <c r="W8" s="12">
        <f t="shared" ca="1" si="4"/>
        <v>0</v>
      </c>
      <c r="X8" s="12">
        <f t="shared" ca="1" si="4"/>
        <v>0</v>
      </c>
      <c r="Y8" s="12">
        <f t="shared" ca="1" si="4"/>
        <v>0</v>
      </c>
      <c r="Z8" s="12">
        <f t="shared" ca="1" si="4"/>
        <v>0</v>
      </c>
      <c r="AA8" s="12">
        <f t="shared" ca="1" si="4"/>
        <v>0</v>
      </c>
      <c r="AB8" s="12">
        <f t="shared" ca="1" si="4"/>
        <v>0</v>
      </c>
      <c r="AC8" s="12">
        <f t="shared" ca="1" si="4"/>
        <v>0</v>
      </c>
      <c r="AD8" s="12">
        <f t="shared" ca="1" si="4"/>
        <v>0</v>
      </c>
      <c r="AE8" s="12">
        <f t="shared" ca="1" si="4"/>
        <v>0</v>
      </c>
      <c r="AF8" s="12">
        <f t="shared" ca="1" si="4"/>
        <v>0</v>
      </c>
    </row>
    <row r="9" spans="1:32" s="5" customFormat="1" ht="20.100000000000001" customHeight="1" thickBot="1" x14ac:dyDescent="0.3">
      <c r="A9" s="6" t="str">
        <f t="array" aca="1" ref="A9" ca="1">INDEX(ColA,MIN(IF((MONTH(Debut)=MONTH(1&amp;$N$2))+(MONTH(Fin)=MONTH(1&amp;$N$2)),IF(COUNTIF(A$5:A8,Noms)=0,ROW(Noms)))))&amp;""</f>
        <v/>
      </c>
      <c r="B9" s="12">
        <f t="shared" ca="1" si="2"/>
        <v>0</v>
      </c>
      <c r="C9" s="12">
        <f t="shared" ca="1" si="2"/>
        <v>0</v>
      </c>
      <c r="D9" s="12">
        <f t="shared" ca="1" si="2"/>
        <v>0</v>
      </c>
      <c r="E9" s="12">
        <f t="shared" ca="1" si="2"/>
        <v>0</v>
      </c>
      <c r="F9" s="12">
        <f t="shared" ca="1" si="2"/>
        <v>0</v>
      </c>
      <c r="G9" s="12">
        <f t="shared" ca="1" si="2"/>
        <v>0</v>
      </c>
      <c r="H9" s="42"/>
      <c r="I9" s="48"/>
      <c r="J9" s="43"/>
      <c r="K9" s="43"/>
      <c r="L9" s="44"/>
      <c r="M9" s="12">
        <f t="shared" ca="1" si="3"/>
        <v>0</v>
      </c>
      <c r="N9" s="12">
        <f t="shared" ca="1" si="3"/>
        <v>0</v>
      </c>
      <c r="O9" s="12">
        <f t="shared" ca="1" si="3"/>
        <v>0</v>
      </c>
      <c r="P9" s="12">
        <f t="shared" ca="1" si="3"/>
        <v>0</v>
      </c>
      <c r="Q9" s="12">
        <f t="shared" ca="1" si="3"/>
        <v>0</v>
      </c>
      <c r="R9" s="12">
        <f t="shared" ca="1" si="3"/>
        <v>0</v>
      </c>
      <c r="S9" s="12">
        <f t="shared" ca="1" si="3"/>
        <v>0</v>
      </c>
      <c r="T9" s="12">
        <f t="shared" ca="1" si="3"/>
        <v>0</v>
      </c>
      <c r="U9" s="12">
        <f t="shared" ca="1" si="3"/>
        <v>0</v>
      </c>
      <c r="V9" s="12">
        <f t="shared" ca="1" si="4"/>
        <v>0</v>
      </c>
      <c r="W9" s="12">
        <f t="shared" ca="1" si="4"/>
        <v>0</v>
      </c>
      <c r="X9" s="12">
        <f t="shared" ca="1" si="4"/>
        <v>0</v>
      </c>
      <c r="Y9" s="12">
        <f t="shared" ca="1" si="4"/>
        <v>0</v>
      </c>
      <c r="Z9" s="12">
        <f t="shared" ca="1" si="4"/>
        <v>0</v>
      </c>
      <c r="AA9" s="12">
        <f t="shared" ca="1" si="4"/>
        <v>0</v>
      </c>
      <c r="AB9" s="12">
        <f t="shared" ca="1" si="4"/>
        <v>0</v>
      </c>
      <c r="AC9" s="12">
        <f t="shared" ca="1" si="4"/>
        <v>0</v>
      </c>
      <c r="AD9" s="12">
        <f t="shared" ca="1" si="4"/>
        <v>0</v>
      </c>
      <c r="AE9" s="12">
        <f t="shared" ca="1" si="4"/>
        <v>0</v>
      </c>
      <c r="AF9" s="12">
        <f t="shared" ca="1" si="4"/>
        <v>0</v>
      </c>
    </row>
    <row r="10" spans="1:32" s="5" customFormat="1" ht="20.100000000000001" customHeight="1" x14ac:dyDescent="0.25">
      <c r="A10" s="6" t="str">
        <f t="array" aca="1" ref="A10" ca="1">INDEX(ColA,MIN(IF((MONTH(Debut)=MONTH(1&amp;$N$2))+(MONTH(Fin)=MONTH(1&amp;$N$2)),IF(COUNTIF(A$5:A9,Noms)=0,ROW(Noms)))))&amp;""</f>
        <v/>
      </c>
      <c r="B10" s="12">
        <f t="shared" ca="1" si="2"/>
        <v>0</v>
      </c>
      <c r="C10" s="12">
        <f t="shared" ca="1" si="2"/>
        <v>0</v>
      </c>
      <c r="D10" s="12">
        <f t="shared" ca="1" si="2"/>
        <v>0</v>
      </c>
      <c r="E10" s="12">
        <f t="shared" ca="1" si="2"/>
        <v>0</v>
      </c>
      <c r="F10" s="12">
        <f t="shared" ca="1" si="2"/>
        <v>0</v>
      </c>
      <c r="G10" s="12">
        <f t="shared" ca="1" si="2"/>
        <v>0</v>
      </c>
      <c r="H10" s="49"/>
      <c r="I10" s="50"/>
      <c r="J10" s="46"/>
      <c r="K10" s="45"/>
      <c r="L10" s="47"/>
      <c r="M10" s="12">
        <f t="shared" ca="1" si="3"/>
        <v>0</v>
      </c>
      <c r="N10" s="12">
        <f t="shared" ca="1" si="3"/>
        <v>0</v>
      </c>
      <c r="O10" s="12">
        <f t="shared" ca="1" si="3"/>
        <v>0</v>
      </c>
      <c r="P10" s="12">
        <f t="shared" ca="1" si="3"/>
        <v>0</v>
      </c>
      <c r="Q10" s="12">
        <f t="shared" ca="1" si="3"/>
        <v>0</v>
      </c>
      <c r="R10" s="12">
        <f t="shared" ca="1" si="3"/>
        <v>0</v>
      </c>
      <c r="S10" s="12">
        <f t="shared" ca="1" si="3"/>
        <v>0</v>
      </c>
      <c r="T10" s="12">
        <f t="shared" ca="1" si="3"/>
        <v>0</v>
      </c>
      <c r="U10" s="12">
        <f t="shared" ca="1" si="3"/>
        <v>0</v>
      </c>
      <c r="V10" s="12">
        <f t="shared" ca="1" si="4"/>
        <v>0</v>
      </c>
      <c r="W10" s="12">
        <f t="shared" ca="1" si="4"/>
        <v>0</v>
      </c>
      <c r="X10" s="12">
        <f t="shared" ca="1" si="4"/>
        <v>0</v>
      </c>
      <c r="Y10" s="12">
        <f t="shared" ca="1" si="4"/>
        <v>0</v>
      </c>
      <c r="Z10" s="12">
        <f t="shared" ca="1" si="4"/>
        <v>0</v>
      </c>
      <c r="AA10" s="12">
        <f t="shared" ca="1" si="4"/>
        <v>0</v>
      </c>
      <c r="AB10" s="12">
        <f t="shared" ca="1" si="4"/>
        <v>0</v>
      </c>
      <c r="AC10" s="12">
        <f t="shared" ca="1" si="4"/>
        <v>0</v>
      </c>
      <c r="AD10" s="12">
        <f t="shared" ca="1" si="4"/>
        <v>0</v>
      </c>
      <c r="AE10" s="12">
        <f t="shared" ca="1" si="4"/>
        <v>0</v>
      </c>
      <c r="AF10" s="12">
        <f t="shared" ca="1" si="4"/>
        <v>0</v>
      </c>
    </row>
    <row r="11" spans="1:32" ht="20.100000000000001" customHeight="1" thickBot="1" x14ac:dyDescent="0.3">
      <c r="A11" s="6" t="str">
        <f t="array" aca="1" ref="A11" ca="1">INDEX(ColA,MIN(IF((MONTH(Debut)=MONTH(1&amp;$N$2))+(MONTH(Fin)=MONTH(1&amp;$N$2)),IF(COUNTIF(A$5:A10,Noms)=0,ROW(Noms)))))&amp;""</f>
        <v/>
      </c>
      <c r="B11" s="12">
        <f t="shared" ca="1" si="2"/>
        <v>0</v>
      </c>
      <c r="C11" s="12">
        <f t="shared" ca="1" si="2"/>
        <v>0</v>
      </c>
      <c r="D11" s="12">
        <f t="shared" ca="1" si="2"/>
        <v>0</v>
      </c>
      <c r="E11" s="12">
        <f t="shared" ca="1" si="2"/>
        <v>0</v>
      </c>
      <c r="F11" s="12">
        <f t="shared" ca="1" si="2"/>
        <v>0</v>
      </c>
      <c r="G11" s="12">
        <f t="shared" ca="1" si="2"/>
        <v>0</v>
      </c>
      <c r="H11" s="42"/>
      <c r="I11" s="48"/>
      <c r="J11" s="43"/>
      <c r="K11" s="43"/>
      <c r="L11" s="44"/>
      <c r="M11" s="12">
        <f t="shared" ca="1" si="3"/>
        <v>0</v>
      </c>
      <c r="N11" s="12">
        <f t="shared" ca="1" si="3"/>
        <v>0</v>
      </c>
      <c r="O11" s="12">
        <f t="shared" ca="1" si="3"/>
        <v>0</v>
      </c>
      <c r="P11" s="12">
        <f t="shared" ca="1" si="3"/>
        <v>0</v>
      </c>
      <c r="Q11" s="12">
        <f t="shared" ca="1" si="3"/>
        <v>0</v>
      </c>
      <c r="R11" s="12">
        <f t="shared" ca="1" si="3"/>
        <v>0</v>
      </c>
      <c r="S11" s="12">
        <f t="shared" ca="1" si="3"/>
        <v>0</v>
      </c>
      <c r="T11" s="12">
        <f t="shared" ca="1" si="3"/>
        <v>0</v>
      </c>
      <c r="U11" s="12">
        <f t="shared" ca="1" si="3"/>
        <v>0</v>
      </c>
      <c r="V11" s="12">
        <f t="shared" ca="1" si="4"/>
        <v>0</v>
      </c>
      <c r="W11" s="12">
        <f t="shared" ca="1" si="4"/>
        <v>0</v>
      </c>
      <c r="X11" s="12">
        <f t="shared" ca="1" si="4"/>
        <v>0</v>
      </c>
      <c r="Y11" s="12">
        <f t="shared" ca="1" si="4"/>
        <v>0</v>
      </c>
      <c r="Z11" s="12">
        <f t="shared" ca="1" si="4"/>
        <v>0</v>
      </c>
      <c r="AA11" s="12">
        <f t="shared" ca="1" si="4"/>
        <v>0</v>
      </c>
      <c r="AB11" s="12">
        <f t="shared" ca="1" si="4"/>
        <v>0</v>
      </c>
      <c r="AC11" s="12">
        <f t="shared" ca="1" si="4"/>
        <v>0</v>
      </c>
      <c r="AD11" s="12">
        <f t="shared" ca="1" si="4"/>
        <v>0</v>
      </c>
      <c r="AE11" s="12">
        <f t="shared" ca="1" si="4"/>
        <v>0</v>
      </c>
      <c r="AF11" s="12">
        <f t="shared" ca="1" si="4"/>
        <v>0</v>
      </c>
    </row>
    <row r="12" spans="1:32" ht="20.100000000000001" customHeight="1" x14ac:dyDescent="0.25">
      <c r="A12" s="6" t="str">
        <f t="array" aca="1" ref="A12" ca="1">INDEX(ColA,MIN(IF((MONTH(Debut)=MONTH(1&amp;$N$2))+(MONTH(Fin)=MONTH(1&amp;$N$2)),IF(COUNTIF(A$5:A11,Noms)=0,ROW(Noms)))))&amp;""</f>
        <v/>
      </c>
      <c r="B12" s="12">
        <f t="shared" ca="1" si="2"/>
        <v>0</v>
      </c>
      <c r="C12" s="12">
        <f t="shared" ca="1" si="2"/>
        <v>0</v>
      </c>
      <c r="D12" s="12">
        <f t="shared" ca="1" si="2"/>
        <v>0</v>
      </c>
      <c r="E12" s="12">
        <f t="shared" ca="1" si="2"/>
        <v>0</v>
      </c>
      <c r="F12" s="12">
        <f t="shared" ca="1" si="2"/>
        <v>0</v>
      </c>
      <c r="G12" s="12">
        <f t="shared" ca="1" si="2"/>
        <v>0</v>
      </c>
      <c r="H12" s="49"/>
      <c r="I12" s="50"/>
      <c r="J12" s="46"/>
      <c r="K12" s="45"/>
      <c r="L12" s="47"/>
      <c r="M12" s="12">
        <f t="shared" ca="1" si="3"/>
        <v>0</v>
      </c>
      <c r="N12" s="12">
        <f t="shared" ca="1" si="3"/>
        <v>0</v>
      </c>
      <c r="O12" s="12">
        <f t="shared" ca="1" si="3"/>
        <v>0</v>
      </c>
      <c r="P12" s="12">
        <f t="shared" ca="1" si="3"/>
        <v>0</v>
      </c>
      <c r="Q12" s="12">
        <f t="shared" ca="1" si="3"/>
        <v>0</v>
      </c>
      <c r="R12" s="12">
        <f t="shared" ca="1" si="3"/>
        <v>0</v>
      </c>
      <c r="S12" s="12">
        <f t="shared" ca="1" si="3"/>
        <v>0</v>
      </c>
      <c r="T12" s="12">
        <f t="shared" ca="1" si="3"/>
        <v>0</v>
      </c>
      <c r="U12" s="12">
        <f t="shared" ca="1" si="3"/>
        <v>0</v>
      </c>
      <c r="V12" s="12">
        <f t="shared" ca="1" si="4"/>
        <v>0</v>
      </c>
      <c r="W12" s="12">
        <f t="shared" ca="1" si="4"/>
        <v>0</v>
      </c>
      <c r="X12" s="12">
        <f t="shared" ca="1" si="4"/>
        <v>0</v>
      </c>
      <c r="Y12" s="12">
        <f t="shared" ca="1" si="4"/>
        <v>0</v>
      </c>
      <c r="Z12" s="12">
        <f t="shared" ca="1" si="4"/>
        <v>0</v>
      </c>
      <c r="AA12" s="12">
        <f t="shared" ca="1" si="4"/>
        <v>0</v>
      </c>
      <c r="AB12" s="12">
        <f t="shared" ca="1" si="4"/>
        <v>0</v>
      </c>
      <c r="AC12" s="12">
        <f t="shared" ca="1" si="4"/>
        <v>0</v>
      </c>
      <c r="AD12" s="12">
        <f t="shared" ca="1" si="4"/>
        <v>0</v>
      </c>
      <c r="AE12" s="12">
        <f t="shared" ca="1" si="4"/>
        <v>0</v>
      </c>
      <c r="AF12" s="12">
        <f t="shared" ca="1" si="4"/>
        <v>0</v>
      </c>
    </row>
    <row r="13" spans="1:32" ht="20.100000000000001" customHeight="1" thickBot="1" x14ac:dyDescent="0.3">
      <c r="A13" s="6" t="str">
        <f t="array" aca="1" ref="A13" ca="1">INDEX(ColA,MIN(IF((MONTH(Debut)=MONTH(1&amp;$N$2))+(MONTH(Fin)=MONTH(1&amp;$N$2)),IF(COUNTIF(A$5:A12,Noms)=0,ROW(Noms)))))&amp;""</f>
        <v/>
      </c>
      <c r="B13" s="12">
        <f t="shared" ca="1" si="2"/>
        <v>0</v>
      </c>
      <c r="C13" s="12">
        <f t="shared" ca="1" si="2"/>
        <v>0</v>
      </c>
      <c r="D13" s="12">
        <f t="shared" ca="1" si="2"/>
        <v>0</v>
      </c>
      <c r="E13" s="12">
        <f t="shared" ca="1" si="2"/>
        <v>0</v>
      </c>
      <c r="F13" s="12">
        <f t="shared" ca="1" si="2"/>
        <v>0</v>
      </c>
      <c r="G13" s="12">
        <f t="shared" ca="1" si="2"/>
        <v>0</v>
      </c>
      <c r="H13" s="42"/>
      <c r="I13" s="48"/>
      <c r="J13" s="43"/>
      <c r="K13" s="43"/>
      <c r="L13" s="44"/>
      <c r="M13" s="12">
        <f t="shared" ca="1" si="3"/>
        <v>0</v>
      </c>
      <c r="N13" s="12">
        <f t="shared" ca="1" si="3"/>
        <v>0</v>
      </c>
      <c r="O13" s="12">
        <f t="shared" ca="1" si="3"/>
        <v>0</v>
      </c>
      <c r="P13" s="12">
        <f t="shared" ca="1" si="3"/>
        <v>0</v>
      </c>
      <c r="Q13" s="12">
        <f t="shared" ca="1" si="3"/>
        <v>0</v>
      </c>
      <c r="R13" s="12">
        <f t="shared" ca="1" si="3"/>
        <v>0</v>
      </c>
      <c r="S13" s="12">
        <f t="shared" ca="1" si="3"/>
        <v>0</v>
      </c>
      <c r="T13" s="12">
        <f t="shared" ca="1" si="3"/>
        <v>0</v>
      </c>
      <c r="U13" s="12">
        <f t="shared" ca="1" si="3"/>
        <v>0</v>
      </c>
      <c r="V13" s="12">
        <f t="shared" ca="1" si="4"/>
        <v>0</v>
      </c>
      <c r="W13" s="12">
        <f t="shared" ca="1" si="4"/>
        <v>0</v>
      </c>
      <c r="X13" s="12">
        <f t="shared" ca="1" si="4"/>
        <v>0</v>
      </c>
      <c r="Y13" s="12">
        <f t="shared" ca="1" si="4"/>
        <v>0</v>
      </c>
      <c r="Z13" s="12">
        <f t="shared" ca="1" si="4"/>
        <v>0</v>
      </c>
      <c r="AA13" s="12">
        <f t="shared" ca="1" si="4"/>
        <v>0</v>
      </c>
      <c r="AB13" s="12">
        <f t="shared" ca="1" si="4"/>
        <v>0</v>
      </c>
      <c r="AC13" s="12">
        <f t="shared" ca="1" si="4"/>
        <v>0</v>
      </c>
      <c r="AD13" s="12">
        <f t="shared" ca="1" si="4"/>
        <v>0</v>
      </c>
      <c r="AE13" s="12">
        <f t="shared" ca="1" si="4"/>
        <v>0</v>
      </c>
      <c r="AF13" s="12">
        <f t="shared" ca="1" si="4"/>
        <v>0</v>
      </c>
    </row>
    <row r="14" spans="1:32" ht="20.100000000000001" customHeight="1" x14ac:dyDescent="0.2">
      <c r="A14" s="6" t="str">
        <f t="array" aca="1" ref="A14" ca="1">INDEX(ColA,MIN(IF((MONTH(Debut)=MONTH(1&amp;$N$2))+(MONTH(Fin)=MONTH(1&amp;$N$2)),IF(COUNTIF(A$5:A13,Noms)=0,ROW(Noms)))))&amp;""</f>
        <v/>
      </c>
      <c r="B14" s="12">
        <f t="shared" ca="1" si="2"/>
        <v>0</v>
      </c>
      <c r="C14" s="12">
        <f t="shared" ca="1" si="2"/>
        <v>0</v>
      </c>
      <c r="D14" s="12">
        <f t="shared" ca="1" si="2"/>
        <v>0</v>
      </c>
      <c r="E14" s="12">
        <f t="shared" ca="1" si="2"/>
        <v>0</v>
      </c>
      <c r="F14" s="12">
        <f t="shared" ca="1" si="2"/>
        <v>0</v>
      </c>
      <c r="G14" s="12">
        <f t="shared" ca="1" si="2"/>
        <v>0</v>
      </c>
      <c r="H14" s="12">
        <f t="shared" ca="1" si="2"/>
        <v>0</v>
      </c>
      <c r="I14" s="12">
        <f t="shared" ca="1" si="2"/>
        <v>0</v>
      </c>
      <c r="J14" s="12">
        <f t="shared" ca="1" si="2"/>
        <v>0</v>
      </c>
      <c r="K14" s="12">
        <f t="shared" ca="1" si="2"/>
        <v>0</v>
      </c>
      <c r="L14" s="12">
        <f t="shared" ca="1" si="3"/>
        <v>0</v>
      </c>
      <c r="M14" s="12">
        <f t="shared" ca="1" si="3"/>
        <v>0</v>
      </c>
      <c r="N14" s="12">
        <f t="shared" ca="1" si="3"/>
        <v>0</v>
      </c>
      <c r="O14" s="12">
        <f t="shared" ca="1" si="3"/>
        <v>0</v>
      </c>
      <c r="P14" s="12">
        <f t="shared" ca="1" si="3"/>
        <v>0</v>
      </c>
      <c r="Q14" s="12">
        <f t="shared" ca="1" si="3"/>
        <v>0</v>
      </c>
      <c r="R14" s="12">
        <f t="shared" ca="1" si="3"/>
        <v>0</v>
      </c>
      <c r="S14" s="12">
        <f t="shared" ca="1" si="3"/>
        <v>0</v>
      </c>
      <c r="T14" s="12">
        <f t="shared" ca="1" si="3"/>
        <v>0</v>
      </c>
      <c r="U14" s="12">
        <f t="shared" ca="1" si="3"/>
        <v>0</v>
      </c>
      <c r="V14" s="12">
        <f t="shared" ca="1" si="4"/>
        <v>0</v>
      </c>
      <c r="W14" s="12">
        <f t="shared" ca="1" si="4"/>
        <v>0</v>
      </c>
      <c r="X14" s="12">
        <f t="shared" ca="1" si="4"/>
        <v>0</v>
      </c>
      <c r="Y14" s="12">
        <f t="shared" ca="1" si="4"/>
        <v>0</v>
      </c>
      <c r="Z14" s="12">
        <f t="shared" ca="1" si="4"/>
        <v>0</v>
      </c>
      <c r="AA14" s="12">
        <f t="shared" ca="1" si="4"/>
        <v>0</v>
      </c>
      <c r="AB14" s="12">
        <f t="shared" ca="1" si="4"/>
        <v>0</v>
      </c>
      <c r="AC14" s="12">
        <f t="shared" ca="1" si="4"/>
        <v>0</v>
      </c>
      <c r="AD14" s="12">
        <f t="shared" ca="1" si="4"/>
        <v>0</v>
      </c>
      <c r="AE14" s="12">
        <f t="shared" ca="1" si="4"/>
        <v>0</v>
      </c>
      <c r="AF14" s="12">
        <f t="shared" ca="1" si="4"/>
        <v>0</v>
      </c>
    </row>
    <row r="15" spans="1:32" ht="20.100000000000001" customHeight="1" x14ac:dyDescent="0.2">
      <c r="A15" s="6" t="str">
        <f t="array" aca="1" ref="A15" ca="1">INDEX(ColA,MIN(IF((MONTH(Debut)=MONTH(1&amp;$N$2))+(MONTH(Fin)=MONTH(1&amp;$N$2)),IF(COUNTIF(A$5:A14,Noms)=0,ROW(Noms)))))&amp;""</f>
        <v/>
      </c>
      <c r="B15" s="12">
        <f t="shared" ca="1" si="2"/>
        <v>0</v>
      </c>
      <c r="C15" s="12">
        <f t="shared" ca="1" si="2"/>
        <v>0</v>
      </c>
      <c r="D15" s="12">
        <f t="shared" ca="1" si="2"/>
        <v>0</v>
      </c>
      <c r="E15" s="12">
        <f t="shared" ca="1" si="2"/>
        <v>0</v>
      </c>
      <c r="F15" s="12">
        <f t="shared" ca="1" si="2"/>
        <v>0</v>
      </c>
      <c r="G15" s="12">
        <f t="shared" ca="1" si="2"/>
        <v>0</v>
      </c>
      <c r="H15" s="12">
        <f t="shared" ca="1" si="2"/>
        <v>0</v>
      </c>
      <c r="I15" s="12">
        <f t="shared" ca="1" si="2"/>
        <v>0</v>
      </c>
      <c r="J15" s="12">
        <f t="shared" ca="1" si="2"/>
        <v>0</v>
      </c>
      <c r="K15" s="12">
        <f t="shared" ca="1" si="2"/>
        <v>0</v>
      </c>
      <c r="L15" s="12">
        <f t="shared" ca="1" si="3"/>
        <v>0</v>
      </c>
      <c r="M15" s="12">
        <f t="shared" ca="1" si="3"/>
        <v>0</v>
      </c>
      <c r="N15" s="12">
        <f t="shared" ca="1" si="3"/>
        <v>0</v>
      </c>
      <c r="O15" s="12">
        <f t="shared" ca="1" si="3"/>
        <v>0</v>
      </c>
      <c r="P15" s="12">
        <f t="shared" ca="1" si="3"/>
        <v>0</v>
      </c>
      <c r="Q15" s="12">
        <f t="shared" ca="1" si="3"/>
        <v>0</v>
      </c>
      <c r="R15" s="12">
        <f t="shared" ca="1" si="3"/>
        <v>0</v>
      </c>
      <c r="S15" s="12">
        <f t="shared" ca="1" si="3"/>
        <v>0</v>
      </c>
      <c r="T15" s="12">
        <f t="shared" ca="1" si="3"/>
        <v>0</v>
      </c>
      <c r="U15" s="12">
        <f t="shared" ca="1" si="3"/>
        <v>0</v>
      </c>
      <c r="V15" s="12">
        <f t="shared" ca="1" si="4"/>
        <v>0</v>
      </c>
      <c r="W15" s="12">
        <f t="shared" ca="1" si="4"/>
        <v>0</v>
      </c>
      <c r="X15" s="12">
        <f t="shared" ca="1" si="4"/>
        <v>0</v>
      </c>
      <c r="Y15" s="12">
        <f t="shared" ca="1" si="4"/>
        <v>0</v>
      </c>
      <c r="Z15" s="12">
        <f t="shared" ca="1" si="4"/>
        <v>0</v>
      </c>
      <c r="AA15" s="12">
        <f t="shared" ca="1" si="4"/>
        <v>0</v>
      </c>
      <c r="AB15" s="12">
        <f t="shared" ca="1" si="4"/>
        <v>0</v>
      </c>
      <c r="AC15" s="12">
        <f t="shared" ca="1" si="4"/>
        <v>0</v>
      </c>
      <c r="AD15" s="12">
        <f t="shared" ca="1" si="4"/>
        <v>0</v>
      </c>
      <c r="AE15" s="12">
        <f t="shared" ca="1" si="4"/>
        <v>0</v>
      </c>
      <c r="AF15" s="12">
        <f t="shared" ca="1" si="4"/>
        <v>0</v>
      </c>
    </row>
    <row r="17" spans="1:20" x14ac:dyDescent="0.2">
      <c r="A17" s="18"/>
    </row>
    <row r="19" spans="1:20" ht="18.75" x14ac:dyDescent="0.3">
      <c r="D19" s="40" t="s">
        <v>63</v>
      </c>
      <c r="E19" s="40"/>
      <c r="F19" s="41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ht="18.75" x14ac:dyDescent="0.3">
      <c r="D20" s="40" t="s">
        <v>62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ht="18.75" x14ac:dyDescent="0.3"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</row>
  </sheetData>
  <mergeCells count="1">
    <mergeCell ref="N2:Q2"/>
  </mergeCells>
  <phoneticPr fontId="0" type="noConversion"/>
  <conditionalFormatting sqref="B6:AF15">
    <cfRule type="cellIs" dxfId="2" priority="3" stopIfTrue="1" operator="equal">
      <formula>1</formula>
    </cfRule>
  </conditionalFormatting>
  <conditionalFormatting sqref="B4:AF5">
    <cfRule type="expression" dxfId="1" priority="1" stopIfTrue="1">
      <formula>COUNTIF(Ferie,B$4)</formula>
    </cfRule>
    <cfRule type="expression" dxfId="0" priority="2" stopIfTrue="1">
      <formula>WEEKDAY(B$4,2)&gt;5</formula>
    </cfRule>
  </conditionalFormatting>
  <dataValidations count="3">
    <dataValidation type="list" allowBlank="1" showInputMessage="1" showErrorMessage="1" sqref="N2">
      <formula1>Mois</formula1>
    </dataValidation>
    <dataValidation type="list" allowBlank="1" showInputMessage="1" showErrorMessage="1" sqref="B6:AF15">
      <formula1>"Congés annuels,Mission,Congés extra Leg,Arrêt maladie,Congés sans solde,Formation,Récupération,Pas de prestation"</formula1>
    </dataValidation>
    <dataValidation type="list" allowBlank="1" showInputMessage="1" showErrorMessage="1" sqref="A1">
      <formula1>"2010,2011,2012,2013,2014,2015,2016,2017,2018,2020"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76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1"/>
  <sheetViews>
    <sheetView workbookViewId="0">
      <selection activeCell="K2" sqref="K2"/>
    </sheetView>
  </sheetViews>
  <sheetFormatPr baseColWidth="10" defaultColWidth="13.33203125" defaultRowHeight="12.75" x14ac:dyDescent="0.2"/>
  <cols>
    <col min="1" max="1" width="12" customWidth="1"/>
    <col min="2" max="2" width="5.83203125" customWidth="1"/>
    <col min="3" max="3" width="13.33203125" style="2"/>
    <col min="4" max="4" width="4.6640625" style="2" customWidth="1"/>
    <col min="5" max="5" width="14.33203125" style="2" bestFit="1" customWidth="1"/>
    <col min="6" max="6" width="26.5" style="2" bestFit="1" customWidth="1"/>
    <col min="7" max="8" width="13.33203125" style="2"/>
    <col min="9" max="9" width="18.83203125" style="2" customWidth="1"/>
    <col min="10" max="16384" width="13.33203125" style="2"/>
  </cols>
  <sheetData>
    <row r="1" spans="1:11" ht="20.100000000000001" customHeight="1" thickBot="1" x14ac:dyDescent="0.25">
      <c r="A1" s="19" t="s">
        <v>13</v>
      </c>
      <c r="B1" s="20"/>
      <c r="C1" s="20" t="s">
        <v>14</v>
      </c>
      <c r="D1" s="20"/>
      <c r="E1" s="54" t="s">
        <v>41</v>
      </c>
      <c r="F1" s="55"/>
      <c r="H1" s="27" t="s">
        <v>45</v>
      </c>
      <c r="I1" s="28"/>
    </row>
    <row r="2" spans="1:11" ht="15" x14ac:dyDescent="0.2">
      <c r="A2" s="3" t="s">
        <v>8</v>
      </c>
      <c r="B2" s="3"/>
      <c r="C2" s="21" t="s">
        <v>15</v>
      </c>
      <c r="D2" s="3"/>
      <c r="E2" s="23">
        <f>DATE(An,1,1)</f>
        <v>40179</v>
      </c>
      <c r="F2" s="22" t="s">
        <v>28</v>
      </c>
      <c r="H2" s="29" t="s">
        <v>46</v>
      </c>
      <c r="I2" s="37" t="s">
        <v>47</v>
      </c>
      <c r="K2" s="52" t="s">
        <v>64</v>
      </c>
    </row>
    <row r="3" spans="1:11" ht="15" x14ac:dyDescent="0.2">
      <c r="A3" s="3" t="s">
        <v>5</v>
      </c>
      <c r="B3" s="3"/>
      <c r="C3" s="21" t="s">
        <v>16</v>
      </c>
      <c r="D3" s="3"/>
      <c r="E3" s="23">
        <f>DATE(An,3,29.56+0.979*MOD(204-11*MOD(An,19),30)-WEEKDAY(DATE(An,3,28.56+0.979*MOD(204-11*MOD(An,19),30))))</f>
        <v>40272</v>
      </c>
      <c r="F3" s="22" t="s">
        <v>29</v>
      </c>
      <c r="H3" s="30" t="s">
        <v>57</v>
      </c>
      <c r="I3" s="38" t="s">
        <v>58</v>
      </c>
    </row>
    <row r="4" spans="1:11" ht="15" x14ac:dyDescent="0.2">
      <c r="A4" s="3" t="s">
        <v>10</v>
      </c>
      <c r="B4" s="3"/>
      <c r="C4" s="3" t="s">
        <v>17</v>
      </c>
      <c r="D4" s="3"/>
      <c r="E4" s="23">
        <f>E3+1</f>
        <v>40273</v>
      </c>
      <c r="F4" s="22" t="s">
        <v>30</v>
      </c>
      <c r="H4" s="31" t="s">
        <v>56</v>
      </c>
      <c r="I4" s="37" t="s">
        <v>59</v>
      </c>
    </row>
    <row r="5" spans="1:11" ht="15" x14ac:dyDescent="0.2">
      <c r="A5" s="3" t="s">
        <v>7</v>
      </c>
      <c r="B5" s="3"/>
      <c r="C5" s="3" t="s">
        <v>18</v>
      </c>
      <c r="D5" s="3"/>
      <c r="E5" s="23">
        <f>DATE(An,5,1)</f>
        <v>40299</v>
      </c>
      <c r="F5" s="22" t="s">
        <v>31</v>
      </c>
      <c r="H5" s="32" t="s">
        <v>52</v>
      </c>
      <c r="I5" s="37" t="s">
        <v>53</v>
      </c>
    </row>
    <row r="6" spans="1:11" ht="15" x14ac:dyDescent="0.2">
      <c r="A6" s="3" t="s">
        <v>0</v>
      </c>
      <c r="B6" s="3"/>
      <c r="C6" s="3" t="s">
        <v>19</v>
      </c>
      <c r="D6" s="3"/>
      <c r="E6" s="23">
        <f>DATE(An,5,8)</f>
        <v>40306</v>
      </c>
      <c r="F6" s="22" t="s">
        <v>32</v>
      </c>
      <c r="H6" s="33" t="s">
        <v>54</v>
      </c>
      <c r="I6" s="37" t="s">
        <v>55</v>
      </c>
    </row>
    <row r="7" spans="1:11" ht="15" x14ac:dyDescent="0.2">
      <c r="A7" s="3" t="s">
        <v>6</v>
      </c>
      <c r="B7" s="3"/>
      <c r="C7" s="3" t="s">
        <v>20</v>
      </c>
      <c r="D7" s="3"/>
      <c r="E7" s="23">
        <f>E3+39</f>
        <v>40311</v>
      </c>
      <c r="F7" s="22" t="s">
        <v>33</v>
      </c>
      <c r="H7" s="34" t="s">
        <v>48</v>
      </c>
      <c r="I7" s="37" t="s">
        <v>49</v>
      </c>
    </row>
    <row r="8" spans="1:11" ht="15" x14ac:dyDescent="0.2">
      <c r="A8" s="4" t="s">
        <v>4</v>
      </c>
      <c r="B8" s="3"/>
      <c r="C8" s="3" t="s">
        <v>21</v>
      </c>
      <c r="D8" s="3"/>
      <c r="E8" s="23">
        <f>E3+49</f>
        <v>40321</v>
      </c>
      <c r="F8" s="22" t="s">
        <v>34</v>
      </c>
      <c r="H8" s="35" t="s">
        <v>50</v>
      </c>
      <c r="I8" s="37" t="s">
        <v>51</v>
      </c>
    </row>
    <row r="9" spans="1:11" ht="15" x14ac:dyDescent="0.2">
      <c r="A9" s="3" t="s">
        <v>1</v>
      </c>
      <c r="B9" s="3"/>
      <c r="C9" s="3" t="s">
        <v>22</v>
      </c>
      <c r="D9" s="3"/>
      <c r="E9" s="23">
        <f>E8+1</f>
        <v>40322</v>
      </c>
      <c r="F9" s="22" t="s">
        <v>35</v>
      </c>
      <c r="H9" s="36" t="s">
        <v>60</v>
      </c>
      <c r="I9" s="39" t="s">
        <v>61</v>
      </c>
    </row>
    <row r="10" spans="1:11" ht="15" x14ac:dyDescent="0.2">
      <c r="A10" s="3" t="s">
        <v>12</v>
      </c>
      <c r="B10" s="3"/>
      <c r="C10" s="3" t="s">
        <v>23</v>
      </c>
      <c r="D10" s="3"/>
      <c r="E10" s="23">
        <f>DATE(An,7,14)</f>
        <v>40373</v>
      </c>
      <c r="F10" s="22" t="s">
        <v>36</v>
      </c>
    </row>
    <row r="11" spans="1:11" ht="15" x14ac:dyDescent="0.2">
      <c r="A11" s="3" t="s">
        <v>11</v>
      </c>
      <c r="B11" s="3"/>
      <c r="C11" s="3" t="s">
        <v>24</v>
      </c>
      <c r="D11" s="3"/>
      <c r="E11" s="23">
        <f>DATE(An,8,15)</f>
        <v>40405</v>
      </c>
      <c r="F11" s="22" t="s">
        <v>37</v>
      </c>
    </row>
    <row r="12" spans="1:11" ht="15" x14ac:dyDescent="0.2">
      <c r="A12" s="3" t="s">
        <v>9</v>
      </c>
      <c r="B12" s="3"/>
      <c r="C12" s="3" t="s">
        <v>25</v>
      </c>
      <c r="D12" s="3"/>
      <c r="E12" s="23">
        <f>DATE(An,11,1)</f>
        <v>40483</v>
      </c>
      <c r="F12" s="22" t="s">
        <v>38</v>
      </c>
    </row>
    <row r="13" spans="1:11" ht="15" x14ac:dyDescent="0.2">
      <c r="A13" s="4" t="s">
        <v>3</v>
      </c>
      <c r="B13" s="3"/>
      <c r="C13" s="3" t="s">
        <v>26</v>
      </c>
      <c r="D13" s="3"/>
      <c r="E13" s="23">
        <f>DATE(An,11,11)</f>
        <v>40493</v>
      </c>
      <c r="F13" s="22" t="s">
        <v>39</v>
      </c>
    </row>
    <row r="14" spans="1:11" ht="15.75" thickBot="1" x14ac:dyDescent="0.25">
      <c r="A14" s="3" t="s">
        <v>2</v>
      </c>
      <c r="B14" s="3"/>
      <c r="C14" s="3"/>
      <c r="D14" s="3"/>
      <c r="E14" s="24">
        <f>DATE(An,12,25)</f>
        <v>40537</v>
      </c>
      <c r="F14" s="25" t="s">
        <v>40</v>
      </c>
    </row>
    <row r="15" spans="1:11" x14ac:dyDescent="0.2">
      <c r="A15" s="3"/>
      <c r="B15" s="3"/>
      <c r="C15" s="3"/>
      <c r="D15" s="3"/>
    </row>
    <row r="16" spans="1:11" x14ac:dyDescent="0.2">
      <c r="A16" s="3"/>
      <c r="B16" s="3"/>
      <c r="C16" s="3"/>
      <c r="D16" s="3"/>
    </row>
    <row r="17" spans="1:4" x14ac:dyDescent="0.2">
      <c r="A17" s="3"/>
      <c r="B17" s="3"/>
      <c r="C17" s="3"/>
      <c r="D17" s="3"/>
    </row>
    <row r="18" spans="1:4" x14ac:dyDescent="0.2">
      <c r="A18" s="3"/>
      <c r="B18" s="3"/>
      <c r="C18" s="3"/>
      <c r="D18" s="3"/>
    </row>
    <row r="19" spans="1:4" x14ac:dyDescent="0.2">
      <c r="A19" s="3"/>
      <c r="B19" s="3"/>
      <c r="C19" s="3"/>
      <c r="D19" s="3"/>
    </row>
    <row r="20" spans="1:4" x14ac:dyDescent="0.2">
      <c r="A20" s="3"/>
      <c r="B20" s="3"/>
      <c r="C20" s="3"/>
      <c r="D20" s="3"/>
    </row>
    <row r="21" spans="1:4" x14ac:dyDescent="0.2">
      <c r="A21" s="3"/>
      <c r="B21" s="3"/>
      <c r="C21" s="3"/>
      <c r="D21" s="3"/>
    </row>
    <row r="22" spans="1:4" x14ac:dyDescent="0.2">
      <c r="A22" s="3"/>
      <c r="B22" s="3"/>
      <c r="C22" s="3"/>
      <c r="D22" s="3"/>
    </row>
    <row r="23" spans="1:4" x14ac:dyDescent="0.2">
      <c r="A23" s="4"/>
      <c r="B23" s="3"/>
      <c r="C23" s="3"/>
      <c r="D23" s="3"/>
    </row>
    <row r="24" spans="1:4" x14ac:dyDescent="0.2">
      <c r="A24" s="3"/>
      <c r="B24" s="3"/>
      <c r="C24" s="3"/>
      <c r="D24" s="3"/>
    </row>
    <row r="25" spans="1:4" x14ac:dyDescent="0.2">
      <c r="A25" s="3"/>
      <c r="B25" s="3"/>
      <c r="C25" s="3"/>
      <c r="D25" s="3"/>
    </row>
    <row r="26" spans="1:4" x14ac:dyDescent="0.2">
      <c r="A26" s="3"/>
      <c r="B26" s="3"/>
      <c r="C26" s="3"/>
      <c r="D26" s="3"/>
    </row>
    <row r="27" spans="1:4" x14ac:dyDescent="0.2">
      <c r="A27" s="3"/>
      <c r="B27" s="3"/>
      <c r="C27" s="3"/>
      <c r="D27" s="3"/>
    </row>
    <row r="28" spans="1:4" x14ac:dyDescent="0.2">
      <c r="A28" s="4"/>
      <c r="B28" s="3"/>
      <c r="C28" s="3"/>
      <c r="D28" s="3"/>
    </row>
    <row r="29" spans="1:4" x14ac:dyDescent="0.2">
      <c r="A29" s="3"/>
      <c r="B29" s="3"/>
      <c r="C29" s="3"/>
      <c r="D29" s="3"/>
    </row>
    <row r="30" spans="1:4" x14ac:dyDescent="0.2">
      <c r="A30" s="3"/>
      <c r="B30" s="3"/>
      <c r="C30" s="3"/>
      <c r="D30" s="3"/>
    </row>
    <row r="31" spans="1:4" x14ac:dyDescent="0.2">
      <c r="A31" s="3"/>
      <c r="B31" s="3"/>
      <c r="C31" s="3"/>
      <c r="D31" s="3"/>
    </row>
    <row r="32" spans="1:4" x14ac:dyDescent="0.2">
      <c r="A32" s="3"/>
      <c r="B32" s="3"/>
      <c r="C32" s="3"/>
      <c r="D32" s="3"/>
    </row>
    <row r="33" spans="1:4" x14ac:dyDescent="0.2">
      <c r="A33" s="3"/>
      <c r="B33" s="3"/>
      <c r="C33" s="3"/>
      <c r="D33" s="3"/>
    </row>
    <row r="34" spans="1:4" x14ac:dyDescent="0.2">
      <c r="A34" s="3"/>
      <c r="B34" s="3"/>
      <c r="C34" s="3"/>
      <c r="D34" s="3"/>
    </row>
    <row r="35" spans="1:4" x14ac:dyDescent="0.2">
      <c r="A35" s="3"/>
      <c r="B35" s="3"/>
      <c r="C35" s="3"/>
      <c r="D35" s="3"/>
    </row>
    <row r="36" spans="1:4" x14ac:dyDescent="0.2">
      <c r="A36" s="2"/>
      <c r="B36" s="2"/>
    </row>
    <row r="37" spans="1:4" x14ac:dyDescent="0.2">
      <c r="A37" s="2"/>
      <c r="B37" s="2"/>
    </row>
    <row r="38" spans="1:4" x14ac:dyDescent="0.2">
      <c r="A38" s="2"/>
      <c r="B38" s="2"/>
    </row>
    <row r="39" spans="1:4" x14ac:dyDescent="0.2">
      <c r="A39" s="2"/>
      <c r="B39" s="2"/>
    </row>
    <row r="40" spans="1:4" x14ac:dyDescent="0.2">
      <c r="B40" s="2"/>
    </row>
    <row r="41" spans="1:4" x14ac:dyDescent="0.2">
      <c r="B41" s="2"/>
    </row>
  </sheetData>
  <mergeCells count="1">
    <mergeCell ref="E1:F1"/>
  </mergeCells>
  <phoneticPr fontId="0" type="noConversion"/>
  <dataValidations count="1">
    <dataValidation type="list" allowBlank="1" showInputMessage="1" showErrorMessage="1" sqref="A31">
      <formula1>$A$2:$A$29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Saisie</vt:lpstr>
      <vt:lpstr>Planning</vt:lpstr>
      <vt:lpstr>Listes</vt:lpstr>
      <vt:lpstr>Absence</vt:lpstr>
      <vt:lpstr>An</vt:lpstr>
      <vt:lpstr>ColA</vt:lpstr>
      <vt:lpstr>Mois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Guy Blancher</cp:lastModifiedBy>
  <cp:lastPrinted>2010-05-03T16:03:35Z</cp:lastPrinted>
  <dcterms:created xsi:type="dcterms:W3CDTF">2009-05-19T05:49:18Z</dcterms:created>
  <dcterms:modified xsi:type="dcterms:W3CDTF">2014-01-17T14:24:38Z</dcterms:modified>
</cp:coreProperties>
</file>