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740" windowHeight="8235"/>
  </bookViews>
  <sheets>
    <sheet name="Dossier Travaux-GER" sheetId="18" r:id="rId1"/>
    <sheet name="LISTE" sheetId="22" r:id="rId2"/>
  </sheets>
  <externalReferences>
    <externalReference r:id="rId3"/>
  </externalReferences>
  <definedNames>
    <definedName name="_xlnm._FilterDatabase" localSheetId="1" hidden="1">LISTE!$B$15:$L$57</definedName>
    <definedName name="AFFICHE">OFFSET(LISTE!$B$15,MATCH('Dossier Travaux-GER'!$AG$2,LISTE!$B$15:$B$57,0)-1,14,,)</definedName>
    <definedName name="AFFICHE2">OFFSET(LISTE!$B$15,MATCH('Dossier Travaux-GER'!$AG$2,LISTE!$B$15:$B$57,0)-1,14,,)</definedName>
    <definedName name="Dégradations">LISTE!$E$16:$E$57</definedName>
    <definedName name="Image">OFFSET([1]Images!$B$1,MATCH([1]Feuil1!$B$2,Liste,0)-1,0)</definedName>
    <definedName name="images">OFFSET(#REF!,MATCH('Dossier Travaux-GER'!A1,sites,0)-1,0)</definedName>
    <definedName name="Liste">[1]Images!$A$1:$A$4</definedName>
    <definedName name="Réserve_Modification">LISTE!$L$16:$L$57</definedName>
    <definedName name="Sinistres">LISTE!$F$16:$F$57</definedName>
    <definedName name="sites">#REF!</definedName>
    <definedName name="Suivi_Dépenses_GER_Changement_Loi">LISTE!$J$16:$J$57</definedName>
    <definedName name="Suivi_Dépenses_GER_Dégradations_ou_vandalisme">LISTE!$I$16:$I$57</definedName>
    <definedName name="Suivi_Dépenses_GER_Renouvellement_Non_Performantiel">LISTE!$H$16:$H$57</definedName>
    <definedName name="Suivi_Dépenses_GER_Renouvellement_Performantiel">LISTE!$G$16:$G$57</definedName>
    <definedName name="Suivi_Dépenses_PGR">LISTE!$K$16:$K$57</definedName>
    <definedName name="Travaux">LISTE!$D$16:$D$57</definedName>
    <definedName name="_xlnm.Print_Area" localSheetId="0">'Dossier Travaux-GER'!$A$1:$X$96</definedName>
  </definedNames>
  <calcPr calcId="162913"/>
</workbook>
</file>

<file path=xl/calcChain.xml><?xml version="1.0" encoding="utf-8"?>
<calcChain xmlns="http://schemas.openxmlformats.org/spreadsheetml/2006/main">
  <c r="V13" i="22" l="1"/>
  <c r="W13" i="22" s="1"/>
  <c r="X13" i="22" s="1"/>
  <c r="Y13" i="22" s="1"/>
  <c r="Z13" i="22" s="1"/>
  <c r="AA13" i="22" s="1"/>
  <c r="AB13" i="22" s="1"/>
  <c r="AC13" i="22" s="1"/>
  <c r="AD13" i="22" s="1"/>
  <c r="AE13" i="22" s="1"/>
  <c r="AF13" i="22" s="1"/>
  <c r="AG13" i="22" s="1"/>
  <c r="AH13" i="22" s="1"/>
  <c r="AG2" i="18" l="1"/>
  <c r="O33" i="22" l="1"/>
  <c r="O34" i="22"/>
  <c r="O35" i="22"/>
  <c r="O36" i="22"/>
  <c r="O37" i="22"/>
  <c r="O38" i="22"/>
  <c r="O39" i="22"/>
  <c r="O40" i="22"/>
  <c r="O41" i="22"/>
  <c r="O42" i="22"/>
  <c r="O43" i="22"/>
  <c r="O44" i="22"/>
  <c r="O45" i="22"/>
  <c r="O46" i="22"/>
  <c r="O47" i="22"/>
  <c r="O48" i="22"/>
  <c r="O49" i="22"/>
  <c r="O50" i="22"/>
  <c r="O51" i="22"/>
  <c r="O52" i="22"/>
  <c r="O53" i="22"/>
  <c r="O54" i="22"/>
  <c r="O55" i="22"/>
  <c r="O56" i="22"/>
  <c r="O57" i="22"/>
  <c r="O17" i="22"/>
  <c r="O18" i="22"/>
  <c r="O19" i="22"/>
  <c r="O20" i="22"/>
  <c r="O21" i="22"/>
  <c r="O22" i="22"/>
  <c r="O23" i="22"/>
  <c r="O24" i="22"/>
  <c r="O25" i="22"/>
  <c r="O26" i="22"/>
  <c r="O27" i="22"/>
  <c r="O28" i="22"/>
  <c r="O29" i="22"/>
  <c r="O30" i="22"/>
  <c r="O31" i="22"/>
  <c r="O32" i="22"/>
  <c r="O16" i="22"/>
  <c r="B13" i="22" l="1"/>
  <c r="C13" i="22" s="1"/>
  <c r="D13" i="22" s="1"/>
  <c r="E13" i="22" s="1"/>
  <c r="F13" i="22" s="1"/>
  <c r="G13" i="22" s="1"/>
  <c r="H13" i="22" s="1"/>
  <c r="I13" i="22" s="1"/>
  <c r="J13" i="22" s="1"/>
  <c r="K13" i="22" s="1"/>
  <c r="L13" i="22" s="1"/>
  <c r="M13" i="22" s="1"/>
  <c r="N13" i="22" s="1"/>
  <c r="A17" i="22"/>
  <c r="A18" i="22" l="1"/>
  <c r="O13" i="22"/>
  <c r="E57" i="18"/>
  <c r="A19" i="22" l="1"/>
  <c r="H83" i="18"/>
  <c r="H90" i="18" s="1"/>
  <c r="A20" i="22" l="1"/>
  <c r="S32" i="18"/>
  <c r="W32" i="18" s="1"/>
  <c r="W31" i="18"/>
  <c r="W30" i="18"/>
  <c r="W29" i="18"/>
  <c r="W28" i="18"/>
  <c r="W27" i="18"/>
  <c r="V26" i="18"/>
  <c r="A21" i="22" l="1"/>
  <c r="R33" i="18"/>
  <c r="Q44" i="18" s="1"/>
  <c r="Q46" i="18" s="1"/>
  <c r="A22" i="22" l="1"/>
  <c r="H61" i="18"/>
  <c r="H63" i="18"/>
  <c r="H68" i="18"/>
  <c r="H62" i="18"/>
  <c r="H69" i="18"/>
  <c r="H65" i="18"/>
  <c r="H66" i="18"/>
  <c r="A23" i="22" l="1"/>
  <c r="H72" i="18"/>
  <c r="A24" i="22" l="1"/>
  <c r="G72" i="18"/>
  <c r="H89" i="18"/>
  <c r="H92" i="18" s="1"/>
  <c r="A25" i="22" l="1"/>
  <c r="A26" i="22" l="1"/>
  <c r="A27" i="22" l="1"/>
  <c r="A28" i="22" l="1"/>
  <c r="A29" i="22" l="1"/>
  <c r="A30" i="22" l="1"/>
  <c r="A31" i="22" l="1"/>
  <c r="A32" i="22" l="1"/>
  <c r="A33" i="22" l="1"/>
  <c r="A34" i="22" l="1"/>
  <c r="A35" i="22" s="1"/>
  <c r="A36" i="22" l="1"/>
  <c r="A37" i="22" s="1"/>
  <c r="A38" i="22" s="1"/>
  <c r="A39" i="22" s="1"/>
  <c r="A40" i="22" s="1"/>
  <c r="A41" i="22" s="1"/>
  <c r="A42" i="22" s="1"/>
  <c r="A43" i="22" s="1"/>
  <c r="A44" i="22" s="1"/>
  <c r="A45" i="22" s="1"/>
  <c r="A46" i="22" s="1"/>
  <c r="A47" i="22" s="1"/>
  <c r="A48" i="22" s="1"/>
  <c r="A49" i="22" s="1"/>
  <c r="A50" i="22" s="1"/>
  <c r="A51" i="22" s="1"/>
  <c r="A52" i="22" s="1"/>
  <c r="A53" i="22" s="1"/>
  <c r="A54" i="22" s="1"/>
  <c r="A55" i="22" s="1"/>
  <c r="A56" i="22" s="1"/>
  <c r="A57" i="22" s="1"/>
</calcChain>
</file>

<file path=xl/sharedStrings.xml><?xml version="1.0" encoding="utf-8"?>
<sst xmlns="http://schemas.openxmlformats.org/spreadsheetml/2006/main" count="393" uniqueCount="162">
  <si>
    <t>FACTURE
(réf. Compta)</t>
  </si>
  <si>
    <t>ADRESSE SITE</t>
  </si>
  <si>
    <t>ADRESSE FACTURATION</t>
  </si>
  <si>
    <t>MONTANT FACTURÉ HT</t>
  </si>
  <si>
    <t>TVA</t>
  </si>
  <si>
    <t>MONTANT FACTURÉ TTC</t>
  </si>
  <si>
    <t>* Dans le cas où la facturation comporte un nombre important de détails, le responsable d'affaire devra annexer un tableau récapitulatif au présent dossier.</t>
  </si>
  <si>
    <t>HT</t>
  </si>
  <si>
    <t>TTC</t>
  </si>
  <si>
    <t>SOUS-TRAITANCE</t>
  </si>
  <si>
    <t>DIVERS</t>
  </si>
  <si>
    <t xml:space="preserve">MAIN D'ŒUVRE </t>
  </si>
  <si>
    <t>Taux horaire</t>
  </si>
  <si>
    <t>Coefficient</t>
  </si>
  <si>
    <t>Prix de revient</t>
  </si>
  <si>
    <t>Nombre d'heures</t>
  </si>
  <si>
    <t xml:space="preserve">MODE D'EMPLOI </t>
  </si>
  <si>
    <t xml:space="preserve"> - Demander le numéro de dossier au Secrétariat </t>
  </si>
  <si>
    <r>
      <t xml:space="preserve">CODE ANALYTIQUE
</t>
    </r>
    <r>
      <rPr>
        <b/>
        <sz val="10"/>
        <color indexed="10"/>
        <rFont val="Calibri"/>
        <family val="2"/>
      </rPr>
      <t>(cochez)</t>
    </r>
  </si>
  <si>
    <r>
      <t>Constituer le présent dossier des pièces suivantes</t>
    </r>
    <r>
      <rPr>
        <b/>
        <sz val="14"/>
        <rFont val="Calibri"/>
        <family val="2"/>
      </rPr>
      <t xml:space="preserve"> : </t>
    </r>
  </si>
  <si>
    <r>
      <t xml:space="preserve"> - Copie du contrat de sous-traitance pour la réalisation des </t>
    </r>
    <r>
      <rPr>
        <u/>
        <sz val="14"/>
        <rFont val="Calibri"/>
        <family val="2"/>
      </rPr>
      <t>prestations</t>
    </r>
    <r>
      <rPr>
        <sz val="14"/>
        <rFont val="Calibri"/>
        <family val="2"/>
      </rPr>
      <t xml:space="preserve"> et/ou bon de commande pour les </t>
    </r>
    <r>
      <rPr>
        <u/>
        <sz val="14"/>
        <rFont val="Calibri"/>
        <family val="2"/>
      </rPr>
      <t>fournitures</t>
    </r>
  </si>
  <si>
    <t xml:space="preserve">Date :
</t>
  </si>
  <si>
    <t>Date :</t>
  </si>
  <si>
    <t>Nom :</t>
  </si>
  <si>
    <t>Signature :</t>
  </si>
  <si>
    <t>GROUPE</t>
  </si>
  <si>
    <t>HORS GROUPE</t>
  </si>
  <si>
    <t>EIFFAGE SERVICES / DOSSIER DE FACTURATION CLIENT</t>
  </si>
  <si>
    <t>N° Facture :</t>
  </si>
  <si>
    <t>NUMÉRO DU DOSSIER</t>
  </si>
  <si>
    <t>PRESTATIONS RÉALISÉES</t>
  </si>
  <si>
    <t xml:space="preserve">NATURE DES TRAVAUX : </t>
  </si>
  <si>
    <t>SYNTHÈSE : FEUILLE DE VENTE</t>
  </si>
  <si>
    <t>Catégories</t>
  </si>
  <si>
    <t>Entreprise</t>
  </si>
  <si>
    <t>Nbre de factures</t>
  </si>
  <si>
    <t>Prix de vente</t>
  </si>
  <si>
    <t>FOURNITURE</t>
  </si>
  <si>
    <t>INTERIM</t>
  </si>
  <si>
    <t>ES</t>
  </si>
  <si>
    <t>TOTAL PRIX DE VENTE</t>
  </si>
  <si>
    <t>VISA Responsable de Site</t>
  </si>
  <si>
    <t>VISA Responsable opérationnel</t>
  </si>
  <si>
    <t>VISA Responsable Travaux / GER</t>
  </si>
  <si>
    <t xml:space="preserve"> - Devis à créer sous EIFFIDEV avec numérotation (hors dossiers GER)</t>
  </si>
  <si>
    <t>Tx / DTM</t>
  </si>
  <si>
    <t>GER</t>
  </si>
  <si>
    <t xml:space="preserve"> - Devis signé par la personne habilitée d'Eiffage Services et présenté au client</t>
  </si>
  <si>
    <r>
      <t xml:space="preserve"> - Accord client </t>
    </r>
    <r>
      <rPr>
        <b/>
        <sz val="14"/>
        <color rgb="FFFF0000"/>
        <rFont val="Calibri"/>
        <family val="2"/>
      </rPr>
      <t>VALORISE</t>
    </r>
    <r>
      <rPr>
        <sz val="14"/>
        <rFont val="Calibri"/>
        <family val="2"/>
      </rPr>
      <t xml:space="preserve"> (</t>
    </r>
    <r>
      <rPr>
        <sz val="14"/>
        <color rgb="FFFF0000"/>
        <rFont val="Calibri"/>
        <family val="2"/>
      </rPr>
      <t>devis signé</t>
    </r>
    <r>
      <rPr>
        <sz val="14"/>
        <rFont val="Calibri"/>
        <family val="2"/>
      </rPr>
      <t>) ou Bon de commande</t>
    </r>
  </si>
  <si>
    <r>
      <t xml:space="preserve"> - </t>
    </r>
    <r>
      <rPr>
        <b/>
        <u/>
        <sz val="14"/>
        <color rgb="FFFF0000"/>
        <rFont val="Calibri"/>
        <family val="2"/>
      </rPr>
      <t>Pour le dossier GER</t>
    </r>
    <r>
      <rPr>
        <sz val="14"/>
        <rFont val="Calibri"/>
        <family val="2"/>
      </rPr>
      <t xml:space="preserve"> : mettre impérativement les copies des factures fournisseurs ou sous-traitants</t>
    </r>
  </si>
  <si>
    <t xml:space="preserve"> - Fiche GER</t>
  </si>
  <si>
    <t xml:space="preserve"> - Faire signer le PV de réception au client, si réserves =&gt; les lever</t>
  </si>
  <si>
    <t xml:space="preserve"> - Joindre le PV de réception au dossier</t>
  </si>
  <si>
    <t xml:space="preserve"> - Renseigner les informations sur la page de garde du dossier  
</t>
  </si>
  <si>
    <t xml:space="preserve"> - Remonter le dossier complet au Secrétariat pour accord par la hierarchie et émission de la facturation</t>
  </si>
  <si>
    <t>ÉTAPE 1</t>
  </si>
  <si>
    <t>ÉTAPE 2</t>
  </si>
  <si>
    <t>ÉTAPE 3</t>
  </si>
  <si>
    <t>ÉTAPE 4</t>
  </si>
  <si>
    <t xml:space="preserve"> - Devis Sous-traitant et/ou Devis fournisseur (Si consultations de plusieurs entreprises, mettre l'ensemble des devis)</t>
  </si>
  <si>
    <t>SITUATION SUR AVANCEMENT DE TRAVAUX</t>
  </si>
  <si>
    <t>Rappel montant du marché</t>
  </si>
  <si>
    <t>Avancement des travaux</t>
  </si>
  <si>
    <t>Lot xx</t>
  </si>
  <si>
    <t>%</t>
  </si>
  <si>
    <t>Montant</t>
  </si>
  <si>
    <t>Total avancement à date de situation</t>
  </si>
  <si>
    <t>Situation n°</t>
  </si>
  <si>
    <t>Date</t>
  </si>
  <si>
    <t>Récapitulatif montant situation de travaux</t>
  </si>
  <si>
    <t>Montant cumulé à date de situation</t>
  </si>
  <si>
    <t>total situation</t>
  </si>
  <si>
    <t>Déduction facture précédente</t>
  </si>
  <si>
    <t>Rappel factures précédentes</t>
  </si>
  <si>
    <t>Situation n° 1 du xx/yy/20zz</t>
  </si>
  <si>
    <t>Situation n° 2 du xx/yy/20zz</t>
  </si>
  <si>
    <t>Total facture précédentes</t>
  </si>
  <si>
    <t>xx/yy/20zz</t>
  </si>
  <si>
    <t>Roanne</t>
  </si>
  <si>
    <t>Travaux</t>
  </si>
  <si>
    <t>Dégradations</t>
  </si>
  <si>
    <t>Sinistres</t>
  </si>
  <si>
    <t>Corbas</t>
  </si>
  <si>
    <t>Nancy</t>
  </si>
  <si>
    <t>Béziers</t>
  </si>
  <si>
    <t>CHAL</t>
  </si>
  <si>
    <t>Rennes-CHU</t>
  </si>
  <si>
    <t>Rennes-CHU (FES)</t>
  </si>
  <si>
    <t>St Nazaire</t>
  </si>
  <si>
    <t>Lycée Jarny</t>
  </si>
  <si>
    <t>DGGN</t>
  </si>
  <si>
    <t>La Grande Arche</t>
  </si>
  <si>
    <t>Palais des Congrés de Metz</t>
  </si>
  <si>
    <t>CSP LEZENNES</t>
  </si>
  <si>
    <t>OPTIMUM</t>
  </si>
  <si>
    <t>NC</t>
  </si>
  <si>
    <t>IGNY</t>
  </si>
  <si>
    <t>GSE REIMS PARC EXPO.</t>
  </si>
  <si>
    <t>GSE REIMS CENTRE DES CONGRES</t>
  </si>
  <si>
    <t>GSE REIMS SALLE EVEN.</t>
  </si>
  <si>
    <t>Université de Nancy BAT. PRINCIPAL</t>
  </si>
  <si>
    <t>Université de Nancy ANIMALERIE</t>
  </si>
  <si>
    <t>Université  de Metz LEM3</t>
  </si>
  <si>
    <t>Université  de Metz UFR MIM</t>
  </si>
  <si>
    <t>Université de Lille IMMD</t>
  </si>
  <si>
    <t>Université de Lille PFS</t>
  </si>
  <si>
    <t>Université de Lille Eurasport</t>
  </si>
  <si>
    <t>Collège Saint Denis / Saint Ouen</t>
  </si>
  <si>
    <t>Collège Le Blanc Mesnil</t>
  </si>
  <si>
    <t>Collège Bondy</t>
  </si>
  <si>
    <t>Collège Noisy Le Grand</t>
  </si>
  <si>
    <r>
      <t xml:space="preserve">Collège SSD lot 3
</t>
    </r>
    <r>
      <rPr>
        <b/>
        <sz val="9"/>
        <rFont val="Arial"/>
        <family val="2"/>
      </rPr>
      <t>Noisy Le Grand Bondy Le Blanc Mesnil
Saint Denis / Saint Ouen</t>
    </r>
  </si>
  <si>
    <t>Collège Le Raincy</t>
  </si>
  <si>
    <t>Collège Clichy Sous Bois</t>
  </si>
  <si>
    <t>Collège  Aubervilliers</t>
  </si>
  <si>
    <t xml:space="preserve">Collège 
Aulnay sous bois
</t>
  </si>
  <si>
    <r>
      <t xml:space="preserve">Collège SSD lot 1
</t>
    </r>
    <r>
      <rPr>
        <b/>
        <sz val="9"/>
        <rFont val="Arial"/>
        <family val="2"/>
      </rPr>
      <t>Aulnay sous bois Aubervilliers 
Clichy Sous Bois Le Raincy</t>
    </r>
  </si>
  <si>
    <t>CSP ST HERBLAIN</t>
  </si>
  <si>
    <t>Collèges du Var 
La Seyne S/Mer</t>
  </si>
  <si>
    <t>Collèges du Var 
St Raphael</t>
  </si>
  <si>
    <t xml:space="preserve">Collèges du Var 
Carcès
</t>
  </si>
  <si>
    <t>Université  d'Aix en provence</t>
  </si>
  <si>
    <t>Université de Grenoble</t>
  </si>
  <si>
    <t>Extension CHAL</t>
  </si>
  <si>
    <t>logo</t>
  </si>
  <si>
    <t>Adresse sites</t>
  </si>
  <si>
    <t>Adresse Facturations</t>
  </si>
  <si>
    <t>Réserve Modification</t>
  </si>
  <si>
    <t>Suivi Dépenses PGR</t>
  </si>
  <si>
    <t>Suivi Dépenses GER Changement Loi</t>
  </si>
  <si>
    <t>Suivi Dépenses GER Dégradations ou vandalisme</t>
  </si>
  <si>
    <t>Suivi Dépenses GER Renouvellement Non Performantiel</t>
  </si>
  <si>
    <t>Suivi Dépenses GER Renouvellement Performantiel</t>
  </si>
  <si>
    <t>SITES</t>
  </si>
  <si>
    <t>ITEM</t>
  </si>
  <si>
    <t>CODES CHANTIERS</t>
  </si>
  <si>
    <t>Non concerné</t>
  </si>
  <si>
    <t>Intutulé</t>
  </si>
  <si>
    <t>Légende</t>
  </si>
  <si>
    <t>CENTRE DE DETENTION DE ROANNE
Avenue Georges Mandel - BP 10008
42311 ROANNE Cedex</t>
  </si>
  <si>
    <t>OPTIMEP 4</t>
  </si>
  <si>
    <t>MAISON D'ARRET DE CORBAS
40 Boulevard des Nations
69960 CORBAS</t>
  </si>
  <si>
    <t>CENTRE PENITENTIAIRE DE NANCY
300 rue l'Abbé Haltebourg
54320 MAXEVILLE</t>
  </si>
  <si>
    <t>CENTRE PENITENTIAIRE DE BEZIERS
861, Route de St Pons
CS 10692
34535 BEZIERS Cedex</t>
  </si>
  <si>
    <t>Centre Hospitalier Alpes Léman
4 route de Findrol
74130 CONTAMINE-SUR-ARVE</t>
  </si>
  <si>
    <t>HANVOL</t>
  </si>
  <si>
    <t>Université GreEn-ER
21, Avenue des Martyrs
38000 GRENOBLE</t>
  </si>
  <si>
    <t>EIFFIGREEN
3-7 Place de l'Europe
78 140 Vélizy Villacoublay</t>
  </si>
  <si>
    <t>Université d'AIX EN PROVENCE
24 Chemin du Moulin de Testas
13100 AIX EN PROVENCE</t>
  </si>
  <si>
    <t>MELAUDIX</t>
  </si>
  <si>
    <t>BMT HC
35 rue Henri le Guilloux 
35000 RENNES</t>
  </si>
  <si>
    <t>Cité Sanitaire Georges Charpak
11 Boulevard Georges Charpak 
BP 414
44600 St Nazaire</t>
  </si>
  <si>
    <t>LYCEE JEAN ZAY
2 Rue de la Tuilerie
54800 JARNY</t>
  </si>
  <si>
    <t>COLLEGE SIMONE VEIL (lot 1)
2/24 Rue du Havre 
15/19 Rue de Toulouse
114/122 Route de Bondy</t>
  </si>
  <si>
    <t>COLLEGE JEAN MOULIN (lot 1)
76 Rue Henri Barbusse
93300 AUBERVILLIERS</t>
  </si>
  <si>
    <t>COLLEGE LOUISE MICHEL (lot 1)
1 Boulevard Gagarine
93390 CLICHY-SOUS-BOIS</t>
  </si>
  <si>
    <t>COLLEGE JEAN BAPTISTE CAMILLE COROT (lot 1)
76-78 Boulevard de l'Ouest
93340 LE RAINCY</t>
  </si>
  <si>
    <t>COLLEGE PIERRE CURIE (lot 3)
128 Route de Villemomble
93140 BONDY</t>
  </si>
  <si>
    <t>COLLEGE JACQUELINE DE ROMILLY (lot 3)
80 Avenue Aristide Briand
9 à 13 Rue Iqbal Masih
93150 LE BLANC MESNIL</t>
  </si>
  <si>
    <t>Direction Générale de la Gendarmerie Nationale
4 rue Claude Bernard
92130 ISSY LES MOULINEAUX</t>
  </si>
  <si>
    <t>ref image</t>
  </si>
  <si>
    <t>CHOIX D'IMAGE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</si>
</sst>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#,##0.00\ &quot;€&quot;"/>
    <numFmt numFmtId="165" formatCode="#,##0.00\ _€"/>
  </numFmts>
  <fonts count="46">
    <font>
      <sz val="10"/>
      <name val="Arial"/>
    </font>
    <font>
      <sz val="10"/>
      <name val="CG Omega"/>
      <family val="2"/>
    </font>
    <font>
      <sz val="18"/>
      <name val="Britannic Bold"/>
      <family val="2"/>
    </font>
    <font>
      <b/>
      <sz val="18"/>
      <name val="Britannic Bold"/>
      <family val="2"/>
    </font>
    <font>
      <sz val="16"/>
      <name val="CG Omega"/>
      <family val="2"/>
    </font>
    <font>
      <b/>
      <sz val="12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0"/>
      <color indexed="10"/>
      <name val="Calibri"/>
      <family val="2"/>
    </font>
    <font>
      <b/>
      <sz val="14"/>
      <name val="Calibri"/>
      <family val="2"/>
    </font>
    <font>
      <b/>
      <sz val="18"/>
      <name val="Calibri"/>
      <family val="2"/>
    </font>
    <font>
      <b/>
      <sz val="16"/>
      <name val="Calibri"/>
      <family val="2"/>
    </font>
    <font>
      <b/>
      <i/>
      <sz val="16"/>
      <name val="Calibri"/>
      <family val="2"/>
    </font>
    <font>
      <b/>
      <i/>
      <sz val="10"/>
      <name val="Calibri"/>
      <family val="2"/>
    </font>
    <font>
      <sz val="16"/>
      <name val="Calibri"/>
      <family val="2"/>
    </font>
    <font>
      <sz val="14"/>
      <name val="Calibri"/>
      <family val="2"/>
    </font>
    <font>
      <b/>
      <u/>
      <sz val="14"/>
      <name val="Calibri"/>
      <family val="2"/>
    </font>
    <font>
      <u/>
      <sz val="14"/>
      <name val="Calibri"/>
      <family val="2"/>
    </font>
    <font>
      <sz val="10"/>
      <name val="Arial"/>
      <family val="2"/>
    </font>
    <font>
      <b/>
      <i/>
      <sz val="18"/>
      <name val="Calibri"/>
      <family val="2"/>
    </font>
    <font>
      <b/>
      <i/>
      <sz val="12"/>
      <name val="Calibri"/>
      <family val="2"/>
    </font>
    <font>
      <b/>
      <sz val="18"/>
      <color theme="0"/>
      <name val="Calibri"/>
      <family val="2"/>
    </font>
    <font>
      <b/>
      <sz val="14"/>
      <color rgb="FFFF0000"/>
      <name val="Calibri"/>
      <family val="2"/>
    </font>
    <font>
      <sz val="14"/>
      <color rgb="FFFF0000"/>
      <name val="Calibri"/>
      <family val="2"/>
    </font>
    <font>
      <b/>
      <u/>
      <sz val="14"/>
      <color rgb="FFFF0000"/>
      <name val="Calibri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Arial"/>
      <family val="2"/>
    </font>
    <font>
      <b/>
      <sz val="9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i/>
      <sz val="12"/>
      <color theme="1"/>
      <name val="Arial"/>
      <family val="2"/>
    </font>
    <font>
      <b/>
      <sz val="20"/>
      <name val="Arial"/>
      <family val="2"/>
    </font>
    <font>
      <b/>
      <sz val="16"/>
      <color theme="0"/>
      <name val="Arial"/>
      <family val="2"/>
    </font>
    <font>
      <b/>
      <sz val="18"/>
      <color theme="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8"/>
      <name val="Verdana"/>
      <family val="2"/>
    </font>
    <font>
      <b/>
      <sz val="12"/>
      <name val="CG Omega"/>
      <family val="2"/>
    </font>
    <font>
      <sz val="10"/>
      <color theme="0" tint="-0.34998626667073579"/>
      <name val="Arial"/>
      <family val="2"/>
    </font>
    <font>
      <b/>
      <u/>
      <sz val="16"/>
      <name val="Arial"/>
      <family val="2"/>
    </font>
    <font>
      <b/>
      <u/>
      <sz val="1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</fills>
  <borders count="7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9" fontId="18" fillId="0" borderId="0" applyFont="0" applyFill="0" applyBorder="0" applyAlignment="0" applyProtection="0"/>
    <xf numFmtId="0" fontId="18" fillId="0" borderId="0"/>
    <xf numFmtId="9" fontId="25" fillId="0" borderId="0" applyFont="0" applyFill="0" applyBorder="0" applyAlignment="0" applyProtection="0"/>
  </cellStyleXfs>
  <cellXfs count="423">
    <xf numFmtId="0" fontId="0" fillId="0" borderId="0" xfId="0"/>
    <xf numFmtId="0" fontId="1" fillId="4" borderId="0" xfId="2" applyFont="1" applyFill="1" applyAlignment="1">
      <alignment vertical="center"/>
    </xf>
    <xf numFmtId="0" fontId="2" fillId="4" borderId="0" xfId="2" applyFont="1" applyFill="1" applyBorder="1" applyAlignment="1">
      <alignment vertical="center"/>
    </xf>
    <xf numFmtId="0" fontId="3" fillId="0" borderId="0" xfId="2" applyFont="1" applyFill="1" applyBorder="1" applyAlignment="1">
      <alignment horizontal="center" vertical="center"/>
    </xf>
    <xf numFmtId="0" fontId="1" fillId="0" borderId="0" xfId="2" applyFont="1" applyAlignment="1">
      <alignment vertical="center"/>
    </xf>
    <xf numFmtId="0" fontId="6" fillId="4" borderId="0" xfId="2" applyFont="1" applyFill="1" applyAlignment="1">
      <alignment vertical="center"/>
    </xf>
    <xf numFmtId="0" fontId="1" fillId="4" borderId="0" xfId="2" applyFont="1" applyFill="1" applyBorder="1" applyAlignment="1">
      <alignment vertical="center"/>
    </xf>
    <xf numFmtId="14" fontId="5" fillId="0" borderId="0" xfId="2" applyNumberFormat="1" applyFont="1" applyFill="1" applyBorder="1" applyAlignment="1">
      <alignment horizontal="left" vertical="center"/>
    </xf>
    <xf numFmtId="0" fontId="5" fillId="4" borderId="0" xfId="2" applyFont="1" applyFill="1" applyBorder="1" applyAlignment="1">
      <alignment horizontal="center" vertical="center" wrapText="1"/>
    </xf>
    <xf numFmtId="0" fontId="6" fillId="4" borderId="0" xfId="2" applyFont="1" applyFill="1" applyBorder="1" applyAlignment="1">
      <alignment horizontal="center" vertical="center"/>
    </xf>
    <xf numFmtId="49" fontId="9" fillId="0" borderId="0" xfId="2" applyNumberFormat="1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6" fillId="4" borderId="0" xfId="2" applyFont="1" applyFill="1" applyAlignment="1">
      <alignment horizontal="center" vertical="center"/>
    </xf>
    <xf numFmtId="0" fontId="5" fillId="0" borderId="0" xfId="2" applyFont="1" applyFill="1" applyBorder="1" applyAlignment="1">
      <alignment horizontal="left" vertical="center"/>
    </xf>
    <xf numFmtId="0" fontId="10" fillId="0" borderId="0" xfId="2" applyFont="1" applyFill="1" applyBorder="1" applyAlignment="1">
      <alignment horizontal="center" vertical="center"/>
    </xf>
    <xf numFmtId="0" fontId="6" fillId="4" borderId="0" xfId="2" applyFont="1" applyFill="1" applyAlignment="1">
      <alignment horizontal="left" vertical="center"/>
    </xf>
    <xf numFmtId="0" fontId="5" fillId="0" borderId="0" xfId="2" applyFont="1" applyFill="1" applyBorder="1" applyAlignment="1">
      <alignment horizontal="left" vertical="center" wrapText="1"/>
    </xf>
    <xf numFmtId="0" fontId="11" fillId="4" borderId="0" xfId="2" quotePrefix="1" applyFont="1" applyFill="1" applyBorder="1" applyAlignment="1">
      <alignment horizontal="center" vertical="center"/>
    </xf>
    <xf numFmtId="0" fontId="12" fillId="4" borderId="0" xfId="2" applyFont="1" applyFill="1" applyBorder="1" applyAlignment="1">
      <alignment horizontal="left" vertical="center"/>
    </xf>
    <xf numFmtId="0" fontId="4" fillId="4" borderId="0" xfId="2" applyFont="1" applyFill="1" applyAlignment="1">
      <alignment vertical="center"/>
    </xf>
    <xf numFmtId="0" fontId="12" fillId="0" borderId="0" xfId="2" applyFont="1" applyFill="1" applyBorder="1" applyAlignment="1">
      <alignment horizontal="center" vertical="center"/>
    </xf>
    <xf numFmtId="0" fontId="4" fillId="0" borderId="0" xfId="2" applyFont="1" applyAlignment="1">
      <alignment vertical="center"/>
    </xf>
    <xf numFmtId="0" fontId="6" fillId="4" borderId="2" xfId="2" applyFont="1" applyFill="1" applyBorder="1" applyAlignment="1">
      <alignment vertical="center"/>
    </xf>
    <xf numFmtId="0" fontId="6" fillId="4" borderId="0" xfId="2" applyFont="1" applyFill="1" applyBorder="1" applyAlignment="1">
      <alignment vertical="center"/>
    </xf>
    <xf numFmtId="0" fontId="5" fillId="2" borderId="7" xfId="2" applyFont="1" applyFill="1" applyBorder="1" applyAlignment="1">
      <alignment horizontal="center" vertical="center" wrapText="1"/>
    </xf>
    <xf numFmtId="0" fontId="5" fillId="2" borderId="9" xfId="2" applyFont="1" applyFill="1" applyBorder="1" applyAlignment="1">
      <alignment horizontal="center" vertical="center" wrapText="1"/>
    </xf>
    <xf numFmtId="0" fontId="7" fillId="0" borderId="0" xfId="2" applyFont="1" applyFill="1" applyBorder="1" applyAlignment="1">
      <alignment horizontal="center" vertical="center" wrapText="1"/>
    </xf>
    <xf numFmtId="0" fontId="1" fillId="0" borderId="0" xfId="2" applyFont="1" applyAlignment="1">
      <alignment horizontal="center" vertical="center" wrapText="1"/>
    </xf>
    <xf numFmtId="164" fontId="6" fillId="0" borderId="7" xfId="2" applyNumberFormat="1" applyFont="1" applyBorder="1" applyAlignment="1">
      <alignment horizontal="center" vertical="center"/>
    </xf>
    <xf numFmtId="165" fontId="6" fillId="0" borderId="9" xfId="2" applyNumberFormat="1" applyFont="1" applyBorder="1" applyAlignment="1">
      <alignment horizontal="center" vertical="center"/>
    </xf>
    <xf numFmtId="164" fontId="6" fillId="0" borderId="0" xfId="2" applyNumberFormat="1" applyFont="1" applyFill="1" applyBorder="1" applyAlignment="1">
      <alignment horizontal="center" vertical="center"/>
    </xf>
    <xf numFmtId="0" fontId="7" fillId="0" borderId="9" xfId="2" applyFont="1" applyBorder="1" applyAlignment="1">
      <alignment horizontal="center" vertical="center"/>
    </xf>
    <xf numFmtId="0" fontId="7" fillId="0" borderId="9" xfId="2" applyFont="1" applyBorder="1" applyAlignment="1">
      <alignment horizontal="center" vertical="center" wrapText="1"/>
    </xf>
    <xf numFmtId="164" fontId="7" fillId="0" borderId="9" xfId="2" applyNumberFormat="1" applyFont="1" applyBorder="1" applyAlignment="1">
      <alignment vertical="center" wrapText="1"/>
    </xf>
    <xf numFmtId="164" fontId="7" fillId="0" borderId="35" xfId="2" applyNumberFormat="1" applyFont="1" applyBorder="1" applyAlignment="1">
      <alignment horizontal="center" vertical="center" wrapText="1"/>
    </xf>
    <xf numFmtId="4" fontId="6" fillId="0" borderId="0" xfId="2" applyNumberFormat="1" applyFont="1" applyFill="1" applyBorder="1" applyAlignment="1">
      <alignment horizontal="center" vertical="center"/>
    </xf>
    <xf numFmtId="164" fontId="6" fillId="4" borderId="0" xfId="2" applyNumberFormat="1" applyFont="1" applyFill="1" applyBorder="1" applyAlignment="1">
      <alignment horizontal="center" vertical="center"/>
    </xf>
    <xf numFmtId="164" fontId="6" fillId="4" borderId="0" xfId="2" applyNumberFormat="1" applyFont="1" applyFill="1" applyBorder="1" applyAlignment="1">
      <alignment vertical="center"/>
    </xf>
    <xf numFmtId="0" fontId="7" fillId="0" borderId="0" xfId="2" applyFont="1" applyFill="1" applyBorder="1" applyAlignment="1">
      <alignment vertical="center"/>
    </xf>
    <xf numFmtId="0" fontId="11" fillId="0" borderId="0" xfId="2" applyFont="1" applyFill="1" applyBorder="1" applyAlignment="1">
      <alignment vertical="top"/>
    </xf>
    <xf numFmtId="164" fontId="6" fillId="0" borderId="0" xfId="2" applyNumberFormat="1" applyFont="1" applyFill="1" applyBorder="1" applyAlignment="1">
      <alignment vertical="center"/>
    </xf>
    <xf numFmtId="0" fontId="6" fillId="0" borderId="0" xfId="2" applyFont="1" applyAlignment="1">
      <alignment vertical="center"/>
    </xf>
    <xf numFmtId="164" fontId="14" fillId="0" borderId="0" xfId="2" applyNumberFormat="1" applyFont="1" applyFill="1" applyBorder="1" applyAlignment="1">
      <alignment horizontal="left" vertical="center"/>
    </xf>
    <xf numFmtId="164" fontId="14" fillId="4" borderId="0" xfId="2" applyNumberFormat="1" applyFont="1" applyFill="1" applyBorder="1" applyAlignment="1">
      <alignment vertical="center"/>
    </xf>
    <xf numFmtId="10" fontId="15" fillId="4" borderId="0" xfId="2" applyNumberFormat="1" applyFont="1" applyFill="1" applyBorder="1" applyAlignment="1">
      <alignment vertical="center"/>
    </xf>
    <xf numFmtId="164" fontId="15" fillId="4" borderId="0" xfId="2" applyNumberFormat="1" applyFont="1" applyFill="1" applyBorder="1" applyAlignment="1">
      <alignment vertical="center"/>
    </xf>
    <xf numFmtId="10" fontId="15" fillId="4" borderId="0" xfId="2" applyNumberFormat="1" applyFont="1" applyFill="1" applyBorder="1" applyAlignment="1">
      <alignment horizontal="center" vertical="center"/>
    </xf>
    <xf numFmtId="0" fontId="13" fillId="0" borderId="0" xfId="2" applyFont="1" applyAlignment="1">
      <alignment vertical="center" wrapText="1"/>
    </xf>
    <xf numFmtId="0" fontId="13" fillId="0" borderId="0" xfId="2" applyFont="1" applyFill="1" applyAlignment="1">
      <alignment vertical="center" wrapText="1"/>
    </xf>
    <xf numFmtId="0" fontId="1" fillId="0" borderId="0" xfId="2" applyFont="1" applyFill="1" applyAlignment="1">
      <alignment vertical="center"/>
    </xf>
    <xf numFmtId="0" fontId="1" fillId="4" borderId="15" xfId="2" applyFont="1" applyFill="1" applyBorder="1" applyAlignment="1">
      <alignment vertical="center"/>
    </xf>
    <xf numFmtId="0" fontId="1" fillId="4" borderId="16" xfId="2" applyFont="1" applyFill="1" applyBorder="1" applyAlignment="1">
      <alignment vertical="center"/>
    </xf>
    <xf numFmtId="0" fontId="18" fillId="0" borderId="0" xfId="2"/>
    <xf numFmtId="0" fontId="1" fillId="4" borderId="3" xfId="2" applyFont="1" applyFill="1" applyBorder="1" applyAlignment="1">
      <alignment vertical="center"/>
    </xf>
    <xf numFmtId="0" fontId="16" fillId="4" borderId="2" xfId="2" applyFont="1" applyFill="1" applyBorder="1" applyAlignment="1">
      <alignment horizontal="left" vertical="center"/>
    </xf>
    <xf numFmtId="0" fontId="16" fillId="4" borderId="0" xfId="2" applyFont="1" applyFill="1" applyBorder="1" applyAlignment="1">
      <alignment horizontal="left" vertical="center"/>
    </xf>
    <xf numFmtId="0" fontId="16" fillId="4" borderId="0" xfId="2" applyFont="1" applyFill="1" applyBorder="1" applyAlignment="1">
      <alignment horizontal="center" vertical="center"/>
    </xf>
    <xf numFmtId="0" fontId="16" fillId="4" borderId="36" xfId="2" applyFont="1" applyFill="1" applyBorder="1" applyAlignment="1">
      <alignment horizontal="center" vertical="center"/>
    </xf>
    <xf numFmtId="0" fontId="16" fillId="4" borderId="37" xfId="2" applyFont="1" applyFill="1" applyBorder="1" applyAlignment="1">
      <alignment horizontal="center" vertical="center"/>
    </xf>
    <xf numFmtId="0" fontId="15" fillId="4" borderId="38" xfId="2" applyFont="1" applyFill="1" applyBorder="1" applyAlignment="1">
      <alignment horizontal="left" vertical="center" wrapText="1"/>
    </xf>
    <xf numFmtId="0" fontId="15" fillId="6" borderId="39" xfId="2" applyFont="1" applyFill="1" applyBorder="1" applyAlignment="1">
      <alignment horizontal="left" vertical="center" wrapText="1"/>
    </xf>
    <xf numFmtId="0" fontId="15" fillId="4" borderId="40" xfId="2" applyFont="1" applyFill="1" applyBorder="1" applyAlignment="1">
      <alignment horizontal="left" vertical="center" wrapText="1"/>
    </xf>
    <xf numFmtId="0" fontId="15" fillId="6" borderId="41" xfId="2" applyFont="1" applyFill="1" applyBorder="1" applyAlignment="1">
      <alignment horizontal="left" vertical="center" wrapText="1"/>
    </xf>
    <xf numFmtId="0" fontId="15" fillId="4" borderId="41" xfId="2" applyFont="1" applyFill="1" applyBorder="1" applyAlignment="1">
      <alignment horizontal="left" vertical="center" wrapText="1"/>
    </xf>
    <xf numFmtId="0" fontId="15" fillId="6" borderId="42" xfId="2" applyFont="1" applyFill="1" applyBorder="1" applyAlignment="1">
      <alignment horizontal="left" vertical="center" wrapText="1"/>
    </xf>
    <xf numFmtId="0" fontId="16" fillId="4" borderId="43" xfId="2" applyFont="1" applyFill="1" applyBorder="1" applyAlignment="1">
      <alignment horizontal="center" vertical="center"/>
    </xf>
    <xf numFmtId="0" fontId="16" fillId="4" borderId="44" xfId="2" applyFont="1" applyFill="1" applyBorder="1" applyAlignment="1">
      <alignment horizontal="center" vertical="center"/>
    </xf>
    <xf numFmtId="0" fontId="15" fillId="4" borderId="45" xfId="2" applyFont="1" applyFill="1" applyBorder="1" applyAlignment="1">
      <alignment horizontal="left" vertical="center" wrapText="1"/>
    </xf>
    <xf numFmtId="0" fontId="1" fillId="4" borderId="5" xfId="2" applyFont="1" applyFill="1" applyBorder="1" applyAlignment="1">
      <alignment vertical="center"/>
    </xf>
    <xf numFmtId="0" fontId="1" fillId="4" borderId="6" xfId="2" applyFont="1" applyFill="1" applyBorder="1" applyAlignment="1">
      <alignment vertical="center"/>
    </xf>
    <xf numFmtId="0" fontId="3" fillId="4" borderId="0" xfId="2" applyFont="1" applyFill="1" applyBorder="1" applyAlignment="1">
      <alignment vertical="center"/>
    </xf>
    <xf numFmtId="0" fontId="3" fillId="4" borderId="3" xfId="2" applyFont="1" applyFill="1" applyBorder="1" applyAlignment="1">
      <alignment vertical="center"/>
    </xf>
    <xf numFmtId="0" fontId="5" fillId="0" borderId="7" xfId="2" applyFont="1" applyFill="1" applyBorder="1" applyAlignment="1">
      <alignment horizontal="center" vertical="top" wrapText="1"/>
    </xf>
    <xf numFmtId="0" fontId="1" fillId="4" borderId="2" xfId="2" applyFont="1" applyFill="1" applyBorder="1" applyAlignment="1">
      <alignment vertical="center"/>
    </xf>
    <xf numFmtId="0" fontId="26" fillId="0" borderId="2" xfId="2" applyFont="1" applyBorder="1" applyAlignment="1">
      <alignment vertical="center"/>
    </xf>
    <xf numFmtId="0" fontId="26" fillId="0" borderId="0" xfId="2" applyFont="1" applyBorder="1" applyAlignment="1">
      <alignment vertical="center"/>
    </xf>
    <xf numFmtId="0" fontId="26" fillId="0" borderId="3" xfId="2" applyFont="1" applyBorder="1" applyAlignment="1">
      <alignment vertical="center"/>
    </xf>
    <xf numFmtId="0" fontId="26" fillId="4" borderId="2" xfId="2" applyFont="1" applyFill="1" applyBorder="1" applyAlignment="1">
      <alignment vertical="center"/>
    </xf>
    <xf numFmtId="0" fontId="26" fillId="4" borderId="0" xfId="2" applyFont="1" applyFill="1" applyBorder="1" applyAlignment="1">
      <alignment vertical="center"/>
    </xf>
    <xf numFmtId="0" fontId="26" fillId="4" borderId="3" xfId="2" applyFont="1" applyFill="1" applyBorder="1" applyAlignment="1">
      <alignment vertical="center"/>
    </xf>
    <xf numFmtId="0" fontId="26" fillId="0" borderId="2" xfId="2" applyFont="1" applyBorder="1" applyAlignment="1">
      <alignment horizontal="center" vertical="center" wrapText="1"/>
    </xf>
    <xf numFmtId="0" fontId="26" fillId="0" borderId="0" xfId="2" applyFont="1" applyBorder="1" applyAlignment="1">
      <alignment horizontal="center" vertical="center" wrapText="1"/>
    </xf>
    <xf numFmtId="0" fontId="26" fillId="0" borderId="3" xfId="2" applyFont="1" applyBorder="1" applyAlignment="1">
      <alignment horizontal="center" vertical="center" wrapText="1"/>
    </xf>
    <xf numFmtId="0" fontId="26" fillId="0" borderId="7" xfId="2" applyFont="1" applyBorder="1" applyAlignment="1">
      <alignment vertical="center"/>
    </xf>
    <xf numFmtId="0" fontId="26" fillId="0" borderId="13" xfId="2" applyFont="1" applyBorder="1" applyAlignment="1">
      <alignment vertical="center"/>
    </xf>
    <xf numFmtId="0" fontId="26" fillId="0" borderId="0" xfId="2" applyFont="1" applyAlignment="1">
      <alignment vertical="center"/>
    </xf>
    <xf numFmtId="0" fontId="26" fillId="4" borderId="0" xfId="2" applyFont="1" applyFill="1" applyAlignment="1">
      <alignment vertical="center"/>
    </xf>
    <xf numFmtId="8" fontId="26" fillId="0" borderId="9" xfId="2" applyNumberFormat="1" applyFont="1" applyBorder="1" applyAlignment="1">
      <alignment vertical="center"/>
    </xf>
    <xf numFmtId="9" fontId="26" fillId="0" borderId="9" xfId="3" applyFont="1" applyBorder="1" applyAlignment="1">
      <alignment vertical="center"/>
    </xf>
    <xf numFmtId="8" fontId="26" fillId="0" borderId="49" xfId="2" applyNumberFormat="1" applyFont="1" applyBorder="1" applyAlignment="1">
      <alignment vertical="center"/>
    </xf>
    <xf numFmtId="8" fontId="26" fillId="0" borderId="34" xfId="2" applyNumberFormat="1" applyFont="1" applyBorder="1" applyAlignment="1">
      <alignment vertical="center"/>
    </xf>
    <xf numFmtId="9" fontId="26" fillId="0" borderId="34" xfId="3" applyFont="1" applyBorder="1" applyAlignment="1">
      <alignment vertical="center"/>
    </xf>
    <xf numFmtId="8" fontId="26" fillId="0" borderId="53" xfId="2" applyNumberFormat="1" applyFont="1" applyBorder="1" applyAlignment="1">
      <alignment vertical="center"/>
    </xf>
    <xf numFmtId="0" fontId="26" fillId="0" borderId="54" xfId="2" applyFont="1" applyBorder="1" applyAlignment="1">
      <alignment horizontal="center" vertical="center"/>
    </xf>
    <xf numFmtId="0" fontId="26" fillId="0" borderId="33" xfId="2" applyFont="1" applyBorder="1" applyAlignment="1">
      <alignment vertical="center"/>
    </xf>
    <xf numFmtId="0" fontId="26" fillId="4" borderId="56" xfId="2" applyFont="1" applyFill="1" applyBorder="1" applyAlignment="1">
      <alignment vertical="center"/>
    </xf>
    <xf numFmtId="9" fontId="26" fillId="0" borderId="54" xfId="3" applyFont="1" applyBorder="1" applyAlignment="1">
      <alignment vertical="center"/>
    </xf>
    <xf numFmtId="8" fontId="26" fillId="0" borderId="55" xfId="2" applyNumberFormat="1" applyFont="1" applyBorder="1" applyAlignment="1">
      <alignment vertical="center"/>
    </xf>
    <xf numFmtId="0" fontId="27" fillId="0" borderId="25" xfId="2" applyFont="1" applyBorder="1" applyAlignment="1">
      <alignment vertical="center"/>
    </xf>
    <xf numFmtId="8" fontId="27" fillId="0" borderId="26" xfId="2" applyNumberFormat="1" applyFont="1" applyBorder="1" applyAlignment="1">
      <alignment horizontal="right" vertical="center" indent="1"/>
    </xf>
    <xf numFmtId="0" fontId="27" fillId="0" borderId="7" xfId="2" applyFont="1" applyBorder="1" applyAlignment="1">
      <alignment horizontal="right" vertical="center"/>
    </xf>
    <xf numFmtId="0" fontId="27" fillId="0" borderId="13" xfId="2" applyFont="1" applyBorder="1" applyAlignment="1">
      <alignment horizontal="left" vertical="center"/>
    </xf>
    <xf numFmtId="8" fontId="27" fillId="0" borderId="32" xfId="2" applyNumberFormat="1" applyFont="1" applyBorder="1" applyAlignment="1">
      <alignment vertical="center"/>
    </xf>
    <xf numFmtId="8" fontId="26" fillId="0" borderId="48" xfId="2" applyNumberFormat="1" applyFont="1" applyBorder="1" applyAlignment="1">
      <alignment vertical="center"/>
    </xf>
    <xf numFmtId="0" fontId="26" fillId="0" borderId="49" xfId="2" applyFont="1" applyBorder="1" applyAlignment="1">
      <alignment vertical="center"/>
    </xf>
    <xf numFmtId="0" fontId="26" fillId="0" borderId="52" xfId="2" applyFont="1" applyBorder="1" applyAlignment="1">
      <alignment vertical="center"/>
    </xf>
    <xf numFmtId="8" fontId="26" fillId="0" borderId="3" xfId="2" applyNumberFormat="1" applyFont="1" applyBorder="1" applyAlignment="1">
      <alignment vertical="center" wrapText="1"/>
    </xf>
    <xf numFmtId="0" fontId="26" fillId="0" borderId="30" xfId="2" applyFont="1" applyBorder="1" applyAlignment="1">
      <alignment vertical="center"/>
    </xf>
    <xf numFmtId="0" fontId="26" fillId="0" borderId="31" xfId="2" applyFont="1" applyBorder="1" applyAlignment="1">
      <alignment vertical="center"/>
    </xf>
    <xf numFmtId="8" fontId="26" fillId="0" borderId="32" xfId="2" applyNumberFormat="1" applyFont="1" applyBorder="1" applyAlignment="1">
      <alignment vertical="center"/>
    </xf>
    <xf numFmtId="0" fontId="27" fillId="0" borderId="31" xfId="2" applyFont="1" applyBorder="1" applyAlignment="1">
      <alignment horizontal="right" vertical="center"/>
    </xf>
    <xf numFmtId="8" fontId="27" fillId="0" borderId="25" xfId="2" applyNumberFormat="1" applyFont="1" applyBorder="1" applyAlignment="1">
      <alignment horizontal="right" vertical="center" indent="1"/>
    </xf>
    <xf numFmtId="0" fontId="1" fillId="0" borderId="14" xfId="2" applyFont="1" applyBorder="1" applyAlignment="1">
      <alignment vertical="center"/>
    </xf>
    <xf numFmtId="0" fontId="1" fillId="0" borderId="15" xfId="2" applyFont="1" applyBorder="1" applyAlignment="1">
      <alignment vertical="center"/>
    </xf>
    <xf numFmtId="0" fontId="1" fillId="0" borderId="16" xfId="2" applyFont="1" applyBorder="1" applyAlignment="1">
      <alignment vertical="center"/>
    </xf>
    <xf numFmtId="0" fontId="1" fillId="0" borderId="4" xfId="2" applyFont="1" applyBorder="1" applyAlignment="1">
      <alignment vertical="center"/>
    </xf>
    <xf numFmtId="0" fontId="1" fillId="0" borderId="5" xfId="2" applyFont="1" applyBorder="1" applyAlignment="1">
      <alignment vertical="center"/>
    </xf>
    <xf numFmtId="0" fontId="1" fillId="0" borderId="6" xfId="2" applyFont="1" applyBorder="1" applyAlignment="1">
      <alignment vertical="center"/>
    </xf>
    <xf numFmtId="0" fontId="26" fillId="0" borderId="15" xfId="2" applyFont="1" applyBorder="1" applyAlignment="1">
      <alignment vertical="center"/>
    </xf>
    <xf numFmtId="0" fontId="26" fillId="0" borderId="55" xfId="2" applyFont="1" applyBorder="1" applyAlignment="1">
      <alignment horizontal="center" vertical="center"/>
    </xf>
    <xf numFmtId="0" fontId="26" fillId="0" borderId="2" xfId="2" applyFont="1" applyBorder="1" applyAlignment="1">
      <alignment horizontal="left" vertical="center" indent="1"/>
    </xf>
    <xf numFmtId="0" fontId="0" fillId="0" borderId="9" xfId="0" applyBorder="1"/>
    <xf numFmtId="0" fontId="32" fillId="0" borderId="0" xfId="0" applyFont="1" applyAlignment="1">
      <alignment horizontal="center" vertical="center"/>
    </xf>
    <xf numFmtId="0" fontId="33" fillId="8" borderId="10" xfId="0" applyFont="1" applyFill="1" applyBorder="1" applyAlignment="1">
      <alignment horizontal="center" vertical="center"/>
    </xf>
    <xf numFmtId="0" fontId="33" fillId="8" borderId="34" xfId="0" applyFont="1" applyFill="1" applyBorder="1" applyAlignment="1">
      <alignment horizontal="center" vertical="center"/>
    </xf>
    <xf numFmtId="0" fontId="33" fillId="4" borderId="34" xfId="0" applyFont="1" applyFill="1" applyBorder="1" applyAlignment="1">
      <alignment horizontal="center" vertical="center"/>
    </xf>
    <xf numFmtId="0" fontId="34" fillId="4" borderId="34" xfId="0" applyFont="1" applyFill="1" applyBorder="1" applyAlignment="1">
      <alignment horizontal="center" vertical="center"/>
    </xf>
    <xf numFmtId="0" fontId="29" fillId="4" borderId="12" xfId="0" applyFont="1" applyFill="1" applyBorder="1" applyAlignment="1">
      <alignment horizontal="center" vertical="center" wrapText="1"/>
    </xf>
    <xf numFmtId="0" fontId="31" fillId="7" borderId="9" xfId="0" applyFont="1" applyFill="1" applyBorder="1" applyAlignment="1">
      <alignment horizontal="center" vertical="center"/>
    </xf>
    <xf numFmtId="0" fontId="33" fillId="8" borderId="64" xfId="0" applyFont="1" applyFill="1" applyBorder="1" applyAlignment="1">
      <alignment horizontal="center" vertical="center"/>
    </xf>
    <xf numFmtId="0" fontId="33" fillId="8" borderId="54" xfId="0" applyFont="1" applyFill="1" applyBorder="1" applyAlignment="1">
      <alignment horizontal="center" vertical="center"/>
    </xf>
    <xf numFmtId="0" fontId="35" fillId="4" borderId="54" xfId="0" applyFont="1" applyFill="1" applyBorder="1" applyAlignment="1">
      <alignment horizontal="center" vertical="center"/>
    </xf>
    <xf numFmtId="0" fontId="34" fillId="4" borderId="54" xfId="0" applyFont="1" applyFill="1" applyBorder="1" applyAlignment="1">
      <alignment horizontal="center" vertical="center"/>
    </xf>
    <xf numFmtId="0" fontId="29" fillId="4" borderId="57" xfId="0" applyFont="1" applyFill="1" applyBorder="1" applyAlignment="1">
      <alignment horizontal="center" vertical="center" wrapText="1"/>
    </xf>
    <xf numFmtId="0" fontId="33" fillId="8" borderId="65" xfId="0" applyFont="1" applyFill="1" applyBorder="1" applyAlignment="1">
      <alignment horizontal="center" vertical="center"/>
    </xf>
    <xf numFmtId="0" fontId="33" fillId="8" borderId="51" xfId="0" applyFont="1" applyFill="1" applyBorder="1" applyAlignment="1">
      <alignment horizontal="center" vertical="center"/>
    </xf>
    <xf numFmtId="0" fontId="34" fillId="4" borderId="51" xfId="0" applyFont="1" applyFill="1" applyBorder="1" applyAlignment="1">
      <alignment horizontal="center" vertical="center"/>
    </xf>
    <xf numFmtId="0" fontId="29" fillId="4" borderId="61" xfId="0" applyFont="1" applyFill="1" applyBorder="1" applyAlignment="1">
      <alignment horizontal="center" vertical="center" wrapText="1"/>
    </xf>
    <xf numFmtId="0" fontId="33" fillId="8" borderId="7" xfId="0" applyFont="1" applyFill="1" applyBorder="1" applyAlignment="1">
      <alignment horizontal="center" vertical="center"/>
    </xf>
    <xf numFmtId="0" fontId="33" fillId="8" borderId="9" xfId="0" applyFont="1" applyFill="1" applyBorder="1" applyAlignment="1">
      <alignment horizontal="center" vertical="center"/>
    </xf>
    <xf numFmtId="0" fontId="34" fillId="4" borderId="9" xfId="0" applyFont="1" applyFill="1" applyBorder="1" applyAlignment="1">
      <alignment horizontal="center" vertical="center"/>
    </xf>
    <xf numFmtId="0" fontId="29" fillId="4" borderId="13" xfId="0" applyFont="1" applyFill="1" applyBorder="1" applyAlignment="1">
      <alignment horizontal="center" vertical="center" wrapText="1"/>
    </xf>
    <xf numFmtId="0" fontId="33" fillId="8" borderId="66" xfId="0" applyFont="1" applyFill="1" applyBorder="1" applyAlignment="1">
      <alignment horizontal="center" vertical="center"/>
    </xf>
    <xf numFmtId="0" fontId="33" fillId="8" borderId="47" xfId="0" applyFont="1" applyFill="1" applyBorder="1" applyAlignment="1">
      <alignment horizontal="center" vertical="center"/>
    </xf>
    <xf numFmtId="0" fontId="34" fillId="4" borderId="47" xfId="0" applyFont="1" applyFill="1" applyBorder="1" applyAlignment="1">
      <alignment horizontal="center" vertical="center"/>
    </xf>
    <xf numFmtId="0" fontId="29" fillId="4" borderId="60" xfId="0" applyFont="1" applyFill="1" applyBorder="1" applyAlignment="1">
      <alignment horizontal="center" vertical="center" wrapText="1"/>
    </xf>
    <xf numFmtId="0" fontId="34" fillId="4" borderId="65" xfId="0" applyFont="1" applyFill="1" applyBorder="1" applyAlignment="1">
      <alignment horizontal="center" vertical="center"/>
    </xf>
    <xf numFmtId="0" fontId="29" fillId="4" borderId="61" xfId="0" applyFont="1" applyFill="1" applyBorder="1" applyAlignment="1">
      <alignment horizontal="center" vertical="center"/>
    </xf>
    <xf numFmtId="0" fontId="34" fillId="4" borderId="7" xfId="0" applyFont="1" applyFill="1" applyBorder="1" applyAlignment="1">
      <alignment horizontal="center" vertical="center"/>
    </xf>
    <xf numFmtId="0" fontId="29" fillId="4" borderId="13" xfId="0" applyFont="1" applyFill="1" applyBorder="1" applyAlignment="1">
      <alignment horizontal="center" vertical="center"/>
    </xf>
    <xf numFmtId="0" fontId="34" fillId="4" borderId="66" xfId="0" applyFont="1" applyFill="1" applyBorder="1" applyAlignment="1">
      <alignment horizontal="center" vertical="center"/>
    </xf>
    <xf numFmtId="0" fontId="29" fillId="4" borderId="60" xfId="0" applyFont="1" applyFill="1" applyBorder="1" applyAlignment="1">
      <alignment horizontal="center" vertical="center"/>
    </xf>
    <xf numFmtId="0" fontId="34" fillId="7" borderId="51" xfId="0" applyFont="1" applyFill="1" applyBorder="1" applyAlignment="1">
      <alignment horizontal="center" vertical="center"/>
    </xf>
    <xf numFmtId="0" fontId="34" fillId="7" borderId="47" xfId="0" applyFont="1" applyFill="1" applyBorder="1" applyAlignment="1">
      <alignment horizontal="center" vertical="center"/>
    </xf>
    <xf numFmtId="0" fontId="29" fillId="9" borderId="62" xfId="0" applyFont="1" applyFill="1" applyBorder="1" applyAlignment="1">
      <alignment horizontal="center" vertical="center" wrapText="1"/>
    </xf>
    <xf numFmtId="0" fontId="29" fillId="4" borderId="62" xfId="0" applyFont="1" applyFill="1" applyBorder="1" applyAlignment="1">
      <alignment horizontal="center" vertical="center" wrapText="1"/>
    </xf>
    <xf numFmtId="0" fontId="29" fillId="4" borderId="67" xfId="0" applyFont="1" applyFill="1" applyBorder="1" applyAlignment="1">
      <alignment horizontal="center" vertical="center" wrapText="1"/>
    </xf>
    <xf numFmtId="0" fontId="29" fillId="4" borderId="68" xfId="0" applyFont="1" applyFill="1" applyBorder="1" applyAlignment="1">
      <alignment horizontal="center" vertical="center" wrapText="1"/>
    </xf>
    <xf numFmtId="0" fontId="36" fillId="4" borderId="16" xfId="0" applyFont="1" applyFill="1" applyBorder="1" applyAlignment="1">
      <alignment horizontal="center" vertical="center"/>
    </xf>
    <xf numFmtId="0" fontId="0" fillId="10" borderId="0" xfId="0" applyFill="1"/>
    <xf numFmtId="0" fontId="31" fillId="7" borderId="13" xfId="0" applyFont="1" applyFill="1" applyBorder="1" applyAlignment="1">
      <alignment horizontal="center" vertical="center"/>
    </xf>
    <xf numFmtId="0" fontId="32" fillId="7" borderId="9" xfId="0" applyFont="1" applyFill="1" applyBorder="1" applyAlignment="1">
      <alignment horizontal="center" vertical="center"/>
    </xf>
    <xf numFmtId="0" fontId="38" fillId="4" borderId="0" xfId="0" applyFont="1" applyFill="1" applyBorder="1" applyAlignment="1">
      <alignment vertical="center"/>
    </xf>
    <xf numFmtId="0" fontId="38" fillId="4" borderId="2" xfId="0" applyFont="1" applyFill="1" applyBorder="1" applyAlignment="1">
      <alignment vertical="center"/>
    </xf>
    <xf numFmtId="0" fontId="0" fillId="4" borderId="0" xfId="0" applyFill="1"/>
    <xf numFmtId="0" fontId="32" fillId="4" borderId="0" xfId="0" applyFont="1" applyFill="1" applyAlignment="1">
      <alignment horizontal="center" vertical="center"/>
    </xf>
    <xf numFmtId="0" fontId="0" fillId="4" borderId="52" xfId="0" applyFill="1" applyBorder="1"/>
    <xf numFmtId="0" fontId="0" fillId="4" borderId="49" xfId="0" applyFill="1" applyBorder="1"/>
    <xf numFmtId="0" fontId="18" fillId="4" borderId="49" xfId="0" applyFont="1" applyFill="1" applyBorder="1" applyAlignment="1">
      <alignment horizontal="center" vertical="center"/>
    </xf>
    <xf numFmtId="0" fontId="39" fillId="4" borderId="48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6" fillId="10" borderId="14" xfId="0" applyFont="1" applyFill="1" applyBorder="1" applyAlignment="1">
      <alignment horizontal="center" vertical="center"/>
    </xf>
    <xf numFmtId="0" fontId="29" fillId="10" borderId="54" xfId="0" applyFont="1" applyFill="1" applyBorder="1" applyAlignment="1">
      <alignment horizontal="center" vertical="center" wrapText="1"/>
    </xf>
    <xf numFmtId="0" fontId="29" fillId="10" borderId="47" xfId="0" applyFont="1" applyFill="1" applyBorder="1" applyAlignment="1">
      <alignment horizontal="center" vertical="center" wrapText="1"/>
    </xf>
    <xf numFmtId="0" fontId="29" fillId="10" borderId="51" xfId="0" applyFont="1" applyFill="1" applyBorder="1" applyAlignment="1">
      <alignment horizontal="center" vertical="center" wrapText="1"/>
    </xf>
    <xf numFmtId="0" fontId="29" fillId="10" borderId="47" xfId="0" applyFont="1" applyFill="1" applyBorder="1" applyAlignment="1">
      <alignment horizontal="center" vertical="center"/>
    </xf>
    <xf numFmtId="0" fontId="29" fillId="10" borderId="9" xfId="0" applyFont="1" applyFill="1" applyBorder="1" applyAlignment="1">
      <alignment horizontal="center" vertical="center"/>
    </xf>
    <xf numFmtId="0" fontId="29" fillId="10" borderId="51" xfId="0" applyFont="1" applyFill="1" applyBorder="1" applyAlignment="1">
      <alignment horizontal="center" vertical="center"/>
    </xf>
    <xf numFmtId="0" fontId="29" fillId="10" borderId="9" xfId="0" applyFont="1" applyFill="1" applyBorder="1" applyAlignment="1">
      <alignment horizontal="center" vertical="center" wrapText="1"/>
    </xf>
    <xf numFmtId="0" fontId="29" fillId="10" borderId="34" xfId="0" applyFont="1" applyFill="1" applyBorder="1" applyAlignment="1">
      <alignment horizontal="center" vertical="center" wrapText="1"/>
    </xf>
    <xf numFmtId="0" fontId="5" fillId="4" borderId="0" xfId="2" applyFont="1" applyFill="1" applyBorder="1" applyAlignment="1">
      <alignment horizontal="center" vertical="center" wrapText="1"/>
    </xf>
    <xf numFmtId="0" fontId="6" fillId="4" borderId="0" xfId="2" applyFont="1" applyFill="1" applyBorder="1" applyAlignment="1">
      <alignment horizontal="center" vertical="center"/>
    </xf>
    <xf numFmtId="0" fontId="13" fillId="0" borderId="0" xfId="2" applyFont="1" applyAlignment="1">
      <alignment vertical="center" wrapText="1"/>
    </xf>
    <xf numFmtId="0" fontId="5" fillId="4" borderId="0" xfId="2" applyFont="1" applyFill="1" applyBorder="1" applyAlignment="1">
      <alignment vertical="center" wrapText="1"/>
    </xf>
    <xf numFmtId="0" fontId="31" fillId="7" borderId="9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8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8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9" fillId="9" borderId="24" xfId="0" applyFont="1" applyFill="1" applyBorder="1" applyAlignment="1">
      <alignment horizontal="center" vertical="center" wrapText="1"/>
    </xf>
    <xf numFmtId="0" fontId="29" fillId="9" borderId="9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41" fillId="0" borderId="0" xfId="0" applyFont="1" applyBorder="1"/>
    <xf numFmtId="0" fontId="0" fillId="12" borderId="69" xfId="0" applyFill="1" applyBorder="1"/>
    <xf numFmtId="0" fontId="0" fillId="0" borderId="69" xfId="0" applyBorder="1"/>
    <xf numFmtId="0" fontId="42" fillId="4" borderId="0" xfId="2" applyFont="1" applyFill="1" applyAlignment="1">
      <alignment horizontal="center" vertical="center"/>
    </xf>
    <xf numFmtId="0" fontId="1" fillId="4" borderId="0" xfId="2" applyFont="1" applyFill="1" applyAlignment="1">
      <alignment horizontal="center" vertical="center"/>
    </xf>
    <xf numFmtId="0" fontId="18" fillId="0" borderId="0" xfId="2" applyAlignment="1">
      <alignment horizontal="center"/>
    </xf>
    <xf numFmtId="0" fontId="18" fillId="0" borderId="0" xfId="2" applyBorder="1"/>
    <xf numFmtId="0" fontId="18" fillId="11" borderId="14" xfId="2" applyFill="1" applyBorder="1"/>
    <xf numFmtId="0" fontId="18" fillId="11" borderId="15" xfId="2" applyFill="1" applyBorder="1"/>
    <xf numFmtId="0" fontId="43" fillId="11" borderId="16" xfId="2" applyFont="1" applyFill="1" applyBorder="1"/>
    <xf numFmtId="0" fontId="1" fillId="11" borderId="2" xfId="2" applyFont="1" applyFill="1" applyBorder="1" applyAlignment="1">
      <alignment vertical="center"/>
    </xf>
    <xf numFmtId="0" fontId="1" fillId="11" borderId="0" xfId="2" applyFont="1" applyFill="1" applyBorder="1" applyAlignment="1">
      <alignment vertical="center"/>
    </xf>
    <xf numFmtId="0" fontId="1" fillId="11" borderId="3" xfId="2" applyFont="1" applyFill="1" applyBorder="1" applyAlignment="1">
      <alignment vertical="center"/>
    </xf>
    <xf numFmtId="0" fontId="18" fillId="11" borderId="3" xfId="2" applyFill="1" applyBorder="1"/>
    <xf numFmtId="0" fontId="18" fillId="11" borderId="0" xfId="2" applyFill="1" applyBorder="1"/>
    <xf numFmtId="0" fontId="18" fillId="11" borderId="2" xfId="2" applyFill="1" applyBorder="1"/>
    <xf numFmtId="0" fontId="18" fillId="11" borderId="4" xfId="2" applyFill="1" applyBorder="1"/>
    <xf numFmtId="0" fontId="44" fillId="11" borderId="0" xfId="2" applyFont="1" applyFill="1" applyBorder="1" applyAlignment="1">
      <alignment horizontal="center" vertical="center"/>
    </xf>
    <xf numFmtId="0" fontId="45" fillId="11" borderId="5" xfId="2" applyFont="1" applyFill="1" applyBorder="1" applyAlignment="1">
      <alignment horizontal="center" vertical="center"/>
    </xf>
    <xf numFmtId="0" fontId="29" fillId="11" borderId="0" xfId="2" applyFont="1" applyFill="1" applyBorder="1" applyAlignment="1">
      <alignment horizontal="center" vertical="center"/>
    </xf>
    <xf numFmtId="0" fontId="29" fillId="11" borderId="3" xfId="2" applyFont="1" applyFill="1" applyBorder="1" applyAlignment="1">
      <alignment vertical="center"/>
    </xf>
    <xf numFmtId="0" fontId="29" fillId="11" borderId="6" xfId="2" applyFont="1" applyFill="1" applyBorder="1" applyAlignment="1">
      <alignment vertical="center"/>
    </xf>
    <xf numFmtId="0" fontId="39" fillId="0" borderId="9" xfId="2" applyFont="1" applyBorder="1" applyAlignment="1">
      <alignment horizontal="center" vertical="center"/>
    </xf>
    <xf numFmtId="0" fontId="29" fillId="4" borderId="9" xfId="0" applyFont="1" applyFill="1" applyBorder="1" applyAlignment="1">
      <alignment horizontal="center" vertical="center" wrapText="1"/>
    </xf>
    <xf numFmtId="0" fontId="39" fillId="11" borderId="15" xfId="2" applyFont="1" applyFill="1" applyBorder="1" applyAlignment="1">
      <alignment horizontal="center" vertical="center"/>
    </xf>
    <xf numFmtId="0" fontId="29" fillId="11" borderId="30" xfId="2" applyFont="1" applyFill="1" applyBorder="1" applyAlignment="1">
      <alignment horizontal="center" vertical="center"/>
    </xf>
    <xf numFmtId="0" fontId="29" fillId="11" borderId="31" xfId="2" applyFont="1" applyFill="1" applyBorder="1" applyAlignment="1">
      <alignment horizontal="center" vertical="center"/>
    </xf>
    <xf numFmtId="0" fontId="29" fillId="11" borderId="32" xfId="2" applyFont="1" applyFill="1" applyBorder="1" applyAlignment="1">
      <alignment horizontal="center" vertical="center"/>
    </xf>
    <xf numFmtId="0" fontId="3" fillId="2" borderId="30" xfId="2" applyFont="1" applyFill="1" applyBorder="1" applyAlignment="1">
      <alignment horizontal="center" vertical="center"/>
    </xf>
    <xf numFmtId="0" fontId="3" fillId="2" borderId="31" xfId="2" applyFont="1" applyFill="1" applyBorder="1" applyAlignment="1">
      <alignment horizontal="center" vertical="center"/>
    </xf>
    <xf numFmtId="0" fontId="3" fillId="2" borderId="32" xfId="2" applyFont="1" applyFill="1" applyBorder="1" applyAlignment="1">
      <alignment horizontal="center" vertical="center"/>
    </xf>
    <xf numFmtId="0" fontId="7" fillId="0" borderId="7" xfId="2" applyFont="1" applyBorder="1" applyAlignment="1">
      <alignment horizontal="center" vertical="center" wrapText="1"/>
    </xf>
    <xf numFmtId="0" fontId="7" fillId="0" borderId="17" xfId="2" applyFont="1" applyBorder="1" applyAlignment="1">
      <alignment horizontal="center" vertical="center" wrapText="1"/>
    </xf>
    <xf numFmtId="49" fontId="9" fillId="0" borderId="7" xfId="2" applyNumberFormat="1" applyFont="1" applyBorder="1" applyAlignment="1">
      <alignment horizontal="center" vertical="center"/>
    </xf>
    <xf numFmtId="49" fontId="9" fillId="0" borderId="17" xfId="2" applyNumberFormat="1" applyFont="1" applyBorder="1" applyAlignment="1">
      <alignment horizontal="center" vertical="center"/>
    </xf>
    <xf numFmtId="49" fontId="9" fillId="0" borderId="13" xfId="2" applyNumberFormat="1" applyFont="1" applyBorder="1" applyAlignment="1">
      <alignment horizontal="center" vertical="center"/>
    </xf>
    <xf numFmtId="0" fontId="40" fillId="0" borderId="0" xfId="2" applyFont="1" applyBorder="1" applyAlignment="1"/>
    <xf numFmtId="0" fontId="1" fillId="4" borderId="14" xfId="2" applyFont="1" applyFill="1" applyBorder="1" applyAlignment="1">
      <alignment horizontal="center" vertical="center"/>
    </xf>
    <xf numFmtId="0" fontId="1" fillId="4" borderId="15" xfId="2" applyFont="1" applyFill="1" applyBorder="1" applyAlignment="1">
      <alignment horizontal="center" vertical="center"/>
    </xf>
    <xf numFmtId="0" fontId="1" fillId="4" borderId="2" xfId="2" applyFont="1" applyFill="1" applyBorder="1" applyAlignment="1">
      <alignment horizontal="center" vertical="center"/>
    </xf>
    <xf numFmtId="0" fontId="1" fillId="4" borderId="0" xfId="2" applyFont="1" applyFill="1" applyBorder="1" applyAlignment="1">
      <alignment horizontal="center" vertical="center"/>
    </xf>
    <xf numFmtId="0" fontId="1" fillId="4" borderId="4" xfId="2" applyFont="1" applyFill="1" applyBorder="1" applyAlignment="1">
      <alignment horizontal="center" vertical="center"/>
    </xf>
    <xf numFmtId="0" fontId="1" fillId="4" borderId="5" xfId="2" applyFont="1" applyFill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0" borderId="17" xfId="2" applyFont="1" applyBorder="1" applyAlignment="1">
      <alignment horizontal="center" vertical="center"/>
    </xf>
    <xf numFmtId="0" fontId="5" fillId="0" borderId="13" xfId="2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 wrapText="1"/>
    </xf>
    <xf numFmtId="0" fontId="5" fillId="0" borderId="17" xfId="2" applyFont="1" applyBorder="1" applyAlignment="1">
      <alignment horizontal="center" vertical="center" wrapText="1"/>
    </xf>
    <xf numFmtId="0" fontId="5" fillId="0" borderId="29" xfId="2" applyFont="1" applyBorder="1" applyAlignment="1">
      <alignment horizontal="center" vertical="center" wrapText="1"/>
    </xf>
    <xf numFmtId="0" fontId="5" fillId="0" borderId="25" xfId="2" applyFont="1" applyBorder="1" applyAlignment="1">
      <alignment horizontal="center" vertical="center" wrapText="1"/>
    </xf>
    <xf numFmtId="14" fontId="5" fillId="0" borderId="7" xfId="2" applyNumberFormat="1" applyFont="1" applyFill="1" applyBorder="1" applyAlignment="1">
      <alignment horizontal="center" vertical="top"/>
    </xf>
    <xf numFmtId="14" fontId="5" fillId="0" borderId="17" xfId="2" applyNumberFormat="1" applyFont="1" applyFill="1" applyBorder="1" applyAlignment="1">
      <alignment horizontal="center" vertical="top"/>
    </xf>
    <xf numFmtId="14" fontId="5" fillId="0" borderId="13" xfId="2" applyNumberFormat="1" applyFont="1" applyFill="1" applyBorder="1" applyAlignment="1">
      <alignment horizontal="center" vertical="top"/>
    </xf>
    <xf numFmtId="0" fontId="5" fillId="0" borderId="26" xfId="2" applyFont="1" applyBorder="1" applyAlignment="1">
      <alignment horizontal="center" vertical="center" wrapText="1"/>
    </xf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 wrapText="1"/>
    </xf>
    <xf numFmtId="0" fontId="5" fillId="0" borderId="10" xfId="2" applyFont="1" applyBorder="1" applyAlignment="1">
      <alignment horizontal="center" vertical="center" wrapText="1"/>
    </xf>
    <xf numFmtId="0" fontId="5" fillId="0" borderId="11" xfId="2" applyFont="1" applyBorder="1" applyAlignment="1">
      <alignment horizontal="center" vertical="center" wrapText="1"/>
    </xf>
    <xf numFmtId="0" fontId="5" fillId="0" borderId="12" xfId="2" applyFont="1" applyBorder="1" applyAlignment="1">
      <alignment horizontal="center" vertical="center" wrapText="1"/>
    </xf>
    <xf numFmtId="0" fontId="5" fillId="2" borderId="7" xfId="2" applyFont="1" applyFill="1" applyBorder="1" applyAlignment="1">
      <alignment horizontal="center" vertical="center" wrapText="1"/>
    </xf>
    <xf numFmtId="0" fontId="5" fillId="2" borderId="13" xfId="2" applyFont="1" applyFill="1" applyBorder="1" applyAlignment="1">
      <alignment horizontal="center" vertical="center" wrapText="1"/>
    </xf>
    <xf numFmtId="0" fontId="10" fillId="2" borderId="7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horizontal="center" vertical="center"/>
    </xf>
    <xf numFmtId="0" fontId="5" fillId="0" borderId="29" xfId="2" applyFont="1" applyBorder="1" applyAlignment="1">
      <alignment horizontal="left" vertical="center" wrapText="1"/>
    </xf>
    <xf numFmtId="0" fontId="5" fillId="0" borderId="25" xfId="2" applyFont="1" applyBorder="1" applyAlignment="1">
      <alignment horizontal="left" vertical="center" wrapText="1"/>
    </xf>
    <xf numFmtId="0" fontId="5" fillId="0" borderId="26" xfId="2" applyFont="1" applyBorder="1" applyAlignment="1">
      <alignment horizontal="left" vertical="center" wrapText="1"/>
    </xf>
    <xf numFmtId="0" fontId="5" fillId="0" borderId="8" xfId="2" applyFont="1" applyBorder="1" applyAlignment="1">
      <alignment horizontal="left" vertical="center" wrapText="1"/>
    </xf>
    <xf numFmtId="0" fontId="5" fillId="0" borderId="0" xfId="2" applyFont="1" applyBorder="1" applyAlignment="1">
      <alignment horizontal="left" vertical="center" wrapText="1"/>
    </xf>
    <xf numFmtId="0" fontId="5" fillId="0" borderId="1" xfId="2" applyFont="1" applyBorder="1" applyAlignment="1">
      <alignment horizontal="left" vertical="center" wrapText="1"/>
    </xf>
    <xf numFmtId="0" fontId="5" fillId="0" borderId="10" xfId="2" applyFont="1" applyBorder="1" applyAlignment="1">
      <alignment horizontal="left" vertical="center" wrapText="1"/>
    </xf>
    <xf numFmtId="0" fontId="5" fillId="0" borderId="11" xfId="2" applyFont="1" applyBorder="1" applyAlignment="1">
      <alignment horizontal="left" vertical="center" wrapText="1"/>
    </xf>
    <xf numFmtId="0" fontId="5" fillId="0" borderId="12" xfId="2" applyFont="1" applyBorder="1" applyAlignment="1">
      <alignment horizontal="left" vertical="center" wrapText="1"/>
    </xf>
    <xf numFmtId="0" fontId="19" fillId="2" borderId="30" xfId="2" applyFont="1" applyFill="1" applyBorder="1" applyAlignment="1">
      <alignment horizontal="center" vertical="center"/>
    </xf>
    <xf numFmtId="0" fontId="19" fillId="2" borderId="31" xfId="2" applyFont="1" applyFill="1" applyBorder="1" applyAlignment="1">
      <alignment horizontal="center" vertical="center"/>
    </xf>
    <xf numFmtId="0" fontId="19" fillId="2" borderId="32" xfId="2" applyFont="1" applyFill="1" applyBorder="1" applyAlignment="1">
      <alignment horizontal="center" vertical="center"/>
    </xf>
    <xf numFmtId="0" fontId="5" fillId="2" borderId="28" xfId="2" applyFont="1" applyFill="1" applyBorder="1" applyAlignment="1">
      <alignment horizontal="center" vertical="center" wrapText="1"/>
    </xf>
    <xf numFmtId="0" fontId="5" fillId="2" borderId="9" xfId="2" applyFont="1" applyFill="1" applyBorder="1" applyAlignment="1">
      <alignment horizontal="center" vertical="center" wrapText="1"/>
    </xf>
    <xf numFmtId="164" fontId="6" fillId="0" borderId="7" xfId="2" applyNumberFormat="1" applyFont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 vertical="center"/>
    </xf>
    <xf numFmtId="164" fontId="7" fillId="0" borderId="7" xfId="2" applyNumberFormat="1" applyFont="1" applyBorder="1" applyAlignment="1">
      <alignment horizontal="left" vertical="center" wrapText="1" indent="3"/>
    </xf>
    <xf numFmtId="164" fontId="7" fillId="0" borderId="13" xfId="2" applyNumberFormat="1" applyFont="1" applyBorder="1" applyAlignment="1">
      <alignment horizontal="left" vertical="center" wrapText="1" indent="3"/>
    </xf>
    <xf numFmtId="0" fontId="10" fillId="2" borderId="9" xfId="2" applyFont="1" applyFill="1" applyBorder="1" applyAlignment="1">
      <alignment horizontal="center" vertical="center"/>
    </xf>
    <xf numFmtId="164" fontId="11" fillId="0" borderId="7" xfId="2" applyNumberFormat="1" applyFont="1" applyBorder="1" applyAlignment="1">
      <alignment horizontal="center" vertical="center"/>
    </xf>
    <xf numFmtId="164" fontId="11" fillId="0" borderId="17" xfId="2" applyNumberFormat="1" applyFont="1" applyBorder="1" applyAlignment="1">
      <alignment horizontal="center" vertical="center"/>
    </xf>
    <xf numFmtId="164" fontId="11" fillId="0" borderId="13" xfId="2" applyNumberFormat="1" applyFont="1" applyBorder="1" applyAlignment="1">
      <alignment horizontal="center" vertical="center"/>
    </xf>
    <xf numFmtId="0" fontId="13" fillId="0" borderId="0" xfId="2" applyFont="1" applyAlignment="1">
      <alignment vertical="center" wrapText="1"/>
    </xf>
    <xf numFmtId="0" fontId="21" fillId="5" borderId="9" xfId="2" applyFont="1" applyFill="1" applyBorder="1" applyAlignment="1">
      <alignment horizontal="center" vertical="center"/>
    </xf>
    <xf numFmtId="0" fontId="21" fillId="5" borderId="7" xfId="2" applyFont="1" applyFill="1" applyBorder="1" applyAlignment="1">
      <alignment horizontal="center" vertical="center"/>
    </xf>
    <xf numFmtId="0" fontId="7" fillId="0" borderId="24" xfId="2" applyFont="1" applyBorder="1" applyAlignment="1">
      <alignment horizontal="center" vertical="center"/>
    </xf>
    <xf numFmtId="0" fontId="7" fillId="0" borderId="25" xfId="2" applyFont="1" applyBorder="1" applyAlignment="1">
      <alignment horizontal="center" vertical="center"/>
    </xf>
    <xf numFmtId="0" fontId="7" fillId="0" borderId="27" xfId="2" applyFont="1" applyBorder="1" applyAlignment="1">
      <alignment horizontal="center" vertical="center"/>
    </xf>
    <xf numFmtId="0" fontId="7" fillId="0" borderId="11" xfId="2" applyFont="1" applyBorder="1" applyAlignment="1">
      <alignment horizontal="center" vertical="center"/>
    </xf>
    <xf numFmtId="0" fontId="11" fillId="3" borderId="7" xfId="2" applyFont="1" applyFill="1" applyBorder="1" applyAlignment="1">
      <alignment horizontal="center" vertical="center"/>
    </xf>
    <xf numFmtId="0" fontId="11" fillId="3" borderId="17" xfId="2" applyFont="1" applyFill="1" applyBorder="1" applyAlignment="1">
      <alignment horizontal="center" vertical="center"/>
    </xf>
    <xf numFmtId="0" fontId="11" fillId="3" borderId="13" xfId="2" applyFont="1" applyFill="1" applyBorder="1" applyAlignment="1">
      <alignment horizontal="center" vertical="center"/>
    </xf>
    <xf numFmtId="0" fontId="7" fillId="0" borderId="7" xfId="2" applyFont="1" applyBorder="1" applyAlignment="1">
      <alignment horizontal="center" vertical="center"/>
    </xf>
    <xf numFmtId="0" fontId="7" fillId="0" borderId="17" xfId="2" applyFont="1" applyBorder="1" applyAlignment="1">
      <alignment horizontal="center" vertical="center"/>
    </xf>
    <xf numFmtId="0" fontId="7" fillId="0" borderId="13" xfId="2" applyFont="1" applyBorder="1" applyAlignment="1">
      <alignment horizontal="center" vertical="center"/>
    </xf>
    <xf numFmtId="0" fontId="11" fillId="0" borderId="7" xfId="2" applyFont="1" applyFill="1" applyBorder="1" applyAlignment="1">
      <alignment horizontal="center" vertical="center"/>
    </xf>
    <xf numFmtId="0" fontId="11" fillId="0" borderId="17" xfId="2" applyFont="1" applyFill="1" applyBorder="1" applyAlignment="1">
      <alignment horizontal="center" vertical="center"/>
    </xf>
    <xf numFmtId="0" fontId="11" fillId="0" borderId="13" xfId="2" applyFont="1" applyFill="1" applyBorder="1" applyAlignment="1">
      <alignment horizontal="center" vertical="center"/>
    </xf>
    <xf numFmtId="0" fontId="10" fillId="4" borderId="7" xfId="2" applyFont="1" applyFill="1" applyBorder="1" applyAlignment="1">
      <alignment horizontal="center" vertical="center"/>
    </xf>
    <xf numFmtId="0" fontId="10" fillId="4" borderId="17" xfId="2" applyFont="1" applyFill="1" applyBorder="1" applyAlignment="1">
      <alignment horizontal="center" vertical="center"/>
    </xf>
    <xf numFmtId="0" fontId="10" fillId="4" borderId="13" xfId="2" applyFont="1" applyFill="1" applyBorder="1" applyAlignment="1">
      <alignment horizontal="center" vertical="center"/>
    </xf>
    <xf numFmtId="164" fontId="11" fillId="0" borderId="7" xfId="2" applyNumberFormat="1" applyFont="1" applyBorder="1" applyAlignment="1">
      <alignment horizontal="left" vertical="center"/>
    </xf>
    <xf numFmtId="164" fontId="11" fillId="0" borderId="13" xfId="2" applyNumberFormat="1" applyFont="1" applyBorder="1" applyAlignment="1">
      <alignment horizontal="left" vertical="center"/>
    </xf>
    <xf numFmtId="10" fontId="15" fillId="4" borderId="17" xfId="2" applyNumberFormat="1" applyFont="1" applyFill="1" applyBorder="1" applyAlignment="1">
      <alignment horizontal="left" vertical="center" indent="6"/>
    </xf>
    <xf numFmtId="0" fontId="7" fillId="0" borderId="23" xfId="2" applyFont="1" applyBorder="1" applyAlignment="1">
      <alignment horizontal="center" vertical="center"/>
    </xf>
    <xf numFmtId="0" fontId="7" fillId="0" borderId="2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7" fillId="0" borderId="33" xfId="2" applyFont="1" applyBorder="1" applyAlignment="1">
      <alignment horizontal="center" vertical="center"/>
    </xf>
    <xf numFmtId="0" fontId="7" fillId="0" borderId="34" xfId="2" applyFont="1" applyBorder="1" applyAlignment="1">
      <alignment horizontal="center" vertical="center"/>
    </xf>
    <xf numFmtId="164" fontId="6" fillId="0" borderId="20" xfId="2" applyNumberFormat="1" applyFont="1" applyBorder="1" applyAlignment="1">
      <alignment horizontal="center" vertical="center"/>
    </xf>
    <xf numFmtId="164" fontId="6" fillId="0" borderId="21" xfId="2" applyNumberFormat="1" applyFont="1" applyBorder="1" applyAlignment="1">
      <alignment horizontal="center" vertical="center"/>
    </xf>
    <xf numFmtId="164" fontId="6" fillId="0" borderId="22" xfId="2" applyNumberFormat="1" applyFont="1" applyBorder="1" applyAlignment="1">
      <alignment horizontal="center" vertical="center"/>
    </xf>
    <xf numFmtId="0" fontId="6" fillId="0" borderId="29" xfId="2" applyFont="1" applyBorder="1" applyAlignment="1">
      <alignment horizontal="center" vertical="center"/>
    </xf>
    <xf numFmtId="0" fontId="6" fillId="0" borderId="25" xfId="2" applyFont="1" applyBorder="1" applyAlignment="1">
      <alignment horizontal="center" vertical="center"/>
    </xf>
    <xf numFmtId="0" fontId="6" fillId="0" borderId="26" xfId="2" applyFont="1" applyBorder="1" applyAlignment="1">
      <alignment horizontal="center" vertical="center"/>
    </xf>
    <xf numFmtId="0" fontId="20" fillId="2" borderId="18" xfId="2" applyFont="1" applyFill="1" applyBorder="1" applyAlignment="1">
      <alignment horizontal="right" vertical="center"/>
    </xf>
    <xf numFmtId="0" fontId="20" fillId="2" borderId="19" xfId="2" applyFont="1" applyFill="1" applyBorder="1" applyAlignment="1">
      <alignment horizontal="right" vertical="center"/>
    </xf>
    <xf numFmtId="0" fontId="21" fillId="5" borderId="17" xfId="2" applyFont="1" applyFill="1" applyBorder="1" applyAlignment="1">
      <alignment horizontal="center" vertical="center"/>
    </xf>
    <xf numFmtId="0" fontId="21" fillId="5" borderId="13" xfId="2" applyFont="1" applyFill="1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0" fontId="6" fillId="0" borderId="1" xfId="2" applyFont="1" applyBorder="1" applyAlignment="1">
      <alignment horizontal="center" vertical="center"/>
    </xf>
    <xf numFmtId="0" fontId="6" fillId="0" borderId="11" xfId="2" applyFont="1" applyBorder="1" applyAlignment="1">
      <alignment horizontal="center" vertical="center"/>
    </xf>
    <xf numFmtId="0" fontId="6" fillId="0" borderId="12" xfId="2" applyFont="1" applyBorder="1" applyAlignment="1">
      <alignment horizontal="center" vertical="center"/>
    </xf>
    <xf numFmtId="14" fontId="7" fillId="0" borderId="7" xfId="2" applyNumberFormat="1" applyFont="1" applyBorder="1" applyAlignment="1">
      <alignment horizontal="center" vertical="center"/>
    </xf>
    <xf numFmtId="0" fontId="11" fillId="3" borderId="9" xfId="2" applyFont="1" applyFill="1" applyBorder="1" applyAlignment="1">
      <alignment horizontal="center" vertical="center"/>
    </xf>
    <xf numFmtId="0" fontId="11" fillId="4" borderId="7" xfId="2" applyFont="1" applyFill="1" applyBorder="1" applyAlignment="1">
      <alignment horizontal="center" vertical="center"/>
    </xf>
    <xf numFmtId="0" fontId="11" fillId="4" borderId="17" xfId="2" applyFont="1" applyFill="1" applyBorder="1" applyAlignment="1">
      <alignment horizontal="center" vertical="center"/>
    </xf>
    <xf numFmtId="0" fontId="11" fillId="4" borderId="13" xfId="2" applyFont="1" applyFill="1" applyBorder="1" applyAlignment="1">
      <alignment horizontal="center" vertical="center"/>
    </xf>
    <xf numFmtId="0" fontId="26" fillId="0" borderId="24" xfId="2" applyFont="1" applyBorder="1" applyAlignment="1">
      <alignment horizontal="left" vertical="center" indent="1"/>
    </xf>
    <xf numFmtId="0" fontId="26" fillId="0" borderId="25" xfId="2" applyFont="1" applyBorder="1" applyAlignment="1">
      <alignment horizontal="left" vertical="center" indent="1"/>
    </xf>
    <xf numFmtId="0" fontId="26" fillId="0" borderId="26" xfId="2" applyFont="1" applyBorder="1" applyAlignment="1">
      <alignment horizontal="left" vertical="center" indent="1"/>
    </xf>
    <xf numFmtId="0" fontId="26" fillId="0" borderId="27" xfId="2" applyFont="1" applyBorder="1" applyAlignment="1">
      <alignment horizontal="left" vertical="center" indent="1"/>
    </xf>
    <xf numFmtId="0" fontId="26" fillId="0" borderId="11" xfId="2" applyFont="1" applyBorder="1" applyAlignment="1">
      <alignment horizontal="left" vertical="center" indent="1"/>
    </xf>
    <xf numFmtId="0" fontId="26" fillId="0" borderId="12" xfId="2" applyFont="1" applyBorder="1" applyAlignment="1">
      <alignment horizontal="left" vertical="center" indent="1"/>
    </xf>
    <xf numFmtId="0" fontId="18" fillId="0" borderId="14" xfId="2" applyBorder="1" applyAlignment="1">
      <alignment horizontal="center"/>
    </xf>
    <xf numFmtId="0" fontId="18" fillId="0" borderId="15" xfId="2" applyBorder="1" applyAlignment="1">
      <alignment horizontal="center"/>
    </xf>
    <xf numFmtId="0" fontId="18" fillId="0" borderId="16" xfId="2" applyBorder="1" applyAlignment="1">
      <alignment horizontal="center"/>
    </xf>
    <xf numFmtId="0" fontId="18" fillId="0" borderId="2" xfId="2" applyBorder="1" applyAlignment="1">
      <alignment horizontal="center"/>
    </xf>
    <xf numFmtId="0" fontId="18" fillId="0" borderId="0" xfId="2" applyBorder="1" applyAlignment="1">
      <alignment horizontal="center"/>
    </xf>
    <xf numFmtId="0" fontId="18" fillId="0" borderId="3" xfId="2" applyBorder="1" applyAlignment="1">
      <alignment horizontal="center"/>
    </xf>
    <xf numFmtId="0" fontId="18" fillId="0" borderId="4" xfId="2" applyBorder="1" applyAlignment="1">
      <alignment horizontal="center"/>
    </xf>
    <xf numFmtId="0" fontId="18" fillId="0" borderId="5" xfId="2" applyBorder="1" applyAlignment="1">
      <alignment horizontal="center"/>
    </xf>
    <xf numFmtId="0" fontId="18" fillId="0" borderId="6" xfId="2" applyBorder="1" applyAlignment="1">
      <alignment horizontal="center"/>
    </xf>
    <xf numFmtId="0" fontId="9" fillId="0" borderId="30" xfId="2" applyFont="1" applyFill="1" applyBorder="1" applyAlignment="1">
      <alignment horizontal="center" vertical="center" wrapText="1"/>
    </xf>
    <xf numFmtId="0" fontId="9" fillId="0" borderId="31" xfId="2" applyFont="1" applyFill="1" applyBorder="1" applyAlignment="1">
      <alignment horizontal="center" vertical="center" wrapText="1"/>
    </xf>
    <xf numFmtId="0" fontId="9" fillId="0" borderId="32" xfId="2" applyFont="1" applyFill="1" applyBorder="1" applyAlignment="1">
      <alignment horizontal="center" vertical="center" wrapText="1"/>
    </xf>
    <xf numFmtId="0" fontId="15" fillId="0" borderId="2" xfId="2" applyFont="1" applyFill="1" applyBorder="1" applyAlignment="1">
      <alignment horizontal="left" vertical="center"/>
    </xf>
    <xf numFmtId="0" fontId="15" fillId="0" borderId="0" xfId="2" applyFont="1" applyFill="1" applyBorder="1" applyAlignment="1">
      <alignment horizontal="left" vertical="center"/>
    </xf>
    <xf numFmtId="0" fontId="15" fillId="0" borderId="3" xfId="2" applyFont="1" applyFill="1" applyBorder="1" applyAlignment="1">
      <alignment horizontal="left" vertical="center"/>
    </xf>
    <xf numFmtId="0" fontId="15" fillId="0" borderId="2" xfId="2" applyFont="1" applyFill="1" applyBorder="1" applyAlignment="1">
      <alignment horizontal="left" vertical="top"/>
    </xf>
    <xf numFmtId="0" fontId="15" fillId="0" borderId="0" xfId="2" applyFont="1" applyFill="1" applyBorder="1" applyAlignment="1">
      <alignment horizontal="left" vertical="top"/>
    </xf>
    <xf numFmtId="0" fontId="15" fillId="0" borderId="3" xfId="2" applyFont="1" applyFill="1" applyBorder="1" applyAlignment="1">
      <alignment horizontal="left" vertical="top"/>
    </xf>
    <xf numFmtId="0" fontId="15" fillId="4" borderId="2" xfId="2" applyFont="1" applyFill="1" applyBorder="1" applyAlignment="1">
      <alignment horizontal="left" vertical="center" wrapText="1"/>
    </xf>
    <xf numFmtId="0" fontId="15" fillId="4" borderId="0" xfId="2" applyFont="1" applyFill="1" applyBorder="1" applyAlignment="1">
      <alignment horizontal="left" vertical="center" wrapText="1"/>
    </xf>
    <xf numFmtId="0" fontId="15" fillId="4" borderId="3" xfId="2" applyFont="1" applyFill="1" applyBorder="1" applyAlignment="1">
      <alignment horizontal="left" vertical="center" wrapText="1"/>
    </xf>
    <xf numFmtId="0" fontId="15" fillId="4" borderId="14" xfId="2" applyFont="1" applyFill="1" applyBorder="1" applyAlignment="1">
      <alignment horizontal="left" vertical="top" wrapText="1"/>
    </xf>
    <xf numFmtId="0" fontId="15" fillId="4" borderId="15" xfId="2" applyFont="1" applyFill="1" applyBorder="1" applyAlignment="1">
      <alignment horizontal="left" vertical="top" wrapText="1"/>
    </xf>
    <xf numFmtId="0" fontId="15" fillId="4" borderId="16" xfId="2" applyFont="1" applyFill="1" applyBorder="1" applyAlignment="1">
      <alignment horizontal="left" vertical="top" wrapText="1"/>
    </xf>
    <xf numFmtId="0" fontId="15" fillId="4" borderId="4" xfId="2" applyFont="1" applyFill="1" applyBorder="1" applyAlignment="1">
      <alignment horizontal="left" vertical="center" wrapText="1"/>
    </xf>
    <xf numFmtId="0" fontId="15" fillId="4" borderId="5" xfId="2" applyFont="1" applyFill="1" applyBorder="1" applyAlignment="1">
      <alignment horizontal="left" vertical="center" wrapText="1"/>
    </xf>
    <xf numFmtId="0" fontId="15" fillId="4" borderId="6" xfId="2" applyFont="1" applyFill="1" applyBorder="1" applyAlignment="1">
      <alignment horizontal="left" vertical="center" wrapText="1"/>
    </xf>
    <xf numFmtId="8" fontId="26" fillId="0" borderId="33" xfId="2" applyNumberFormat="1" applyFont="1" applyBorder="1" applyAlignment="1">
      <alignment vertical="center"/>
    </xf>
    <xf numFmtId="8" fontId="26" fillId="0" borderId="34" xfId="2" applyNumberFormat="1" applyFont="1" applyBorder="1" applyAlignment="1">
      <alignment vertical="center"/>
    </xf>
    <xf numFmtId="9" fontId="26" fillId="0" borderId="33" xfId="3" applyFont="1" applyBorder="1" applyAlignment="1">
      <alignment vertical="center"/>
    </xf>
    <xf numFmtId="9" fontId="26" fillId="0" borderId="34" xfId="3" applyFont="1" applyBorder="1" applyAlignment="1">
      <alignment vertical="center"/>
    </xf>
    <xf numFmtId="8" fontId="26" fillId="0" borderId="56" xfId="2" applyNumberFormat="1" applyFont="1" applyBorder="1" applyAlignment="1">
      <alignment vertical="center"/>
    </xf>
    <xf numFmtId="8" fontId="26" fillId="0" borderId="53" xfId="2" applyNumberFormat="1" applyFont="1" applyBorder="1" applyAlignment="1">
      <alignment vertical="center"/>
    </xf>
    <xf numFmtId="0" fontId="27" fillId="0" borderId="30" xfId="2" applyFont="1" applyBorder="1" applyAlignment="1">
      <alignment horizontal="left" vertical="center" indent="1"/>
    </xf>
    <xf numFmtId="0" fontId="27" fillId="0" borderId="31" xfId="2" applyFont="1" applyBorder="1" applyAlignment="1">
      <alignment horizontal="left" vertical="center" indent="1"/>
    </xf>
    <xf numFmtId="0" fontId="27" fillId="0" borderId="57" xfId="2" applyFont="1" applyBorder="1" applyAlignment="1">
      <alignment horizontal="left" vertical="center" indent="1"/>
    </xf>
    <xf numFmtId="0" fontId="27" fillId="0" borderId="29" xfId="2" applyFont="1" applyBorder="1" applyAlignment="1">
      <alignment horizontal="center" vertical="center"/>
    </xf>
    <xf numFmtId="0" fontId="27" fillId="0" borderId="25" xfId="2" applyFont="1" applyBorder="1" applyAlignment="1">
      <alignment horizontal="center" vertical="center"/>
    </xf>
    <xf numFmtId="0" fontId="29" fillId="11" borderId="30" xfId="2" applyFont="1" applyFill="1" applyBorder="1" applyAlignment="1">
      <alignment horizontal="center" vertical="center" wrapText="1"/>
    </xf>
    <xf numFmtId="0" fontId="29" fillId="11" borderId="31" xfId="2" applyFont="1" applyFill="1" applyBorder="1" applyAlignment="1">
      <alignment horizontal="center" vertical="center" wrapText="1"/>
    </xf>
    <xf numFmtId="0" fontId="29" fillId="11" borderId="32" xfId="2" applyFont="1" applyFill="1" applyBorder="1" applyAlignment="1">
      <alignment horizontal="center" vertical="center" wrapText="1"/>
    </xf>
    <xf numFmtId="0" fontId="39" fillId="4" borderId="7" xfId="0" applyFont="1" applyFill="1" applyBorder="1" applyAlignment="1">
      <alignment horizontal="center" vertical="center"/>
    </xf>
    <xf numFmtId="0" fontId="39" fillId="4" borderId="17" xfId="0" applyFont="1" applyFill="1" applyBorder="1" applyAlignment="1">
      <alignment horizontal="center" vertical="center"/>
    </xf>
    <xf numFmtId="0" fontId="39" fillId="4" borderId="13" xfId="0" applyFont="1" applyFill="1" applyBorder="1" applyAlignment="1">
      <alignment horizontal="center" vertical="center"/>
    </xf>
    <xf numFmtId="0" fontId="26" fillId="0" borderId="28" xfId="2" applyFont="1" applyBorder="1" applyAlignment="1">
      <alignment horizontal="left" vertical="center" indent="1"/>
    </xf>
    <xf numFmtId="0" fontId="26" fillId="0" borderId="9" xfId="2" applyFont="1" applyBorder="1" applyAlignment="1">
      <alignment horizontal="left" vertical="center" indent="1"/>
    </xf>
    <xf numFmtId="0" fontId="26" fillId="0" borderId="28" xfId="2" applyFont="1" applyBorder="1" applyAlignment="1">
      <alignment horizontal="left" vertical="center"/>
    </xf>
    <xf numFmtId="0" fontId="26" fillId="0" borderId="9" xfId="2" applyFont="1" applyBorder="1" applyAlignment="1">
      <alignment horizontal="left" vertical="center"/>
    </xf>
    <xf numFmtId="0" fontId="26" fillId="0" borderId="50" xfId="2" applyFont="1" applyBorder="1" applyAlignment="1">
      <alignment horizontal="left" vertical="center"/>
    </xf>
    <xf numFmtId="0" fontId="26" fillId="0" borderId="51" xfId="2" applyFont="1" applyBorder="1" applyAlignment="1">
      <alignment horizontal="left" vertical="center"/>
    </xf>
    <xf numFmtId="0" fontId="26" fillId="0" borderId="30" xfId="2" applyFont="1" applyBorder="1" applyAlignment="1">
      <alignment horizontal="right" vertical="center"/>
    </xf>
    <xf numFmtId="0" fontId="26" fillId="0" borderId="31" xfId="2" applyFont="1" applyBorder="1" applyAlignment="1">
      <alignment horizontal="right" vertical="center"/>
    </xf>
    <xf numFmtId="0" fontId="28" fillId="0" borderId="14" xfId="2" applyFont="1" applyBorder="1" applyAlignment="1">
      <alignment vertical="center"/>
    </xf>
    <xf numFmtId="0" fontId="28" fillId="0" borderId="15" xfId="2" applyFont="1" applyBorder="1" applyAlignment="1">
      <alignment vertical="center"/>
    </xf>
    <xf numFmtId="0" fontId="28" fillId="0" borderId="16" xfId="2" applyFont="1" applyBorder="1" applyAlignment="1">
      <alignment vertical="center"/>
    </xf>
    <xf numFmtId="0" fontId="28" fillId="0" borderId="4" xfId="2" applyFont="1" applyBorder="1" applyAlignment="1">
      <alignment vertical="center"/>
    </xf>
    <xf numFmtId="0" fontId="28" fillId="0" borderId="5" xfId="2" applyFont="1" applyBorder="1" applyAlignment="1">
      <alignment vertical="center"/>
    </xf>
    <xf numFmtId="0" fontId="28" fillId="0" borderId="6" xfId="2" applyFont="1" applyBorder="1" applyAlignment="1">
      <alignment vertical="center"/>
    </xf>
    <xf numFmtId="0" fontId="26" fillId="4" borderId="30" xfId="2" applyFont="1" applyFill="1" applyBorder="1" applyAlignment="1">
      <alignment horizontal="right" vertical="center"/>
    </xf>
    <xf numFmtId="0" fontId="26" fillId="4" borderId="31" xfId="2" applyFont="1" applyFill="1" applyBorder="1" applyAlignment="1">
      <alignment horizontal="right" vertical="center"/>
    </xf>
    <xf numFmtId="0" fontId="26" fillId="4" borderId="57" xfId="2" applyFont="1" applyFill="1" applyBorder="1" applyAlignment="1">
      <alignment horizontal="right" vertical="center"/>
    </xf>
    <xf numFmtId="0" fontId="26" fillId="0" borderId="18" xfId="2" applyFont="1" applyBorder="1" applyAlignment="1">
      <alignment horizontal="left" vertical="center" indent="1"/>
    </xf>
    <xf numFmtId="0" fontId="26" fillId="0" borderId="19" xfId="2" applyFont="1" applyBorder="1" applyAlignment="1">
      <alignment horizontal="left" vertical="center" indent="1"/>
    </xf>
    <xf numFmtId="0" fontId="26" fillId="0" borderId="61" xfId="2" applyFont="1" applyBorder="1" applyAlignment="1">
      <alignment horizontal="left" vertical="center" indent="1"/>
    </xf>
    <xf numFmtId="0" fontId="26" fillId="0" borderId="58" xfId="2" applyFont="1" applyBorder="1" applyAlignment="1">
      <alignment horizontal="left" vertical="center" indent="1"/>
    </xf>
    <xf numFmtId="0" fontId="26" fillId="0" borderId="59" xfId="2" applyFont="1" applyBorder="1" applyAlignment="1">
      <alignment horizontal="left" vertical="center" indent="1"/>
    </xf>
    <xf numFmtId="0" fontId="26" fillId="0" borderId="60" xfId="2" applyFont="1" applyBorder="1" applyAlignment="1">
      <alignment horizontal="left" vertical="center" indent="1"/>
    </xf>
    <xf numFmtId="0" fontId="26" fillId="0" borderId="23" xfId="2" applyFont="1" applyBorder="1" applyAlignment="1">
      <alignment horizontal="left" vertical="center" indent="1"/>
    </xf>
    <xf numFmtId="0" fontId="26" fillId="0" borderId="17" xfId="2" applyFont="1" applyBorder="1" applyAlignment="1">
      <alignment horizontal="left" vertical="center" indent="1"/>
    </xf>
    <xf numFmtId="0" fontId="26" fillId="0" borderId="13" xfId="2" applyFont="1" applyBorder="1" applyAlignment="1">
      <alignment horizontal="left" vertical="center" indent="1"/>
    </xf>
    <xf numFmtId="0" fontId="27" fillId="0" borderId="14" xfId="2" applyFont="1" applyBorder="1" applyAlignment="1">
      <alignment vertical="center"/>
    </xf>
    <xf numFmtId="0" fontId="27" fillId="0" borderId="15" xfId="2" applyFont="1" applyBorder="1" applyAlignment="1">
      <alignment vertical="center"/>
    </xf>
    <xf numFmtId="0" fontId="27" fillId="0" borderId="16" xfId="2" applyFont="1" applyBorder="1" applyAlignment="1">
      <alignment vertical="center"/>
    </xf>
    <xf numFmtId="0" fontId="27" fillId="0" borderId="4" xfId="2" applyFont="1" applyBorder="1" applyAlignment="1">
      <alignment vertical="center"/>
    </xf>
    <xf numFmtId="0" fontId="27" fillId="0" borderId="5" xfId="2" applyFont="1" applyBorder="1" applyAlignment="1">
      <alignment vertical="center"/>
    </xf>
    <xf numFmtId="0" fontId="27" fillId="0" borderId="6" xfId="2" applyFont="1" applyBorder="1" applyAlignment="1">
      <alignment vertical="center"/>
    </xf>
    <xf numFmtId="0" fontId="26" fillId="0" borderId="46" xfId="2" applyFont="1" applyBorder="1" applyAlignment="1">
      <alignment horizontal="left" vertical="center" indent="1"/>
    </xf>
    <xf numFmtId="0" fontId="26" fillId="0" borderId="47" xfId="2" applyFont="1" applyBorder="1" applyAlignment="1">
      <alignment horizontal="left" vertical="center" indent="1"/>
    </xf>
    <xf numFmtId="0" fontId="37" fillId="10" borderId="25" xfId="0" applyFont="1" applyFill="1" applyBorder="1" applyAlignment="1">
      <alignment horizontal="center" vertical="center"/>
    </xf>
    <xf numFmtId="0" fontId="38" fillId="10" borderId="2" xfId="0" applyFont="1" applyFill="1" applyBorder="1" applyAlignment="1">
      <alignment horizontal="center" vertical="center"/>
    </xf>
    <xf numFmtId="0" fontId="38" fillId="10" borderId="0" xfId="0" applyFont="1" applyFill="1" applyBorder="1" applyAlignment="1">
      <alignment horizontal="center" vertical="center"/>
    </xf>
    <xf numFmtId="0" fontId="39" fillId="4" borderId="58" xfId="0" applyFont="1" applyFill="1" applyBorder="1" applyAlignment="1">
      <alignment horizontal="center" vertical="center"/>
    </xf>
    <xf numFmtId="0" fontId="39" fillId="4" borderId="60" xfId="0" applyFont="1" applyFill="1" applyBorder="1" applyAlignment="1">
      <alignment horizontal="center" vertical="center"/>
    </xf>
    <xf numFmtId="0" fontId="33" fillId="8" borderId="23" xfId="0" applyFont="1" applyFill="1" applyBorder="1" applyAlignment="1">
      <alignment horizontal="center" vertical="center"/>
    </xf>
    <xf numFmtId="0" fontId="33" fillId="8" borderId="63" xfId="0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61" xfId="0" applyFill="1" applyBorder="1" applyAlignment="1">
      <alignment horizontal="center"/>
    </xf>
  </cellXfs>
  <cellStyles count="4">
    <cellStyle name="Normal" xfId="0" builtinId="0"/>
    <cellStyle name="Normal 2" xfId="2"/>
    <cellStyle name="Pourcentage" xfId="3" builtinId="5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Drop" dropStyle="combo" dx="20" fmlaLink="$AA$5" fmlaRange="LISTE!$B$16:$B$57" noThreeD="1" sel="39" val="34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12330</xdr:colOff>
      <xdr:row>44</xdr:row>
      <xdr:rowOff>124385</xdr:rowOff>
    </xdr:from>
    <xdr:to>
      <xdr:col>17</xdr:col>
      <xdr:colOff>164730</xdr:colOff>
      <xdr:row>44</xdr:row>
      <xdr:rowOff>248210</xdr:rowOff>
    </xdr:to>
    <xdr:sp macro="" textlink="">
      <xdr:nvSpPr>
        <xdr:cNvPr id="3" name="Rectangle 1"/>
        <xdr:cNvSpPr>
          <a:spLocks noChangeArrowheads="1"/>
        </xdr:cNvSpPr>
      </xdr:nvSpPr>
      <xdr:spPr bwMode="auto">
        <a:xfrm>
          <a:off x="4908180" y="15821585"/>
          <a:ext cx="152400" cy="1238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341780</xdr:colOff>
      <xdr:row>44</xdr:row>
      <xdr:rowOff>128868</xdr:rowOff>
    </xdr:from>
    <xdr:to>
      <xdr:col>21</xdr:col>
      <xdr:colOff>494180</xdr:colOff>
      <xdr:row>44</xdr:row>
      <xdr:rowOff>252693</xdr:rowOff>
    </xdr:to>
    <xdr:sp macro="" textlink="">
      <xdr:nvSpPr>
        <xdr:cNvPr id="4" name="Rectangle 2"/>
        <xdr:cNvSpPr>
          <a:spLocks noChangeArrowheads="1"/>
        </xdr:cNvSpPr>
      </xdr:nvSpPr>
      <xdr:spPr bwMode="auto">
        <a:xfrm>
          <a:off x="20163305" y="15349818"/>
          <a:ext cx="152400" cy="123825"/>
        </a:xfrm>
        <a:prstGeom prst="rect">
          <a:avLst/>
        </a:prstGeom>
        <a:solidFill>
          <a:schemeClr val="tx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295275</xdr:colOff>
          <xdr:row>58</xdr:row>
          <xdr:rowOff>257175</xdr:rowOff>
        </xdr:from>
        <xdr:to>
          <xdr:col>21</xdr:col>
          <xdr:colOff>590550</xdr:colOff>
          <xdr:row>60</xdr:row>
          <xdr:rowOff>66675</xdr:rowOff>
        </xdr:to>
        <xdr:sp macro="" textlink="">
          <xdr:nvSpPr>
            <xdr:cNvPr id="34836" name="Check Box 20" hidden="1">
              <a:extLst>
                <a:ext uri="{63B3BB69-23CF-44E3-9099-C40C66FF867C}">
                  <a14:compatExt spid="_x0000_s348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295275</xdr:colOff>
          <xdr:row>60</xdr:row>
          <xdr:rowOff>95250</xdr:rowOff>
        </xdr:from>
        <xdr:to>
          <xdr:col>21</xdr:col>
          <xdr:colOff>590550</xdr:colOff>
          <xdr:row>60</xdr:row>
          <xdr:rowOff>523875</xdr:rowOff>
        </xdr:to>
        <xdr:sp macro="" textlink="">
          <xdr:nvSpPr>
            <xdr:cNvPr id="34837" name="Check Box 21" hidden="1">
              <a:extLst>
                <a:ext uri="{63B3BB69-23CF-44E3-9099-C40C66FF867C}">
                  <a14:compatExt spid="_x0000_s348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295275</xdr:colOff>
          <xdr:row>61</xdr:row>
          <xdr:rowOff>571500</xdr:rowOff>
        </xdr:from>
        <xdr:to>
          <xdr:col>21</xdr:col>
          <xdr:colOff>590550</xdr:colOff>
          <xdr:row>63</xdr:row>
          <xdr:rowOff>66675</xdr:rowOff>
        </xdr:to>
        <xdr:sp macro="" textlink="">
          <xdr:nvSpPr>
            <xdr:cNvPr id="34838" name="Check Box 22" hidden="1">
              <a:extLst>
                <a:ext uri="{63B3BB69-23CF-44E3-9099-C40C66FF867C}">
                  <a14:compatExt spid="_x0000_s348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295275</xdr:colOff>
          <xdr:row>60</xdr:row>
          <xdr:rowOff>95250</xdr:rowOff>
        </xdr:from>
        <xdr:to>
          <xdr:col>22</xdr:col>
          <xdr:colOff>590550</xdr:colOff>
          <xdr:row>60</xdr:row>
          <xdr:rowOff>523875</xdr:rowOff>
        </xdr:to>
        <xdr:sp macro="" textlink="">
          <xdr:nvSpPr>
            <xdr:cNvPr id="34839" name="Check Box 23" hidden="1">
              <a:extLst>
                <a:ext uri="{63B3BB69-23CF-44E3-9099-C40C66FF867C}">
                  <a14:compatExt spid="_x0000_s348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295275</xdr:colOff>
          <xdr:row>57</xdr:row>
          <xdr:rowOff>171450</xdr:rowOff>
        </xdr:from>
        <xdr:to>
          <xdr:col>21</xdr:col>
          <xdr:colOff>590550</xdr:colOff>
          <xdr:row>59</xdr:row>
          <xdr:rowOff>47625</xdr:rowOff>
        </xdr:to>
        <xdr:sp macro="" textlink="">
          <xdr:nvSpPr>
            <xdr:cNvPr id="34840" name="Check Box 24" hidden="1">
              <a:extLst>
                <a:ext uri="{63B3BB69-23CF-44E3-9099-C40C66FF867C}">
                  <a14:compatExt spid="_x0000_s348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295275</xdr:colOff>
          <xdr:row>61</xdr:row>
          <xdr:rowOff>95250</xdr:rowOff>
        </xdr:from>
        <xdr:to>
          <xdr:col>21</xdr:col>
          <xdr:colOff>590550</xdr:colOff>
          <xdr:row>61</xdr:row>
          <xdr:rowOff>523875</xdr:rowOff>
        </xdr:to>
        <xdr:sp macro="" textlink="">
          <xdr:nvSpPr>
            <xdr:cNvPr id="34841" name="Check Box 25" hidden="1">
              <a:extLst>
                <a:ext uri="{63B3BB69-23CF-44E3-9099-C40C66FF867C}">
                  <a14:compatExt spid="_x0000_s34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295275</xdr:colOff>
          <xdr:row>61</xdr:row>
          <xdr:rowOff>95250</xdr:rowOff>
        </xdr:from>
        <xdr:to>
          <xdr:col>22</xdr:col>
          <xdr:colOff>590550</xdr:colOff>
          <xdr:row>61</xdr:row>
          <xdr:rowOff>523875</xdr:rowOff>
        </xdr:to>
        <xdr:sp macro="" textlink="">
          <xdr:nvSpPr>
            <xdr:cNvPr id="34842" name="Check Box 26" hidden="1">
              <a:extLst>
                <a:ext uri="{63B3BB69-23CF-44E3-9099-C40C66FF867C}">
                  <a14:compatExt spid="_x0000_s34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295275</xdr:colOff>
          <xdr:row>61</xdr:row>
          <xdr:rowOff>571500</xdr:rowOff>
        </xdr:from>
        <xdr:to>
          <xdr:col>22</xdr:col>
          <xdr:colOff>590550</xdr:colOff>
          <xdr:row>63</xdr:row>
          <xdr:rowOff>66675</xdr:rowOff>
        </xdr:to>
        <xdr:sp macro="" textlink="">
          <xdr:nvSpPr>
            <xdr:cNvPr id="34843" name="Check Box 27" hidden="1">
              <a:extLst>
                <a:ext uri="{63B3BB69-23CF-44E3-9099-C40C66FF867C}">
                  <a14:compatExt spid="_x0000_s348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295275</xdr:colOff>
          <xdr:row>62</xdr:row>
          <xdr:rowOff>257175</xdr:rowOff>
        </xdr:from>
        <xdr:to>
          <xdr:col>22</xdr:col>
          <xdr:colOff>590550</xdr:colOff>
          <xdr:row>64</xdr:row>
          <xdr:rowOff>66675</xdr:rowOff>
        </xdr:to>
        <xdr:sp macro="" textlink="">
          <xdr:nvSpPr>
            <xdr:cNvPr id="34844" name="Check Box 28" hidden="1">
              <a:extLst>
                <a:ext uri="{63B3BB69-23CF-44E3-9099-C40C66FF867C}">
                  <a14:compatExt spid="_x0000_s34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295275</xdr:colOff>
          <xdr:row>65</xdr:row>
          <xdr:rowOff>219075</xdr:rowOff>
        </xdr:from>
        <xdr:to>
          <xdr:col>21</xdr:col>
          <xdr:colOff>590550</xdr:colOff>
          <xdr:row>67</xdr:row>
          <xdr:rowOff>19050</xdr:rowOff>
        </xdr:to>
        <xdr:sp macro="" textlink="">
          <xdr:nvSpPr>
            <xdr:cNvPr id="34845" name="Check Box 29" hidden="1">
              <a:extLst>
                <a:ext uri="{63B3BB69-23CF-44E3-9099-C40C66FF867C}">
                  <a14:compatExt spid="_x0000_s348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295275</xdr:colOff>
          <xdr:row>65</xdr:row>
          <xdr:rowOff>219075</xdr:rowOff>
        </xdr:from>
        <xdr:to>
          <xdr:col>22</xdr:col>
          <xdr:colOff>590550</xdr:colOff>
          <xdr:row>67</xdr:row>
          <xdr:rowOff>19050</xdr:rowOff>
        </xdr:to>
        <xdr:sp macro="" textlink="">
          <xdr:nvSpPr>
            <xdr:cNvPr id="34846" name="Check Box 30" hidden="1">
              <a:extLst>
                <a:ext uri="{63B3BB69-23CF-44E3-9099-C40C66FF867C}">
                  <a14:compatExt spid="_x0000_s348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16</xdr:col>
      <xdr:colOff>609600</xdr:colOff>
      <xdr:row>53</xdr:row>
      <xdr:rowOff>257175</xdr:rowOff>
    </xdr:from>
    <xdr:ext cx="133350" cy="123825"/>
    <xdr:pic>
      <xdr:nvPicPr>
        <xdr:cNvPr id="40" name="Picture 31" descr="EIFFAG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7535525"/>
          <a:ext cx="13335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609600</xdr:colOff>
      <xdr:row>56</xdr:row>
      <xdr:rowOff>257175</xdr:rowOff>
    </xdr:from>
    <xdr:ext cx="133350" cy="123825"/>
    <xdr:pic>
      <xdr:nvPicPr>
        <xdr:cNvPr id="41" name="Picture 31" descr="EIFFAG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7535525"/>
          <a:ext cx="13335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609600</xdr:colOff>
      <xdr:row>67</xdr:row>
      <xdr:rowOff>257175</xdr:rowOff>
    </xdr:from>
    <xdr:ext cx="133350" cy="123825"/>
    <xdr:pic>
      <xdr:nvPicPr>
        <xdr:cNvPr id="42" name="Picture 31" descr="EIFFAG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7535525"/>
          <a:ext cx="13335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609600</xdr:colOff>
      <xdr:row>64</xdr:row>
      <xdr:rowOff>257175</xdr:rowOff>
    </xdr:from>
    <xdr:ext cx="133350" cy="123825"/>
    <xdr:pic>
      <xdr:nvPicPr>
        <xdr:cNvPr id="43" name="Picture 31" descr="EIFFAG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7535525"/>
          <a:ext cx="133350" cy="123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228600</xdr:colOff>
          <xdr:row>3</xdr:row>
          <xdr:rowOff>38100</xdr:rowOff>
        </xdr:from>
        <xdr:to>
          <xdr:col>31</xdr:col>
          <xdr:colOff>1485900</xdr:colOff>
          <xdr:row>5</xdr:row>
          <xdr:rowOff>19050</xdr:rowOff>
        </xdr:to>
        <xdr:sp macro="" textlink="">
          <xdr:nvSpPr>
            <xdr:cNvPr id="34847" name="Drop Down 31" hidden="1">
              <a:extLst>
                <a:ext uri="{63B3BB69-23CF-44E3-9099-C40C66FF867C}">
                  <a14:compatExt spid="_x0000_s348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2296</xdr:colOff>
          <xdr:row>4</xdr:row>
          <xdr:rowOff>28705</xdr:rowOff>
        </xdr:from>
        <xdr:to>
          <xdr:col>14</xdr:col>
          <xdr:colOff>824630</xdr:colOff>
          <xdr:row>7</xdr:row>
          <xdr:rowOff>375780</xdr:rowOff>
        </xdr:to>
        <xdr:pic>
          <xdr:nvPicPr>
            <xdr:cNvPr id="38" name="Image 37"/>
            <xdr:cNvPicPr>
              <a:picLocks noChangeAspect="1" noChangeArrowheads="1"/>
              <a:extLst>
                <a:ext uri="{84589F7E-364E-4C9E-8A38-B11213B215E9}">
                  <a14:cameraTool cellRange="AFFICHE" spid="_x0000_s3494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2121228" y="863773"/>
              <a:ext cx="3202279" cy="1735377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25</xdr:col>
      <xdr:colOff>125260</xdr:colOff>
      <xdr:row>10</xdr:row>
      <xdr:rowOff>260959</xdr:rowOff>
    </xdr:from>
    <xdr:to>
      <xdr:col>27</xdr:col>
      <xdr:colOff>417534</xdr:colOff>
      <xdr:row>12</xdr:row>
      <xdr:rowOff>198328</xdr:rowOff>
    </xdr:to>
    <xdr:sp macro="[0]!Ellipse1_Cliquer" textlink="">
      <xdr:nvSpPr>
        <xdr:cNvPr id="2" name="Ellipse 1"/>
        <xdr:cNvSpPr/>
      </xdr:nvSpPr>
      <xdr:spPr>
        <a:xfrm>
          <a:off x="24394438" y="3674301"/>
          <a:ext cx="1576192" cy="87682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666750</xdr:colOff>
      <xdr:row>15</xdr:row>
      <xdr:rowOff>76199</xdr:rowOff>
    </xdr:from>
    <xdr:to>
      <xdr:col>15</xdr:col>
      <xdr:colOff>1924050</xdr:colOff>
      <xdr:row>15</xdr:row>
      <xdr:rowOff>1143850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250400" y="3771899"/>
          <a:ext cx="1257300" cy="1067651"/>
        </a:xfrm>
        <a:prstGeom prst="rect">
          <a:avLst/>
        </a:prstGeom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24</xdr:col>
      <xdr:colOff>190500</xdr:colOff>
      <xdr:row>48</xdr:row>
      <xdr:rowOff>137160</xdr:rowOff>
    </xdr:to>
    <xdr:sp macro="" textlink="">
      <xdr:nvSpPr>
        <xdr:cNvPr id="35847" name="AutoShape 7" descr="Image result for Université  de Metz lem3"/>
        <xdr:cNvSpPr>
          <a:spLocks noChangeAspect="1" noChangeArrowheads="1"/>
        </xdr:cNvSpPr>
      </xdr:nvSpPr>
      <xdr:spPr bwMode="auto">
        <a:xfrm>
          <a:off x="24879300" y="42885360"/>
          <a:ext cx="5737860" cy="266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17</xdr:col>
      <xdr:colOff>0</xdr:colOff>
      <xdr:row>46</xdr:row>
      <xdr:rowOff>0</xdr:rowOff>
    </xdr:from>
    <xdr:to>
      <xdr:col>24</xdr:col>
      <xdr:colOff>190500</xdr:colOff>
      <xdr:row>48</xdr:row>
      <xdr:rowOff>137160</xdr:rowOff>
    </xdr:to>
    <xdr:sp macro="" textlink="">
      <xdr:nvSpPr>
        <xdr:cNvPr id="35848" name="AutoShape 8" descr="Image result for Université  de Metz lem3"/>
        <xdr:cNvSpPr>
          <a:spLocks noChangeAspect="1" noChangeArrowheads="1"/>
        </xdr:cNvSpPr>
      </xdr:nvSpPr>
      <xdr:spPr bwMode="auto">
        <a:xfrm>
          <a:off x="24879300" y="42885360"/>
          <a:ext cx="5737860" cy="266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redeche/AppData/Local/Microsoft/Windows/INetCache/Content.Outlook/3O02H087/ImageCorrespondCellu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Images"/>
    </sheetNames>
    <sheetDataSet>
      <sheetData sheetId="0">
        <row r="2">
          <cell r="B2" t="str">
            <v>Image 2</v>
          </cell>
        </row>
      </sheetData>
      <sheetData sheetId="1">
        <row r="1">
          <cell r="A1" t="str">
            <v>Image 1</v>
          </cell>
        </row>
        <row r="2">
          <cell r="A2" t="str">
            <v>Image 2</v>
          </cell>
        </row>
        <row r="3">
          <cell r="A3" t="str">
            <v>Image 3</v>
          </cell>
        </row>
        <row r="4">
          <cell r="A4" t="str">
            <v>Image 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AM100"/>
  <sheetViews>
    <sheetView tabSelected="1" view="pageBreakPreview" topLeftCell="I1" zoomScale="73" zoomScaleNormal="100" zoomScaleSheetLayoutView="73" workbookViewId="0">
      <selection activeCell="Q11" sqref="Q11:W13"/>
    </sheetView>
  </sheetViews>
  <sheetFormatPr baseColWidth="10" defaultColWidth="10.7109375" defaultRowHeight="12.75"/>
  <cols>
    <col min="1" max="2" width="3.7109375" style="4" customWidth="1"/>
    <col min="3" max="4" width="15.7109375" style="4" customWidth="1"/>
    <col min="5" max="5" width="75.7109375" style="4" customWidth="1"/>
    <col min="6" max="6" width="15.7109375" style="4" customWidth="1"/>
    <col min="7" max="7" width="6.7109375" style="4" customWidth="1"/>
    <col min="8" max="8" width="15.7109375" style="4" customWidth="1"/>
    <col min="9" max="9" width="3.7109375" style="4" customWidth="1"/>
    <col min="10" max="10" width="20.7109375" style="4" customWidth="1"/>
    <col min="11" max="11" width="10.7109375" style="4" customWidth="1"/>
    <col min="12" max="12" width="2.7109375" style="4" customWidth="1"/>
    <col min="13" max="14" width="10.7109375" style="4" customWidth="1"/>
    <col min="15" max="15" width="12.5703125" style="4" customWidth="1"/>
    <col min="16" max="16" width="10.7109375" style="4" customWidth="1"/>
    <col min="17" max="17" width="18" style="4" customWidth="1"/>
    <col min="18" max="18" width="12.7109375" style="4" customWidth="1"/>
    <col min="19" max="19" width="14.7109375" style="4" customWidth="1"/>
    <col min="20" max="20" width="13.28515625" style="4" customWidth="1"/>
    <col min="21" max="21" width="13.140625" style="4" customWidth="1"/>
    <col min="22" max="22" width="17.28515625" style="4" customWidth="1"/>
    <col min="23" max="23" width="13.28515625" style="4" customWidth="1"/>
    <col min="24" max="24" width="2.28515625" style="49" customWidth="1"/>
    <col min="25" max="25" width="14.7109375" style="52" customWidth="1"/>
    <col min="26" max="26" width="4.140625" style="52" customWidth="1"/>
    <col min="27" max="29" width="14.7109375" style="52" customWidth="1"/>
    <col min="30" max="31" width="18" style="52" customWidth="1"/>
    <col min="32" max="32" width="25.28515625" style="52" customWidth="1"/>
    <col min="33" max="33" width="8.28515625" style="52" customWidth="1"/>
    <col min="34" max="34" width="28.140625" style="52" customWidth="1"/>
    <col min="35" max="37" width="14.7109375" style="52" customWidth="1"/>
    <col min="38" max="39" width="10.7109375" style="52" customWidth="1"/>
    <col min="40" max="16384" width="10.7109375" style="4"/>
  </cols>
  <sheetData>
    <row r="1" spans="1:37" s="1" customFormat="1" ht="13.5" thickBot="1"/>
    <row r="2" spans="1:37" ht="30.75" customHeight="1" thickBot="1">
      <c r="K2" s="1"/>
      <c r="L2" s="1"/>
      <c r="M2" s="1"/>
      <c r="N2" s="2"/>
      <c r="O2" s="223" t="s">
        <v>27</v>
      </c>
      <c r="P2" s="224"/>
      <c r="Q2" s="224"/>
      <c r="R2" s="224"/>
      <c r="S2" s="224"/>
      <c r="T2" s="224"/>
      <c r="U2" s="224"/>
      <c r="V2" s="224"/>
      <c r="W2" s="225"/>
      <c r="X2" s="3"/>
      <c r="Z2" s="202"/>
      <c r="AA2" s="219" t="s">
        <v>161</v>
      </c>
      <c r="AB2" s="219"/>
      <c r="AC2" s="203"/>
      <c r="AD2" s="203"/>
      <c r="AE2" s="203"/>
      <c r="AF2" s="203"/>
      <c r="AG2" s="204" t="str">
        <f ca="1">OFFSET(LISTE!B15,AA5,0)</f>
        <v>GSE REIMS CENTRE DES CONGRES</v>
      </c>
    </row>
    <row r="3" spans="1:37" s="1" customFormat="1" ht="6.95" customHeight="1">
      <c r="A3" s="4"/>
      <c r="B3" s="4"/>
      <c r="C3" s="4"/>
      <c r="D3" s="4"/>
      <c r="E3" s="4"/>
      <c r="F3" s="4"/>
      <c r="G3" s="4"/>
      <c r="H3" s="4"/>
      <c r="I3" s="4"/>
      <c r="J3" s="4"/>
      <c r="Z3" s="205"/>
      <c r="AA3" s="206"/>
      <c r="AB3" s="206"/>
      <c r="AC3" s="206"/>
      <c r="AD3" s="206"/>
      <c r="AE3" s="206"/>
      <c r="AF3" s="206"/>
      <c r="AG3" s="207"/>
      <c r="AH3" s="198"/>
      <c r="AI3" s="198"/>
    </row>
    <row r="4" spans="1:37" s="1" customFormat="1" ht="15" customHeight="1">
      <c r="A4" s="4"/>
      <c r="B4" s="4"/>
      <c r="C4" s="4"/>
      <c r="D4" s="4"/>
      <c r="E4" s="4"/>
      <c r="F4" s="4"/>
      <c r="G4" s="4"/>
      <c r="H4" s="4"/>
      <c r="I4" s="4"/>
      <c r="J4" s="4"/>
      <c r="Z4" s="205"/>
      <c r="AA4" s="206"/>
      <c r="AB4" s="206"/>
      <c r="AC4" s="206"/>
      <c r="AD4" s="206"/>
      <c r="AE4" s="206"/>
      <c r="AF4" s="206"/>
      <c r="AG4" s="208"/>
      <c r="AI4" s="198"/>
    </row>
    <row r="5" spans="1:37" s="1" customFormat="1">
      <c r="A5" s="4"/>
      <c r="B5" s="4"/>
      <c r="C5" s="4"/>
      <c r="D5" s="4"/>
      <c r="E5" s="4"/>
      <c r="F5" s="4"/>
      <c r="G5" s="4"/>
      <c r="H5" s="4"/>
      <c r="I5" s="4"/>
      <c r="J5" s="4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Z5" s="205"/>
      <c r="AA5" s="209">
        <v>39</v>
      </c>
      <c r="AB5" s="206"/>
      <c r="AC5" s="206"/>
      <c r="AD5" s="206"/>
      <c r="AE5" s="206"/>
      <c r="AF5" s="206"/>
      <c r="AG5" s="207"/>
      <c r="AH5" s="199"/>
      <c r="AI5" s="199"/>
    </row>
    <row r="6" spans="1:37" ht="49.9" customHeight="1" thickBot="1">
      <c r="K6" s="183"/>
      <c r="L6" s="231"/>
      <c r="M6" s="231"/>
      <c r="N6" s="231"/>
      <c r="O6" s="231"/>
      <c r="P6" s="5"/>
      <c r="Q6" s="241" t="s">
        <v>0</v>
      </c>
      <c r="R6" s="242"/>
      <c r="S6" s="72" t="s">
        <v>21</v>
      </c>
      <c r="T6" s="245" t="s">
        <v>28</v>
      </c>
      <c r="U6" s="246"/>
      <c r="V6" s="246"/>
      <c r="W6" s="247"/>
      <c r="X6" s="7"/>
      <c r="Z6" s="210"/>
      <c r="AA6" s="209"/>
      <c r="AB6" s="209"/>
      <c r="AC6" s="209"/>
      <c r="AD6" s="209"/>
      <c r="AE6" s="209"/>
      <c r="AF6" s="209"/>
      <c r="AG6" s="208"/>
      <c r="AI6" s="195"/>
      <c r="AJ6" s="195"/>
      <c r="AK6" s="195"/>
    </row>
    <row r="7" spans="1:37" ht="45.6" customHeight="1" thickBot="1">
      <c r="K7" s="8"/>
      <c r="L7" s="231"/>
      <c r="M7" s="231"/>
      <c r="N7" s="231"/>
      <c r="O7" s="231"/>
      <c r="P7" s="5"/>
      <c r="Q7" s="243" t="s">
        <v>18</v>
      </c>
      <c r="R7" s="244"/>
      <c r="S7" s="217"/>
      <c r="T7" s="375"/>
      <c r="U7" s="376"/>
      <c r="V7" s="376"/>
      <c r="W7" s="377"/>
      <c r="X7" s="7"/>
      <c r="Z7" s="210"/>
      <c r="AA7" s="212" t="s">
        <v>133</v>
      </c>
      <c r="AB7" s="201"/>
      <c r="AC7" s="372" t="s">
        <v>108</v>
      </c>
      <c r="AD7" s="373"/>
      <c r="AE7" s="374"/>
      <c r="AF7" s="214"/>
      <c r="AG7" s="215"/>
      <c r="AH7" s="200"/>
      <c r="AI7" s="196"/>
      <c r="AJ7" s="197"/>
      <c r="AK7" s="197"/>
    </row>
    <row r="8" spans="1:37" ht="39" customHeight="1" thickBot="1">
      <c r="K8" s="8"/>
      <c r="L8" s="180"/>
      <c r="M8" s="8"/>
      <c r="N8" s="9"/>
      <c r="O8" s="9"/>
      <c r="P8" s="5"/>
      <c r="Q8" s="226" t="s">
        <v>29</v>
      </c>
      <c r="R8" s="227"/>
      <c r="S8" s="228"/>
      <c r="T8" s="229"/>
      <c r="U8" s="229"/>
      <c r="V8" s="229"/>
      <c r="W8" s="230"/>
      <c r="X8" s="10"/>
      <c r="Z8" s="211"/>
      <c r="AA8" s="213" t="s">
        <v>134</v>
      </c>
      <c r="AB8" s="220" t="s">
        <v>130</v>
      </c>
      <c r="AC8" s="221"/>
      <c r="AD8" s="221"/>
      <c r="AE8" s="221"/>
      <c r="AF8" s="222"/>
      <c r="AG8" s="216"/>
    </row>
    <row r="9" spans="1:37" s="1" customFormat="1" ht="24.95" customHeight="1">
      <c r="A9" s="4"/>
      <c r="B9" s="4"/>
      <c r="C9" s="4"/>
      <c r="D9" s="4"/>
      <c r="E9" s="4"/>
      <c r="F9" s="4"/>
      <c r="G9" s="4"/>
      <c r="H9" s="4"/>
      <c r="I9" s="4"/>
      <c r="J9" s="4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Z9" s="6"/>
      <c r="AA9" s="201"/>
      <c r="AB9" s="6"/>
      <c r="AC9" s="6"/>
      <c r="AD9" s="6"/>
      <c r="AE9" s="6"/>
      <c r="AF9" s="6"/>
      <c r="AG9" s="52"/>
    </row>
    <row r="10" spans="1:37" ht="30" customHeight="1">
      <c r="K10" s="238" t="s">
        <v>1</v>
      </c>
      <c r="L10" s="239"/>
      <c r="M10" s="239"/>
      <c r="N10" s="239"/>
      <c r="O10" s="240"/>
      <c r="P10" s="5"/>
      <c r="Q10" s="238" t="s">
        <v>2</v>
      </c>
      <c r="R10" s="239"/>
      <c r="S10" s="239"/>
      <c r="T10" s="239"/>
      <c r="U10" s="239"/>
      <c r="V10" s="239"/>
      <c r="W10" s="240"/>
      <c r="X10" s="11"/>
      <c r="Z10" s="201"/>
      <c r="AB10" s="201"/>
      <c r="AC10" s="201"/>
      <c r="AD10" s="201"/>
      <c r="AE10" s="201"/>
      <c r="AF10" s="201"/>
    </row>
    <row r="11" spans="1:37" ht="39.950000000000003" customHeight="1">
      <c r="K11" s="243"/>
      <c r="L11" s="244"/>
      <c r="M11" s="244"/>
      <c r="N11" s="244"/>
      <c r="O11" s="248"/>
      <c r="P11" s="12"/>
      <c r="Q11" s="243"/>
      <c r="R11" s="244"/>
      <c r="S11" s="244"/>
      <c r="T11" s="244"/>
      <c r="U11" s="244"/>
      <c r="V11" s="244"/>
      <c r="W11" s="248"/>
      <c r="X11" s="13"/>
    </row>
    <row r="12" spans="1:37" ht="35.1" customHeight="1">
      <c r="K12" s="249"/>
      <c r="L12" s="250"/>
      <c r="M12" s="250"/>
      <c r="N12" s="250"/>
      <c r="O12" s="251"/>
      <c r="P12" s="12"/>
      <c r="Q12" s="249"/>
      <c r="R12" s="250"/>
      <c r="S12" s="250"/>
      <c r="T12" s="250"/>
      <c r="U12" s="250"/>
      <c r="V12" s="250"/>
      <c r="W12" s="251"/>
      <c r="X12" s="13"/>
    </row>
    <row r="13" spans="1:37" ht="24.95" customHeight="1">
      <c r="K13" s="252"/>
      <c r="L13" s="253"/>
      <c r="M13" s="253"/>
      <c r="N13" s="253"/>
      <c r="O13" s="254"/>
      <c r="P13" s="5"/>
      <c r="Q13" s="252"/>
      <c r="R13" s="253"/>
      <c r="S13" s="253"/>
      <c r="T13" s="253"/>
      <c r="U13" s="253"/>
      <c r="V13" s="253"/>
      <c r="W13" s="254"/>
      <c r="X13" s="13"/>
      <c r="AA13" s="1"/>
      <c r="AG13" s="1"/>
    </row>
    <row r="14" spans="1:37" s="1" customFormat="1" ht="21" customHeight="1">
      <c r="A14" s="4"/>
      <c r="B14" s="4"/>
      <c r="C14" s="4"/>
      <c r="D14" s="4"/>
      <c r="E14" s="4"/>
      <c r="F14" s="4"/>
      <c r="G14" s="4"/>
      <c r="H14" s="4"/>
      <c r="I14" s="4"/>
      <c r="J14" s="4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AA14" s="52"/>
      <c r="AG14" s="52"/>
    </row>
    <row r="15" spans="1:37" ht="30" customHeight="1">
      <c r="K15" s="257" t="s">
        <v>30</v>
      </c>
      <c r="L15" s="258"/>
      <c r="M15" s="258"/>
      <c r="N15" s="258"/>
      <c r="O15" s="258"/>
      <c r="P15" s="258"/>
      <c r="Q15" s="258"/>
      <c r="R15" s="258"/>
      <c r="S15" s="258"/>
      <c r="T15" s="258"/>
      <c r="U15" s="258"/>
      <c r="V15" s="258"/>
      <c r="W15" s="259"/>
      <c r="X15" s="14"/>
      <c r="AA15" s="1"/>
      <c r="AG15" s="1"/>
    </row>
    <row r="16" spans="1:37" s="1" customFormat="1" ht="19.5" customHeight="1">
      <c r="A16" s="4"/>
      <c r="B16" s="4"/>
      <c r="C16" s="4"/>
      <c r="D16" s="4"/>
      <c r="E16" s="4"/>
      <c r="F16" s="4"/>
      <c r="G16" s="4"/>
      <c r="H16" s="4"/>
      <c r="I16" s="4"/>
      <c r="J16" s="4"/>
      <c r="K16" s="5"/>
      <c r="L16" s="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AA16" s="52"/>
      <c r="AG16" s="52"/>
    </row>
    <row r="17" spans="1:33" ht="30" customHeight="1">
      <c r="K17" s="238" t="s">
        <v>31</v>
      </c>
      <c r="L17" s="239"/>
      <c r="M17" s="239"/>
      <c r="N17" s="239"/>
      <c r="O17" s="239"/>
      <c r="P17" s="239"/>
      <c r="Q17" s="239"/>
      <c r="R17" s="239"/>
      <c r="S17" s="239"/>
      <c r="T17" s="239"/>
      <c r="U17" s="239"/>
      <c r="V17" s="239"/>
      <c r="W17" s="240"/>
      <c r="X17" s="11"/>
    </row>
    <row r="18" spans="1:33" ht="24.95" customHeight="1">
      <c r="K18" s="260"/>
      <c r="L18" s="261"/>
      <c r="M18" s="261"/>
      <c r="N18" s="261"/>
      <c r="O18" s="261"/>
      <c r="P18" s="261"/>
      <c r="Q18" s="261"/>
      <c r="R18" s="261"/>
      <c r="S18" s="261"/>
      <c r="T18" s="261"/>
      <c r="U18" s="261"/>
      <c r="V18" s="261"/>
      <c r="W18" s="262"/>
      <c r="X18" s="16"/>
    </row>
    <row r="19" spans="1:33" ht="24.95" customHeight="1">
      <c r="K19" s="263"/>
      <c r="L19" s="264"/>
      <c r="M19" s="264"/>
      <c r="N19" s="264"/>
      <c r="O19" s="264"/>
      <c r="P19" s="264"/>
      <c r="Q19" s="264"/>
      <c r="R19" s="264"/>
      <c r="S19" s="264"/>
      <c r="T19" s="264"/>
      <c r="U19" s="264"/>
      <c r="V19" s="264"/>
      <c r="W19" s="265"/>
      <c r="X19" s="16"/>
    </row>
    <row r="20" spans="1:33" ht="24.95" customHeight="1">
      <c r="K20" s="263"/>
      <c r="L20" s="264"/>
      <c r="M20" s="264"/>
      <c r="N20" s="264"/>
      <c r="O20" s="264"/>
      <c r="P20" s="264"/>
      <c r="Q20" s="264"/>
      <c r="R20" s="264"/>
      <c r="S20" s="264"/>
      <c r="T20" s="264"/>
      <c r="U20" s="264"/>
      <c r="V20" s="264"/>
      <c r="W20" s="265"/>
      <c r="X20" s="16"/>
    </row>
    <row r="21" spans="1:33" ht="20.100000000000001" customHeight="1">
      <c r="K21" s="266"/>
      <c r="L21" s="267"/>
      <c r="M21" s="267"/>
      <c r="N21" s="267"/>
      <c r="O21" s="267"/>
      <c r="P21" s="267"/>
      <c r="Q21" s="267"/>
      <c r="R21" s="267"/>
      <c r="S21" s="267"/>
      <c r="T21" s="267"/>
      <c r="U21" s="267"/>
      <c r="V21" s="267"/>
      <c r="W21" s="268"/>
      <c r="X21" s="16"/>
      <c r="AA21" s="19"/>
      <c r="AG21" s="19"/>
    </row>
    <row r="22" spans="1:33" s="19" customFormat="1" ht="15.75" customHeight="1" thickBot="1">
      <c r="A22" s="4"/>
      <c r="B22" s="4"/>
      <c r="C22" s="4"/>
      <c r="D22" s="4"/>
      <c r="E22" s="4"/>
      <c r="F22" s="4"/>
      <c r="G22" s="4"/>
      <c r="H22" s="4"/>
      <c r="I22" s="4"/>
      <c r="J22" s="4"/>
      <c r="K22" s="17"/>
      <c r="L22" s="17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AA22" s="21"/>
      <c r="AG22" s="21"/>
    </row>
    <row r="23" spans="1:33" s="21" customFormat="1" ht="24" thickBot="1">
      <c r="A23" s="4"/>
      <c r="B23" s="4"/>
      <c r="C23" s="4"/>
      <c r="D23" s="4"/>
      <c r="E23" s="4"/>
      <c r="F23" s="4"/>
      <c r="G23" s="4"/>
      <c r="H23" s="4"/>
      <c r="I23" s="4"/>
      <c r="J23" s="4"/>
      <c r="K23" s="269" t="s">
        <v>32</v>
      </c>
      <c r="L23" s="270"/>
      <c r="M23" s="270"/>
      <c r="N23" s="270"/>
      <c r="O23" s="270"/>
      <c r="P23" s="270"/>
      <c r="Q23" s="270"/>
      <c r="R23" s="270"/>
      <c r="S23" s="270"/>
      <c r="T23" s="270"/>
      <c r="U23" s="270"/>
      <c r="V23" s="270"/>
      <c r="W23" s="271"/>
      <c r="X23" s="20"/>
      <c r="AA23" s="1"/>
      <c r="AG23" s="1"/>
    </row>
    <row r="24" spans="1:33" s="1" customFormat="1" ht="15" customHeight="1">
      <c r="A24" s="4"/>
      <c r="B24" s="4"/>
      <c r="C24" s="4"/>
      <c r="D24" s="4"/>
      <c r="E24" s="4"/>
      <c r="F24" s="4"/>
      <c r="G24" s="4"/>
      <c r="H24" s="4"/>
      <c r="I24" s="4"/>
      <c r="J24" s="4"/>
      <c r="K24" s="22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AA24" s="27"/>
      <c r="AG24" s="27"/>
    </row>
    <row r="25" spans="1:33" s="27" customFormat="1" ht="28.5" customHeight="1">
      <c r="A25" s="4"/>
      <c r="B25" s="4"/>
      <c r="C25" s="4"/>
      <c r="D25" s="4"/>
      <c r="E25" s="4"/>
      <c r="F25" s="4"/>
      <c r="G25" s="4"/>
      <c r="H25" s="4"/>
      <c r="I25" s="4"/>
      <c r="J25" s="4"/>
      <c r="K25" s="272" t="s">
        <v>33</v>
      </c>
      <c r="L25" s="256"/>
      <c r="M25" s="273"/>
      <c r="N25" s="273"/>
      <c r="O25" s="273"/>
      <c r="P25" s="273" t="s">
        <v>34</v>
      </c>
      <c r="Q25" s="273"/>
      <c r="R25" s="24" t="s">
        <v>35</v>
      </c>
      <c r="S25" s="255" t="s">
        <v>14</v>
      </c>
      <c r="T25" s="256"/>
      <c r="U25" s="25" t="s">
        <v>13</v>
      </c>
      <c r="V25" s="255" t="s">
        <v>36</v>
      </c>
      <c r="W25" s="256"/>
      <c r="X25" s="26"/>
      <c r="AA25" s="52"/>
      <c r="AG25" s="52"/>
    </row>
    <row r="26" spans="1:33" ht="30" customHeight="1">
      <c r="K26" s="304" t="s">
        <v>37</v>
      </c>
      <c r="L26" s="293"/>
      <c r="M26" s="293"/>
      <c r="N26" s="293"/>
      <c r="O26" s="293"/>
      <c r="P26" s="276"/>
      <c r="Q26" s="277"/>
      <c r="R26" s="28"/>
      <c r="S26" s="274"/>
      <c r="T26" s="275"/>
      <c r="U26" s="29"/>
      <c r="V26" s="274">
        <f>S26*U26</f>
        <v>0</v>
      </c>
      <c r="W26" s="275"/>
      <c r="X26" s="30"/>
    </row>
    <row r="27" spans="1:33" ht="30" customHeight="1">
      <c r="K27" s="285" t="s">
        <v>9</v>
      </c>
      <c r="L27" s="286"/>
      <c r="M27" s="286"/>
      <c r="N27" s="286"/>
      <c r="O27" s="31" t="s">
        <v>25</v>
      </c>
      <c r="P27" s="276"/>
      <c r="Q27" s="277"/>
      <c r="R27" s="28"/>
      <c r="S27" s="274"/>
      <c r="T27" s="275"/>
      <c r="U27" s="29"/>
      <c r="V27" s="274"/>
      <c r="W27" s="275">
        <f t="shared" ref="W27:W32" si="0">S27*U27</f>
        <v>0</v>
      </c>
      <c r="X27" s="30"/>
    </row>
    <row r="28" spans="1:33" ht="30" customHeight="1">
      <c r="K28" s="287"/>
      <c r="L28" s="288"/>
      <c r="M28" s="288"/>
      <c r="N28" s="288"/>
      <c r="O28" s="31" t="s">
        <v>26</v>
      </c>
      <c r="P28" s="276"/>
      <c r="Q28" s="277"/>
      <c r="R28" s="28"/>
      <c r="S28" s="274"/>
      <c r="T28" s="275"/>
      <c r="U28" s="29"/>
      <c r="V28" s="274"/>
      <c r="W28" s="275">
        <f t="shared" si="0"/>
        <v>0</v>
      </c>
      <c r="X28" s="30"/>
    </row>
    <row r="29" spans="1:33" ht="30" customHeight="1">
      <c r="K29" s="304" t="s">
        <v>10</v>
      </c>
      <c r="L29" s="293"/>
      <c r="M29" s="293"/>
      <c r="N29" s="293"/>
      <c r="O29" s="294"/>
      <c r="P29" s="276"/>
      <c r="Q29" s="277"/>
      <c r="R29" s="28"/>
      <c r="S29" s="274"/>
      <c r="T29" s="275"/>
      <c r="U29" s="29"/>
      <c r="V29" s="274"/>
      <c r="W29" s="275">
        <f t="shared" si="0"/>
        <v>0</v>
      </c>
      <c r="X29" s="30"/>
    </row>
    <row r="30" spans="1:33" ht="30" customHeight="1">
      <c r="K30" s="285" t="s">
        <v>11</v>
      </c>
      <c r="L30" s="286"/>
      <c r="M30" s="286"/>
      <c r="N30" s="286"/>
      <c r="O30" s="31" t="s">
        <v>38</v>
      </c>
      <c r="P30" s="276"/>
      <c r="Q30" s="277"/>
      <c r="R30" s="28"/>
      <c r="S30" s="274"/>
      <c r="T30" s="275"/>
      <c r="U30" s="29"/>
      <c r="V30" s="274"/>
      <c r="W30" s="275">
        <f t="shared" si="0"/>
        <v>0</v>
      </c>
      <c r="X30" s="30"/>
    </row>
    <row r="31" spans="1:33" ht="30" customHeight="1">
      <c r="K31" s="305"/>
      <c r="L31" s="306"/>
      <c r="M31" s="306"/>
      <c r="N31" s="306"/>
      <c r="O31" s="307" t="s">
        <v>39</v>
      </c>
      <c r="P31" s="32" t="s">
        <v>15</v>
      </c>
      <c r="Q31" s="32" t="s">
        <v>12</v>
      </c>
      <c r="R31" s="28"/>
      <c r="S31" s="274"/>
      <c r="T31" s="275"/>
      <c r="U31" s="32"/>
      <c r="V31" s="274"/>
      <c r="W31" s="275">
        <f t="shared" si="0"/>
        <v>0</v>
      </c>
      <c r="X31" s="30"/>
    </row>
    <row r="32" spans="1:33" ht="30" customHeight="1" thickBot="1">
      <c r="K32" s="287"/>
      <c r="L32" s="288"/>
      <c r="M32" s="288"/>
      <c r="N32" s="288"/>
      <c r="O32" s="308"/>
      <c r="P32" s="33"/>
      <c r="Q32" s="33"/>
      <c r="R32" s="28"/>
      <c r="S32" s="274">
        <f>P32*Q32</f>
        <v>0</v>
      </c>
      <c r="T32" s="275"/>
      <c r="U32" s="34"/>
      <c r="V32" s="274"/>
      <c r="W32" s="275">
        <f t="shared" si="0"/>
        <v>0</v>
      </c>
      <c r="X32" s="30"/>
    </row>
    <row r="33" spans="1:33" ht="42" customHeight="1" thickTop="1" thickBot="1">
      <c r="K33" s="315" t="s">
        <v>40</v>
      </c>
      <c r="L33" s="316"/>
      <c r="M33" s="316"/>
      <c r="N33" s="316"/>
      <c r="O33" s="316"/>
      <c r="P33" s="316"/>
      <c r="Q33" s="316"/>
      <c r="R33" s="309">
        <f>SUM(W26:W32)</f>
        <v>0</v>
      </c>
      <c r="S33" s="310"/>
      <c r="T33" s="310"/>
      <c r="U33" s="310"/>
      <c r="V33" s="310"/>
      <c r="W33" s="311"/>
      <c r="X33" s="35"/>
      <c r="AA33" s="1"/>
      <c r="AG33" s="1"/>
    </row>
    <row r="34" spans="1:33" s="1" customFormat="1" ht="24.95" customHeight="1">
      <c r="A34" s="4"/>
      <c r="B34" s="4"/>
      <c r="C34" s="4"/>
      <c r="D34" s="4"/>
      <c r="E34" s="4"/>
      <c r="F34" s="4"/>
      <c r="G34" s="4"/>
      <c r="H34" s="4"/>
      <c r="I34" s="4"/>
      <c r="J34" s="4"/>
      <c r="K34" s="9"/>
      <c r="L34" s="181"/>
      <c r="M34" s="9"/>
      <c r="N34" s="9"/>
      <c r="O34" s="9"/>
      <c r="P34" s="36"/>
      <c r="Q34" s="36"/>
      <c r="R34" s="37"/>
      <c r="S34" s="37"/>
      <c r="T34" s="37"/>
      <c r="U34" s="37"/>
      <c r="V34" s="37"/>
      <c r="W34" s="5"/>
      <c r="X34" s="5"/>
      <c r="AA34" s="52"/>
      <c r="AG34" s="52"/>
    </row>
    <row r="35" spans="1:33" ht="33" customHeight="1">
      <c r="K35" s="283" t="s">
        <v>41</v>
      </c>
      <c r="L35" s="283"/>
      <c r="M35" s="283"/>
      <c r="N35" s="283"/>
      <c r="O35" s="283"/>
      <c r="P35" s="283"/>
      <c r="Q35" s="283"/>
      <c r="R35" s="283" t="s">
        <v>42</v>
      </c>
      <c r="S35" s="283"/>
      <c r="T35" s="283"/>
      <c r="U35" s="283"/>
      <c r="V35" s="284"/>
      <c r="W35" s="284"/>
      <c r="X35" s="38"/>
    </row>
    <row r="36" spans="1:33" ht="21" customHeight="1">
      <c r="K36" s="289" t="s">
        <v>23</v>
      </c>
      <c r="L36" s="290"/>
      <c r="M36" s="291"/>
      <c r="N36" s="292"/>
      <c r="O36" s="293"/>
      <c r="P36" s="293"/>
      <c r="Q36" s="294"/>
      <c r="R36" s="289" t="s">
        <v>23</v>
      </c>
      <c r="S36" s="291"/>
      <c r="T36" s="295"/>
      <c r="U36" s="296"/>
      <c r="V36" s="296"/>
      <c r="W36" s="297"/>
      <c r="X36" s="39"/>
    </row>
    <row r="37" spans="1:33" ht="21" customHeight="1">
      <c r="K37" s="289" t="s">
        <v>22</v>
      </c>
      <c r="L37" s="290"/>
      <c r="M37" s="291"/>
      <c r="N37" s="292"/>
      <c r="O37" s="293"/>
      <c r="P37" s="293"/>
      <c r="Q37" s="294"/>
      <c r="R37" s="289" t="s">
        <v>22</v>
      </c>
      <c r="S37" s="291"/>
      <c r="T37" s="295"/>
      <c r="U37" s="296"/>
      <c r="V37" s="296"/>
      <c r="W37" s="297"/>
      <c r="X37" s="40"/>
    </row>
    <row r="38" spans="1:33" ht="39.950000000000003" customHeight="1">
      <c r="K38" s="312"/>
      <c r="L38" s="313"/>
      <c r="M38" s="313"/>
      <c r="N38" s="313"/>
      <c r="O38" s="313"/>
      <c r="P38" s="313"/>
      <c r="Q38" s="314"/>
      <c r="R38" s="289" t="s">
        <v>24</v>
      </c>
      <c r="S38" s="291"/>
      <c r="T38" s="295"/>
      <c r="U38" s="296"/>
      <c r="V38" s="296"/>
      <c r="W38" s="297"/>
      <c r="X38" s="30"/>
    </row>
    <row r="39" spans="1:33" ht="33" customHeight="1">
      <c r="K39" s="284" t="s">
        <v>43</v>
      </c>
      <c r="L39" s="317"/>
      <c r="M39" s="317"/>
      <c r="N39" s="317"/>
      <c r="O39" s="317"/>
      <c r="P39" s="317"/>
      <c r="Q39" s="318"/>
      <c r="R39" s="313"/>
      <c r="S39" s="313"/>
      <c r="T39" s="313"/>
      <c r="U39" s="313"/>
      <c r="V39" s="313"/>
      <c r="W39" s="314"/>
      <c r="X39" s="30"/>
    </row>
    <row r="40" spans="1:33" ht="21" customHeight="1">
      <c r="K40" s="289" t="s">
        <v>23</v>
      </c>
      <c r="L40" s="290"/>
      <c r="M40" s="291"/>
      <c r="N40" s="292"/>
      <c r="O40" s="293"/>
      <c r="P40" s="293"/>
      <c r="Q40" s="294"/>
      <c r="R40" s="319"/>
      <c r="S40" s="319"/>
      <c r="T40" s="319"/>
      <c r="U40" s="319"/>
      <c r="V40" s="319"/>
      <c r="W40" s="320"/>
      <c r="X40" s="30"/>
    </row>
    <row r="41" spans="1:33" ht="21" customHeight="1">
      <c r="K41" s="289" t="s">
        <v>22</v>
      </c>
      <c r="L41" s="290"/>
      <c r="M41" s="291"/>
      <c r="N41" s="323"/>
      <c r="O41" s="293"/>
      <c r="P41" s="293"/>
      <c r="Q41" s="294"/>
      <c r="R41" s="319"/>
      <c r="S41" s="319"/>
      <c r="T41" s="319"/>
      <c r="U41" s="319"/>
      <c r="V41" s="319"/>
      <c r="W41" s="320"/>
      <c r="X41" s="30"/>
    </row>
    <row r="42" spans="1:33" ht="39.950000000000003" customHeight="1">
      <c r="K42" s="324" t="s">
        <v>24</v>
      </c>
      <c r="L42" s="324"/>
      <c r="M42" s="324"/>
      <c r="N42" s="325"/>
      <c r="O42" s="326"/>
      <c r="P42" s="326"/>
      <c r="Q42" s="327"/>
      <c r="R42" s="321"/>
      <c r="S42" s="321"/>
      <c r="T42" s="321"/>
      <c r="U42" s="321"/>
      <c r="V42" s="321"/>
      <c r="W42" s="322"/>
      <c r="X42" s="30"/>
      <c r="AA42" s="1"/>
      <c r="AG42" s="1"/>
    </row>
    <row r="43" spans="1:33" s="1" customFormat="1" ht="27.75" customHeight="1">
      <c r="A43" s="4"/>
      <c r="B43" s="4"/>
      <c r="C43" s="4"/>
      <c r="D43" s="4"/>
      <c r="E43" s="4"/>
      <c r="F43" s="4"/>
      <c r="G43" s="4"/>
      <c r="H43" s="4"/>
      <c r="I43" s="4"/>
      <c r="J43" s="4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AA43" s="52"/>
      <c r="AG43" s="52"/>
    </row>
    <row r="44" spans="1:33" ht="32.25" customHeight="1">
      <c r="K44" s="278" t="s">
        <v>3</v>
      </c>
      <c r="L44" s="278"/>
      <c r="M44" s="278"/>
      <c r="N44" s="278"/>
      <c r="O44" s="278"/>
      <c r="P44" s="41"/>
      <c r="Q44" s="279">
        <f>SUM(R33)</f>
        <v>0</v>
      </c>
      <c r="R44" s="280"/>
      <c r="S44" s="280"/>
      <c r="T44" s="280"/>
      <c r="U44" s="281"/>
      <c r="V44" s="301" t="s">
        <v>7</v>
      </c>
      <c r="W44" s="302"/>
      <c r="X44" s="42"/>
      <c r="AA44" s="1"/>
      <c r="AG44" s="1"/>
    </row>
    <row r="45" spans="1:33" s="1" customFormat="1" ht="30" customHeight="1">
      <c r="A45" s="4"/>
      <c r="B45" s="4"/>
      <c r="C45" s="4"/>
      <c r="D45" s="4"/>
      <c r="E45" s="4"/>
      <c r="F45" s="4"/>
      <c r="G45" s="4"/>
      <c r="H45" s="4"/>
      <c r="I45" s="4"/>
      <c r="J45" s="4"/>
      <c r="K45" s="298" t="s">
        <v>4</v>
      </c>
      <c r="L45" s="299"/>
      <c r="M45" s="299"/>
      <c r="N45" s="299"/>
      <c r="O45" s="300"/>
      <c r="P45" s="5"/>
      <c r="Q45" s="43"/>
      <c r="R45" s="44">
        <v>5.5E-2</v>
      </c>
      <c r="S45" s="45"/>
      <c r="T45" s="45"/>
      <c r="U45" s="45"/>
      <c r="V45" s="303">
        <v>0.2</v>
      </c>
      <c r="W45" s="303"/>
      <c r="X45" s="46"/>
      <c r="AA45" s="52"/>
      <c r="AG45" s="52"/>
    </row>
    <row r="46" spans="1:33" ht="31.5" customHeight="1">
      <c r="K46" s="278" t="s">
        <v>5</v>
      </c>
      <c r="L46" s="278"/>
      <c r="M46" s="278"/>
      <c r="N46" s="278"/>
      <c r="O46" s="278"/>
      <c r="P46" s="5"/>
      <c r="Q46" s="279">
        <f>Q44*1.2</f>
        <v>0</v>
      </c>
      <c r="R46" s="280"/>
      <c r="S46" s="280"/>
      <c r="T46" s="280"/>
      <c r="U46" s="281"/>
      <c r="V46" s="301" t="s">
        <v>8</v>
      </c>
      <c r="W46" s="302"/>
      <c r="X46" s="42"/>
    </row>
    <row r="47" spans="1:33" ht="18" customHeight="1">
      <c r="K47" s="282" t="s">
        <v>6</v>
      </c>
      <c r="L47" s="282"/>
      <c r="M47" s="282"/>
      <c r="N47" s="282"/>
      <c r="O47" s="282"/>
      <c r="P47" s="282"/>
      <c r="Q47" s="282"/>
      <c r="R47" s="282"/>
      <c r="S47" s="282"/>
      <c r="T47" s="282"/>
      <c r="U47" s="282"/>
      <c r="V47" s="282"/>
      <c r="W47" s="282"/>
      <c r="X47" s="48"/>
    </row>
    <row r="48" spans="1:33" ht="18" customHeight="1">
      <c r="K48" s="47"/>
      <c r="L48" s="182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8"/>
    </row>
    <row r="49" spans="2:24" ht="18" customHeight="1" thickBot="1">
      <c r="K49" s="47"/>
      <c r="L49" s="182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8"/>
    </row>
    <row r="50" spans="2:24" ht="23.25" thickBot="1">
      <c r="B50" s="223" t="s">
        <v>60</v>
      </c>
      <c r="C50" s="224"/>
      <c r="D50" s="224"/>
      <c r="E50" s="224"/>
      <c r="F50" s="224"/>
      <c r="G50" s="224"/>
      <c r="H50" s="224"/>
      <c r="I50" s="225"/>
      <c r="K50" s="232"/>
      <c r="L50" s="233"/>
      <c r="M50" s="233"/>
      <c r="N50" s="233"/>
      <c r="O50" s="50"/>
      <c r="P50" s="50"/>
      <c r="Q50" s="50"/>
      <c r="R50" s="50"/>
      <c r="S50" s="50"/>
      <c r="T50" s="50"/>
      <c r="U50" s="50"/>
      <c r="V50" s="50"/>
      <c r="W50" s="51"/>
    </row>
    <row r="51" spans="2:24" ht="30.75" customHeight="1" thickBot="1">
      <c r="B51" s="73"/>
      <c r="C51" s="6"/>
      <c r="D51" s="6"/>
      <c r="E51" s="6"/>
      <c r="F51" s="6"/>
      <c r="G51" s="6"/>
      <c r="H51" s="6"/>
      <c r="I51" s="53"/>
      <c r="K51" s="234"/>
      <c r="L51" s="235"/>
      <c r="M51" s="235"/>
      <c r="N51" s="235"/>
      <c r="O51" s="223" t="s">
        <v>16</v>
      </c>
      <c r="P51" s="224"/>
      <c r="Q51" s="224"/>
      <c r="R51" s="225"/>
      <c r="S51" s="70"/>
      <c r="T51" s="70"/>
      <c r="U51" s="70"/>
      <c r="V51" s="70"/>
      <c r="W51" s="71"/>
    </row>
    <row r="52" spans="2:24" ht="6.95" customHeight="1">
      <c r="B52" s="77"/>
      <c r="C52" s="78"/>
      <c r="D52" s="78"/>
      <c r="E52" s="78"/>
      <c r="F52" s="78"/>
      <c r="G52" s="78"/>
      <c r="H52" s="78"/>
      <c r="I52" s="79"/>
      <c r="K52" s="234"/>
      <c r="L52" s="235"/>
      <c r="M52" s="235"/>
      <c r="N52" s="235"/>
      <c r="O52" s="6"/>
      <c r="P52" s="6"/>
      <c r="Q52" s="6"/>
      <c r="R52" s="6"/>
      <c r="S52" s="6"/>
      <c r="T52" s="6"/>
      <c r="U52" s="6"/>
      <c r="V52" s="6"/>
      <c r="W52" s="53"/>
    </row>
    <row r="53" spans="2:24" ht="13.5" thickBot="1">
      <c r="B53" s="77"/>
      <c r="C53" s="78"/>
      <c r="D53" s="78"/>
      <c r="E53" s="78"/>
      <c r="F53" s="78"/>
      <c r="G53" s="78"/>
      <c r="H53" s="78"/>
      <c r="I53" s="79"/>
      <c r="K53" s="236"/>
      <c r="L53" s="237"/>
      <c r="M53" s="237"/>
      <c r="N53" s="237"/>
      <c r="O53" s="68"/>
      <c r="P53" s="68"/>
      <c r="Q53" s="68"/>
      <c r="R53" s="68"/>
      <c r="S53" s="68"/>
      <c r="T53" s="68"/>
      <c r="U53" s="68"/>
      <c r="V53" s="68"/>
      <c r="W53" s="69"/>
    </row>
    <row r="54" spans="2:24" ht="50.1" customHeight="1" thickBot="1">
      <c r="B54" s="74"/>
      <c r="C54" s="100" t="s">
        <v>67</v>
      </c>
      <c r="D54" s="101">
        <v>2</v>
      </c>
      <c r="E54" s="75"/>
      <c r="F54" s="85"/>
      <c r="G54" s="83" t="s">
        <v>68</v>
      </c>
      <c r="H54" s="84" t="s">
        <v>77</v>
      </c>
      <c r="I54" s="76"/>
      <c r="K54" s="343" t="s">
        <v>55</v>
      </c>
      <c r="L54" s="344"/>
      <c r="M54" s="344"/>
      <c r="N54" s="344"/>
      <c r="O54" s="344"/>
      <c r="P54" s="344"/>
      <c r="Q54" s="344"/>
      <c r="R54" s="344"/>
      <c r="S54" s="344"/>
      <c r="T54" s="344"/>
      <c r="U54" s="344"/>
      <c r="V54" s="344"/>
      <c r="W54" s="345"/>
    </row>
    <row r="55" spans="2:24" ht="24.95" customHeight="1">
      <c r="B55" s="74"/>
      <c r="C55" s="85"/>
      <c r="D55" s="85"/>
      <c r="E55" s="85"/>
      <c r="F55" s="85"/>
      <c r="G55" s="85"/>
      <c r="H55" s="75"/>
      <c r="I55" s="76"/>
      <c r="K55" s="346" t="s">
        <v>17</v>
      </c>
      <c r="L55" s="347"/>
      <c r="M55" s="347"/>
      <c r="N55" s="347"/>
      <c r="O55" s="347"/>
      <c r="P55" s="347"/>
      <c r="Q55" s="347"/>
      <c r="R55" s="347"/>
      <c r="S55" s="347"/>
      <c r="T55" s="347"/>
      <c r="U55" s="347"/>
      <c r="V55" s="347"/>
      <c r="W55" s="348"/>
    </row>
    <row r="56" spans="2:24" ht="24.95" customHeight="1" thickBot="1">
      <c r="B56" s="74"/>
      <c r="F56" s="85"/>
      <c r="G56" s="85"/>
      <c r="H56" s="75"/>
      <c r="I56" s="76"/>
      <c r="K56" s="349" t="s">
        <v>44</v>
      </c>
      <c r="L56" s="350"/>
      <c r="M56" s="350"/>
      <c r="N56" s="350"/>
      <c r="O56" s="350"/>
      <c r="P56" s="350"/>
      <c r="Q56" s="350"/>
      <c r="R56" s="350"/>
      <c r="S56" s="350"/>
      <c r="T56" s="350"/>
      <c r="U56" s="350"/>
      <c r="V56" s="350"/>
      <c r="W56" s="351"/>
    </row>
    <row r="57" spans="2:24" ht="50.1" customHeight="1" thickBot="1">
      <c r="B57" s="74"/>
      <c r="C57" s="370" t="s">
        <v>61</v>
      </c>
      <c r="D57" s="371"/>
      <c r="E57" s="99">
        <f>SUM(F61:F70)</f>
        <v>500000</v>
      </c>
      <c r="F57" s="75"/>
      <c r="G57" s="75"/>
      <c r="H57" s="75"/>
      <c r="I57" s="76"/>
      <c r="K57" s="343" t="s">
        <v>56</v>
      </c>
      <c r="L57" s="344"/>
      <c r="M57" s="344"/>
      <c r="N57" s="344"/>
      <c r="O57" s="344"/>
      <c r="P57" s="344"/>
      <c r="Q57" s="344"/>
      <c r="R57" s="344"/>
      <c r="S57" s="344"/>
      <c r="T57" s="344"/>
      <c r="U57" s="344"/>
      <c r="V57" s="344"/>
      <c r="W57" s="345"/>
    </row>
    <row r="58" spans="2:24" ht="19.5" thickBot="1">
      <c r="B58" s="74"/>
      <c r="C58" s="98"/>
      <c r="D58" s="98"/>
      <c r="E58" s="111"/>
      <c r="F58" s="75"/>
      <c r="G58" s="75"/>
      <c r="H58" s="75"/>
      <c r="I58" s="76"/>
      <c r="K58" s="54" t="s">
        <v>19</v>
      </c>
      <c r="L58" s="55"/>
      <c r="M58" s="55"/>
      <c r="N58" s="55"/>
      <c r="O58" s="55"/>
      <c r="P58" s="55"/>
      <c r="Q58" s="55"/>
      <c r="R58" s="55"/>
      <c r="S58" s="55"/>
      <c r="T58" s="56"/>
      <c r="V58" s="65" t="s">
        <v>45</v>
      </c>
      <c r="W58" s="66" t="s">
        <v>46</v>
      </c>
    </row>
    <row r="59" spans="2:24" ht="24.95" customHeight="1" thickBot="1">
      <c r="B59" s="74"/>
      <c r="I59" s="76"/>
      <c r="K59" s="352" t="s">
        <v>47</v>
      </c>
      <c r="L59" s="353"/>
      <c r="M59" s="353"/>
      <c r="N59" s="353"/>
      <c r="O59" s="353"/>
      <c r="P59" s="353"/>
      <c r="Q59" s="353"/>
      <c r="R59" s="353"/>
      <c r="S59" s="353"/>
      <c r="T59" s="353"/>
      <c r="U59" s="354"/>
      <c r="V59" s="59"/>
      <c r="W59" s="60"/>
    </row>
    <row r="60" spans="2:24" ht="24.95" customHeight="1" thickBot="1">
      <c r="B60" s="74"/>
      <c r="C60" s="367" t="s">
        <v>62</v>
      </c>
      <c r="D60" s="368"/>
      <c r="E60" s="368"/>
      <c r="F60" s="369"/>
      <c r="G60" s="93" t="s">
        <v>64</v>
      </c>
      <c r="H60" s="119" t="s">
        <v>65</v>
      </c>
      <c r="I60" s="76"/>
      <c r="K60" s="352" t="s">
        <v>48</v>
      </c>
      <c r="L60" s="353"/>
      <c r="M60" s="353"/>
      <c r="N60" s="353"/>
      <c r="O60" s="353"/>
      <c r="P60" s="353"/>
      <c r="Q60" s="353"/>
      <c r="R60" s="353"/>
      <c r="S60" s="353"/>
      <c r="T60" s="353"/>
      <c r="U60" s="354"/>
      <c r="V60" s="61"/>
      <c r="W60" s="62"/>
    </row>
    <row r="61" spans="2:24" ht="50.1" customHeight="1">
      <c r="B61" s="77"/>
      <c r="C61" s="398" t="s">
        <v>63</v>
      </c>
      <c r="D61" s="399"/>
      <c r="E61" s="400"/>
      <c r="F61" s="90">
        <v>100000</v>
      </c>
      <c r="G61" s="91">
        <v>0.2</v>
      </c>
      <c r="H61" s="92">
        <f t="shared" ref="H61:H69" si="1">F61*G61</f>
        <v>20000</v>
      </c>
      <c r="I61" s="79"/>
      <c r="K61" s="352" t="s">
        <v>59</v>
      </c>
      <c r="L61" s="353"/>
      <c r="M61" s="353"/>
      <c r="N61" s="353"/>
      <c r="O61" s="353"/>
      <c r="P61" s="353"/>
      <c r="Q61" s="353"/>
      <c r="R61" s="353"/>
      <c r="S61" s="353"/>
      <c r="T61" s="353"/>
      <c r="U61" s="354"/>
      <c r="V61" s="61"/>
      <c r="W61" s="63"/>
    </row>
    <row r="62" spans="2:24" ht="50.1" customHeight="1">
      <c r="B62" s="74"/>
      <c r="C62" s="401" t="s">
        <v>63</v>
      </c>
      <c r="D62" s="402"/>
      <c r="E62" s="403"/>
      <c r="F62" s="87">
        <v>150000</v>
      </c>
      <c r="G62" s="88">
        <v>0.3</v>
      </c>
      <c r="H62" s="89">
        <f t="shared" si="1"/>
        <v>45000</v>
      </c>
      <c r="I62" s="76"/>
      <c r="K62" s="352" t="s">
        <v>20</v>
      </c>
      <c r="L62" s="353"/>
      <c r="M62" s="353"/>
      <c r="N62" s="353"/>
      <c r="O62" s="353"/>
      <c r="P62" s="353"/>
      <c r="Q62" s="353"/>
      <c r="R62" s="353"/>
      <c r="S62" s="353"/>
      <c r="T62" s="353"/>
      <c r="U62" s="354"/>
      <c r="V62" s="61"/>
      <c r="W62" s="63"/>
    </row>
    <row r="63" spans="2:24" ht="24.95" customHeight="1">
      <c r="B63" s="74"/>
      <c r="C63" s="328" t="s">
        <v>63</v>
      </c>
      <c r="D63" s="329"/>
      <c r="E63" s="330"/>
      <c r="F63" s="361">
        <v>50000</v>
      </c>
      <c r="G63" s="363">
        <v>0.5</v>
      </c>
      <c r="H63" s="365">
        <f t="shared" si="1"/>
        <v>25000</v>
      </c>
      <c r="I63" s="76"/>
      <c r="K63" s="352" t="s">
        <v>49</v>
      </c>
      <c r="L63" s="353"/>
      <c r="M63" s="353"/>
      <c r="N63" s="353"/>
      <c r="O63" s="353"/>
      <c r="P63" s="353"/>
      <c r="Q63" s="353"/>
      <c r="R63" s="353"/>
      <c r="S63" s="353"/>
      <c r="T63" s="353"/>
      <c r="U63" s="354"/>
      <c r="V63" s="61"/>
      <c r="W63" s="63"/>
    </row>
    <row r="64" spans="2:24" ht="24.95" customHeight="1" thickBot="1">
      <c r="B64" s="74"/>
      <c r="C64" s="331"/>
      <c r="D64" s="332"/>
      <c r="E64" s="333"/>
      <c r="F64" s="362"/>
      <c r="G64" s="364"/>
      <c r="H64" s="366"/>
      <c r="I64" s="76"/>
      <c r="K64" s="352" t="s">
        <v>50</v>
      </c>
      <c r="L64" s="353"/>
      <c r="M64" s="353"/>
      <c r="N64" s="353"/>
      <c r="O64" s="353"/>
      <c r="P64" s="353"/>
      <c r="Q64" s="353"/>
      <c r="R64" s="353"/>
      <c r="S64" s="353"/>
      <c r="T64" s="353"/>
      <c r="U64" s="354"/>
      <c r="V64" s="64"/>
      <c r="W64" s="67"/>
    </row>
    <row r="65" spans="2:39" ht="50.1" customHeight="1" thickBot="1">
      <c r="B65" s="74"/>
      <c r="C65" s="401" t="s">
        <v>63</v>
      </c>
      <c r="D65" s="402"/>
      <c r="E65" s="403"/>
      <c r="F65" s="87">
        <v>50000</v>
      </c>
      <c r="G65" s="88">
        <v>0.1</v>
      </c>
      <c r="H65" s="89">
        <f t="shared" si="1"/>
        <v>5000</v>
      </c>
      <c r="I65" s="76"/>
      <c r="K65" s="343" t="s">
        <v>57</v>
      </c>
      <c r="L65" s="344"/>
      <c r="M65" s="344"/>
      <c r="N65" s="344"/>
      <c r="O65" s="344"/>
      <c r="P65" s="344"/>
      <c r="Q65" s="344"/>
      <c r="R65" s="344"/>
      <c r="S65" s="344"/>
      <c r="T65" s="344"/>
      <c r="U65" s="344"/>
      <c r="V65" s="344"/>
      <c r="W65" s="345"/>
    </row>
    <row r="66" spans="2:39" ht="24.95" customHeight="1" thickBot="1">
      <c r="B66" s="77"/>
      <c r="C66" s="328" t="s">
        <v>63</v>
      </c>
      <c r="D66" s="329"/>
      <c r="E66" s="330"/>
      <c r="F66" s="361">
        <v>50000</v>
      </c>
      <c r="G66" s="363">
        <v>0</v>
      </c>
      <c r="H66" s="365">
        <f t="shared" si="1"/>
        <v>0</v>
      </c>
      <c r="I66" s="79"/>
      <c r="K66" s="352" t="s">
        <v>51</v>
      </c>
      <c r="L66" s="353"/>
      <c r="M66" s="353"/>
      <c r="N66" s="353"/>
      <c r="O66" s="353"/>
      <c r="P66" s="353"/>
      <c r="Q66" s="353"/>
      <c r="R66" s="353"/>
      <c r="S66" s="353"/>
      <c r="T66" s="353"/>
      <c r="U66" s="354"/>
      <c r="V66" s="57" t="s">
        <v>45</v>
      </c>
      <c r="W66" s="58" t="s">
        <v>46</v>
      </c>
    </row>
    <row r="67" spans="2:39" ht="24.95" customHeight="1" thickBot="1">
      <c r="B67" s="74"/>
      <c r="C67" s="331" t="s">
        <v>63</v>
      </c>
      <c r="D67" s="332"/>
      <c r="E67" s="333"/>
      <c r="F67" s="362"/>
      <c r="G67" s="364"/>
      <c r="H67" s="366"/>
      <c r="I67" s="76"/>
      <c r="K67" s="352" t="s">
        <v>52</v>
      </c>
      <c r="L67" s="353"/>
      <c r="M67" s="353"/>
      <c r="N67" s="353"/>
      <c r="O67" s="353"/>
      <c r="P67" s="353"/>
      <c r="Q67" s="353"/>
      <c r="R67" s="353"/>
      <c r="S67" s="353"/>
      <c r="T67" s="353"/>
      <c r="U67" s="354"/>
      <c r="V67" s="61"/>
      <c r="W67" s="63"/>
    </row>
    <row r="68" spans="2:39" ht="50.1" customHeight="1" thickBot="1">
      <c r="B68" s="77"/>
      <c r="C68" s="401" t="s">
        <v>63</v>
      </c>
      <c r="D68" s="402"/>
      <c r="E68" s="403"/>
      <c r="F68" s="87">
        <v>50000</v>
      </c>
      <c r="G68" s="88">
        <v>0.5</v>
      </c>
      <c r="H68" s="89">
        <f t="shared" si="1"/>
        <v>25000</v>
      </c>
      <c r="I68" s="79"/>
      <c r="K68" s="343" t="s">
        <v>58</v>
      </c>
      <c r="L68" s="344"/>
      <c r="M68" s="344"/>
      <c r="N68" s="344"/>
      <c r="O68" s="344"/>
      <c r="P68" s="344"/>
      <c r="Q68" s="344"/>
      <c r="R68" s="344"/>
      <c r="S68" s="344"/>
      <c r="T68" s="344"/>
      <c r="U68" s="344"/>
      <c r="V68" s="344"/>
      <c r="W68" s="345"/>
    </row>
    <row r="69" spans="2:39" ht="24.95" customHeight="1">
      <c r="B69" s="74"/>
      <c r="C69" s="328" t="s">
        <v>63</v>
      </c>
      <c r="D69" s="329"/>
      <c r="E69" s="330"/>
      <c r="F69" s="361">
        <v>50000</v>
      </c>
      <c r="G69" s="363">
        <v>1</v>
      </c>
      <c r="H69" s="365">
        <f t="shared" si="1"/>
        <v>50000</v>
      </c>
      <c r="I69" s="76"/>
      <c r="K69" s="355" t="s">
        <v>53</v>
      </c>
      <c r="L69" s="356"/>
      <c r="M69" s="356"/>
      <c r="N69" s="356"/>
      <c r="O69" s="356"/>
      <c r="P69" s="356"/>
      <c r="Q69" s="356"/>
      <c r="R69" s="356"/>
      <c r="S69" s="356"/>
      <c r="T69" s="356"/>
      <c r="U69" s="356"/>
      <c r="V69" s="356"/>
      <c r="W69" s="357"/>
    </row>
    <row r="70" spans="2:39" ht="24.95" customHeight="1" thickBot="1">
      <c r="B70" s="74"/>
      <c r="C70" s="331"/>
      <c r="D70" s="332"/>
      <c r="E70" s="333"/>
      <c r="F70" s="362"/>
      <c r="G70" s="364"/>
      <c r="H70" s="366"/>
      <c r="I70" s="76"/>
      <c r="K70" s="358" t="s">
        <v>54</v>
      </c>
      <c r="L70" s="359"/>
      <c r="M70" s="359"/>
      <c r="N70" s="359"/>
      <c r="O70" s="359"/>
      <c r="P70" s="359"/>
      <c r="Q70" s="359"/>
      <c r="R70" s="359"/>
      <c r="S70" s="359"/>
      <c r="T70" s="359"/>
      <c r="U70" s="359"/>
      <c r="V70" s="359"/>
      <c r="W70" s="360"/>
    </row>
    <row r="71" spans="2:39" s="21" customFormat="1" ht="24.95" customHeight="1" thickBot="1">
      <c r="B71" s="74"/>
      <c r="C71" s="395"/>
      <c r="D71" s="396"/>
      <c r="E71" s="397"/>
      <c r="F71" s="94"/>
      <c r="G71" s="94"/>
      <c r="H71" s="95"/>
      <c r="I71" s="76"/>
      <c r="K71" s="334"/>
      <c r="L71" s="335"/>
      <c r="M71" s="335"/>
      <c r="N71" s="335"/>
      <c r="O71" s="335"/>
      <c r="P71" s="335"/>
      <c r="Q71" s="335"/>
      <c r="R71" s="335"/>
      <c r="S71" s="335"/>
      <c r="T71" s="335"/>
      <c r="U71" s="335"/>
      <c r="V71" s="335"/>
      <c r="W71" s="336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</row>
    <row r="72" spans="2:39" ht="24.95" customHeight="1" thickBot="1">
      <c r="B72" s="74"/>
      <c r="C72" s="392" t="s">
        <v>66</v>
      </c>
      <c r="D72" s="393"/>
      <c r="E72" s="393"/>
      <c r="F72" s="394"/>
      <c r="G72" s="96">
        <f>H72/E57</f>
        <v>0.34</v>
      </c>
      <c r="H72" s="97">
        <f>SUM(H61:H70)</f>
        <v>170000</v>
      </c>
      <c r="I72" s="76"/>
      <c r="K72" s="337"/>
      <c r="L72" s="338"/>
      <c r="M72" s="338"/>
      <c r="N72" s="338"/>
      <c r="O72" s="338"/>
      <c r="P72" s="338"/>
      <c r="Q72" s="338"/>
      <c r="R72" s="338"/>
      <c r="S72" s="338"/>
      <c r="T72" s="338"/>
      <c r="U72" s="338"/>
      <c r="V72" s="338"/>
      <c r="W72" s="339"/>
    </row>
    <row r="73" spans="2:39" ht="24.95" customHeight="1">
      <c r="B73" s="74"/>
      <c r="C73" s="75"/>
      <c r="D73" s="75"/>
      <c r="E73" s="75"/>
      <c r="F73" s="85"/>
      <c r="G73" s="85"/>
      <c r="H73" s="75"/>
      <c r="I73" s="76"/>
      <c r="K73" s="337"/>
      <c r="L73" s="338"/>
      <c r="M73" s="338"/>
      <c r="N73" s="338"/>
      <c r="O73" s="338"/>
      <c r="P73" s="338"/>
      <c r="Q73" s="338"/>
      <c r="R73" s="338"/>
      <c r="S73" s="338"/>
      <c r="T73" s="338"/>
      <c r="U73" s="338"/>
      <c r="V73" s="338"/>
      <c r="W73" s="339"/>
    </row>
    <row r="74" spans="2:39" ht="24.95" customHeight="1" thickBot="1">
      <c r="B74" s="77"/>
      <c r="C74" s="78"/>
      <c r="D74" s="86"/>
      <c r="E74" s="86"/>
      <c r="F74" s="86"/>
      <c r="G74" s="86"/>
      <c r="H74" s="86"/>
      <c r="I74" s="79"/>
      <c r="K74" s="337"/>
      <c r="L74" s="338"/>
      <c r="M74" s="338"/>
      <c r="N74" s="338"/>
      <c r="O74" s="338"/>
      <c r="P74" s="338"/>
      <c r="Q74" s="338"/>
      <c r="R74" s="338"/>
      <c r="S74" s="338"/>
      <c r="T74" s="338"/>
      <c r="U74" s="338"/>
      <c r="V74" s="338"/>
      <c r="W74" s="339"/>
    </row>
    <row r="75" spans="2:39" ht="24.95" customHeight="1">
      <c r="B75" s="74"/>
      <c r="C75" s="404" t="s">
        <v>73</v>
      </c>
      <c r="D75" s="405"/>
      <c r="E75" s="405"/>
      <c r="F75" s="405"/>
      <c r="G75" s="405"/>
      <c r="H75" s="406"/>
      <c r="I75" s="76"/>
      <c r="K75" s="337"/>
      <c r="L75" s="338"/>
      <c r="M75" s="338"/>
      <c r="N75" s="338"/>
      <c r="O75" s="338"/>
      <c r="P75" s="338"/>
      <c r="Q75" s="338"/>
      <c r="R75" s="338"/>
      <c r="S75" s="338"/>
      <c r="T75" s="338"/>
      <c r="U75" s="338"/>
      <c r="V75" s="338"/>
      <c r="W75" s="339"/>
    </row>
    <row r="76" spans="2:39" ht="24.95" customHeight="1" thickBot="1">
      <c r="B76" s="77"/>
      <c r="C76" s="407"/>
      <c r="D76" s="408"/>
      <c r="E76" s="408"/>
      <c r="F76" s="408"/>
      <c r="G76" s="408"/>
      <c r="H76" s="409"/>
      <c r="I76" s="79"/>
      <c r="K76" s="337"/>
      <c r="L76" s="338"/>
      <c r="M76" s="338"/>
      <c r="N76" s="338"/>
      <c r="O76" s="338"/>
      <c r="P76" s="338"/>
      <c r="Q76" s="338"/>
      <c r="R76" s="338"/>
      <c r="S76" s="338"/>
      <c r="T76" s="338"/>
      <c r="U76" s="338"/>
      <c r="V76" s="338"/>
      <c r="W76" s="339"/>
    </row>
    <row r="77" spans="2:39" ht="24.95" customHeight="1">
      <c r="B77" s="80"/>
      <c r="C77" s="410"/>
      <c r="D77" s="411"/>
      <c r="E77" s="411"/>
      <c r="F77" s="411"/>
      <c r="G77" s="411"/>
      <c r="H77" s="103"/>
      <c r="I77" s="82"/>
      <c r="K77" s="337"/>
      <c r="L77" s="338"/>
      <c r="M77" s="338"/>
      <c r="N77" s="338"/>
      <c r="O77" s="338"/>
      <c r="P77" s="338"/>
      <c r="Q77" s="338"/>
      <c r="R77" s="338"/>
      <c r="S77" s="338"/>
      <c r="T77" s="338"/>
      <c r="U77" s="338"/>
      <c r="V77" s="338"/>
      <c r="W77" s="339"/>
    </row>
    <row r="78" spans="2:39" ht="24.95" customHeight="1">
      <c r="B78" s="74"/>
      <c r="C78" s="378" t="s">
        <v>74</v>
      </c>
      <c r="D78" s="379"/>
      <c r="E78" s="379"/>
      <c r="F78" s="379"/>
      <c r="G78" s="379"/>
      <c r="H78" s="89">
        <v>50000</v>
      </c>
      <c r="I78" s="76"/>
      <c r="K78" s="337"/>
      <c r="L78" s="338"/>
      <c r="M78" s="338"/>
      <c r="N78" s="338"/>
      <c r="O78" s="338"/>
      <c r="P78" s="338"/>
      <c r="Q78" s="338"/>
      <c r="R78" s="338"/>
      <c r="S78" s="338"/>
      <c r="T78" s="338"/>
      <c r="U78" s="338"/>
      <c r="V78" s="338"/>
      <c r="W78" s="339"/>
    </row>
    <row r="79" spans="2:39" ht="24.95" customHeight="1">
      <c r="B79" s="74"/>
      <c r="C79" s="378" t="s">
        <v>75</v>
      </c>
      <c r="D79" s="379"/>
      <c r="E79" s="379"/>
      <c r="F79" s="379"/>
      <c r="G79" s="379"/>
      <c r="H79" s="89">
        <v>50000</v>
      </c>
      <c r="I79" s="76"/>
      <c r="K79" s="337"/>
      <c r="L79" s="338"/>
      <c r="M79" s="338"/>
      <c r="N79" s="338"/>
      <c r="O79" s="338"/>
      <c r="P79" s="338"/>
      <c r="Q79" s="338"/>
      <c r="R79" s="338"/>
      <c r="S79" s="338"/>
      <c r="T79" s="338"/>
      <c r="U79" s="338"/>
      <c r="V79" s="338"/>
      <c r="W79" s="339"/>
    </row>
    <row r="80" spans="2:39" ht="24.95" customHeight="1">
      <c r="B80" s="74"/>
      <c r="C80" s="380"/>
      <c r="D80" s="381"/>
      <c r="E80" s="381"/>
      <c r="F80" s="381"/>
      <c r="G80" s="381"/>
      <c r="H80" s="104"/>
      <c r="I80" s="76"/>
      <c r="K80" s="337"/>
      <c r="L80" s="338"/>
      <c r="M80" s="338"/>
      <c r="N80" s="338"/>
      <c r="O80" s="338"/>
      <c r="P80" s="338"/>
      <c r="Q80" s="338"/>
      <c r="R80" s="338"/>
      <c r="S80" s="338"/>
      <c r="T80" s="338"/>
      <c r="U80" s="338"/>
      <c r="V80" s="338"/>
      <c r="W80" s="339"/>
    </row>
    <row r="81" spans="2:39" ht="24.95" customHeight="1">
      <c r="B81" s="74"/>
      <c r="C81" s="380"/>
      <c r="D81" s="381"/>
      <c r="E81" s="381"/>
      <c r="F81" s="381"/>
      <c r="G81" s="381"/>
      <c r="H81" s="104"/>
      <c r="I81" s="76"/>
      <c r="K81" s="337"/>
      <c r="L81" s="338"/>
      <c r="M81" s="338"/>
      <c r="N81" s="338"/>
      <c r="O81" s="338"/>
      <c r="P81" s="338"/>
      <c r="Q81" s="338"/>
      <c r="R81" s="338"/>
      <c r="S81" s="338"/>
      <c r="T81" s="338"/>
      <c r="U81" s="338"/>
      <c r="V81" s="338"/>
      <c r="W81" s="339"/>
      <c r="AA81" s="21"/>
      <c r="AG81" s="21"/>
    </row>
    <row r="82" spans="2:39" s="21" customFormat="1" ht="24.95" customHeight="1" thickBot="1">
      <c r="B82" s="74"/>
      <c r="C82" s="382"/>
      <c r="D82" s="383"/>
      <c r="E82" s="383"/>
      <c r="F82" s="383"/>
      <c r="G82" s="383"/>
      <c r="H82" s="105"/>
      <c r="I82" s="76"/>
      <c r="K82" s="337"/>
      <c r="L82" s="338"/>
      <c r="M82" s="338"/>
      <c r="N82" s="338"/>
      <c r="O82" s="338"/>
      <c r="P82" s="338"/>
      <c r="Q82" s="338"/>
      <c r="R82" s="338"/>
      <c r="S82" s="338"/>
      <c r="T82" s="338"/>
      <c r="U82" s="338"/>
      <c r="V82" s="338"/>
      <c r="W82" s="339"/>
      <c r="AA82" s="52"/>
      <c r="AG82" s="52"/>
      <c r="AJ82" s="52"/>
      <c r="AK82" s="52"/>
      <c r="AL82" s="52"/>
      <c r="AM82" s="52"/>
    </row>
    <row r="83" spans="2:39" ht="24.95" customHeight="1" thickBot="1">
      <c r="B83" s="74"/>
      <c r="C83" s="384" t="s">
        <v>76</v>
      </c>
      <c r="D83" s="385"/>
      <c r="E83" s="385"/>
      <c r="F83" s="385"/>
      <c r="G83" s="385"/>
      <c r="H83" s="109">
        <f>SUM(H77:H82)</f>
        <v>100000</v>
      </c>
      <c r="I83" s="76"/>
      <c r="K83" s="337"/>
      <c r="L83" s="338"/>
      <c r="M83" s="338"/>
      <c r="N83" s="338"/>
      <c r="O83" s="338"/>
      <c r="P83" s="338"/>
      <c r="Q83" s="338"/>
      <c r="R83" s="338"/>
      <c r="S83" s="338"/>
      <c r="T83" s="338"/>
      <c r="U83" s="338"/>
      <c r="V83" s="338"/>
      <c r="W83" s="339"/>
      <c r="AA83" s="27"/>
      <c r="AG83" s="27"/>
    </row>
    <row r="84" spans="2:39" s="27" customFormat="1" ht="24.95" customHeight="1">
      <c r="B84" s="74"/>
      <c r="I84" s="76"/>
      <c r="K84" s="337"/>
      <c r="L84" s="338"/>
      <c r="M84" s="338"/>
      <c r="N84" s="338"/>
      <c r="O84" s="338"/>
      <c r="P84" s="338"/>
      <c r="Q84" s="338"/>
      <c r="R84" s="338"/>
      <c r="S84" s="338"/>
      <c r="T84" s="338"/>
      <c r="U84" s="338"/>
      <c r="V84" s="338"/>
      <c r="W84" s="339"/>
      <c r="AA84" s="52"/>
      <c r="AG84" s="52"/>
      <c r="AJ84" s="52"/>
      <c r="AK84" s="52"/>
      <c r="AL84" s="52"/>
      <c r="AM84" s="52"/>
    </row>
    <row r="85" spans="2:39" ht="24.95" customHeight="1" thickBot="1">
      <c r="B85" s="74"/>
      <c r="C85" s="85"/>
      <c r="D85" s="85"/>
      <c r="E85" s="85"/>
      <c r="F85" s="85"/>
      <c r="G85" s="85"/>
      <c r="H85" s="85"/>
      <c r="I85" s="76"/>
      <c r="K85" s="337"/>
      <c r="L85" s="338"/>
      <c r="M85" s="338"/>
      <c r="N85" s="338"/>
      <c r="O85" s="338"/>
      <c r="P85" s="338"/>
      <c r="Q85" s="338"/>
      <c r="R85" s="338"/>
      <c r="S85" s="338"/>
      <c r="T85" s="338"/>
      <c r="U85" s="338"/>
      <c r="V85" s="338"/>
      <c r="W85" s="339"/>
    </row>
    <row r="86" spans="2:39" ht="24.95" customHeight="1">
      <c r="B86" s="77"/>
      <c r="C86" s="386" t="s">
        <v>69</v>
      </c>
      <c r="D86" s="387"/>
      <c r="E86" s="387"/>
      <c r="F86" s="387"/>
      <c r="G86" s="387"/>
      <c r="H86" s="388"/>
      <c r="I86" s="79"/>
      <c r="K86" s="337"/>
      <c r="L86" s="338"/>
      <c r="M86" s="338"/>
      <c r="N86" s="338"/>
      <c r="O86" s="338"/>
      <c r="P86" s="338"/>
      <c r="Q86" s="338"/>
      <c r="R86" s="338"/>
      <c r="S86" s="338"/>
      <c r="T86" s="338"/>
      <c r="U86" s="338"/>
      <c r="V86" s="338"/>
      <c r="W86" s="339"/>
    </row>
    <row r="87" spans="2:39" ht="24.95" customHeight="1" thickBot="1">
      <c r="B87" s="74"/>
      <c r="C87" s="389"/>
      <c r="D87" s="390"/>
      <c r="E87" s="390"/>
      <c r="F87" s="390"/>
      <c r="G87" s="390"/>
      <c r="H87" s="391"/>
      <c r="I87" s="76"/>
      <c r="K87" s="337"/>
      <c r="L87" s="338"/>
      <c r="M87" s="338"/>
      <c r="N87" s="338"/>
      <c r="O87" s="338"/>
      <c r="P87" s="338"/>
      <c r="Q87" s="338"/>
      <c r="R87" s="338"/>
      <c r="S87" s="338"/>
      <c r="T87" s="338"/>
      <c r="U87" s="338"/>
      <c r="V87" s="338"/>
      <c r="W87" s="339"/>
    </row>
    <row r="88" spans="2:39" ht="24.95" customHeight="1">
      <c r="B88" s="74"/>
      <c r="C88" s="112"/>
      <c r="D88" s="113"/>
      <c r="E88" s="113"/>
      <c r="F88" s="113"/>
      <c r="G88" s="113"/>
      <c r="H88" s="114"/>
      <c r="I88" s="76"/>
      <c r="K88" s="337"/>
      <c r="L88" s="338"/>
      <c r="M88" s="338"/>
      <c r="N88" s="338"/>
      <c r="O88" s="338"/>
      <c r="P88" s="338"/>
      <c r="Q88" s="338"/>
      <c r="R88" s="338"/>
      <c r="S88" s="338"/>
      <c r="T88" s="338"/>
      <c r="U88" s="338"/>
      <c r="V88" s="338"/>
      <c r="W88" s="339"/>
    </row>
    <row r="89" spans="2:39" ht="24.95" customHeight="1">
      <c r="B89" s="74"/>
      <c r="C89" s="120" t="s">
        <v>70</v>
      </c>
      <c r="D89" s="81"/>
      <c r="E89" s="81"/>
      <c r="F89" s="75"/>
      <c r="G89" s="75"/>
      <c r="H89" s="106">
        <f>H72</f>
        <v>170000</v>
      </c>
      <c r="I89" s="76"/>
      <c r="K89" s="337"/>
      <c r="L89" s="338"/>
      <c r="M89" s="338"/>
      <c r="N89" s="338"/>
      <c r="O89" s="338"/>
      <c r="P89" s="338"/>
      <c r="Q89" s="338"/>
      <c r="R89" s="338"/>
      <c r="S89" s="338"/>
      <c r="T89" s="338"/>
      <c r="U89" s="338"/>
      <c r="V89" s="338"/>
      <c r="W89" s="339"/>
    </row>
    <row r="90" spans="2:39" ht="24.95" customHeight="1">
      <c r="B90" s="74"/>
      <c r="C90" s="120" t="s">
        <v>72</v>
      </c>
      <c r="D90" s="75"/>
      <c r="E90" s="75"/>
      <c r="F90" s="75"/>
      <c r="G90" s="75"/>
      <c r="H90" s="106">
        <f>-H83</f>
        <v>-100000</v>
      </c>
      <c r="I90" s="76"/>
      <c r="K90" s="337"/>
      <c r="L90" s="338"/>
      <c r="M90" s="338"/>
      <c r="N90" s="338"/>
      <c r="O90" s="338"/>
      <c r="P90" s="338"/>
      <c r="Q90" s="338"/>
      <c r="R90" s="338"/>
      <c r="S90" s="338"/>
      <c r="T90" s="338"/>
      <c r="U90" s="338"/>
      <c r="V90" s="338"/>
      <c r="W90" s="339"/>
    </row>
    <row r="91" spans="2:39" ht="24.95" customHeight="1" thickBot="1">
      <c r="B91" s="74"/>
      <c r="C91" s="115"/>
      <c r="D91" s="116"/>
      <c r="E91" s="116"/>
      <c r="F91" s="116"/>
      <c r="G91" s="116"/>
      <c r="H91" s="117"/>
      <c r="I91" s="76"/>
      <c r="K91" s="337"/>
      <c r="L91" s="338"/>
      <c r="M91" s="338"/>
      <c r="N91" s="338"/>
      <c r="O91" s="338"/>
      <c r="P91" s="338"/>
      <c r="Q91" s="338"/>
      <c r="R91" s="338"/>
      <c r="S91" s="338"/>
      <c r="T91" s="338"/>
      <c r="U91" s="338"/>
      <c r="V91" s="338"/>
      <c r="W91" s="339"/>
    </row>
    <row r="92" spans="2:39" ht="24.95" customHeight="1" thickBot="1">
      <c r="B92" s="74"/>
      <c r="C92" s="107"/>
      <c r="D92" s="108"/>
      <c r="E92" s="108"/>
      <c r="F92" s="108"/>
      <c r="G92" s="110" t="s">
        <v>71</v>
      </c>
      <c r="H92" s="102">
        <f>SUM(H89:H90)</f>
        <v>70000</v>
      </c>
      <c r="I92" s="76"/>
      <c r="K92" s="337"/>
      <c r="L92" s="338"/>
      <c r="M92" s="338"/>
      <c r="N92" s="338"/>
      <c r="O92" s="338"/>
      <c r="P92" s="338"/>
      <c r="Q92" s="338"/>
      <c r="R92" s="338"/>
      <c r="S92" s="338"/>
      <c r="T92" s="338"/>
      <c r="U92" s="338"/>
      <c r="V92" s="338"/>
      <c r="W92" s="339"/>
    </row>
    <row r="93" spans="2:39" ht="24.95" customHeight="1">
      <c r="B93" s="74"/>
      <c r="C93" s="75"/>
      <c r="D93" s="75"/>
      <c r="E93" s="75"/>
      <c r="F93" s="75"/>
      <c r="G93" s="75"/>
      <c r="H93" s="75"/>
      <c r="I93" s="76"/>
      <c r="K93" s="337"/>
      <c r="L93" s="338"/>
      <c r="M93" s="338"/>
      <c r="N93" s="338"/>
      <c r="O93" s="338"/>
      <c r="P93" s="338"/>
      <c r="Q93" s="338"/>
      <c r="R93" s="338"/>
      <c r="S93" s="338"/>
      <c r="T93" s="338"/>
      <c r="U93" s="338"/>
      <c r="V93" s="338"/>
      <c r="W93" s="339"/>
    </row>
    <row r="94" spans="2:39" ht="24.95" customHeight="1">
      <c r="B94" s="74"/>
      <c r="I94" s="76"/>
      <c r="K94" s="337"/>
      <c r="L94" s="338"/>
      <c r="M94" s="338"/>
      <c r="N94" s="338"/>
      <c r="O94" s="338"/>
      <c r="P94" s="338"/>
      <c r="Q94" s="338"/>
      <c r="R94" s="338"/>
      <c r="S94" s="338"/>
      <c r="T94" s="338"/>
      <c r="U94" s="338"/>
      <c r="V94" s="338"/>
      <c r="W94" s="339"/>
    </row>
    <row r="95" spans="2:39" ht="24.95" customHeight="1" thickBot="1">
      <c r="B95" s="77"/>
      <c r="C95" s="1"/>
      <c r="D95" s="1"/>
      <c r="E95" s="1"/>
      <c r="F95" s="1"/>
      <c r="G95" s="1"/>
      <c r="H95" s="1"/>
      <c r="I95" s="79"/>
      <c r="K95" s="340"/>
      <c r="L95" s="341"/>
      <c r="M95" s="341"/>
      <c r="N95" s="341"/>
      <c r="O95" s="341"/>
      <c r="P95" s="341"/>
      <c r="Q95" s="341"/>
      <c r="R95" s="341"/>
      <c r="S95" s="341"/>
      <c r="T95" s="341"/>
      <c r="U95" s="341"/>
      <c r="V95" s="341"/>
      <c r="W95" s="342"/>
    </row>
    <row r="96" spans="2:39" ht="24.95" customHeight="1">
      <c r="B96" s="118"/>
      <c r="C96" s="113"/>
      <c r="D96" s="113"/>
      <c r="E96" s="113"/>
      <c r="F96" s="113"/>
      <c r="G96" s="113"/>
      <c r="H96" s="113"/>
      <c r="I96" s="118"/>
      <c r="X96" s="4"/>
    </row>
    <row r="97" spans="2:24" ht="24.95" customHeight="1">
      <c r="B97" s="78"/>
      <c r="C97" s="78"/>
      <c r="D97" s="78"/>
      <c r="E97" s="78"/>
      <c r="F97" s="78"/>
      <c r="G97" s="78"/>
      <c r="H97" s="78"/>
      <c r="I97" s="78"/>
    </row>
    <row r="98" spans="2:24" ht="24.95" customHeight="1">
      <c r="B98" s="75"/>
      <c r="C98" s="75"/>
      <c r="D98" s="75"/>
      <c r="E98" s="75"/>
      <c r="F98" s="75"/>
      <c r="G98" s="75"/>
      <c r="H98" s="75"/>
      <c r="I98" s="75"/>
      <c r="X98" s="4"/>
    </row>
    <row r="99" spans="2:24" ht="24.95" customHeight="1">
      <c r="B99" s="75"/>
      <c r="C99" s="75"/>
      <c r="D99" s="75"/>
      <c r="E99" s="75"/>
      <c r="F99" s="75"/>
      <c r="G99" s="75"/>
      <c r="H99" s="75"/>
      <c r="I99" s="75"/>
      <c r="X99" s="4"/>
    </row>
    <row r="100" spans="2:24" ht="24.95" customHeight="1">
      <c r="X100" s="4"/>
    </row>
  </sheetData>
  <mergeCells count="128">
    <mergeCell ref="AC7:AE7"/>
    <mergeCell ref="T7:W7"/>
    <mergeCell ref="C79:G79"/>
    <mergeCell ref="C80:G80"/>
    <mergeCell ref="C81:G81"/>
    <mergeCell ref="C82:G82"/>
    <mergeCell ref="C83:G83"/>
    <mergeCell ref="C86:H87"/>
    <mergeCell ref="C72:F72"/>
    <mergeCell ref="C71:E71"/>
    <mergeCell ref="C61:E61"/>
    <mergeCell ref="C62:E62"/>
    <mergeCell ref="C65:E65"/>
    <mergeCell ref="C68:E68"/>
    <mergeCell ref="C75:H76"/>
    <mergeCell ref="C77:G77"/>
    <mergeCell ref="C78:G78"/>
    <mergeCell ref="C69:E70"/>
    <mergeCell ref="F69:F70"/>
    <mergeCell ref="G69:G70"/>
    <mergeCell ref="H69:H70"/>
    <mergeCell ref="C63:E64"/>
    <mergeCell ref="F63:F64"/>
    <mergeCell ref="G63:G64"/>
    <mergeCell ref="C66:E67"/>
    <mergeCell ref="K71:W95"/>
    <mergeCell ref="K54:W54"/>
    <mergeCell ref="K55:W55"/>
    <mergeCell ref="K56:W56"/>
    <mergeCell ref="K57:W57"/>
    <mergeCell ref="K59:U59"/>
    <mergeCell ref="K60:U60"/>
    <mergeCell ref="K61:U61"/>
    <mergeCell ref="K62:U62"/>
    <mergeCell ref="K63:U63"/>
    <mergeCell ref="K64:U64"/>
    <mergeCell ref="K66:U66"/>
    <mergeCell ref="K67:U67"/>
    <mergeCell ref="K69:W69"/>
    <mergeCell ref="K70:W70"/>
    <mergeCell ref="K65:W65"/>
    <mergeCell ref="K68:W68"/>
    <mergeCell ref="F66:F67"/>
    <mergeCell ref="G66:G67"/>
    <mergeCell ref="H66:H67"/>
    <mergeCell ref="H63:H64"/>
    <mergeCell ref="C60:F60"/>
    <mergeCell ref="C57:D57"/>
    <mergeCell ref="K39:Q39"/>
    <mergeCell ref="R39:W42"/>
    <mergeCell ref="K40:M40"/>
    <mergeCell ref="N40:Q40"/>
    <mergeCell ref="K41:M41"/>
    <mergeCell ref="N41:Q41"/>
    <mergeCell ref="K42:M42"/>
    <mergeCell ref="N42:Q42"/>
    <mergeCell ref="V44:W44"/>
    <mergeCell ref="K44:O44"/>
    <mergeCell ref="Q44:U44"/>
    <mergeCell ref="K26:O26"/>
    <mergeCell ref="P26:Q26"/>
    <mergeCell ref="S26:T26"/>
    <mergeCell ref="V26:W26"/>
    <mergeCell ref="K36:M36"/>
    <mergeCell ref="N36:Q36"/>
    <mergeCell ref="R36:S36"/>
    <mergeCell ref="T36:W36"/>
    <mergeCell ref="K29:O29"/>
    <mergeCell ref="P29:Q29"/>
    <mergeCell ref="S29:T29"/>
    <mergeCell ref="K30:N32"/>
    <mergeCell ref="P30:Q30"/>
    <mergeCell ref="S30:T30"/>
    <mergeCell ref="O31:O32"/>
    <mergeCell ref="S31:T31"/>
    <mergeCell ref="S32:T32"/>
    <mergeCell ref="V32:W32"/>
    <mergeCell ref="R33:W33"/>
    <mergeCell ref="K33:Q33"/>
    <mergeCell ref="P27:Q27"/>
    <mergeCell ref="S27:T27"/>
    <mergeCell ref="P28:Q28"/>
    <mergeCell ref="S28:T28"/>
    <mergeCell ref="K46:O46"/>
    <mergeCell ref="Q46:U46"/>
    <mergeCell ref="K47:W47"/>
    <mergeCell ref="K35:Q35"/>
    <mergeCell ref="R35:W35"/>
    <mergeCell ref="V31:W31"/>
    <mergeCell ref="V27:W27"/>
    <mergeCell ref="V28:W28"/>
    <mergeCell ref="V29:W29"/>
    <mergeCell ref="V30:W30"/>
    <mergeCell ref="K27:N28"/>
    <mergeCell ref="K37:M37"/>
    <mergeCell ref="N37:Q37"/>
    <mergeCell ref="R37:S37"/>
    <mergeCell ref="T37:W37"/>
    <mergeCell ref="K45:O45"/>
    <mergeCell ref="V46:W46"/>
    <mergeCell ref="V45:W45"/>
    <mergeCell ref="R38:S38"/>
    <mergeCell ref="T38:W38"/>
    <mergeCell ref="K38:Q38"/>
    <mergeCell ref="AA2:AB2"/>
    <mergeCell ref="AB8:AF8"/>
    <mergeCell ref="B50:I50"/>
    <mergeCell ref="Q8:R8"/>
    <mergeCell ref="S8:W8"/>
    <mergeCell ref="L6:O7"/>
    <mergeCell ref="O51:R51"/>
    <mergeCell ref="K50:N53"/>
    <mergeCell ref="K10:O10"/>
    <mergeCell ref="Q10:W10"/>
    <mergeCell ref="O2:W2"/>
    <mergeCell ref="Q6:R6"/>
    <mergeCell ref="Q7:R7"/>
    <mergeCell ref="T6:W6"/>
    <mergeCell ref="K11:O13"/>
    <mergeCell ref="Q11:W13"/>
    <mergeCell ref="V25:W25"/>
    <mergeCell ref="K15:W15"/>
    <mergeCell ref="K17:W17"/>
    <mergeCell ref="K18:W21"/>
    <mergeCell ref="K23:W23"/>
    <mergeCell ref="K25:O25"/>
    <mergeCell ref="P25:Q25"/>
    <mergeCell ref="S25:T25"/>
  </mergeCells>
  <dataValidations count="1">
    <dataValidation allowBlank="1" showInputMessage="1" showErrorMessage="1" prompt="Double-Click pour menu" sqref="AI7"/>
  </dataValidations>
  <pageMargins left="0.19685039370078741" right="0.19685039370078741" top="0.27559055118110237" bottom="0.19685039370078741" header="0.19685039370078741" footer="0.19685039370078741"/>
  <pageSetup paperSize="8" scale="61" fitToWidth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36" r:id="rId4" name="Check Box 20">
              <controlPr defaultSize="0" autoFill="0" autoLine="0" autoPict="0">
                <anchor moveWithCells="1">
                  <from>
                    <xdr:col>21</xdr:col>
                    <xdr:colOff>295275</xdr:colOff>
                    <xdr:row>58</xdr:row>
                    <xdr:rowOff>257175</xdr:rowOff>
                  </from>
                  <to>
                    <xdr:col>21</xdr:col>
                    <xdr:colOff>590550</xdr:colOff>
                    <xdr:row>60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7" r:id="rId5" name="Check Box 21">
              <controlPr defaultSize="0" autoFill="0" autoLine="0" autoPict="0">
                <anchor moveWithCells="1">
                  <from>
                    <xdr:col>21</xdr:col>
                    <xdr:colOff>295275</xdr:colOff>
                    <xdr:row>60</xdr:row>
                    <xdr:rowOff>95250</xdr:rowOff>
                  </from>
                  <to>
                    <xdr:col>21</xdr:col>
                    <xdr:colOff>590550</xdr:colOff>
                    <xdr:row>60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8" r:id="rId6" name="Check Box 22">
              <controlPr defaultSize="0" autoFill="0" autoLine="0" autoPict="0">
                <anchor moveWithCells="1">
                  <from>
                    <xdr:col>21</xdr:col>
                    <xdr:colOff>295275</xdr:colOff>
                    <xdr:row>61</xdr:row>
                    <xdr:rowOff>571500</xdr:rowOff>
                  </from>
                  <to>
                    <xdr:col>21</xdr:col>
                    <xdr:colOff>590550</xdr:colOff>
                    <xdr:row>63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9" r:id="rId7" name="Check Box 23">
              <controlPr defaultSize="0" autoFill="0" autoLine="0" autoPict="0">
                <anchor moveWithCells="1">
                  <from>
                    <xdr:col>22</xdr:col>
                    <xdr:colOff>295275</xdr:colOff>
                    <xdr:row>60</xdr:row>
                    <xdr:rowOff>95250</xdr:rowOff>
                  </from>
                  <to>
                    <xdr:col>22</xdr:col>
                    <xdr:colOff>590550</xdr:colOff>
                    <xdr:row>60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0" r:id="rId8" name="Check Box 24">
              <controlPr defaultSize="0" autoFill="0" autoLine="0" autoPict="0">
                <anchor moveWithCells="1">
                  <from>
                    <xdr:col>21</xdr:col>
                    <xdr:colOff>295275</xdr:colOff>
                    <xdr:row>57</xdr:row>
                    <xdr:rowOff>171450</xdr:rowOff>
                  </from>
                  <to>
                    <xdr:col>21</xdr:col>
                    <xdr:colOff>590550</xdr:colOff>
                    <xdr:row>59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1" r:id="rId9" name="Check Box 25">
              <controlPr defaultSize="0" autoFill="0" autoLine="0" autoPict="0">
                <anchor moveWithCells="1">
                  <from>
                    <xdr:col>21</xdr:col>
                    <xdr:colOff>295275</xdr:colOff>
                    <xdr:row>61</xdr:row>
                    <xdr:rowOff>95250</xdr:rowOff>
                  </from>
                  <to>
                    <xdr:col>21</xdr:col>
                    <xdr:colOff>590550</xdr:colOff>
                    <xdr:row>61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2" r:id="rId10" name="Check Box 26">
              <controlPr defaultSize="0" autoFill="0" autoLine="0" autoPict="0">
                <anchor moveWithCells="1">
                  <from>
                    <xdr:col>22</xdr:col>
                    <xdr:colOff>295275</xdr:colOff>
                    <xdr:row>61</xdr:row>
                    <xdr:rowOff>95250</xdr:rowOff>
                  </from>
                  <to>
                    <xdr:col>22</xdr:col>
                    <xdr:colOff>590550</xdr:colOff>
                    <xdr:row>61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3" r:id="rId11" name="Check Box 27">
              <controlPr defaultSize="0" autoFill="0" autoLine="0" autoPict="0">
                <anchor moveWithCells="1">
                  <from>
                    <xdr:col>22</xdr:col>
                    <xdr:colOff>295275</xdr:colOff>
                    <xdr:row>61</xdr:row>
                    <xdr:rowOff>571500</xdr:rowOff>
                  </from>
                  <to>
                    <xdr:col>22</xdr:col>
                    <xdr:colOff>590550</xdr:colOff>
                    <xdr:row>63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4" r:id="rId12" name="Check Box 28">
              <controlPr defaultSize="0" autoFill="0" autoLine="0" autoPict="0">
                <anchor moveWithCells="1">
                  <from>
                    <xdr:col>22</xdr:col>
                    <xdr:colOff>295275</xdr:colOff>
                    <xdr:row>62</xdr:row>
                    <xdr:rowOff>257175</xdr:rowOff>
                  </from>
                  <to>
                    <xdr:col>22</xdr:col>
                    <xdr:colOff>590550</xdr:colOff>
                    <xdr:row>64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5" r:id="rId13" name="Check Box 29">
              <controlPr defaultSize="0" autoFill="0" autoLine="0" autoPict="0">
                <anchor moveWithCells="1">
                  <from>
                    <xdr:col>21</xdr:col>
                    <xdr:colOff>295275</xdr:colOff>
                    <xdr:row>65</xdr:row>
                    <xdr:rowOff>219075</xdr:rowOff>
                  </from>
                  <to>
                    <xdr:col>21</xdr:col>
                    <xdr:colOff>590550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6" r:id="rId14" name="Check Box 30">
              <controlPr defaultSize="0" autoFill="0" autoLine="0" autoPict="0">
                <anchor moveWithCells="1">
                  <from>
                    <xdr:col>22</xdr:col>
                    <xdr:colOff>295275</xdr:colOff>
                    <xdr:row>65</xdr:row>
                    <xdr:rowOff>219075</xdr:rowOff>
                  </from>
                  <to>
                    <xdr:col>22</xdr:col>
                    <xdr:colOff>590550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47" r:id="rId15" name="Drop Down 31">
              <controlPr defaultSize="0" autoLine="0" autoPict="0">
                <anchor moveWithCells="1">
                  <from>
                    <xdr:col>25</xdr:col>
                    <xdr:colOff>228600</xdr:colOff>
                    <xdr:row>3</xdr:row>
                    <xdr:rowOff>38100</xdr:rowOff>
                  </from>
                  <to>
                    <xdr:col>31</xdr:col>
                    <xdr:colOff>1485900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LISTE!$B$16:$B$57</xm:f>
          </x14:formula1>
          <xm:sqref>AC7</xm:sqref>
        </x14:dataValidation>
        <x14:dataValidation type="list" allowBlank="1" showInputMessage="1" showErrorMessage="1">
          <x14:formula1>
            <xm:f>LISTE!$D$15:$L$15</xm:f>
          </x14:formula1>
          <xm:sqref>AB8:AF8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58"/>
  <sheetViews>
    <sheetView zoomScale="55" zoomScaleNormal="55" workbookViewId="0">
      <selection activeCell="B17" sqref="B17"/>
    </sheetView>
  </sheetViews>
  <sheetFormatPr baseColWidth="10" defaultRowHeight="12.75"/>
  <cols>
    <col min="1" max="1" width="4.28515625" style="122" customWidth="1"/>
    <col min="2" max="2" width="44.7109375" customWidth="1"/>
    <col min="3" max="3" width="3.42578125" customWidth="1"/>
    <col min="4" max="4" width="16.140625" customWidth="1"/>
    <col min="5" max="5" width="15" bestFit="1" customWidth="1"/>
    <col min="7" max="7" width="35.5703125" customWidth="1"/>
    <col min="8" max="8" width="34.140625" customWidth="1"/>
    <col min="9" max="9" width="29.140625" customWidth="1"/>
    <col min="10" max="10" width="23.140625" customWidth="1"/>
    <col min="11" max="11" width="12.140625" customWidth="1"/>
    <col min="12" max="12" width="26.5703125" bestFit="1" customWidth="1"/>
    <col min="13" max="13" width="29" style="187" customWidth="1"/>
    <col min="14" max="14" width="29.85546875" style="187" customWidth="1"/>
    <col min="15" max="15" width="28.42578125" style="191" customWidth="1"/>
    <col min="16" max="16" width="36.7109375" customWidth="1"/>
  </cols>
  <sheetData>
    <row r="1" spans="1:34" s="164" customFormat="1">
      <c r="A1" s="165"/>
      <c r="G1" s="170"/>
      <c r="M1" s="185"/>
      <c r="N1" s="185"/>
      <c r="O1" s="170"/>
    </row>
    <row r="2" spans="1:34" s="164" customFormat="1" ht="13.5" thickBot="1">
      <c r="A2" s="165"/>
      <c r="M2" s="185"/>
      <c r="N2" s="185"/>
      <c r="O2" s="170"/>
    </row>
    <row r="3" spans="1:34" s="164" customFormat="1" ht="15">
      <c r="A3" s="165"/>
      <c r="J3" s="415" t="s">
        <v>138</v>
      </c>
      <c r="K3" s="416"/>
      <c r="L3" s="169" t="s">
        <v>137</v>
      </c>
      <c r="M3" s="185"/>
      <c r="N3" s="185"/>
      <c r="O3" s="170"/>
    </row>
    <row r="4" spans="1:34" s="164" customFormat="1" ht="15.75">
      <c r="A4" s="165"/>
      <c r="J4" s="417" t="s">
        <v>95</v>
      </c>
      <c r="K4" s="418"/>
      <c r="L4" s="168" t="s">
        <v>136</v>
      </c>
      <c r="M4" s="185"/>
      <c r="N4" s="185"/>
      <c r="O4" s="170"/>
    </row>
    <row r="5" spans="1:34" s="164" customFormat="1">
      <c r="A5" s="165"/>
      <c r="J5" s="419"/>
      <c r="K5" s="420"/>
      <c r="L5" s="167"/>
      <c r="M5" s="185"/>
      <c r="N5" s="185"/>
      <c r="O5" s="170"/>
    </row>
    <row r="6" spans="1:34" s="164" customFormat="1">
      <c r="A6" s="165"/>
      <c r="J6" s="419"/>
      <c r="K6" s="420"/>
      <c r="L6" s="167"/>
      <c r="M6" s="185"/>
      <c r="N6" s="185"/>
      <c r="O6" s="170"/>
    </row>
    <row r="7" spans="1:34" s="164" customFormat="1">
      <c r="A7" s="165"/>
      <c r="J7" s="419"/>
      <c r="K7" s="420"/>
      <c r="L7" s="167"/>
      <c r="M7" s="185"/>
      <c r="N7" s="185"/>
      <c r="O7" s="170"/>
    </row>
    <row r="8" spans="1:34" s="164" customFormat="1" ht="13.5" thickBot="1">
      <c r="A8" s="165"/>
      <c r="J8" s="421"/>
      <c r="K8" s="422"/>
      <c r="L8" s="166"/>
      <c r="M8" s="185"/>
      <c r="N8" s="185"/>
      <c r="O8" s="170"/>
    </row>
    <row r="9" spans="1:34" s="164" customFormat="1" ht="30" customHeight="1">
      <c r="A9" s="165"/>
      <c r="M9" s="185"/>
      <c r="N9" s="185"/>
      <c r="O9" s="170"/>
    </row>
    <row r="10" spans="1:34" s="164" customFormat="1">
      <c r="A10" s="165"/>
      <c r="M10" s="185"/>
      <c r="N10" s="185"/>
      <c r="O10" s="170"/>
    </row>
    <row r="11" spans="1:34" ht="23.25">
      <c r="A11" s="163" t="s">
        <v>135</v>
      </c>
      <c r="B11" s="413" t="s">
        <v>135</v>
      </c>
      <c r="C11" s="414"/>
      <c r="D11" s="414"/>
      <c r="E11" s="414"/>
      <c r="F11" s="414"/>
      <c r="G11" s="414"/>
      <c r="H11" s="414"/>
      <c r="I11" s="414"/>
      <c r="J11" s="414"/>
      <c r="K11" s="414"/>
      <c r="L11" s="414"/>
      <c r="M11" s="186"/>
      <c r="N11" s="186"/>
      <c r="O11" s="190"/>
      <c r="P11" s="162"/>
    </row>
    <row r="12" spans="1:34" ht="13.15" customHeight="1"/>
    <row r="13" spans="1:34" ht="26.45" customHeight="1">
      <c r="A13" s="161">
        <v>1</v>
      </c>
      <c r="B13" s="160">
        <f>+A13+1</f>
        <v>2</v>
      </c>
      <c r="C13" s="128">
        <f t="shared" ref="C13:O13" si="0">B13+1</f>
        <v>3</v>
      </c>
      <c r="D13" s="128">
        <f t="shared" si="0"/>
        <v>4</v>
      </c>
      <c r="E13" s="128">
        <f t="shared" si="0"/>
        <v>5</v>
      </c>
      <c r="F13" s="128">
        <f t="shared" si="0"/>
        <v>6</v>
      </c>
      <c r="G13" s="128">
        <f t="shared" si="0"/>
        <v>7</v>
      </c>
      <c r="H13" s="128">
        <f t="shared" si="0"/>
        <v>8</v>
      </c>
      <c r="I13" s="128">
        <f t="shared" si="0"/>
        <v>9</v>
      </c>
      <c r="J13" s="128">
        <f t="shared" si="0"/>
        <v>10</v>
      </c>
      <c r="K13" s="128">
        <f t="shared" si="0"/>
        <v>11</v>
      </c>
      <c r="L13" s="128">
        <f t="shared" si="0"/>
        <v>12</v>
      </c>
      <c r="M13" s="184">
        <f t="shared" si="0"/>
        <v>13</v>
      </c>
      <c r="N13" s="184">
        <f t="shared" si="0"/>
        <v>14</v>
      </c>
      <c r="O13" s="128">
        <f t="shared" si="0"/>
        <v>15</v>
      </c>
      <c r="P13" s="128">
        <v>16</v>
      </c>
      <c r="V13" s="128">
        <f>P13+1</f>
        <v>17</v>
      </c>
      <c r="W13" s="128">
        <f t="shared" ref="W13:AH13" si="1">V13+1</f>
        <v>18</v>
      </c>
      <c r="X13" s="128">
        <f t="shared" si="1"/>
        <v>19</v>
      </c>
      <c r="Y13" s="128">
        <f t="shared" si="1"/>
        <v>20</v>
      </c>
      <c r="Z13" s="128">
        <f t="shared" si="1"/>
        <v>21</v>
      </c>
      <c r="AA13" s="128">
        <f t="shared" si="1"/>
        <v>22</v>
      </c>
      <c r="AB13" s="128">
        <f t="shared" si="1"/>
        <v>23</v>
      </c>
      <c r="AC13" s="128">
        <f t="shared" si="1"/>
        <v>24</v>
      </c>
      <c r="AD13" s="128">
        <f t="shared" si="1"/>
        <v>25</v>
      </c>
      <c r="AE13" s="184">
        <f t="shared" si="1"/>
        <v>26</v>
      </c>
      <c r="AF13" s="184">
        <f t="shared" si="1"/>
        <v>27</v>
      </c>
      <c r="AG13" s="128">
        <f t="shared" si="1"/>
        <v>28</v>
      </c>
      <c r="AH13" s="128">
        <f t="shared" si="1"/>
        <v>29</v>
      </c>
    </row>
    <row r="14" spans="1:34" ht="26.45" customHeight="1" thickBot="1">
      <c r="A14" s="128">
        <v>0</v>
      </c>
      <c r="B14" s="159"/>
      <c r="C14" s="159"/>
      <c r="D14" s="412" t="s">
        <v>134</v>
      </c>
      <c r="E14" s="412"/>
      <c r="F14" s="412"/>
      <c r="G14" s="412"/>
      <c r="H14" s="412"/>
      <c r="I14" s="412"/>
      <c r="J14" s="412"/>
      <c r="K14" s="412"/>
      <c r="L14" s="412"/>
      <c r="M14" s="412"/>
      <c r="N14" s="412"/>
      <c r="O14" s="412"/>
      <c r="P14" s="412"/>
      <c r="V14" s="412"/>
      <c r="W14" s="412"/>
      <c r="X14" s="412"/>
      <c r="Y14" s="412"/>
      <c r="Z14" s="412"/>
      <c r="AA14" s="412"/>
      <c r="AB14" s="412"/>
      <c r="AC14" s="412"/>
      <c r="AD14" s="412"/>
      <c r="AE14" s="412"/>
      <c r="AF14" s="412"/>
      <c r="AG14" s="412"/>
      <c r="AH14" s="412"/>
    </row>
    <row r="15" spans="1:34" ht="68.45" customHeight="1" thickBot="1">
      <c r="A15" s="128">
        <v>0</v>
      </c>
      <c r="B15" s="158" t="s">
        <v>133</v>
      </c>
      <c r="C15" s="171"/>
      <c r="D15" s="157" t="s">
        <v>79</v>
      </c>
      <c r="E15" s="156" t="s">
        <v>80</v>
      </c>
      <c r="F15" s="155" t="s">
        <v>81</v>
      </c>
      <c r="G15" s="155" t="s">
        <v>132</v>
      </c>
      <c r="H15" s="154" t="s">
        <v>131</v>
      </c>
      <c r="I15" s="154" t="s">
        <v>130</v>
      </c>
      <c r="J15" s="154" t="s">
        <v>129</v>
      </c>
      <c r="K15" s="154" t="s">
        <v>128</v>
      </c>
      <c r="L15" s="154" t="s">
        <v>127</v>
      </c>
      <c r="M15" s="192" t="s">
        <v>126</v>
      </c>
      <c r="N15" s="193" t="s">
        <v>125</v>
      </c>
      <c r="O15" s="193" t="s">
        <v>160</v>
      </c>
      <c r="P15" s="193" t="s">
        <v>124</v>
      </c>
      <c r="V15" s="218"/>
      <c r="W15" s="218"/>
      <c r="X15" s="218"/>
      <c r="Y15" s="218"/>
      <c r="Z15" s="193"/>
      <c r="AA15" s="193"/>
      <c r="AB15" s="193"/>
      <c r="AC15" s="193"/>
      <c r="AD15" s="193"/>
      <c r="AE15" s="193"/>
      <c r="AF15" s="193"/>
      <c r="AG15" s="193"/>
      <c r="AH15" s="193"/>
    </row>
    <row r="16" spans="1:34" ht="100.15" customHeight="1" thickBot="1">
      <c r="A16" s="128">
        <v>1</v>
      </c>
      <c r="B16" s="133" t="s">
        <v>78</v>
      </c>
      <c r="C16" s="172"/>
      <c r="D16" s="132">
        <v>505002</v>
      </c>
      <c r="E16" s="132">
        <v>505003</v>
      </c>
      <c r="F16" s="132">
        <v>505004</v>
      </c>
      <c r="G16" s="132">
        <v>505005</v>
      </c>
      <c r="H16" s="130" t="s">
        <v>95</v>
      </c>
      <c r="I16" s="130" t="s">
        <v>95</v>
      </c>
      <c r="J16" s="130" t="s">
        <v>95</v>
      </c>
      <c r="K16" s="130" t="s">
        <v>95</v>
      </c>
      <c r="L16" s="129" t="s">
        <v>95</v>
      </c>
      <c r="M16" s="188" t="s">
        <v>140</v>
      </c>
      <c r="N16" s="188" t="s">
        <v>139</v>
      </c>
      <c r="O16" s="194" t="str">
        <f ca="1">CELL("adresse",P16)</f>
        <v>$P$16</v>
      </c>
      <c r="P16" s="121"/>
      <c r="V16" s="121"/>
      <c r="W16" s="121"/>
      <c r="X16" s="121"/>
      <c r="Y16" s="121"/>
      <c r="Z16" s="121"/>
      <c r="AA16" s="121"/>
      <c r="AB16" s="121"/>
      <c r="AC16" s="121"/>
      <c r="AD16" s="121"/>
      <c r="AE16" s="121"/>
      <c r="AF16" s="121"/>
      <c r="AG16" s="121"/>
      <c r="AH16" s="121"/>
    </row>
    <row r="17" spans="1:34" ht="100.15" customHeight="1" thickBot="1">
      <c r="A17" s="128">
        <f t="shared" ref="A17:A57" si="2">+A16+1</f>
        <v>2</v>
      </c>
      <c r="B17" s="133" t="s">
        <v>82</v>
      </c>
      <c r="C17" s="172"/>
      <c r="D17" s="132">
        <v>515102</v>
      </c>
      <c r="E17" s="132">
        <v>515103</v>
      </c>
      <c r="F17" s="132">
        <v>515104</v>
      </c>
      <c r="G17" s="132">
        <v>515105</v>
      </c>
      <c r="H17" s="130" t="s">
        <v>95</v>
      </c>
      <c r="I17" s="130" t="s">
        <v>95</v>
      </c>
      <c r="J17" s="130" t="s">
        <v>95</v>
      </c>
      <c r="K17" s="130" t="s">
        <v>95</v>
      </c>
      <c r="L17" s="129" t="s">
        <v>95</v>
      </c>
      <c r="M17" s="188" t="s">
        <v>140</v>
      </c>
      <c r="N17" s="188" t="s">
        <v>141</v>
      </c>
      <c r="O17" s="194" t="str">
        <f t="shared" ref="O17:O57" ca="1" si="3">CELL("adresse",P17)</f>
        <v>$P$17</v>
      </c>
      <c r="P17" s="121"/>
      <c r="V17" s="121"/>
      <c r="W17" s="121"/>
      <c r="X17" s="121"/>
      <c r="Y17" s="121"/>
      <c r="Z17" s="121"/>
      <c r="AA17" s="121"/>
      <c r="AB17" s="121"/>
      <c r="AC17" s="121"/>
      <c r="AD17" s="121"/>
      <c r="AE17" s="121"/>
      <c r="AF17" s="121"/>
      <c r="AG17" s="121"/>
      <c r="AH17" s="121"/>
    </row>
    <row r="18" spans="1:34" ht="100.15" customHeight="1" thickBot="1">
      <c r="A18" s="128">
        <f t="shared" si="2"/>
        <v>3</v>
      </c>
      <c r="B18" s="133" t="s">
        <v>83</v>
      </c>
      <c r="C18" s="172"/>
      <c r="D18" s="132">
        <v>525202</v>
      </c>
      <c r="E18" s="132">
        <v>525203</v>
      </c>
      <c r="F18" s="132">
        <v>525204</v>
      </c>
      <c r="G18" s="132">
        <v>525205</v>
      </c>
      <c r="H18" s="130" t="s">
        <v>95</v>
      </c>
      <c r="I18" s="130" t="s">
        <v>95</v>
      </c>
      <c r="J18" s="130" t="s">
        <v>95</v>
      </c>
      <c r="K18" s="130" t="s">
        <v>95</v>
      </c>
      <c r="L18" s="129" t="s">
        <v>95</v>
      </c>
      <c r="M18" s="188" t="s">
        <v>140</v>
      </c>
      <c r="N18" s="188" t="s">
        <v>142</v>
      </c>
      <c r="O18" s="194" t="str">
        <f t="shared" ca="1" si="3"/>
        <v>$P$18</v>
      </c>
      <c r="P18" s="121"/>
      <c r="V18" s="121"/>
      <c r="W18" s="121"/>
      <c r="X18" s="121"/>
      <c r="Y18" s="121"/>
      <c r="Z18" s="121"/>
      <c r="AA18" s="121"/>
      <c r="AB18" s="121"/>
      <c r="AC18" s="121"/>
      <c r="AD18" s="121"/>
      <c r="AE18" s="121"/>
      <c r="AF18" s="121"/>
      <c r="AG18" s="121"/>
      <c r="AH18" s="121"/>
    </row>
    <row r="19" spans="1:34" ht="100.15" customHeight="1" thickBot="1">
      <c r="A19" s="128">
        <f t="shared" si="2"/>
        <v>4</v>
      </c>
      <c r="B19" s="133" t="s">
        <v>84</v>
      </c>
      <c r="C19" s="172"/>
      <c r="D19" s="132">
        <v>535302</v>
      </c>
      <c r="E19" s="132">
        <v>535303</v>
      </c>
      <c r="F19" s="132">
        <v>535304</v>
      </c>
      <c r="G19" s="132">
        <v>535305</v>
      </c>
      <c r="H19" s="130" t="s">
        <v>95</v>
      </c>
      <c r="I19" s="130" t="s">
        <v>95</v>
      </c>
      <c r="J19" s="130" t="s">
        <v>95</v>
      </c>
      <c r="K19" s="130" t="s">
        <v>95</v>
      </c>
      <c r="L19" s="129" t="s">
        <v>95</v>
      </c>
      <c r="M19" s="188" t="s">
        <v>140</v>
      </c>
      <c r="N19" s="188" t="s">
        <v>143</v>
      </c>
      <c r="O19" s="194" t="str">
        <f t="shared" ca="1" si="3"/>
        <v>$P$19</v>
      </c>
      <c r="P19" s="121"/>
      <c r="V19" s="121"/>
      <c r="W19" s="121"/>
      <c r="X19" s="121"/>
      <c r="Y19" s="121"/>
      <c r="Z19" s="121"/>
      <c r="AA19" s="121"/>
      <c r="AB19" s="121"/>
      <c r="AC19" s="121"/>
      <c r="AD19" s="121"/>
      <c r="AE19" s="121"/>
      <c r="AF19" s="121"/>
      <c r="AG19" s="121"/>
      <c r="AH19" s="121"/>
    </row>
    <row r="20" spans="1:34" ht="100.15" customHeight="1">
      <c r="A20" s="128">
        <f t="shared" si="2"/>
        <v>5</v>
      </c>
      <c r="B20" s="145" t="s">
        <v>85</v>
      </c>
      <c r="C20" s="173"/>
      <c r="D20" s="144">
        <v>626202</v>
      </c>
      <c r="E20" s="144">
        <v>626203</v>
      </c>
      <c r="F20" s="144">
        <v>626204</v>
      </c>
      <c r="G20" s="144">
        <v>626205</v>
      </c>
      <c r="H20" s="143" t="s">
        <v>95</v>
      </c>
      <c r="I20" s="143" t="s">
        <v>95</v>
      </c>
      <c r="J20" s="143" t="s">
        <v>95</v>
      </c>
      <c r="K20" s="153">
        <v>626215</v>
      </c>
      <c r="L20" s="142" t="s">
        <v>95</v>
      </c>
      <c r="M20" s="189" t="s">
        <v>145</v>
      </c>
      <c r="N20" s="188" t="s">
        <v>144</v>
      </c>
      <c r="O20" s="194" t="str">
        <f t="shared" ca="1" si="3"/>
        <v>$P$20</v>
      </c>
      <c r="P20" s="121"/>
      <c r="V20" s="121"/>
      <c r="W20" s="121"/>
      <c r="X20" s="121"/>
      <c r="Y20" s="121"/>
      <c r="Z20" s="121"/>
      <c r="AA20" s="121"/>
      <c r="AB20" s="121"/>
      <c r="AC20" s="121"/>
      <c r="AD20" s="121"/>
      <c r="AE20" s="121"/>
      <c r="AF20" s="121"/>
      <c r="AG20" s="121"/>
      <c r="AH20" s="121"/>
    </row>
    <row r="21" spans="1:34" ht="100.15" customHeight="1" thickBot="1">
      <c r="A21" s="128">
        <f t="shared" si="2"/>
        <v>6</v>
      </c>
      <c r="B21" s="137" t="s">
        <v>123</v>
      </c>
      <c r="C21" s="174"/>
      <c r="D21" s="136">
        <v>626222</v>
      </c>
      <c r="E21" s="136">
        <v>626223</v>
      </c>
      <c r="F21" s="136">
        <v>626224</v>
      </c>
      <c r="G21" s="136">
        <v>626225</v>
      </c>
      <c r="H21" s="135" t="s">
        <v>95</v>
      </c>
      <c r="I21" s="135" t="s">
        <v>95</v>
      </c>
      <c r="J21" s="135" t="s">
        <v>95</v>
      </c>
      <c r="K21" s="152">
        <v>626235</v>
      </c>
      <c r="L21" s="134" t="s">
        <v>95</v>
      </c>
      <c r="M21" s="188"/>
      <c r="N21" s="188"/>
      <c r="O21" s="194" t="str">
        <f t="shared" ca="1" si="3"/>
        <v>$P$21</v>
      </c>
      <c r="P21" s="121"/>
      <c r="V21" s="121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H21" s="121"/>
    </row>
    <row r="22" spans="1:34" ht="100.15" customHeight="1" thickBot="1">
      <c r="A22" s="128">
        <f t="shared" si="2"/>
        <v>7</v>
      </c>
      <c r="B22" s="133" t="s">
        <v>122</v>
      </c>
      <c r="C22" s="172"/>
      <c r="D22" s="132">
        <v>757502</v>
      </c>
      <c r="E22" s="132">
        <v>757503</v>
      </c>
      <c r="F22" s="132">
        <v>757504</v>
      </c>
      <c r="G22" s="132">
        <v>757505</v>
      </c>
      <c r="H22" s="130" t="s">
        <v>95</v>
      </c>
      <c r="I22" s="130" t="s">
        <v>95</v>
      </c>
      <c r="J22" s="130" t="s">
        <v>95</v>
      </c>
      <c r="K22" s="130" t="s">
        <v>95</v>
      </c>
      <c r="L22" s="129" t="s">
        <v>95</v>
      </c>
      <c r="M22" s="188" t="s">
        <v>147</v>
      </c>
      <c r="N22" s="188" t="s">
        <v>146</v>
      </c>
      <c r="O22" s="194" t="str">
        <f t="shared" ca="1" si="3"/>
        <v>$P$22</v>
      </c>
      <c r="P22" s="121"/>
      <c r="V22" s="121"/>
      <c r="W22" s="121"/>
      <c r="X22" s="121"/>
      <c r="Y22" s="121"/>
      <c r="Z22" s="121"/>
      <c r="AA22" s="121"/>
      <c r="AB22" s="121"/>
      <c r="AC22" s="121"/>
      <c r="AD22" s="121"/>
      <c r="AE22" s="121"/>
      <c r="AF22" s="121"/>
      <c r="AG22" s="121"/>
      <c r="AH22" s="121"/>
    </row>
    <row r="23" spans="1:34" ht="100.15" customHeight="1" thickBot="1">
      <c r="A23" s="128">
        <f t="shared" si="2"/>
        <v>8</v>
      </c>
      <c r="B23" s="133" t="s">
        <v>121</v>
      </c>
      <c r="C23" s="172"/>
      <c r="D23" s="132">
        <v>777702</v>
      </c>
      <c r="E23" s="132">
        <v>777703</v>
      </c>
      <c r="F23" s="132">
        <v>777704</v>
      </c>
      <c r="G23" s="132">
        <v>777705</v>
      </c>
      <c r="H23" s="130" t="s">
        <v>95</v>
      </c>
      <c r="I23" s="130" t="s">
        <v>95</v>
      </c>
      <c r="J23" s="130" t="s">
        <v>95</v>
      </c>
      <c r="K23" s="130" t="s">
        <v>95</v>
      </c>
      <c r="L23" s="129" t="s">
        <v>95</v>
      </c>
      <c r="M23" s="189" t="s">
        <v>149</v>
      </c>
      <c r="N23" s="188" t="s">
        <v>148</v>
      </c>
      <c r="O23" s="194" t="str">
        <f t="shared" ca="1" si="3"/>
        <v>$P$23</v>
      </c>
      <c r="P23" s="121"/>
      <c r="V23" s="121"/>
      <c r="W23" s="121"/>
      <c r="X23" s="121"/>
      <c r="Y23" s="121"/>
      <c r="Z23" s="121"/>
      <c r="AA23" s="121"/>
      <c r="AB23" s="121"/>
      <c r="AC23" s="121"/>
      <c r="AD23" s="121"/>
      <c r="AE23" s="121"/>
      <c r="AF23" s="121"/>
      <c r="AG23" s="121"/>
      <c r="AH23" s="121"/>
    </row>
    <row r="24" spans="1:34" ht="100.15" customHeight="1">
      <c r="A24" s="128">
        <f t="shared" si="2"/>
        <v>9</v>
      </c>
      <c r="B24" s="145" t="s">
        <v>120</v>
      </c>
      <c r="C24" s="175"/>
      <c r="D24" s="144">
        <v>828202</v>
      </c>
      <c r="E24" s="143" t="s">
        <v>95</v>
      </c>
      <c r="F24" s="144">
        <v>828204</v>
      </c>
      <c r="G24" s="144">
        <v>828205</v>
      </c>
      <c r="H24" s="143" t="s">
        <v>95</v>
      </c>
      <c r="I24" s="144">
        <v>828203</v>
      </c>
      <c r="J24" s="144">
        <v>828208</v>
      </c>
      <c r="K24" s="143" t="s">
        <v>95</v>
      </c>
      <c r="L24" s="142" t="s">
        <v>95</v>
      </c>
      <c r="M24" s="189"/>
      <c r="N24" s="189"/>
      <c r="O24" s="194" t="str">
        <f t="shared" ca="1" si="3"/>
        <v>$P$24</v>
      </c>
      <c r="P24" s="121"/>
      <c r="V24" s="121"/>
      <c r="W24" s="121"/>
      <c r="X24" s="121"/>
      <c r="Y24" s="121"/>
      <c r="Z24" s="121"/>
      <c r="AA24" s="121"/>
      <c r="AB24" s="121"/>
      <c r="AC24" s="121"/>
      <c r="AD24" s="121"/>
      <c r="AE24" s="121"/>
      <c r="AF24" s="121"/>
      <c r="AG24" s="121"/>
      <c r="AH24" s="121"/>
    </row>
    <row r="25" spans="1:34" ht="100.15" customHeight="1">
      <c r="A25" s="128">
        <f t="shared" si="2"/>
        <v>10</v>
      </c>
      <c r="B25" s="149" t="s">
        <v>119</v>
      </c>
      <c r="C25" s="176"/>
      <c r="D25" s="140">
        <v>828202</v>
      </c>
      <c r="E25" s="139" t="s">
        <v>95</v>
      </c>
      <c r="F25" s="140">
        <v>828204</v>
      </c>
      <c r="G25" s="140">
        <v>828215</v>
      </c>
      <c r="H25" s="139" t="s">
        <v>95</v>
      </c>
      <c r="I25" s="140">
        <v>828213</v>
      </c>
      <c r="J25" s="140">
        <v>828218</v>
      </c>
      <c r="K25" s="139" t="s">
        <v>95</v>
      </c>
      <c r="L25" s="138" t="s">
        <v>95</v>
      </c>
      <c r="M25" s="189"/>
      <c r="N25" s="189"/>
      <c r="O25" s="194" t="str">
        <f t="shared" ca="1" si="3"/>
        <v>$P$25</v>
      </c>
      <c r="P25" s="121"/>
      <c r="V25" s="121"/>
      <c r="W25" s="121"/>
      <c r="X25" s="121"/>
      <c r="Y25" s="121"/>
      <c r="Z25" s="121"/>
      <c r="AA25" s="121"/>
      <c r="AB25" s="121"/>
      <c r="AC25" s="121"/>
      <c r="AD25" s="121"/>
      <c r="AE25" s="121"/>
      <c r="AF25" s="121"/>
      <c r="AG25" s="121"/>
      <c r="AH25" s="121"/>
    </row>
    <row r="26" spans="1:34" ht="100.15" customHeight="1" thickBot="1">
      <c r="A26" s="128">
        <f t="shared" si="2"/>
        <v>11</v>
      </c>
      <c r="B26" s="147" t="s">
        <v>118</v>
      </c>
      <c r="C26" s="177"/>
      <c r="D26" s="136">
        <v>828202</v>
      </c>
      <c r="E26" s="135" t="s">
        <v>95</v>
      </c>
      <c r="F26" s="136">
        <v>828204</v>
      </c>
      <c r="G26" s="136">
        <v>828225</v>
      </c>
      <c r="H26" s="135" t="s">
        <v>95</v>
      </c>
      <c r="I26" s="136">
        <v>828223</v>
      </c>
      <c r="J26" s="136">
        <v>828228</v>
      </c>
      <c r="K26" s="135" t="s">
        <v>95</v>
      </c>
      <c r="L26" s="134" t="s">
        <v>95</v>
      </c>
      <c r="M26" s="189"/>
      <c r="N26" s="189"/>
      <c r="O26" s="194" t="str">
        <f t="shared" ca="1" si="3"/>
        <v>$P$26</v>
      </c>
      <c r="P26" s="121"/>
      <c r="V26" s="121"/>
      <c r="W26" s="121"/>
      <c r="X26" s="121"/>
      <c r="Y26" s="121"/>
      <c r="Z26" s="121"/>
      <c r="AA26" s="121"/>
      <c r="AB26" s="121"/>
      <c r="AC26" s="121"/>
      <c r="AD26" s="121"/>
      <c r="AE26" s="121"/>
      <c r="AF26" s="121"/>
      <c r="AG26" s="121"/>
      <c r="AH26" s="121"/>
    </row>
    <row r="27" spans="1:34" ht="100.15" customHeight="1">
      <c r="A27" s="128">
        <f t="shared" si="2"/>
        <v>12</v>
      </c>
      <c r="B27" s="145" t="s">
        <v>86</v>
      </c>
      <c r="C27" s="173"/>
      <c r="D27" s="144">
        <v>606002</v>
      </c>
      <c r="E27" s="144">
        <v>606003</v>
      </c>
      <c r="F27" s="144">
        <v>606004</v>
      </c>
      <c r="G27" s="144">
        <v>606005</v>
      </c>
      <c r="H27" s="143" t="s">
        <v>95</v>
      </c>
      <c r="I27" s="143" t="s">
        <v>95</v>
      </c>
      <c r="J27" s="143" t="s">
        <v>95</v>
      </c>
      <c r="K27" s="144">
        <v>606015</v>
      </c>
      <c r="L27" s="142" t="s">
        <v>95</v>
      </c>
      <c r="M27" s="189"/>
      <c r="N27" s="188" t="s">
        <v>150</v>
      </c>
      <c r="O27" s="194" t="str">
        <f t="shared" ca="1" si="3"/>
        <v>$P$27</v>
      </c>
      <c r="P27" s="121"/>
      <c r="V27" s="121"/>
      <c r="W27" s="121"/>
      <c r="X27" s="121"/>
      <c r="Y27" s="121"/>
      <c r="Z27" s="121"/>
      <c r="AA27" s="121"/>
      <c r="AB27" s="121"/>
      <c r="AC27" s="121"/>
      <c r="AD27" s="121"/>
      <c r="AE27" s="121"/>
      <c r="AF27" s="121"/>
      <c r="AG27" s="121"/>
      <c r="AH27" s="121"/>
    </row>
    <row r="28" spans="1:34" ht="100.15" customHeight="1" thickBot="1">
      <c r="A28" s="128">
        <f t="shared" si="2"/>
        <v>13</v>
      </c>
      <c r="B28" s="137" t="s">
        <v>87</v>
      </c>
      <c r="C28" s="174"/>
      <c r="D28" s="136">
        <v>350002</v>
      </c>
      <c r="E28" s="135" t="s">
        <v>95</v>
      </c>
      <c r="F28" s="135" t="s">
        <v>95</v>
      </c>
      <c r="G28" s="136">
        <v>580509</v>
      </c>
      <c r="H28" s="135" t="s">
        <v>95</v>
      </c>
      <c r="I28" s="135" t="s">
        <v>95</v>
      </c>
      <c r="J28" s="135" t="s">
        <v>95</v>
      </c>
      <c r="K28" s="135" t="s">
        <v>95</v>
      </c>
      <c r="L28" s="134" t="s">
        <v>95</v>
      </c>
      <c r="M28" s="189"/>
      <c r="N28" s="188" t="s">
        <v>150</v>
      </c>
      <c r="O28" s="194" t="str">
        <f t="shared" ca="1" si="3"/>
        <v>$P$28</v>
      </c>
      <c r="P28" s="121"/>
      <c r="V28" s="121"/>
      <c r="W28" s="121"/>
      <c r="X28" s="121"/>
      <c r="Y28" s="121"/>
      <c r="Z28" s="121"/>
      <c r="AA28" s="121"/>
      <c r="AB28" s="121"/>
      <c r="AC28" s="121"/>
      <c r="AD28" s="121"/>
      <c r="AE28" s="121"/>
      <c r="AF28" s="121"/>
      <c r="AG28" s="121"/>
      <c r="AH28" s="121"/>
    </row>
    <row r="29" spans="1:34" ht="100.15" customHeight="1" thickBot="1">
      <c r="A29" s="128">
        <f t="shared" si="2"/>
        <v>14</v>
      </c>
      <c r="B29" s="133" t="s">
        <v>117</v>
      </c>
      <c r="C29" s="172"/>
      <c r="D29" s="132">
        <v>848402</v>
      </c>
      <c r="E29" s="130" t="s">
        <v>95</v>
      </c>
      <c r="F29" s="130" t="s">
        <v>95</v>
      </c>
      <c r="G29" s="130" t="s">
        <v>95</v>
      </c>
      <c r="H29" s="130" t="s">
        <v>95</v>
      </c>
      <c r="I29" s="130" t="s">
        <v>95</v>
      </c>
      <c r="J29" s="130" t="s">
        <v>95</v>
      </c>
      <c r="K29" s="130" t="s">
        <v>95</v>
      </c>
      <c r="L29" s="129" t="s">
        <v>95</v>
      </c>
      <c r="M29" s="189"/>
      <c r="N29" s="189"/>
      <c r="O29" s="194" t="str">
        <f t="shared" ca="1" si="3"/>
        <v>$P$29</v>
      </c>
      <c r="P29" s="121"/>
      <c r="V29" s="121"/>
      <c r="W29" s="121"/>
      <c r="X29" s="121"/>
      <c r="Y29" s="121"/>
      <c r="Z29" s="121"/>
      <c r="AA29" s="121"/>
      <c r="AB29" s="121"/>
      <c r="AC29" s="121"/>
      <c r="AD29" s="121"/>
      <c r="AE29" s="121"/>
      <c r="AF29" s="121"/>
      <c r="AG29" s="121"/>
      <c r="AH29" s="121"/>
    </row>
    <row r="30" spans="1:34" ht="100.15" customHeight="1" thickBot="1">
      <c r="A30" s="128">
        <f t="shared" si="2"/>
        <v>15</v>
      </c>
      <c r="B30" s="133" t="s">
        <v>88</v>
      </c>
      <c r="C30" s="172"/>
      <c r="D30" s="132">
        <v>636302</v>
      </c>
      <c r="E30" s="132">
        <v>636303</v>
      </c>
      <c r="F30" s="132">
        <v>636304</v>
      </c>
      <c r="G30" s="132">
        <v>636305</v>
      </c>
      <c r="H30" s="130" t="s">
        <v>95</v>
      </c>
      <c r="I30" s="130" t="s">
        <v>95</v>
      </c>
      <c r="J30" s="130" t="s">
        <v>95</v>
      </c>
      <c r="K30" s="130" t="s">
        <v>95</v>
      </c>
      <c r="L30" s="129" t="s">
        <v>95</v>
      </c>
      <c r="M30" s="189"/>
      <c r="N30" s="188" t="s">
        <v>151</v>
      </c>
      <c r="O30" s="194" t="str">
        <f t="shared" ca="1" si="3"/>
        <v>$P$30</v>
      </c>
      <c r="P30" s="121"/>
      <c r="V30" s="121"/>
      <c r="W30" s="121"/>
      <c r="X30" s="121"/>
      <c r="Y30" s="121"/>
      <c r="Z30" s="121"/>
      <c r="AA30" s="121"/>
      <c r="AB30" s="121"/>
      <c r="AC30" s="121"/>
      <c r="AD30" s="121"/>
      <c r="AE30" s="121"/>
      <c r="AF30" s="121"/>
      <c r="AG30" s="121"/>
      <c r="AH30" s="121"/>
    </row>
    <row r="31" spans="1:34" ht="100.15" customHeight="1" thickBot="1">
      <c r="A31" s="128">
        <f t="shared" si="2"/>
        <v>16</v>
      </c>
      <c r="B31" s="133" t="s">
        <v>89</v>
      </c>
      <c r="C31" s="172"/>
      <c r="D31" s="132">
        <v>727202</v>
      </c>
      <c r="E31" s="132">
        <v>727203</v>
      </c>
      <c r="F31" s="132">
        <v>727204</v>
      </c>
      <c r="G31" s="132">
        <v>727205</v>
      </c>
      <c r="H31" s="130" t="s">
        <v>95</v>
      </c>
      <c r="I31" s="130" t="s">
        <v>95</v>
      </c>
      <c r="J31" s="130" t="s">
        <v>95</v>
      </c>
      <c r="K31" s="130" t="s">
        <v>95</v>
      </c>
      <c r="L31" s="129" t="s">
        <v>95</v>
      </c>
      <c r="M31" s="189"/>
      <c r="N31" s="188" t="s">
        <v>152</v>
      </c>
      <c r="O31" s="194" t="str">
        <f t="shared" ca="1" si="3"/>
        <v>$P$31</v>
      </c>
      <c r="P31" s="121"/>
      <c r="V31" s="121"/>
      <c r="W31" s="121"/>
      <c r="X31" s="121"/>
      <c r="Y31" s="121"/>
      <c r="Z31" s="121"/>
      <c r="AA31" s="121"/>
      <c r="AB31" s="121"/>
      <c r="AC31" s="121"/>
      <c r="AD31" s="121"/>
      <c r="AE31" s="121"/>
      <c r="AF31" s="121"/>
      <c r="AG31" s="121"/>
      <c r="AH31" s="121"/>
    </row>
    <row r="32" spans="1:34" ht="100.15" customHeight="1">
      <c r="A32" s="128">
        <f t="shared" si="2"/>
        <v>17</v>
      </c>
      <c r="B32" s="145" t="s">
        <v>116</v>
      </c>
      <c r="C32" s="173"/>
      <c r="D32" s="144">
        <v>737302</v>
      </c>
      <c r="E32" s="143" t="s">
        <v>95</v>
      </c>
      <c r="F32" s="144">
        <v>737304</v>
      </c>
      <c r="G32" s="144">
        <v>737305</v>
      </c>
      <c r="H32" s="144">
        <v>737309</v>
      </c>
      <c r="I32" s="143" t="s">
        <v>95</v>
      </c>
      <c r="J32" s="143" t="s">
        <v>95</v>
      </c>
      <c r="K32" s="143" t="s">
        <v>95</v>
      </c>
      <c r="L32" s="142" t="s">
        <v>95</v>
      </c>
      <c r="M32" s="189"/>
      <c r="N32" s="189"/>
      <c r="O32" s="194" t="str">
        <f t="shared" ca="1" si="3"/>
        <v>$P$32</v>
      </c>
      <c r="P32" s="121"/>
      <c r="V32" s="121"/>
      <c r="W32" s="121"/>
      <c r="X32" s="121"/>
      <c r="Y32" s="121"/>
      <c r="Z32" s="121"/>
      <c r="AA32" s="121"/>
      <c r="AB32" s="121"/>
      <c r="AC32" s="121"/>
      <c r="AD32" s="121"/>
      <c r="AE32" s="121"/>
      <c r="AF32" s="121"/>
      <c r="AG32" s="121"/>
      <c r="AH32" s="121"/>
    </row>
    <row r="33" spans="1:34" ht="100.15" customHeight="1">
      <c r="A33" s="128">
        <f t="shared" si="2"/>
        <v>18</v>
      </c>
      <c r="B33" s="149" t="s">
        <v>115</v>
      </c>
      <c r="C33" s="176"/>
      <c r="D33" s="140">
        <v>737302</v>
      </c>
      <c r="E33" s="139" t="s">
        <v>95</v>
      </c>
      <c r="F33" s="140">
        <v>737304</v>
      </c>
      <c r="G33" s="140">
        <v>737305</v>
      </c>
      <c r="H33" s="140">
        <v>737309</v>
      </c>
      <c r="I33" s="139" t="s">
        <v>95</v>
      </c>
      <c r="J33" s="139" t="s">
        <v>95</v>
      </c>
      <c r="K33" s="139" t="s">
        <v>95</v>
      </c>
      <c r="L33" s="138" t="s">
        <v>95</v>
      </c>
      <c r="M33" s="189"/>
      <c r="N33" s="188" t="s">
        <v>153</v>
      </c>
      <c r="O33" s="194" t="str">
        <f t="shared" ca="1" si="3"/>
        <v>$P$33</v>
      </c>
      <c r="P33" s="121"/>
      <c r="V33" s="121"/>
      <c r="W33" s="121"/>
      <c r="X33" s="121"/>
      <c r="Y33" s="121"/>
      <c r="Z33" s="121"/>
      <c r="AA33" s="121"/>
      <c r="AB33" s="121"/>
      <c r="AC33" s="121"/>
      <c r="AD33" s="121"/>
      <c r="AE33" s="121"/>
      <c r="AF33" s="121"/>
      <c r="AG33" s="121"/>
      <c r="AH33" s="121"/>
    </row>
    <row r="34" spans="1:34" ht="100.15" customHeight="1">
      <c r="A34" s="128">
        <f t="shared" si="2"/>
        <v>19</v>
      </c>
      <c r="B34" s="141" t="s">
        <v>114</v>
      </c>
      <c r="C34" s="178"/>
      <c r="D34" s="140">
        <v>737302</v>
      </c>
      <c r="E34" s="139" t="s">
        <v>95</v>
      </c>
      <c r="F34" s="140">
        <v>737304</v>
      </c>
      <c r="G34" s="140">
        <v>737305</v>
      </c>
      <c r="H34" s="140">
        <v>737309</v>
      </c>
      <c r="I34" s="139" t="s">
        <v>95</v>
      </c>
      <c r="J34" s="139" t="s">
        <v>95</v>
      </c>
      <c r="K34" s="139" t="s">
        <v>95</v>
      </c>
      <c r="L34" s="138" t="s">
        <v>95</v>
      </c>
      <c r="M34" s="189"/>
      <c r="N34" s="188" t="s">
        <v>154</v>
      </c>
      <c r="O34" s="194" t="str">
        <f t="shared" ca="1" si="3"/>
        <v>$P$34</v>
      </c>
      <c r="P34" s="121"/>
      <c r="V34" s="121"/>
      <c r="W34" s="121"/>
      <c r="X34" s="121"/>
      <c r="Y34" s="121"/>
      <c r="Z34" s="121"/>
      <c r="AA34" s="121"/>
      <c r="AB34" s="121"/>
      <c r="AC34" s="121"/>
      <c r="AD34" s="121"/>
      <c r="AE34" s="121"/>
      <c r="AF34" s="121"/>
      <c r="AG34" s="121"/>
      <c r="AH34" s="121"/>
    </row>
    <row r="35" spans="1:34" ht="100.15" customHeight="1">
      <c r="A35" s="128">
        <f t="shared" si="2"/>
        <v>20</v>
      </c>
      <c r="B35" s="141" t="s">
        <v>113</v>
      </c>
      <c r="C35" s="178"/>
      <c r="D35" s="140">
        <v>737302</v>
      </c>
      <c r="E35" s="139" t="s">
        <v>95</v>
      </c>
      <c r="F35" s="140">
        <v>737304</v>
      </c>
      <c r="G35" s="140">
        <v>737305</v>
      </c>
      <c r="H35" s="140">
        <v>737309</v>
      </c>
      <c r="I35" s="139" t="s">
        <v>95</v>
      </c>
      <c r="J35" s="139" t="s">
        <v>95</v>
      </c>
      <c r="K35" s="139" t="s">
        <v>95</v>
      </c>
      <c r="L35" s="138" t="s">
        <v>95</v>
      </c>
      <c r="M35" s="189"/>
      <c r="N35" s="188" t="s">
        <v>155</v>
      </c>
      <c r="O35" s="194" t="str">
        <f t="shared" ca="1" si="3"/>
        <v>$P$35</v>
      </c>
      <c r="P35" s="121"/>
      <c r="V35" s="121"/>
      <c r="W35" s="121"/>
      <c r="X35" s="121"/>
      <c r="Y35" s="121"/>
      <c r="Z35" s="121"/>
      <c r="AA35" s="121"/>
      <c r="AB35" s="121"/>
      <c r="AC35" s="121"/>
      <c r="AD35" s="121"/>
      <c r="AE35" s="121"/>
      <c r="AF35" s="121"/>
      <c r="AG35" s="121"/>
      <c r="AH35" s="121"/>
    </row>
    <row r="36" spans="1:34" ht="100.15" customHeight="1" thickBot="1">
      <c r="A36" s="128">
        <f t="shared" si="2"/>
        <v>21</v>
      </c>
      <c r="B36" s="137" t="s">
        <v>112</v>
      </c>
      <c r="C36" s="174"/>
      <c r="D36" s="136">
        <v>737302</v>
      </c>
      <c r="E36" s="135" t="s">
        <v>95</v>
      </c>
      <c r="F36" s="136">
        <v>737304</v>
      </c>
      <c r="G36" s="136">
        <v>737305</v>
      </c>
      <c r="H36" s="136">
        <v>737309</v>
      </c>
      <c r="I36" s="135" t="s">
        <v>95</v>
      </c>
      <c r="J36" s="135" t="s">
        <v>95</v>
      </c>
      <c r="K36" s="135" t="s">
        <v>95</v>
      </c>
      <c r="L36" s="134" t="s">
        <v>95</v>
      </c>
      <c r="M36" s="189"/>
      <c r="N36" s="188" t="s">
        <v>156</v>
      </c>
      <c r="O36" s="194" t="str">
        <f t="shared" ca="1" si="3"/>
        <v>$P$36</v>
      </c>
      <c r="P36" s="121"/>
      <c r="V36" s="121"/>
      <c r="W36" s="121"/>
      <c r="X36" s="121"/>
      <c r="Y36" s="121"/>
      <c r="Z36" s="121"/>
      <c r="AA36" s="121"/>
      <c r="AB36" s="121"/>
      <c r="AC36" s="121"/>
      <c r="AD36" s="121"/>
      <c r="AE36" s="121"/>
      <c r="AF36" s="121"/>
      <c r="AG36" s="121"/>
      <c r="AH36" s="121"/>
    </row>
    <row r="37" spans="1:34" ht="100.15" customHeight="1">
      <c r="A37" s="128">
        <f t="shared" si="2"/>
        <v>22</v>
      </c>
      <c r="B37" s="145" t="s">
        <v>111</v>
      </c>
      <c r="C37" s="173"/>
      <c r="D37" s="144">
        <v>747402</v>
      </c>
      <c r="E37" s="143" t="s">
        <v>95</v>
      </c>
      <c r="F37" s="144">
        <v>747404</v>
      </c>
      <c r="G37" s="144">
        <v>747405</v>
      </c>
      <c r="H37" s="144">
        <v>747409</v>
      </c>
      <c r="I37" s="143" t="s">
        <v>95</v>
      </c>
      <c r="J37" s="143" t="s">
        <v>95</v>
      </c>
      <c r="K37" s="143" t="s">
        <v>95</v>
      </c>
      <c r="L37" s="142" t="s">
        <v>95</v>
      </c>
      <c r="M37" s="189"/>
      <c r="N37" s="189"/>
      <c r="O37" s="194" t="str">
        <f t="shared" ca="1" si="3"/>
        <v>$P$37</v>
      </c>
      <c r="P37" s="121"/>
      <c r="V37" s="121"/>
      <c r="W37" s="121"/>
      <c r="X37" s="121"/>
      <c r="Y37" s="121"/>
      <c r="Z37" s="121"/>
      <c r="AA37" s="121"/>
      <c r="AB37" s="121"/>
      <c r="AC37" s="121"/>
      <c r="AD37" s="121"/>
      <c r="AE37" s="121"/>
      <c r="AF37" s="121"/>
      <c r="AG37" s="121"/>
      <c r="AH37" s="121"/>
    </row>
    <row r="38" spans="1:34" ht="100.15" customHeight="1">
      <c r="A38" s="128">
        <f t="shared" si="2"/>
        <v>23</v>
      </c>
      <c r="B38" s="149" t="s">
        <v>110</v>
      </c>
      <c r="C38" s="176"/>
      <c r="D38" s="140">
        <v>747402</v>
      </c>
      <c r="E38" s="139" t="s">
        <v>95</v>
      </c>
      <c r="F38" s="140">
        <v>747404</v>
      </c>
      <c r="G38" s="140">
        <v>747405</v>
      </c>
      <c r="H38" s="140">
        <v>747409</v>
      </c>
      <c r="I38" s="139" t="s">
        <v>95</v>
      </c>
      <c r="J38" s="139" t="s">
        <v>95</v>
      </c>
      <c r="K38" s="139" t="s">
        <v>95</v>
      </c>
      <c r="L38" s="138" t="s">
        <v>95</v>
      </c>
      <c r="M38" s="189"/>
      <c r="N38" s="189"/>
      <c r="O38" s="194" t="str">
        <f t="shared" ca="1" si="3"/>
        <v>$P$38</v>
      </c>
      <c r="P38" s="121"/>
      <c r="V38" s="121"/>
      <c r="W38" s="121"/>
      <c r="X38" s="121"/>
      <c r="Y38" s="121"/>
      <c r="Z38" s="121"/>
      <c r="AA38" s="121"/>
      <c r="AB38" s="121"/>
      <c r="AC38" s="121"/>
      <c r="AD38" s="121"/>
      <c r="AE38" s="121"/>
      <c r="AF38" s="121"/>
      <c r="AG38" s="121"/>
      <c r="AH38" s="121"/>
    </row>
    <row r="39" spans="1:34" ht="100.15" customHeight="1">
      <c r="A39" s="128">
        <f t="shared" si="2"/>
        <v>24</v>
      </c>
      <c r="B39" s="149" t="s">
        <v>109</v>
      </c>
      <c r="C39" s="176"/>
      <c r="D39" s="140">
        <v>747402</v>
      </c>
      <c r="E39" s="139" t="s">
        <v>95</v>
      </c>
      <c r="F39" s="140">
        <v>747404</v>
      </c>
      <c r="G39" s="140">
        <v>747405</v>
      </c>
      <c r="H39" s="140">
        <v>747409</v>
      </c>
      <c r="I39" s="139" t="s">
        <v>95</v>
      </c>
      <c r="J39" s="139" t="s">
        <v>95</v>
      </c>
      <c r="K39" s="139" t="s">
        <v>95</v>
      </c>
      <c r="L39" s="138" t="s">
        <v>95</v>
      </c>
      <c r="M39" s="189"/>
      <c r="N39" s="188" t="s">
        <v>157</v>
      </c>
      <c r="O39" s="194" t="str">
        <f t="shared" ca="1" si="3"/>
        <v>$P$39</v>
      </c>
      <c r="P39" s="121"/>
      <c r="V39" s="121"/>
      <c r="W39" s="121"/>
      <c r="X39" s="121"/>
      <c r="Y39" s="121"/>
      <c r="Z39" s="121"/>
      <c r="AA39" s="121"/>
      <c r="AB39" s="121"/>
      <c r="AC39" s="121"/>
      <c r="AD39" s="121"/>
      <c r="AE39" s="121"/>
      <c r="AF39" s="121"/>
      <c r="AG39" s="121"/>
      <c r="AH39" s="121"/>
    </row>
    <row r="40" spans="1:34" ht="100.15" customHeight="1">
      <c r="A40" s="128">
        <f t="shared" si="2"/>
        <v>25</v>
      </c>
      <c r="B40" s="149" t="s">
        <v>108</v>
      </c>
      <c r="C40" s="176"/>
      <c r="D40" s="140">
        <v>747402</v>
      </c>
      <c r="E40" s="139" t="s">
        <v>95</v>
      </c>
      <c r="F40" s="140">
        <v>747404</v>
      </c>
      <c r="G40" s="140">
        <v>747405</v>
      </c>
      <c r="H40" s="140">
        <v>747409</v>
      </c>
      <c r="I40" s="139" t="s">
        <v>95</v>
      </c>
      <c r="J40" s="139" t="s">
        <v>95</v>
      </c>
      <c r="K40" s="139" t="s">
        <v>95</v>
      </c>
      <c r="L40" s="138" t="s">
        <v>95</v>
      </c>
      <c r="M40" s="189"/>
      <c r="N40" s="188" t="s">
        <v>158</v>
      </c>
      <c r="O40" s="194" t="str">
        <f t="shared" ca="1" si="3"/>
        <v>$P$40</v>
      </c>
      <c r="P40" s="121"/>
      <c r="V40" s="121"/>
      <c r="W40" s="121"/>
      <c r="X40" s="121"/>
      <c r="Y40" s="121"/>
      <c r="Z40" s="121"/>
      <c r="AA40" s="121"/>
      <c r="AB40" s="121"/>
      <c r="AC40" s="121"/>
      <c r="AD40" s="121"/>
      <c r="AE40" s="121"/>
      <c r="AF40" s="121"/>
      <c r="AG40" s="121"/>
      <c r="AH40" s="121"/>
    </row>
    <row r="41" spans="1:34" ht="100.15" customHeight="1" thickBot="1">
      <c r="A41" s="128">
        <f t="shared" si="2"/>
        <v>26</v>
      </c>
      <c r="B41" s="147" t="s">
        <v>107</v>
      </c>
      <c r="C41" s="177"/>
      <c r="D41" s="136">
        <v>747402</v>
      </c>
      <c r="E41" s="135" t="s">
        <v>95</v>
      </c>
      <c r="F41" s="136">
        <v>747404</v>
      </c>
      <c r="G41" s="136">
        <v>747405</v>
      </c>
      <c r="H41" s="136">
        <v>747409</v>
      </c>
      <c r="I41" s="135" t="s">
        <v>95</v>
      </c>
      <c r="J41" s="135" t="s">
        <v>95</v>
      </c>
      <c r="K41" s="135" t="s">
        <v>95</v>
      </c>
      <c r="L41" s="134" t="s">
        <v>95</v>
      </c>
      <c r="M41" s="189"/>
      <c r="N41" s="189"/>
      <c r="O41" s="194" t="str">
        <f t="shared" ca="1" si="3"/>
        <v>$P$41</v>
      </c>
      <c r="P41" s="121"/>
      <c r="V41" s="121"/>
      <c r="W41" s="121"/>
      <c r="X41" s="121"/>
      <c r="Y41" s="121"/>
      <c r="Z41" s="121"/>
      <c r="AA41" s="121"/>
      <c r="AB41" s="121"/>
      <c r="AC41" s="121"/>
      <c r="AD41" s="121"/>
      <c r="AE41" s="121"/>
      <c r="AF41" s="121"/>
      <c r="AG41" s="121"/>
      <c r="AH41" s="121"/>
    </row>
    <row r="42" spans="1:34" ht="100.15" customHeight="1" thickBot="1">
      <c r="A42" s="128">
        <f t="shared" si="2"/>
        <v>27</v>
      </c>
      <c r="B42" s="133" t="s">
        <v>90</v>
      </c>
      <c r="C42" s="172"/>
      <c r="D42" s="132">
        <v>717102</v>
      </c>
      <c r="E42" s="132">
        <v>717103</v>
      </c>
      <c r="F42" s="132">
        <v>717104</v>
      </c>
      <c r="G42" s="132">
        <v>717105</v>
      </c>
      <c r="H42" s="130" t="s">
        <v>95</v>
      </c>
      <c r="I42" s="130" t="s">
        <v>95</v>
      </c>
      <c r="J42" s="130" t="s">
        <v>95</v>
      </c>
      <c r="K42" s="132">
        <v>717115</v>
      </c>
      <c r="L42" s="129" t="s">
        <v>95</v>
      </c>
      <c r="M42" s="189"/>
      <c r="N42" s="188" t="s">
        <v>159</v>
      </c>
      <c r="O42" s="194" t="str">
        <f t="shared" ca="1" si="3"/>
        <v>$P$42</v>
      </c>
      <c r="P42" s="121"/>
      <c r="V42" s="121"/>
      <c r="W42" s="121"/>
      <c r="X42" s="121"/>
      <c r="Y42" s="121"/>
      <c r="Z42" s="121"/>
      <c r="AA42" s="121"/>
      <c r="AB42" s="121"/>
      <c r="AC42" s="121"/>
      <c r="AD42" s="121"/>
      <c r="AE42" s="121"/>
      <c r="AF42" s="121"/>
      <c r="AG42" s="121"/>
      <c r="AH42" s="121"/>
    </row>
    <row r="43" spans="1:34" ht="100.15" customHeight="1">
      <c r="A43" s="128">
        <f t="shared" si="2"/>
        <v>28</v>
      </c>
      <c r="B43" s="151" t="s">
        <v>106</v>
      </c>
      <c r="C43" s="175"/>
      <c r="D43" s="144">
        <v>767602</v>
      </c>
      <c r="E43" s="143" t="s">
        <v>95</v>
      </c>
      <c r="F43" s="144">
        <v>767604</v>
      </c>
      <c r="G43" s="144">
        <v>767605</v>
      </c>
      <c r="H43" s="143" t="s">
        <v>95</v>
      </c>
      <c r="I43" s="144">
        <v>767603</v>
      </c>
      <c r="J43" s="143" t="s">
        <v>95</v>
      </c>
      <c r="K43" s="143" t="s">
        <v>95</v>
      </c>
      <c r="L43" s="150">
        <v>767608</v>
      </c>
      <c r="M43" s="189"/>
      <c r="N43" s="189"/>
      <c r="O43" s="194" t="str">
        <f t="shared" ca="1" si="3"/>
        <v>$P$43</v>
      </c>
      <c r="P43" s="121"/>
      <c r="V43" s="121"/>
      <c r="W43" s="121"/>
      <c r="X43" s="121"/>
      <c r="Y43" s="121"/>
      <c r="Z43" s="121"/>
      <c r="AA43" s="121"/>
      <c r="AB43" s="121"/>
      <c r="AC43" s="121"/>
      <c r="AD43" s="121"/>
      <c r="AE43" s="121"/>
      <c r="AF43" s="121"/>
      <c r="AG43" s="121"/>
      <c r="AH43" s="121"/>
    </row>
    <row r="44" spans="1:34" ht="100.15" customHeight="1">
      <c r="A44" s="128">
        <f t="shared" si="2"/>
        <v>29</v>
      </c>
      <c r="B44" s="149" t="s">
        <v>105</v>
      </c>
      <c r="C44" s="176"/>
      <c r="D44" s="140">
        <v>767602</v>
      </c>
      <c r="E44" s="139" t="s">
        <v>95</v>
      </c>
      <c r="F44" s="140">
        <v>767604</v>
      </c>
      <c r="G44" s="140">
        <v>767615</v>
      </c>
      <c r="H44" s="139" t="s">
        <v>95</v>
      </c>
      <c r="I44" s="140">
        <v>767613</v>
      </c>
      <c r="J44" s="139" t="s">
        <v>95</v>
      </c>
      <c r="K44" s="139" t="s">
        <v>95</v>
      </c>
      <c r="L44" s="148">
        <v>767618</v>
      </c>
      <c r="M44" s="189"/>
      <c r="N44" s="189"/>
      <c r="O44" s="194" t="str">
        <f t="shared" ca="1" si="3"/>
        <v>$P$44</v>
      </c>
      <c r="P44" s="121"/>
      <c r="V44" s="121"/>
      <c r="W44" s="121"/>
      <c r="X44" s="121"/>
      <c r="Y44" s="121"/>
      <c r="Z44" s="121"/>
      <c r="AA44" s="121"/>
      <c r="AB44" s="121"/>
      <c r="AC44" s="121"/>
      <c r="AD44" s="121"/>
      <c r="AE44" s="121"/>
      <c r="AF44" s="121"/>
      <c r="AG44" s="121"/>
      <c r="AH44" s="121"/>
    </row>
    <row r="45" spans="1:34" ht="100.15" customHeight="1" thickBot="1">
      <c r="A45" s="128">
        <f t="shared" si="2"/>
        <v>30</v>
      </c>
      <c r="B45" s="147" t="s">
        <v>104</v>
      </c>
      <c r="C45" s="177"/>
      <c r="D45" s="136">
        <v>767602</v>
      </c>
      <c r="E45" s="135" t="s">
        <v>95</v>
      </c>
      <c r="F45" s="136">
        <v>767604</v>
      </c>
      <c r="G45" s="136">
        <v>767625</v>
      </c>
      <c r="H45" s="135" t="s">
        <v>95</v>
      </c>
      <c r="I45" s="136">
        <v>767623</v>
      </c>
      <c r="J45" s="135" t="s">
        <v>95</v>
      </c>
      <c r="K45" s="135" t="s">
        <v>95</v>
      </c>
      <c r="L45" s="146">
        <v>767628</v>
      </c>
      <c r="M45" s="189"/>
      <c r="N45" s="189"/>
      <c r="O45" s="194" t="str">
        <f t="shared" ca="1" si="3"/>
        <v>$P$45</v>
      </c>
      <c r="P45" s="121"/>
      <c r="V45" s="121"/>
      <c r="W45" s="121"/>
      <c r="X45" s="121"/>
      <c r="Y45" s="121"/>
      <c r="Z45" s="121"/>
      <c r="AA45" s="121"/>
      <c r="AB45" s="121"/>
      <c r="AC45" s="121"/>
      <c r="AD45" s="121"/>
      <c r="AE45" s="121"/>
      <c r="AF45" s="121"/>
      <c r="AG45" s="121"/>
      <c r="AH45" s="121"/>
    </row>
    <row r="46" spans="1:34" ht="100.15" customHeight="1">
      <c r="A46" s="128">
        <f t="shared" si="2"/>
        <v>31</v>
      </c>
      <c r="B46" s="145" t="s">
        <v>103</v>
      </c>
      <c r="C46" s="173"/>
      <c r="D46" s="144">
        <v>787802</v>
      </c>
      <c r="E46" s="143" t="s">
        <v>95</v>
      </c>
      <c r="F46" s="144">
        <v>787804</v>
      </c>
      <c r="G46" s="144">
        <v>787805</v>
      </c>
      <c r="H46" s="143" t="s">
        <v>95</v>
      </c>
      <c r="I46" s="144">
        <v>787803</v>
      </c>
      <c r="J46" s="143" t="s">
        <v>95</v>
      </c>
      <c r="K46" s="143" t="s">
        <v>95</v>
      </c>
      <c r="L46" s="142" t="s">
        <v>95</v>
      </c>
      <c r="M46" s="189"/>
      <c r="N46" s="189"/>
      <c r="O46" s="194" t="str">
        <f t="shared" ca="1" si="3"/>
        <v>$P$46</v>
      </c>
      <c r="P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1"/>
      <c r="AH46" s="121"/>
    </row>
    <row r="47" spans="1:34" ht="100.15" customHeight="1" thickBot="1">
      <c r="A47" s="128">
        <f t="shared" si="2"/>
        <v>32</v>
      </c>
      <c r="B47" s="137" t="s">
        <v>102</v>
      </c>
      <c r="C47" s="174"/>
      <c r="D47" s="136">
        <v>787802</v>
      </c>
      <c r="E47" s="135" t="s">
        <v>95</v>
      </c>
      <c r="F47" s="136">
        <v>787804</v>
      </c>
      <c r="G47" s="136">
        <v>787815</v>
      </c>
      <c r="H47" s="135" t="s">
        <v>95</v>
      </c>
      <c r="I47" s="136">
        <v>787813</v>
      </c>
      <c r="J47" s="135" t="s">
        <v>95</v>
      </c>
      <c r="K47" s="135" t="s">
        <v>95</v>
      </c>
      <c r="L47" s="134" t="s">
        <v>95</v>
      </c>
      <c r="M47" s="189"/>
      <c r="N47" s="189"/>
      <c r="O47" s="194" t="str">
        <f t="shared" ca="1" si="3"/>
        <v>$P$47</v>
      </c>
      <c r="P47" s="121"/>
      <c r="V47" s="121"/>
      <c r="W47" s="121"/>
      <c r="X47" s="121"/>
      <c r="Y47" s="121"/>
      <c r="Z47" s="121"/>
      <c r="AA47" s="121"/>
      <c r="AB47" s="121"/>
      <c r="AC47" s="121"/>
      <c r="AD47" s="121"/>
      <c r="AE47" s="121"/>
      <c r="AF47" s="121"/>
      <c r="AG47" s="121"/>
      <c r="AH47" s="121"/>
    </row>
    <row r="48" spans="1:34" ht="100.15" customHeight="1">
      <c r="A48" s="128">
        <f t="shared" si="2"/>
        <v>33</v>
      </c>
      <c r="B48" s="145" t="s">
        <v>101</v>
      </c>
      <c r="C48" s="173"/>
      <c r="D48" s="144">
        <v>797902</v>
      </c>
      <c r="E48" s="143" t="s">
        <v>95</v>
      </c>
      <c r="F48" s="144">
        <v>797904</v>
      </c>
      <c r="G48" s="144">
        <v>797905</v>
      </c>
      <c r="H48" s="143" t="s">
        <v>95</v>
      </c>
      <c r="I48" s="144">
        <v>797903</v>
      </c>
      <c r="J48" s="143" t="s">
        <v>95</v>
      </c>
      <c r="K48" s="143" t="s">
        <v>95</v>
      </c>
      <c r="L48" s="142" t="s">
        <v>95</v>
      </c>
      <c r="M48" s="189"/>
      <c r="N48" s="189"/>
      <c r="O48" s="194" t="str">
        <f t="shared" ca="1" si="3"/>
        <v>$P$48</v>
      </c>
      <c r="P48" s="121"/>
      <c r="V48" s="121"/>
      <c r="W48" s="121"/>
      <c r="X48" s="121"/>
      <c r="Y48" s="121"/>
      <c r="Z48" s="121"/>
      <c r="AA48" s="121"/>
      <c r="AB48" s="121"/>
      <c r="AC48" s="121"/>
      <c r="AD48" s="121"/>
      <c r="AE48" s="121"/>
      <c r="AF48" s="121"/>
      <c r="AG48" s="121"/>
      <c r="AH48" s="121"/>
    </row>
    <row r="49" spans="1:34" ht="100.15" customHeight="1" thickBot="1">
      <c r="A49" s="128">
        <f t="shared" si="2"/>
        <v>34</v>
      </c>
      <c r="B49" s="137" t="s">
        <v>100</v>
      </c>
      <c r="C49" s="174"/>
      <c r="D49" s="136">
        <v>797902</v>
      </c>
      <c r="E49" s="135" t="s">
        <v>95</v>
      </c>
      <c r="F49" s="136">
        <v>797904</v>
      </c>
      <c r="G49" s="136">
        <v>797915</v>
      </c>
      <c r="H49" s="135" t="s">
        <v>95</v>
      </c>
      <c r="I49" s="136">
        <v>797913</v>
      </c>
      <c r="J49" s="135" t="s">
        <v>95</v>
      </c>
      <c r="K49" s="135" t="s">
        <v>95</v>
      </c>
      <c r="L49" s="134" t="s">
        <v>95</v>
      </c>
      <c r="M49" s="189"/>
      <c r="N49" s="189"/>
      <c r="O49" s="194" t="str">
        <f t="shared" ca="1" si="3"/>
        <v>$P$49</v>
      </c>
      <c r="P49" s="121"/>
      <c r="V49" s="121"/>
      <c r="W49" s="121"/>
      <c r="X49" s="121"/>
      <c r="Y49" s="121"/>
      <c r="Z49" s="121"/>
      <c r="AA49" s="121"/>
      <c r="AB49" s="121"/>
      <c r="AC49" s="121"/>
      <c r="AD49" s="121"/>
      <c r="AE49" s="121"/>
      <c r="AF49" s="121"/>
      <c r="AG49" s="121"/>
      <c r="AH49" s="121"/>
    </row>
    <row r="50" spans="1:34" ht="100.15" customHeight="1" thickBot="1">
      <c r="A50" s="128">
        <f t="shared" si="2"/>
        <v>35</v>
      </c>
      <c r="B50" s="133" t="s">
        <v>91</v>
      </c>
      <c r="C50" s="172"/>
      <c r="D50" s="132">
        <v>808002</v>
      </c>
      <c r="E50" s="132">
        <v>808003</v>
      </c>
      <c r="F50" s="132">
        <v>808004</v>
      </c>
      <c r="G50" s="132">
        <v>808005</v>
      </c>
      <c r="H50" s="130" t="s">
        <v>95</v>
      </c>
      <c r="I50" s="130" t="s">
        <v>95</v>
      </c>
      <c r="J50" s="130" t="s">
        <v>95</v>
      </c>
      <c r="K50" s="130" t="s">
        <v>95</v>
      </c>
      <c r="L50" s="129" t="s">
        <v>95</v>
      </c>
      <c r="M50" s="189"/>
      <c r="N50" s="189"/>
      <c r="O50" s="194" t="str">
        <f t="shared" ca="1" si="3"/>
        <v>$P$50</v>
      </c>
      <c r="P50" s="121"/>
      <c r="V50" s="121"/>
      <c r="W50" s="121"/>
      <c r="X50" s="121"/>
      <c r="Y50" s="121"/>
      <c r="Z50" s="121"/>
      <c r="AA50" s="121"/>
      <c r="AB50" s="121"/>
      <c r="AC50" s="121"/>
      <c r="AD50" s="121"/>
      <c r="AE50" s="121"/>
      <c r="AF50" s="121"/>
      <c r="AG50" s="121"/>
      <c r="AH50" s="121"/>
    </row>
    <row r="51" spans="1:34" ht="100.15" customHeight="1" thickBot="1">
      <c r="A51" s="128">
        <f t="shared" si="2"/>
        <v>36</v>
      </c>
      <c r="B51" s="133" t="s">
        <v>92</v>
      </c>
      <c r="C51" s="172"/>
      <c r="D51" s="132">
        <v>818102</v>
      </c>
      <c r="E51" s="132">
        <v>818103</v>
      </c>
      <c r="F51" s="132">
        <v>818104</v>
      </c>
      <c r="G51" s="132">
        <v>818105</v>
      </c>
      <c r="H51" s="130" t="s">
        <v>95</v>
      </c>
      <c r="I51" s="130" t="s">
        <v>95</v>
      </c>
      <c r="J51" s="130" t="s">
        <v>95</v>
      </c>
      <c r="K51" s="130" t="s">
        <v>95</v>
      </c>
      <c r="L51" s="129" t="s">
        <v>95</v>
      </c>
      <c r="M51" s="189"/>
      <c r="N51" s="189"/>
      <c r="O51" s="194" t="str">
        <f t="shared" ca="1" si="3"/>
        <v>$P$51</v>
      </c>
      <c r="P51" s="121"/>
      <c r="V51" s="121"/>
      <c r="W51" s="121"/>
      <c r="X51" s="121"/>
      <c r="Y51" s="121"/>
      <c r="Z51" s="121"/>
      <c r="AA51" s="121"/>
      <c r="AB51" s="121"/>
      <c r="AC51" s="121"/>
      <c r="AD51" s="121"/>
      <c r="AE51" s="121"/>
      <c r="AF51" s="121"/>
      <c r="AG51" s="121"/>
      <c r="AH51" s="121"/>
    </row>
    <row r="52" spans="1:34" ht="100.15" customHeight="1" thickBot="1">
      <c r="A52" s="128">
        <f t="shared" si="2"/>
        <v>37</v>
      </c>
      <c r="B52" s="133" t="s">
        <v>93</v>
      </c>
      <c r="C52" s="172"/>
      <c r="D52" s="132">
        <v>838302</v>
      </c>
      <c r="E52" s="132">
        <v>838303</v>
      </c>
      <c r="F52" s="131">
        <v>838304</v>
      </c>
      <c r="G52" s="130" t="s">
        <v>95</v>
      </c>
      <c r="H52" s="130" t="s">
        <v>95</v>
      </c>
      <c r="I52" s="130" t="s">
        <v>95</v>
      </c>
      <c r="J52" s="130" t="s">
        <v>95</v>
      </c>
      <c r="K52" s="130" t="s">
        <v>95</v>
      </c>
      <c r="L52" s="129" t="s">
        <v>95</v>
      </c>
      <c r="M52" s="189"/>
      <c r="N52" s="189"/>
      <c r="O52" s="194" t="str">
        <f t="shared" ca="1" si="3"/>
        <v>$P$52</v>
      </c>
      <c r="P52" s="121"/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  <c r="AG52" s="121"/>
      <c r="AH52" s="121"/>
    </row>
    <row r="53" spans="1:34" ht="100.15" customHeight="1">
      <c r="A53" s="128">
        <f t="shared" si="2"/>
        <v>38</v>
      </c>
      <c r="B53" s="145" t="s">
        <v>99</v>
      </c>
      <c r="C53" s="173"/>
      <c r="D53" s="144">
        <v>858502</v>
      </c>
      <c r="E53" s="144">
        <v>858503</v>
      </c>
      <c r="F53" s="144">
        <v>858504</v>
      </c>
      <c r="G53" s="144">
        <v>858505</v>
      </c>
      <c r="H53" s="143" t="s">
        <v>95</v>
      </c>
      <c r="I53" s="143" t="s">
        <v>95</v>
      </c>
      <c r="J53" s="143" t="s">
        <v>95</v>
      </c>
      <c r="K53" s="143" t="s">
        <v>95</v>
      </c>
      <c r="L53" s="142" t="s">
        <v>95</v>
      </c>
      <c r="M53" s="189"/>
      <c r="N53" s="189"/>
      <c r="O53" s="194" t="str">
        <f t="shared" ca="1" si="3"/>
        <v>$P$53</v>
      </c>
      <c r="P53" s="121"/>
      <c r="V53" s="121"/>
      <c r="W53" s="121"/>
      <c r="X53" s="121"/>
      <c r="Y53" s="121"/>
      <c r="Z53" s="121"/>
      <c r="AA53" s="121"/>
      <c r="AB53" s="121"/>
      <c r="AC53" s="121"/>
      <c r="AD53" s="121"/>
      <c r="AE53" s="121"/>
      <c r="AF53" s="121"/>
      <c r="AG53" s="121"/>
      <c r="AH53" s="121"/>
    </row>
    <row r="54" spans="1:34" ht="100.15" customHeight="1">
      <c r="A54" s="128">
        <f t="shared" si="2"/>
        <v>39</v>
      </c>
      <c r="B54" s="141" t="s">
        <v>98</v>
      </c>
      <c r="C54" s="178"/>
      <c r="D54" s="140">
        <v>858502</v>
      </c>
      <c r="E54" s="140">
        <v>858503</v>
      </c>
      <c r="F54" s="140">
        <v>858504</v>
      </c>
      <c r="G54" s="140">
        <v>858515</v>
      </c>
      <c r="H54" s="139" t="s">
        <v>95</v>
      </c>
      <c r="I54" s="139" t="s">
        <v>95</v>
      </c>
      <c r="J54" s="139" t="s">
        <v>95</v>
      </c>
      <c r="K54" s="139" t="s">
        <v>95</v>
      </c>
      <c r="L54" s="138" t="s">
        <v>95</v>
      </c>
      <c r="M54" s="189"/>
      <c r="N54" s="189"/>
      <c r="O54" s="194" t="str">
        <f t="shared" ca="1" si="3"/>
        <v>$P$54</v>
      </c>
      <c r="P54" s="121"/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  <c r="AG54" s="121"/>
      <c r="AH54" s="121"/>
    </row>
    <row r="55" spans="1:34" ht="100.15" customHeight="1" thickBot="1">
      <c r="A55" s="128">
        <f t="shared" si="2"/>
        <v>40</v>
      </c>
      <c r="B55" s="137" t="s">
        <v>97</v>
      </c>
      <c r="C55" s="174"/>
      <c r="D55" s="136">
        <v>858502</v>
      </c>
      <c r="E55" s="136">
        <v>858503</v>
      </c>
      <c r="F55" s="136">
        <v>858504</v>
      </c>
      <c r="G55" s="136">
        <v>858525</v>
      </c>
      <c r="H55" s="135" t="s">
        <v>95</v>
      </c>
      <c r="I55" s="135" t="s">
        <v>95</v>
      </c>
      <c r="J55" s="135" t="s">
        <v>95</v>
      </c>
      <c r="K55" s="135" t="s">
        <v>95</v>
      </c>
      <c r="L55" s="134" t="s">
        <v>95</v>
      </c>
      <c r="M55" s="189"/>
      <c r="N55" s="189"/>
      <c r="O55" s="194" t="str">
        <f t="shared" ca="1" si="3"/>
        <v>$P$55</v>
      </c>
      <c r="P55" s="121"/>
      <c r="V55" s="121"/>
      <c r="W55" s="121"/>
      <c r="X55" s="121"/>
      <c r="Y55" s="121"/>
      <c r="Z55" s="121"/>
      <c r="AA55" s="121"/>
      <c r="AB55" s="121"/>
      <c r="AC55" s="121"/>
      <c r="AD55" s="121"/>
      <c r="AE55" s="121"/>
      <c r="AF55" s="121"/>
      <c r="AG55" s="121"/>
      <c r="AH55" s="121"/>
    </row>
    <row r="56" spans="1:34" ht="100.15" customHeight="1" thickBot="1">
      <c r="A56" s="128">
        <f t="shared" si="2"/>
        <v>41</v>
      </c>
      <c r="B56" s="133" t="s">
        <v>94</v>
      </c>
      <c r="C56" s="172"/>
      <c r="D56" s="132">
        <v>868602</v>
      </c>
      <c r="E56" s="132">
        <v>868604</v>
      </c>
      <c r="F56" s="132">
        <v>868603</v>
      </c>
      <c r="G56" s="130" t="s">
        <v>95</v>
      </c>
      <c r="H56" s="130" t="s">
        <v>95</v>
      </c>
      <c r="I56" s="130" t="s">
        <v>95</v>
      </c>
      <c r="J56" s="130" t="s">
        <v>95</v>
      </c>
      <c r="K56" s="130" t="s">
        <v>95</v>
      </c>
      <c r="L56" s="129" t="s">
        <v>95</v>
      </c>
      <c r="M56" s="189"/>
      <c r="N56" s="189"/>
      <c r="O56" s="194" t="str">
        <f t="shared" ca="1" si="3"/>
        <v>$P$56</v>
      </c>
      <c r="P56" s="121"/>
      <c r="V56" s="12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  <c r="AG56" s="121"/>
      <c r="AH56" s="121"/>
    </row>
    <row r="57" spans="1:34" ht="100.15" customHeight="1">
      <c r="A57" s="128">
        <f t="shared" si="2"/>
        <v>42</v>
      </c>
      <c r="B57" s="127" t="s">
        <v>96</v>
      </c>
      <c r="C57" s="179"/>
      <c r="D57" s="126">
        <v>878702</v>
      </c>
      <c r="E57" s="125">
        <v>878704</v>
      </c>
      <c r="F57" s="125">
        <v>878703</v>
      </c>
      <c r="G57" s="124" t="s">
        <v>95</v>
      </c>
      <c r="H57" s="124" t="s">
        <v>95</v>
      </c>
      <c r="I57" s="124" t="s">
        <v>95</v>
      </c>
      <c r="J57" s="124" t="s">
        <v>95</v>
      </c>
      <c r="K57" s="124" t="s">
        <v>95</v>
      </c>
      <c r="L57" s="123" t="s">
        <v>95</v>
      </c>
      <c r="M57" s="189"/>
      <c r="N57" s="189"/>
      <c r="O57" s="194" t="str">
        <f t="shared" ca="1" si="3"/>
        <v>$P$57</v>
      </c>
      <c r="P57" s="121"/>
      <c r="V57" s="121"/>
      <c r="W57" s="121"/>
      <c r="X57" s="121"/>
      <c r="Y57" s="121"/>
      <c r="Z57" s="121"/>
      <c r="AA57" s="121"/>
      <c r="AB57" s="121"/>
      <c r="AC57" s="121"/>
      <c r="AD57" s="121"/>
      <c r="AE57" s="121"/>
      <c r="AF57" s="121"/>
      <c r="AG57" s="121"/>
      <c r="AH57" s="121"/>
    </row>
    <row r="58" spans="1:34" ht="13.15" customHeight="1"/>
  </sheetData>
  <autoFilter ref="B15:L57"/>
  <mergeCells count="9">
    <mergeCell ref="V14:AH14"/>
    <mergeCell ref="D14:P14"/>
    <mergeCell ref="B11:L11"/>
    <mergeCell ref="J3:K3"/>
    <mergeCell ref="J4:K4"/>
    <mergeCell ref="J5:K5"/>
    <mergeCell ref="J6:K6"/>
    <mergeCell ref="J7:K7"/>
    <mergeCell ref="J8:K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Dossier Travaux-GER</vt:lpstr>
      <vt:lpstr>LISTE</vt:lpstr>
      <vt:lpstr>Dégradations</vt:lpstr>
      <vt:lpstr>Réserve_Modification</vt:lpstr>
      <vt:lpstr>Sinistres</vt:lpstr>
      <vt:lpstr>Suivi_Dépenses_GER_Changement_Loi</vt:lpstr>
      <vt:lpstr>Suivi_Dépenses_GER_Dégradations_ou_vandalisme</vt:lpstr>
      <vt:lpstr>Suivi_Dépenses_GER_Renouvellement_Non_Performantiel</vt:lpstr>
      <vt:lpstr>Suivi_Dépenses_GER_Renouvellement_Performantiel</vt:lpstr>
      <vt:lpstr>Suivi_Dépenses_PGR</vt:lpstr>
      <vt:lpstr>Travaux</vt:lpstr>
      <vt:lpstr>'Dossier Travaux-GER'!Zone_d_impression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RFOREST</dc:creator>
  <cp:lastModifiedBy>Guy Blancher</cp:lastModifiedBy>
  <cp:lastPrinted>2019-08-23T08:13:03Z</cp:lastPrinted>
  <dcterms:created xsi:type="dcterms:W3CDTF">2010-11-22T07:37:52Z</dcterms:created>
  <dcterms:modified xsi:type="dcterms:W3CDTF">2019-10-04T08:01:52Z</dcterms:modified>
</cp:coreProperties>
</file>