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50" windowHeight="8235" activeTab="2"/>
  </bookViews>
  <sheets>
    <sheet name="LISTE" sheetId="3" r:id="rId1"/>
    <sheet name="caf" sheetId="1" r:id="rId2"/>
    <sheet name="Statistique" sheetId="4" r:id="rId3"/>
  </sheets>
  <externalReferences>
    <externalReference r:id="rId4"/>
  </externalReferences>
  <definedNames>
    <definedName name="_xlnm._FilterDatabase" localSheetId="1" hidden="1">caf!$A$3:$AR$15</definedName>
    <definedName name="_xlnm.Print_Titles" localSheetId="1">caf!$1:$2</definedName>
    <definedName name="NUM_LIGNE">'[1]A AER 3 1 00 SURVIEMER'!$N$24</definedName>
  </definedNames>
  <calcPr calcId="152511"/>
</workbook>
</file>

<file path=xl/calcChain.xml><?xml version="1.0" encoding="utf-8"?>
<calcChain xmlns="http://schemas.openxmlformats.org/spreadsheetml/2006/main">
  <c r="B10" i="4" l="1"/>
  <c r="AO15" i="1" l="1"/>
  <c r="AN15" i="1"/>
  <c r="AM15" i="1"/>
  <c r="AO14" i="1"/>
  <c r="AN14" i="1"/>
  <c r="AM14" i="1"/>
  <c r="AO13" i="1"/>
  <c r="AN13" i="1"/>
  <c r="AM13" i="1"/>
  <c r="AO12" i="1"/>
  <c r="AN12" i="1"/>
  <c r="AM12" i="1"/>
  <c r="AO11" i="1"/>
  <c r="AN11" i="1"/>
  <c r="AM11" i="1"/>
  <c r="AO10" i="1"/>
  <c r="AN10" i="1"/>
  <c r="AM10" i="1"/>
  <c r="AO9" i="1"/>
  <c r="AN9" i="1"/>
  <c r="AM9" i="1"/>
  <c r="AO8" i="1"/>
  <c r="AN8" i="1"/>
  <c r="AM8" i="1"/>
  <c r="AO7" i="1"/>
  <c r="AN7" i="1"/>
  <c r="AM7" i="1"/>
  <c r="AO6" i="1"/>
  <c r="AN6" i="1"/>
  <c r="AM6" i="1"/>
  <c r="AO5" i="1"/>
  <c r="AN5" i="1"/>
  <c r="AM5" i="1"/>
  <c r="AO4" i="1"/>
  <c r="AN4" i="1"/>
  <c r="AM4" i="1"/>
</calcChain>
</file>

<file path=xl/sharedStrings.xml><?xml version="1.0" encoding="utf-8"?>
<sst xmlns="http://schemas.openxmlformats.org/spreadsheetml/2006/main" count="140" uniqueCount="75">
  <si>
    <t>DEBUT</t>
  </si>
  <si>
    <t>FIN</t>
  </si>
  <si>
    <t>DEPLACEMENT</t>
  </si>
  <si>
    <t>PERMISSION</t>
  </si>
  <si>
    <t>CODE</t>
  </si>
  <si>
    <t>PROGRAMME</t>
  </si>
  <si>
    <t>MAXIMUM</t>
  </si>
  <si>
    <t>A</t>
  </si>
  <si>
    <t>b</t>
  </si>
  <si>
    <t>LIBELLE DE L'ACTION DE FORMATION</t>
  </si>
  <si>
    <t>CYCLE</t>
  </si>
  <si>
    <t>PHASE</t>
  </si>
  <si>
    <t>SESSION</t>
  </si>
  <si>
    <t>PARTIE</t>
  </si>
  <si>
    <t>LIEU</t>
  </si>
  <si>
    <t>DATE</t>
  </si>
  <si>
    <t>DUREE</t>
  </si>
  <si>
    <t>EFFECTIF</t>
  </si>
  <si>
    <t>ASE</t>
  </si>
  <si>
    <t>SSION</t>
  </si>
  <si>
    <t>N°</t>
  </si>
  <si>
    <t>COURT</t>
  </si>
  <si>
    <t>LONG</t>
  </si>
  <si>
    <t>ANCIEN</t>
  </si>
  <si>
    <t>REPARTITION</t>
  </si>
  <si>
    <t/>
  </si>
  <si>
    <t>RE</t>
  </si>
  <si>
    <t>A AER 2 1 00 RESCOAA</t>
  </si>
  <si>
    <t>AAERE RESCOAA</t>
  </si>
  <si>
    <t>QZ12</t>
  </si>
  <si>
    <t>QZ13</t>
  </si>
  <si>
    <t>QZ14</t>
  </si>
  <si>
    <t>QZ15</t>
  </si>
  <si>
    <t>QZ16</t>
  </si>
  <si>
    <t>QZ17</t>
  </si>
  <si>
    <t>QZ18</t>
  </si>
  <si>
    <t>A AER 2 1 00 SARCONTRL</t>
  </si>
  <si>
    <t>AAERE SARCONTRL</t>
  </si>
  <si>
    <t>QZ97</t>
  </si>
  <si>
    <t>AAERE TECCOMAER</t>
  </si>
  <si>
    <t>QX10</t>
  </si>
  <si>
    <t>RM06</t>
  </si>
  <si>
    <t>AAERE TIRVIVIAN</t>
  </si>
  <si>
    <t>QV39</t>
  </si>
  <si>
    <t>JSI</t>
  </si>
  <si>
    <t>SANS JSI</t>
  </si>
  <si>
    <t>TOTAL</t>
  </si>
  <si>
    <t>EFFECTIF INSCRIT</t>
  </si>
  <si>
    <t>CLOTURE FUD</t>
  </si>
  <si>
    <t>CLOTURE DAF</t>
  </si>
  <si>
    <t>DAF</t>
  </si>
  <si>
    <t>DAF à faire</t>
  </si>
  <si>
    <t>MODAF à faire</t>
  </si>
  <si>
    <t>SO</t>
  </si>
  <si>
    <t>POINTS PARTICULIERS</t>
  </si>
  <si>
    <t>TC18</t>
  </si>
  <si>
    <t>AF supprimée</t>
  </si>
  <si>
    <t>Royan</t>
  </si>
  <si>
    <t>Toulouse</t>
  </si>
  <si>
    <t>Paris</t>
  </si>
  <si>
    <t>FORMATION RESCO</t>
  </si>
  <si>
    <t xml:space="preserve">FORMATION SEARCH </t>
  </si>
  <si>
    <t>FORM  DE COMMUNICATION</t>
  </si>
  <si>
    <t>FORM VIVIANE</t>
  </si>
  <si>
    <t>A AER 2 1 00 VIVIAN</t>
  </si>
  <si>
    <t>A AER 2 1 00 TECH</t>
  </si>
  <si>
    <t>A AER 2 1 00 TECCOM</t>
  </si>
  <si>
    <t>FORM TECHNIQUES</t>
  </si>
  <si>
    <t>Nombre</t>
  </si>
  <si>
    <t>Vide</t>
  </si>
  <si>
    <t>Total</t>
  </si>
  <si>
    <t>DAF faite (correspondant aux cellules avec un une valeur numérique)</t>
  </si>
  <si>
    <t>Libellé</t>
  </si>
  <si>
    <t>OBS.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</si>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</sst>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8"/>
      <color rgb="FF000000"/>
      <name val="Arial"/>
      <family val="2"/>
    </font>
    <font>
      <sz val="14"/>
      <color rgb="FF000000"/>
      <name val="Arial"/>
      <family val="2"/>
    </font>
    <font>
      <u/>
      <sz val="10"/>
      <color rgb="FF000000"/>
      <name val="Arial"/>
      <family val="2"/>
    </font>
    <font>
      <b/>
      <strike/>
      <sz val="11"/>
      <color rgb="FF000000"/>
      <name val="Arial"/>
      <family val="2"/>
    </font>
    <font>
      <strike/>
      <sz val="10"/>
      <color rgb="FF000000"/>
      <name val="Arial"/>
      <family val="2"/>
    </font>
    <font>
      <b/>
      <strike/>
      <sz val="12"/>
      <color rgb="FF000000"/>
      <name val="Arial"/>
      <family val="2"/>
    </font>
    <font>
      <b/>
      <strike/>
      <sz val="14"/>
      <color rgb="FF000000"/>
      <name val="Arial"/>
      <family val="2"/>
    </font>
    <font>
      <strike/>
      <sz val="14"/>
      <color rgb="FF000000"/>
      <name val="Arial"/>
      <family val="2"/>
    </font>
    <font>
      <b/>
      <strike/>
      <sz val="10"/>
      <color rgb="FF000000"/>
      <name val="Arial"/>
      <family val="2"/>
    </font>
    <font>
      <strike/>
      <sz val="8"/>
      <color rgb="FF000000"/>
      <name val="Arial"/>
      <family val="2"/>
    </font>
    <font>
      <strike/>
      <u/>
      <sz val="10"/>
      <color rgb="FF000000"/>
      <name val="Arial"/>
      <family val="2"/>
    </font>
    <font>
      <b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lightGray">
        <bgColor rgb="FFFF0000"/>
      </patternFill>
    </fill>
    <fill>
      <patternFill patternType="lightGray">
        <bgColor rgb="FFFFFF00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11" fillId="0" borderId="0"/>
    <xf numFmtId="0" fontId="12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Fill="1" applyBorder="1"/>
    <xf numFmtId="0" fontId="9" fillId="0" borderId="0" xfId="0" applyFont="1" applyAlignment="1"/>
    <xf numFmtId="0" fontId="0" fillId="0" borderId="0" xfId="0" applyAlignment="1">
      <alignment horizontal="center" vertical="top"/>
    </xf>
    <xf numFmtId="0" fontId="10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3" fillId="0" borderId="0" xfId="1"/>
    <xf numFmtId="0" fontId="11" fillId="3" borderId="11" xfId="1" applyFont="1" applyFill="1" applyBorder="1"/>
    <xf numFmtId="0" fontId="11" fillId="0" borderId="11" xfId="1" applyFont="1" applyBorder="1"/>
    <xf numFmtId="0" fontId="11" fillId="0" borderId="1" xfId="1" applyFont="1" applyBorder="1"/>
    <xf numFmtId="0" fontId="10" fillId="0" borderId="0" xfId="0" applyNumberFormat="1" applyFont="1" applyAlignment="1">
      <alignment vertical="top"/>
    </xf>
    <xf numFmtId="14" fontId="6" fillId="0" borderId="0" xfId="0" applyNumberFormat="1" applyFont="1"/>
    <xf numFmtId="0" fontId="9" fillId="3" borderId="0" xfId="0" applyFont="1" applyFill="1" applyAlignment="1">
      <alignment horizontal="center" vertical="top"/>
    </xf>
    <xf numFmtId="0" fontId="4" fillId="0" borderId="0" xfId="0" applyFont="1" applyAlignment="1">
      <alignment vertical="top" wrapText="1"/>
    </xf>
    <xf numFmtId="14" fontId="0" fillId="0" borderId="0" xfId="0" applyNumberFormat="1"/>
    <xf numFmtId="0" fontId="7" fillId="0" borderId="0" xfId="0" applyFont="1" applyAlignment="1">
      <alignment horizontal="center" vertical="center"/>
    </xf>
    <xf numFmtId="0" fontId="2" fillId="0" borderId="11" xfId="1" applyFont="1" applyBorder="1"/>
    <xf numFmtId="0" fontId="1" fillId="0" borderId="11" xfId="1" applyFont="1" applyBorder="1"/>
    <xf numFmtId="0" fontId="19" fillId="3" borderId="1" xfId="0" quotePrefix="1" applyNumberFormat="1" applyFont="1" applyFill="1" applyBorder="1" applyAlignment="1">
      <alignment horizontal="center" vertical="center"/>
    </xf>
    <xf numFmtId="0" fontId="18" fillId="3" borderId="1" xfId="0" quotePrefix="1" applyNumberFormat="1" applyFont="1" applyFill="1" applyBorder="1" applyAlignment="1">
      <alignment horizontal="center" vertical="center"/>
    </xf>
    <xf numFmtId="0" fontId="13" fillId="3" borderId="1" xfId="0" quotePrefix="1" applyNumberFormat="1" applyFont="1" applyFill="1" applyBorder="1" applyAlignment="1">
      <alignment vertical="center"/>
    </xf>
    <xf numFmtId="0" fontId="14" fillId="3" borderId="1" xfId="0" quotePrefix="1" applyNumberFormat="1" applyFont="1" applyFill="1" applyBorder="1" applyAlignment="1">
      <alignment vertical="center" wrapText="1"/>
    </xf>
    <xf numFmtId="0" fontId="18" fillId="3" borderId="1" xfId="0" quotePrefix="1" applyNumberFormat="1" applyFont="1" applyFill="1" applyBorder="1" applyAlignment="1">
      <alignment vertical="top"/>
    </xf>
    <xf numFmtId="0" fontId="18" fillId="3" borderId="1" xfId="0" quotePrefix="1" applyNumberFormat="1" applyFont="1" applyFill="1" applyBorder="1" applyAlignment="1">
      <alignment horizontal="center" vertical="top"/>
    </xf>
    <xf numFmtId="0" fontId="22" fillId="3" borderId="1" xfId="6" quotePrefix="1" applyNumberFormat="1" applyFont="1" applyFill="1" applyBorder="1" applyAlignment="1">
      <alignment horizontal="center" vertical="center"/>
    </xf>
    <xf numFmtId="0" fontId="15" fillId="3" borderId="1" xfId="0" quotePrefix="1" applyNumberFormat="1" applyFont="1" applyFill="1" applyBorder="1" applyAlignment="1">
      <alignment horizontal="center" vertical="center"/>
    </xf>
    <xf numFmtId="0" fontId="21" fillId="3" borderId="1" xfId="0" applyNumberFormat="1" applyFont="1" applyFill="1" applyBorder="1" applyAlignment="1" applyProtection="1">
      <alignment horizontal="center" vertical="center"/>
      <protection locked="0"/>
    </xf>
    <xf numFmtId="0" fontId="19" fillId="3" borderId="1" xfId="0" applyNumberFormat="1" applyFont="1" applyFill="1" applyBorder="1" applyAlignment="1" applyProtection="1">
      <alignment horizontal="center" vertical="center"/>
      <protection locked="0"/>
    </xf>
    <xf numFmtId="0" fontId="14" fillId="3" borderId="1" xfId="0" quotePrefix="1" applyNumberFormat="1" applyFont="1" applyFill="1" applyBorder="1" applyAlignment="1">
      <alignment horizontal="left" vertical="center" wrapText="1"/>
    </xf>
    <xf numFmtId="14" fontId="16" fillId="3" borderId="1" xfId="0" applyNumberFormat="1" applyFont="1" applyFill="1" applyBorder="1" applyAlignment="1">
      <alignment horizontal="center" vertical="center"/>
    </xf>
    <xf numFmtId="0" fontId="18" fillId="4" borderId="2" xfId="0" applyFont="1" applyFill="1" applyBorder="1" applyAlignment="1" applyProtection="1">
      <alignment horizontal="center" vertical="top" textRotation="255"/>
      <protection locked="0"/>
    </xf>
    <xf numFmtId="0" fontId="15" fillId="4" borderId="1" xfId="0" applyFont="1" applyFill="1" applyBorder="1" applyAlignment="1" applyProtection="1">
      <alignment horizontal="center" vertical="justify"/>
      <protection locked="0"/>
    </xf>
    <xf numFmtId="0" fontId="18" fillId="4" borderId="1" xfId="0" applyFont="1" applyFill="1" applyBorder="1" applyAlignment="1" applyProtection="1">
      <alignment horizontal="center" vertical="top"/>
    </xf>
    <xf numFmtId="0" fontId="15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 applyProtection="1">
      <alignment horizontal="center" vertical="center" wrapText="1"/>
      <protection locked="0"/>
    </xf>
    <xf numFmtId="0" fontId="18" fillId="4" borderId="1" xfId="0" applyFont="1" applyFill="1" applyBorder="1" applyAlignment="1" applyProtection="1">
      <alignment horizontal="center" vertical="top" wrapText="1"/>
      <protection locked="0"/>
    </xf>
    <xf numFmtId="164" fontId="18" fillId="4" borderId="6" xfId="0" applyNumberFormat="1" applyFont="1" applyFill="1" applyBorder="1" applyAlignment="1" applyProtection="1">
      <alignment horizontal="center" vertical="top" textRotation="255"/>
      <protection locked="0"/>
    </xf>
    <xf numFmtId="164" fontId="18" fillId="4" borderId="7" xfId="0" applyNumberFormat="1" applyFont="1" applyFill="1" applyBorder="1" applyAlignment="1" applyProtection="1">
      <alignment horizontal="center" vertical="top" textRotation="255"/>
      <protection locked="0"/>
    </xf>
    <xf numFmtId="0" fontId="18" fillId="4" borderId="3" xfId="0" applyFont="1" applyFill="1" applyBorder="1" applyAlignment="1" applyProtection="1">
      <alignment horizontal="center" vertical="top" textRotation="255"/>
      <protection locked="0"/>
    </xf>
    <xf numFmtId="0" fontId="19" fillId="4" borderId="1" xfId="0" applyFont="1" applyFill="1" applyBorder="1" applyAlignment="1" applyProtection="1">
      <alignment horizontal="center" vertical="top" textRotation="255"/>
      <protection locked="0"/>
    </xf>
    <xf numFmtId="164" fontId="15" fillId="4" borderId="1" xfId="0" applyNumberFormat="1" applyFont="1" applyFill="1" applyBorder="1" applyAlignment="1" applyProtection="1">
      <alignment horizontal="center" vertical="justify"/>
      <protection locked="0"/>
    </xf>
    <xf numFmtId="14" fontId="16" fillId="4" borderId="1" xfId="0" applyNumberFormat="1" applyFont="1" applyFill="1" applyBorder="1" applyAlignment="1" applyProtection="1">
      <alignment horizontal="center" vertical="top" textRotation="255"/>
      <protection locked="0"/>
    </xf>
    <xf numFmtId="0" fontId="18" fillId="4" borderId="1" xfId="0" applyFont="1" applyFill="1" applyBorder="1" applyAlignment="1" applyProtection="1">
      <alignment horizontal="center" vertical="center" textRotation="255"/>
      <protection locked="0"/>
    </xf>
    <xf numFmtId="0" fontId="18" fillId="4" borderId="1" xfId="0" applyFont="1" applyFill="1" applyBorder="1" applyAlignment="1" applyProtection="1">
      <alignment horizontal="center" vertical="top" textRotation="255"/>
      <protection locked="0"/>
    </xf>
    <xf numFmtId="0" fontId="13" fillId="4" borderId="1" xfId="0" quotePrefix="1" applyNumberFormat="1" applyFont="1" applyFill="1" applyBorder="1" applyAlignment="1">
      <alignment vertical="center"/>
    </xf>
    <xf numFmtId="0" fontId="14" fillId="4" borderId="1" xfId="0" quotePrefix="1" applyNumberFormat="1" applyFont="1" applyFill="1" applyBorder="1" applyAlignment="1">
      <alignment vertical="center" wrapText="1"/>
    </xf>
    <xf numFmtId="0" fontId="18" fillId="4" borderId="1" xfId="0" quotePrefix="1" applyNumberFormat="1" applyFont="1" applyFill="1" applyBorder="1" applyAlignment="1">
      <alignment vertical="top"/>
    </xf>
    <xf numFmtId="0" fontId="18" fillId="4" borderId="1" xfId="0" quotePrefix="1" applyNumberFormat="1" applyFont="1" applyFill="1" applyBorder="1" applyAlignment="1">
      <alignment horizontal="center" vertical="top"/>
    </xf>
    <xf numFmtId="0" fontId="18" fillId="4" borderId="1" xfId="0" quotePrefix="1" applyNumberFormat="1" applyFont="1" applyFill="1" applyBorder="1" applyAlignment="1">
      <alignment horizontal="center" vertical="center"/>
    </xf>
    <xf numFmtId="0" fontId="15" fillId="4" borderId="1" xfId="0" quotePrefix="1" applyNumberFormat="1" applyFont="1" applyFill="1" applyBorder="1" applyAlignment="1">
      <alignment horizontal="center" vertical="center"/>
    </xf>
    <xf numFmtId="0" fontId="19" fillId="4" borderId="1" xfId="0" quotePrefix="1" applyNumberFormat="1" applyFont="1" applyFill="1" applyBorder="1" applyAlignment="1">
      <alignment horizontal="center" vertical="center"/>
    </xf>
    <xf numFmtId="0" fontId="21" fillId="4" borderId="1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NumberFormat="1" applyFont="1" applyFill="1" applyBorder="1" applyAlignment="1" applyProtection="1">
      <alignment horizontal="center" vertical="center"/>
      <protection locked="0"/>
    </xf>
    <xf numFmtId="0" fontId="22" fillId="4" borderId="1" xfId="6" quotePrefix="1" applyNumberFormat="1" applyFont="1" applyFill="1" applyBorder="1" applyAlignment="1">
      <alignment horizontal="center" vertical="center"/>
    </xf>
    <xf numFmtId="14" fontId="16" fillId="4" borderId="1" xfId="0" applyNumberFormat="1" applyFont="1" applyFill="1" applyBorder="1" applyAlignment="1">
      <alignment horizontal="center" vertical="center"/>
    </xf>
    <xf numFmtId="0" fontId="14" fillId="4" borderId="1" xfId="0" quotePrefix="1" applyNumberFormat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top" textRotation="255"/>
    </xf>
    <xf numFmtId="0" fontId="15" fillId="4" borderId="1" xfId="0" applyNumberFormat="1" applyFont="1" applyFill="1" applyBorder="1" applyAlignment="1">
      <alignment horizontal="center" vertical="center" textRotation="255"/>
    </xf>
    <xf numFmtId="14" fontId="15" fillId="4" borderId="1" xfId="0" applyNumberFormat="1" applyFont="1" applyFill="1" applyBorder="1" applyAlignment="1">
      <alignment horizontal="center" vertical="top" textRotation="255"/>
    </xf>
    <xf numFmtId="0" fontId="13" fillId="5" borderId="1" xfId="0" quotePrefix="1" applyNumberFormat="1" applyFont="1" applyFill="1" applyBorder="1" applyAlignment="1">
      <alignment vertical="center"/>
    </xf>
    <xf numFmtId="0" fontId="14" fillId="5" borderId="1" xfId="0" quotePrefix="1" applyNumberFormat="1" applyFont="1" applyFill="1" applyBorder="1" applyAlignment="1">
      <alignment vertical="center" wrapText="1"/>
    </xf>
    <xf numFmtId="0" fontId="18" fillId="5" borderId="1" xfId="0" quotePrefix="1" applyNumberFormat="1" applyFont="1" applyFill="1" applyBorder="1" applyAlignment="1">
      <alignment vertical="top"/>
    </xf>
    <xf numFmtId="0" fontId="18" fillId="5" borderId="1" xfId="0" quotePrefix="1" applyNumberFormat="1" applyFont="1" applyFill="1" applyBorder="1" applyAlignment="1">
      <alignment horizontal="center" vertical="top"/>
    </xf>
    <xf numFmtId="0" fontId="18" fillId="5" borderId="1" xfId="0" quotePrefix="1" applyNumberFormat="1" applyFont="1" applyFill="1" applyBorder="1" applyAlignment="1">
      <alignment horizontal="center" vertical="center"/>
    </xf>
    <xf numFmtId="0" fontId="15" fillId="5" borderId="1" xfId="0" quotePrefix="1" applyNumberFormat="1" applyFont="1" applyFill="1" applyBorder="1" applyAlignment="1">
      <alignment horizontal="center" vertical="center"/>
    </xf>
    <xf numFmtId="0" fontId="19" fillId="5" borderId="1" xfId="0" quotePrefix="1" applyNumberFormat="1" applyFont="1" applyFill="1" applyBorder="1" applyAlignment="1">
      <alignment horizontal="center" vertical="center"/>
    </xf>
    <xf numFmtId="0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5" borderId="1" xfId="0" applyNumberFormat="1" applyFont="1" applyFill="1" applyBorder="1" applyAlignment="1" applyProtection="1">
      <alignment horizontal="center" vertical="center"/>
      <protection locked="0"/>
    </xf>
    <xf numFmtId="14" fontId="21" fillId="5" borderId="1" xfId="0" applyNumberFormat="1" applyFont="1" applyFill="1" applyBorder="1" applyAlignment="1" applyProtection="1">
      <alignment horizontal="center" vertical="center" wrapText="1"/>
      <protection locked="0"/>
    </xf>
    <xf numFmtId="14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5" borderId="1" xfId="0" applyFont="1" applyFill="1" applyBorder="1"/>
    <xf numFmtId="14" fontId="21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1" fillId="4" borderId="1" xfId="0" applyNumberFormat="1" applyFont="1" applyFill="1" applyBorder="1" applyAlignment="1" applyProtection="1">
      <alignment horizontal="center" vertical="center"/>
      <protection locked="0"/>
    </xf>
    <xf numFmtId="0" fontId="14" fillId="4" borderId="1" xfId="0" applyFont="1" applyFill="1" applyBorder="1"/>
    <xf numFmtId="14" fontId="2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21" fillId="3" borderId="1" xfId="0" applyNumberFormat="1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/>
    <xf numFmtId="14" fontId="16" fillId="5" borderId="1" xfId="0" applyNumberFormat="1" applyFont="1" applyFill="1" applyBorder="1" applyAlignment="1">
      <alignment horizontal="center" vertical="center"/>
    </xf>
    <xf numFmtId="0" fontId="14" fillId="5" borderId="1" xfId="0" quotePrefix="1" applyNumberFormat="1" applyFont="1" applyFill="1" applyBorder="1" applyAlignment="1">
      <alignment horizontal="left" vertical="center" wrapText="1"/>
    </xf>
    <xf numFmtId="14" fontId="14" fillId="5" borderId="1" xfId="0" applyNumberFormat="1" applyFont="1" applyFill="1" applyBorder="1"/>
    <xf numFmtId="0" fontId="13" fillId="5" borderId="1" xfId="0" applyFont="1" applyFill="1" applyBorder="1"/>
    <xf numFmtId="0" fontId="13" fillId="3" borderId="1" xfId="0" applyFont="1" applyFill="1" applyBorder="1"/>
    <xf numFmtId="0" fontId="28" fillId="6" borderId="1" xfId="0" quotePrefix="1" applyNumberFormat="1" applyFont="1" applyFill="1" applyBorder="1" applyAlignment="1">
      <alignment vertical="center"/>
    </xf>
    <xf numFmtId="0" fontId="24" fillId="6" borderId="1" xfId="0" quotePrefix="1" applyNumberFormat="1" applyFont="1" applyFill="1" applyBorder="1" applyAlignment="1">
      <alignment vertical="center" wrapText="1"/>
    </xf>
    <xf numFmtId="0" fontId="29" fillId="6" borderId="1" xfId="0" quotePrefix="1" applyNumberFormat="1" applyFont="1" applyFill="1" applyBorder="1" applyAlignment="1">
      <alignment vertical="top"/>
    </xf>
    <xf numFmtId="0" fontId="29" fillId="6" borderId="1" xfId="0" quotePrefix="1" applyNumberFormat="1" applyFont="1" applyFill="1" applyBorder="1" applyAlignment="1">
      <alignment horizontal="center" vertical="top"/>
    </xf>
    <xf numFmtId="0" fontId="29" fillId="6" borderId="1" xfId="0" quotePrefix="1" applyNumberFormat="1" applyFont="1" applyFill="1" applyBorder="1" applyAlignment="1">
      <alignment horizontal="center" vertical="center"/>
    </xf>
    <xf numFmtId="0" fontId="23" fillId="6" borderId="1" xfId="0" quotePrefix="1" applyNumberFormat="1" applyFont="1" applyFill="1" applyBorder="1" applyAlignment="1">
      <alignment horizontal="center" vertical="center"/>
    </xf>
    <xf numFmtId="14" fontId="25" fillId="6" borderId="1" xfId="0" applyNumberFormat="1" applyFont="1" applyFill="1" applyBorder="1" applyAlignment="1">
      <alignment horizontal="center" vertical="center"/>
    </xf>
    <xf numFmtId="0" fontId="26" fillId="6" borderId="1" xfId="0" quotePrefix="1" applyNumberFormat="1" applyFont="1" applyFill="1" applyBorder="1" applyAlignment="1">
      <alignment horizontal="center" vertical="center"/>
    </xf>
    <xf numFmtId="0" fontId="24" fillId="6" borderId="1" xfId="0" quotePrefix="1" applyNumberFormat="1" applyFont="1" applyFill="1" applyBorder="1" applyAlignment="1">
      <alignment horizontal="left" vertical="center" wrapText="1"/>
    </xf>
    <xf numFmtId="0" fontId="27" fillId="6" borderId="1" xfId="0" applyNumberFormat="1" applyFont="1" applyFill="1" applyBorder="1" applyAlignment="1" applyProtection="1">
      <alignment horizontal="center" vertical="center"/>
      <protection locked="0"/>
    </xf>
    <xf numFmtId="0" fontId="26" fillId="6" borderId="1" xfId="0" applyNumberFormat="1" applyFont="1" applyFill="1" applyBorder="1" applyAlignment="1" applyProtection="1">
      <alignment horizontal="center" vertical="center"/>
      <protection locked="0"/>
    </xf>
    <xf numFmtId="14" fontId="27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27" fillId="6" borderId="1" xfId="0" applyNumberFormat="1" applyFont="1" applyFill="1" applyBorder="1" applyAlignment="1" applyProtection="1">
      <alignment horizontal="center" vertical="center"/>
      <protection locked="0"/>
    </xf>
    <xf numFmtId="0" fontId="24" fillId="6" borderId="1" xfId="0" applyFont="1" applyFill="1" applyBorder="1"/>
    <xf numFmtId="0" fontId="18" fillId="4" borderId="1" xfId="0" applyFont="1" applyFill="1" applyBorder="1" applyAlignment="1" applyProtection="1">
      <alignment horizontal="center" vertical="top"/>
      <protection locked="0"/>
    </xf>
    <xf numFmtId="0" fontId="19" fillId="4" borderId="3" xfId="0" applyNumberFormat="1" applyFont="1" applyFill="1" applyBorder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13" fillId="3" borderId="1" xfId="6" applyFont="1" applyFill="1" applyBorder="1" applyAlignment="1">
      <alignment horizontal="center" vertical="center"/>
    </xf>
    <xf numFmtId="0" fontId="13" fillId="5" borderId="1" xfId="6" applyFont="1" applyFill="1" applyBorder="1" applyAlignment="1">
      <alignment horizontal="center" vertical="center"/>
    </xf>
    <xf numFmtId="0" fontId="28" fillId="6" borderId="1" xfId="6" applyFont="1" applyFill="1" applyBorder="1" applyAlignment="1">
      <alignment horizontal="center" vertical="center"/>
    </xf>
    <xf numFmtId="0" fontId="13" fillId="4" borderId="1" xfId="6" applyFont="1" applyFill="1" applyBorder="1" applyAlignment="1">
      <alignment horizontal="center" vertical="center"/>
    </xf>
    <xf numFmtId="0" fontId="7" fillId="0" borderId="0" xfId="0" applyFont="1"/>
    <xf numFmtId="0" fontId="0" fillId="0" borderId="1" xfId="0" applyBorder="1"/>
    <xf numFmtId="0" fontId="1" fillId="0" borderId="1" xfId="1" applyFont="1" applyBorder="1"/>
    <xf numFmtId="0" fontId="11" fillId="0" borderId="1" xfId="1" applyFont="1" applyFill="1" applyBorder="1"/>
    <xf numFmtId="0" fontId="11" fillId="0" borderId="1" xfId="1" applyFont="1" applyBorder="1" applyAlignment="1">
      <alignment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1" fillId="0" borderId="1" xfId="1" applyFont="1" applyFill="1" applyBorder="1"/>
    <xf numFmtId="0" fontId="30" fillId="6" borderId="1" xfId="6" quotePrefix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textRotation="255"/>
      <protection locked="0"/>
    </xf>
    <xf numFmtId="0" fontId="10" fillId="0" borderId="1" xfId="0" applyFont="1" applyBorder="1" applyAlignment="1">
      <alignment horizontal="center" vertical="center" textRotation="255"/>
    </xf>
    <xf numFmtId="14" fontId="10" fillId="2" borderId="1" xfId="0" applyNumberFormat="1" applyFont="1" applyFill="1" applyBorder="1" applyAlignment="1" applyProtection="1">
      <alignment horizontal="center" vertical="top" textRotation="255"/>
      <protection locked="0"/>
    </xf>
    <xf numFmtId="14" fontId="10" fillId="0" borderId="1" xfId="0" applyNumberFormat="1" applyFont="1" applyBorder="1" applyAlignment="1">
      <alignment horizontal="center" vertical="top" textRotation="255"/>
    </xf>
    <xf numFmtId="0" fontId="19" fillId="4" borderId="2" xfId="0" applyNumberFormat="1" applyFont="1" applyFill="1" applyBorder="1" applyAlignment="1" applyProtection="1">
      <alignment horizontal="center" vertical="center"/>
      <protection locked="0"/>
    </xf>
    <xf numFmtId="0" fontId="19" fillId="4" borderId="3" xfId="0" applyNumberFormat="1" applyFont="1" applyFill="1" applyBorder="1" applyAlignment="1">
      <alignment horizontal="center" vertical="center"/>
    </xf>
    <xf numFmtId="0" fontId="18" fillId="4" borderId="8" xfId="0" applyFont="1" applyFill="1" applyBorder="1" applyAlignment="1" applyProtection="1">
      <alignment horizontal="center" vertical="center"/>
    </xf>
    <xf numFmtId="0" fontId="18" fillId="4" borderId="9" xfId="0" applyFont="1" applyFill="1" applyBorder="1" applyAlignment="1" applyProtection="1">
      <alignment horizontal="center" vertical="center"/>
    </xf>
    <xf numFmtId="0" fontId="18" fillId="4" borderId="10" xfId="0" applyFont="1" applyFill="1" applyBorder="1" applyAlignment="1" applyProtection="1">
      <alignment horizontal="center" vertical="center"/>
    </xf>
    <xf numFmtId="0" fontId="19" fillId="4" borderId="1" xfId="0" applyFont="1" applyFill="1" applyBorder="1" applyAlignment="1" applyProtection="1">
      <alignment horizontal="center" vertical="top"/>
      <protection locked="0"/>
    </xf>
    <xf numFmtId="0" fontId="10" fillId="2" borderId="1" xfId="0" applyFont="1" applyFill="1" applyBorder="1" applyAlignment="1" applyProtection="1">
      <alignment horizontal="center" vertical="top" textRotation="255"/>
      <protection locked="0"/>
    </xf>
    <xf numFmtId="0" fontId="10" fillId="0" borderId="1" xfId="0" applyFont="1" applyBorder="1" applyAlignment="1">
      <alignment horizontal="center" vertical="top" textRotation="255"/>
    </xf>
    <xf numFmtId="0" fontId="10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10" fillId="0" borderId="1" xfId="0" applyNumberFormat="1" applyFont="1" applyBorder="1" applyAlignment="1">
      <alignment horizontal="center" vertical="center" textRotation="255"/>
    </xf>
    <xf numFmtId="0" fontId="17" fillId="4" borderId="1" xfId="0" applyNumberFormat="1" applyFont="1" applyFill="1" applyBorder="1" applyAlignment="1" applyProtection="1">
      <alignment horizontal="center" vertical="top"/>
      <protection locked="0"/>
    </xf>
    <xf numFmtId="0" fontId="18" fillId="4" borderId="1" xfId="0" applyNumberFormat="1" applyFont="1" applyFill="1" applyBorder="1" applyAlignment="1" applyProtection="1">
      <alignment horizontal="center" vertical="top"/>
      <protection locked="0"/>
    </xf>
    <xf numFmtId="0" fontId="18" fillId="4" borderId="4" xfId="0" applyFont="1" applyFill="1" applyBorder="1" applyAlignment="1" applyProtection="1">
      <alignment horizontal="center" vertical="top"/>
      <protection locked="0"/>
    </xf>
    <xf numFmtId="0" fontId="18" fillId="4" borderId="5" xfId="0" applyFont="1" applyFill="1" applyBorder="1" applyAlignment="1" applyProtection="1">
      <alignment horizontal="center" vertical="top"/>
      <protection locked="0"/>
    </xf>
    <xf numFmtId="0" fontId="18" fillId="4" borderId="1" xfId="0" applyFont="1" applyFill="1" applyBorder="1" applyAlignment="1" applyProtection="1">
      <alignment horizontal="center" vertical="top"/>
      <protection locked="0"/>
    </xf>
    <xf numFmtId="0" fontId="14" fillId="4" borderId="1" xfId="0" applyFont="1" applyFill="1" applyBorder="1" applyAlignment="1">
      <alignment horizontal="center" vertical="top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14" fontId="16" fillId="4" borderId="1" xfId="0" applyNumberFormat="1" applyFont="1" applyFill="1" applyBorder="1" applyAlignment="1" applyProtection="1">
      <alignment horizontal="center" vertical="top"/>
      <protection locked="0"/>
    </xf>
    <xf numFmtId="0" fontId="13" fillId="7" borderId="1" xfId="0" quotePrefix="1" applyNumberFormat="1" applyFont="1" applyFill="1" applyBorder="1" applyAlignment="1">
      <alignment vertical="center"/>
    </xf>
    <xf numFmtId="0" fontId="14" fillId="7" borderId="1" xfId="0" quotePrefix="1" applyNumberFormat="1" applyFont="1" applyFill="1" applyBorder="1" applyAlignment="1">
      <alignment vertical="center" wrapText="1"/>
    </xf>
    <xf numFmtId="0" fontId="18" fillId="7" borderId="1" xfId="0" quotePrefix="1" applyNumberFormat="1" applyFont="1" applyFill="1" applyBorder="1" applyAlignment="1">
      <alignment vertical="top"/>
    </xf>
    <xf numFmtId="0" fontId="18" fillId="7" borderId="1" xfId="0" quotePrefix="1" applyNumberFormat="1" applyFont="1" applyFill="1" applyBorder="1" applyAlignment="1">
      <alignment horizontal="center" vertical="top"/>
    </xf>
    <xf numFmtId="0" fontId="18" fillId="7" borderId="1" xfId="0" quotePrefix="1" applyNumberFormat="1" applyFont="1" applyFill="1" applyBorder="1" applyAlignment="1">
      <alignment horizontal="center" vertical="center"/>
    </xf>
    <xf numFmtId="0" fontId="15" fillId="7" borderId="1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2"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619125</xdr:colOff>
      <xdr:row>2</xdr:row>
      <xdr:rowOff>152400</xdr:rowOff>
    </xdr:from>
    <xdr:to>
      <xdr:col>4</xdr:col>
      <xdr:colOff>133350</xdr:colOff>
      <xdr:row>3</xdr:row>
      <xdr:rowOff>476249</xdr:rowOff>
    </xdr:to>
    <xdr:sp macro="[0]!ReportDesDAFfaites" textlink="">
      <xdr:nvSpPr>
        <xdr:cNvPr id="2" name="ZoneTexte 1"/>
        <xdr:cNvSpPr txBox="1"/>
      </xdr:nvSpPr>
      <xdr:spPr>
        <a:xfrm>
          <a:off x="2809875" y="485775"/>
          <a:ext cx="1038225" cy="4952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des DAF</a:t>
          </a:r>
          <a:r>
            <a:rPr lang="fr-FR" sz="1100" baseline="0">
              <a:solidFill>
                <a:srgbClr val="0000FF"/>
              </a:solidFill>
            </a:rPr>
            <a:t> faites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TVCHTMYQ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AppData/Local/Microsoft/Windows/INetCache/IE/TVCHTMYQ/2017%20Code%20CAF/AER%202017%20-%20QX10.xlsm" TargetMode="External"/><Relationship Id="rId2" Type="http://schemas.openxmlformats.org/officeDocument/2006/relationships/hyperlink" Target="../AppData/Local/Microsoft/Windows/INetCache/IE/TVCHTMYQ/2017%20Code%20CAF/AER%202017%20-%20QZ15.xlsm" TargetMode="External"/><Relationship Id="rId1" Type="http://schemas.openxmlformats.org/officeDocument/2006/relationships/hyperlink" Target="../AppData/Local/Microsoft/Windows/INetCache/IE/TVCHTMYQ/2017%20Code%20CAF/AER%202017%20-%20RM06.xls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../AppData/Local/Microsoft/Windows/INetCache/IE/TVCHTMYQ/2017%20Code%20CAF/AER%202017%20-%20QV39.xlsm" TargetMode="External"/><Relationship Id="rId4" Type="http://schemas.openxmlformats.org/officeDocument/2006/relationships/hyperlink" Target="../AppData/Local/Microsoft/Windows/INetCache/IE/TVCHTMYQ/2017%20Code%20CAF/AER%202017%20-%20QZ13.xls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3:H283"/>
  <sheetViews>
    <sheetView workbookViewId="0">
      <selection activeCell="H4" sqref="H4:H7"/>
    </sheetView>
  </sheetViews>
  <sheetFormatPr baseColWidth="10" defaultColWidth="11.42578125" defaultRowHeight="15" x14ac:dyDescent="0.25"/>
  <cols>
    <col min="1" max="7" width="11.42578125" style="9"/>
    <col min="8" max="8" width="18" style="9" bestFit="1" customWidth="1"/>
    <col min="9" max="16384" width="11.42578125" style="9"/>
  </cols>
  <sheetData>
    <row r="3" spans="8:8" x14ac:dyDescent="0.25">
      <c r="H3" s="10" t="s">
        <v>50</v>
      </c>
    </row>
    <row r="4" spans="8:8" ht="15" customHeight="1" x14ac:dyDescent="0.25">
      <c r="H4" s="11" t="s">
        <v>51</v>
      </c>
    </row>
    <row r="5" spans="8:8" ht="15" customHeight="1" x14ac:dyDescent="0.25">
      <c r="H5" s="11" t="s">
        <v>52</v>
      </c>
    </row>
    <row r="6" spans="8:8" ht="15" customHeight="1" x14ac:dyDescent="0.25">
      <c r="H6" s="20" t="s">
        <v>53</v>
      </c>
    </row>
    <row r="7" spans="8:8" ht="15" customHeight="1" x14ac:dyDescent="0.25">
      <c r="H7" s="11" t="s">
        <v>56</v>
      </c>
    </row>
    <row r="8" spans="8:8" ht="15" customHeight="1" x14ac:dyDescent="0.25">
      <c r="H8" s="11"/>
    </row>
    <row r="9" spans="8:8" ht="15" customHeight="1" x14ac:dyDescent="0.25">
      <c r="H9" s="11"/>
    </row>
    <row r="10" spans="8:8" ht="15" customHeight="1" x14ac:dyDescent="0.25">
      <c r="H10" s="19"/>
    </row>
    <row r="11" spans="8:8" ht="15" customHeight="1" x14ac:dyDescent="0.25"/>
    <row r="12" spans="8:8" ht="15" customHeight="1" x14ac:dyDescent="0.25"/>
    <row r="13" spans="8:8" ht="15" customHeight="1" x14ac:dyDescent="0.25"/>
    <row r="14" spans="8:8" ht="15" customHeight="1" x14ac:dyDescent="0.25"/>
    <row r="15" spans="8:8" ht="15" customHeight="1" x14ac:dyDescent="0.25"/>
    <row r="16" spans="8:8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15"/>
  <sheetViews>
    <sheetView showGridLines="0" showZeros="0" topLeftCell="O1" zoomScale="90" zoomScaleNormal="90" workbookViewId="0">
      <pane ySplit="3615" activePane="bottomLeft"/>
      <selection activeCell="B2" sqref="B1:Q1048576"/>
      <selection pane="bottomLeft" activeCell="AP4" sqref="AP4"/>
    </sheetView>
  </sheetViews>
  <sheetFormatPr baseColWidth="10" defaultRowHeight="18" x14ac:dyDescent="0.25"/>
  <cols>
    <col min="1" max="1" width="24.42578125" style="13" bestFit="1" customWidth="1" collapsed="1"/>
    <col min="2" max="2" width="25.7109375" style="1" bestFit="1" customWidth="1" collapsed="1"/>
    <col min="3" max="3" width="6.42578125" style="16" customWidth="1" collapsed="1"/>
    <col min="4" max="5" width="5.7109375" style="4" customWidth="1" collapsed="1"/>
    <col min="6" max="6" width="3.85546875" style="4" customWidth="1" collapsed="1"/>
    <col min="7" max="7" width="4" style="4" customWidth="1" collapsed="1"/>
    <col min="8" max="8" width="4.140625" style="4" customWidth="1" collapsed="1"/>
    <col min="9" max="9" width="7" style="3" customWidth="1" collapsed="1"/>
    <col min="10" max="10" width="13.85546875" style="5" customWidth="1" collapsed="1"/>
    <col min="11" max="12" width="13.28515625" style="14" bestFit="1" customWidth="1" collapsed="1"/>
    <col min="13" max="13" width="5.28515625" style="6" customWidth="1" collapsed="1"/>
    <col min="14" max="14" width="4.42578125" style="6" customWidth="1" collapsed="1"/>
    <col min="15" max="15" width="4.5703125" style="6" customWidth="1" collapsed="1"/>
    <col min="16" max="16" width="4" style="6" customWidth="1" collapsed="1"/>
    <col min="17" max="17" width="5.28515625" style="6" customWidth="1" collapsed="1"/>
    <col min="18" max="18" width="2.7109375" style="15" bestFit="1" customWidth="1" collapsed="1"/>
    <col min="19" max="34" width="2.7109375" style="2" bestFit="1" customWidth="1" collapsed="1"/>
    <col min="35" max="35" width="12.7109375" style="2" bestFit="1" customWidth="1" collapsed="1"/>
    <col min="36" max="36" width="14.85546875" style="7" customWidth="1" collapsed="1"/>
    <col min="37" max="37" width="4.5703125" customWidth="1"/>
    <col min="38" max="38" width="4.42578125" bestFit="1" customWidth="1"/>
    <col min="39" max="39" width="14.5703125" customWidth="1"/>
    <col min="40" max="41" width="15.28515625" bestFit="1" customWidth="1"/>
    <col min="42" max="42" width="19.140625" style="103" bestFit="1" customWidth="1"/>
    <col min="43" max="43" width="15.7109375" style="17" bestFit="1" customWidth="1"/>
    <col min="44" max="44" width="71.140625" style="18" bestFit="1" customWidth="1"/>
  </cols>
  <sheetData>
    <row r="1" spans="1:44" ht="19.5" customHeight="1" thickBot="1" x14ac:dyDescent="0.25">
      <c r="A1" s="131" t="s">
        <v>9</v>
      </c>
      <c r="B1" s="132"/>
      <c r="C1" s="132"/>
      <c r="D1" s="133" t="s">
        <v>10</v>
      </c>
      <c r="E1" s="134"/>
      <c r="F1" s="33" t="s">
        <v>11</v>
      </c>
      <c r="G1" s="33" t="s">
        <v>12</v>
      </c>
      <c r="H1" s="135" t="s">
        <v>13</v>
      </c>
      <c r="I1" s="136"/>
      <c r="J1" s="34" t="s">
        <v>14</v>
      </c>
      <c r="K1" s="138" t="s">
        <v>15</v>
      </c>
      <c r="L1" s="138"/>
      <c r="M1" s="137" t="s">
        <v>16</v>
      </c>
      <c r="N1" s="137"/>
      <c r="O1" s="137"/>
      <c r="P1" s="137" t="s">
        <v>17</v>
      </c>
      <c r="Q1" s="137"/>
      <c r="R1" s="123" t="s">
        <v>24</v>
      </c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5"/>
      <c r="AI1" s="35" t="s">
        <v>74</v>
      </c>
      <c r="AJ1" s="121" t="s">
        <v>73</v>
      </c>
      <c r="AK1" s="126" t="s">
        <v>47</v>
      </c>
      <c r="AL1" s="126"/>
      <c r="AM1" s="126"/>
      <c r="AN1" s="127" t="s">
        <v>48</v>
      </c>
      <c r="AO1" s="127" t="s">
        <v>49</v>
      </c>
      <c r="AP1" s="129" t="s">
        <v>50</v>
      </c>
      <c r="AQ1" s="119">
        <v>42859.794918981483</v>
      </c>
      <c r="AR1" s="117" t="s">
        <v>54</v>
      </c>
    </row>
    <row r="2" spans="1:44" ht="152.25" customHeight="1" thickBot="1" x14ac:dyDescent="0.25">
      <c r="A2" s="36" t="s">
        <v>21</v>
      </c>
      <c r="B2" s="37" t="s">
        <v>22</v>
      </c>
      <c r="C2" s="38" t="s">
        <v>23</v>
      </c>
      <c r="D2" s="39" t="s">
        <v>7</v>
      </c>
      <c r="E2" s="40" t="s">
        <v>8</v>
      </c>
      <c r="F2" s="41" t="s">
        <v>18</v>
      </c>
      <c r="G2" s="41" t="s">
        <v>19</v>
      </c>
      <c r="H2" s="100" t="s">
        <v>20</v>
      </c>
      <c r="I2" s="42" t="s">
        <v>4</v>
      </c>
      <c r="J2" s="43" t="s">
        <v>14</v>
      </c>
      <c r="K2" s="44" t="s">
        <v>0</v>
      </c>
      <c r="L2" s="44" t="s">
        <v>1</v>
      </c>
      <c r="M2" s="45" t="s">
        <v>14</v>
      </c>
      <c r="N2" s="45" t="s">
        <v>2</v>
      </c>
      <c r="O2" s="45" t="s">
        <v>3</v>
      </c>
      <c r="P2" s="45" t="s">
        <v>5</v>
      </c>
      <c r="Q2" s="45" t="s">
        <v>6</v>
      </c>
      <c r="R2" s="42"/>
      <c r="S2" s="46">
        <v>1</v>
      </c>
      <c r="T2" s="46">
        <v>2</v>
      </c>
      <c r="U2" s="46">
        <v>3</v>
      </c>
      <c r="V2" s="46">
        <v>4</v>
      </c>
      <c r="W2" s="46">
        <v>5</v>
      </c>
      <c r="X2" s="46">
        <v>6</v>
      </c>
      <c r="Y2" s="46">
        <v>7</v>
      </c>
      <c r="Z2" s="46">
        <v>8</v>
      </c>
      <c r="AA2" s="46">
        <v>9</v>
      </c>
      <c r="AB2" s="46">
        <v>10</v>
      </c>
      <c r="AC2" s="46">
        <v>11</v>
      </c>
      <c r="AD2" s="46">
        <v>12</v>
      </c>
      <c r="AE2" s="46">
        <v>13</v>
      </c>
      <c r="AF2" s="46">
        <v>14</v>
      </c>
      <c r="AG2" s="46">
        <v>15</v>
      </c>
      <c r="AH2" s="46">
        <v>16</v>
      </c>
      <c r="AI2" s="35"/>
      <c r="AJ2" s="122"/>
      <c r="AK2" s="42" t="s">
        <v>44</v>
      </c>
      <c r="AL2" s="42" t="s">
        <v>45</v>
      </c>
      <c r="AM2" s="42" t="s">
        <v>46</v>
      </c>
      <c r="AN2" s="128"/>
      <c r="AO2" s="128"/>
      <c r="AP2" s="130"/>
      <c r="AQ2" s="120"/>
      <c r="AR2" s="118"/>
    </row>
    <row r="3" spans="1:44" s="8" customFormat="1" ht="15.75" customHeight="1" thickBot="1" x14ac:dyDescent="0.25">
      <c r="A3" s="36"/>
      <c r="B3" s="37"/>
      <c r="C3" s="38"/>
      <c r="D3" s="39"/>
      <c r="E3" s="40"/>
      <c r="F3" s="41"/>
      <c r="G3" s="41"/>
      <c r="H3" s="100"/>
      <c r="I3" s="42"/>
      <c r="J3" s="43"/>
      <c r="K3" s="44"/>
      <c r="L3" s="44"/>
      <c r="M3" s="45"/>
      <c r="N3" s="45"/>
      <c r="O3" s="45"/>
      <c r="P3" s="45"/>
      <c r="Q3" s="45"/>
      <c r="R3" s="42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35"/>
      <c r="AJ3" s="101"/>
      <c r="AK3" s="42"/>
      <c r="AL3" s="42"/>
      <c r="AM3" s="42"/>
      <c r="AN3" s="60"/>
      <c r="AO3" s="60"/>
      <c r="AP3" s="61"/>
      <c r="AQ3" s="62"/>
      <c r="AR3" s="59"/>
    </row>
    <row r="4" spans="1:44" ht="18.75" thickBot="1" x14ac:dyDescent="0.25">
      <c r="A4" s="139" t="s">
        <v>27</v>
      </c>
      <c r="B4" s="140" t="s">
        <v>60</v>
      </c>
      <c r="C4" s="141" t="s">
        <v>28</v>
      </c>
      <c r="D4" s="142">
        <v>2017</v>
      </c>
      <c r="E4" s="142">
        <v>2018</v>
      </c>
      <c r="F4" s="143" t="s">
        <v>26</v>
      </c>
      <c r="G4" s="143">
        <v>5</v>
      </c>
      <c r="H4" s="143">
        <v>1</v>
      </c>
      <c r="I4" s="143" t="s">
        <v>29</v>
      </c>
      <c r="J4" s="144" t="s">
        <v>59</v>
      </c>
      <c r="K4" s="32">
        <v>42912</v>
      </c>
      <c r="L4" s="32">
        <v>42916</v>
      </c>
      <c r="M4" s="22">
        <v>5</v>
      </c>
      <c r="N4" s="22">
        <v>0</v>
      </c>
      <c r="O4" s="22">
        <v>0</v>
      </c>
      <c r="P4" s="22">
        <v>8</v>
      </c>
      <c r="Q4" s="22">
        <v>15</v>
      </c>
      <c r="R4" s="21">
        <v>8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31" t="s">
        <v>25</v>
      </c>
      <c r="AK4" s="29"/>
      <c r="AL4" s="29"/>
      <c r="AM4" s="30">
        <f t="shared" ref="AM4:AM15" si="0">AK4+AL4</f>
        <v>0</v>
      </c>
      <c r="AN4" s="78">
        <f t="shared" ref="AN4:AN15" si="1">K4-60</f>
        <v>42852</v>
      </c>
      <c r="AO4" s="79">
        <f t="shared" ref="AO4:AO15" si="2">K4-30</f>
        <v>42882</v>
      </c>
      <c r="AP4" s="104" t="s">
        <v>53</v>
      </c>
      <c r="AQ4" s="78">
        <v>42859.812060185184</v>
      </c>
      <c r="AR4" s="80"/>
    </row>
    <row r="5" spans="1:44" ht="18.75" thickBot="1" x14ac:dyDescent="0.25">
      <c r="A5" s="23" t="s">
        <v>27</v>
      </c>
      <c r="B5" s="24" t="s">
        <v>60</v>
      </c>
      <c r="C5" s="25" t="s">
        <v>28</v>
      </c>
      <c r="D5" s="26">
        <v>2017</v>
      </c>
      <c r="E5" s="26">
        <v>2018</v>
      </c>
      <c r="F5" s="22" t="s">
        <v>26</v>
      </c>
      <c r="G5" s="22">
        <v>6</v>
      </c>
      <c r="H5" s="22">
        <v>1</v>
      </c>
      <c r="I5" s="27" t="s">
        <v>30</v>
      </c>
      <c r="J5" s="28" t="s">
        <v>59</v>
      </c>
      <c r="K5" s="32">
        <v>42940</v>
      </c>
      <c r="L5" s="32">
        <v>42944</v>
      </c>
      <c r="M5" s="22">
        <v>5</v>
      </c>
      <c r="N5" s="22">
        <v>0</v>
      </c>
      <c r="O5" s="22">
        <v>0</v>
      </c>
      <c r="P5" s="22">
        <v>7</v>
      </c>
      <c r="Q5" s="22">
        <v>15</v>
      </c>
      <c r="R5" s="21">
        <v>7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31" t="s">
        <v>25</v>
      </c>
      <c r="AK5" s="29">
        <v>7</v>
      </c>
      <c r="AL5" s="29"/>
      <c r="AM5" s="30">
        <f t="shared" si="0"/>
        <v>7</v>
      </c>
      <c r="AN5" s="78">
        <f t="shared" si="1"/>
        <v>42880</v>
      </c>
      <c r="AO5" s="79">
        <f t="shared" si="2"/>
        <v>42910</v>
      </c>
      <c r="AP5" s="104" t="s">
        <v>52</v>
      </c>
      <c r="AQ5" s="78">
        <v>42859.793333333335</v>
      </c>
      <c r="AR5" s="85"/>
    </row>
    <row r="6" spans="1:44" ht="18.75" thickBot="1" x14ac:dyDescent="0.25">
      <c r="A6" s="23" t="s">
        <v>27</v>
      </c>
      <c r="B6" s="24" t="s">
        <v>60</v>
      </c>
      <c r="C6" s="25" t="s">
        <v>28</v>
      </c>
      <c r="D6" s="26">
        <v>2017</v>
      </c>
      <c r="E6" s="26">
        <v>2018</v>
      </c>
      <c r="F6" s="22" t="s">
        <v>26</v>
      </c>
      <c r="G6" s="22">
        <v>7</v>
      </c>
      <c r="H6" s="22">
        <v>1</v>
      </c>
      <c r="I6" s="22" t="s">
        <v>31</v>
      </c>
      <c r="J6" s="28" t="s">
        <v>59</v>
      </c>
      <c r="K6" s="32">
        <v>42975</v>
      </c>
      <c r="L6" s="32">
        <v>42979</v>
      </c>
      <c r="M6" s="22">
        <v>5</v>
      </c>
      <c r="N6" s="22">
        <v>0</v>
      </c>
      <c r="O6" s="22">
        <v>0</v>
      </c>
      <c r="P6" s="22">
        <v>8</v>
      </c>
      <c r="Q6" s="22">
        <v>15</v>
      </c>
      <c r="R6" s="21">
        <v>8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31" t="s">
        <v>25</v>
      </c>
      <c r="AK6" s="29">
        <v>8</v>
      </c>
      <c r="AL6" s="29"/>
      <c r="AM6" s="30">
        <f t="shared" si="0"/>
        <v>8</v>
      </c>
      <c r="AN6" s="78">
        <f t="shared" si="1"/>
        <v>42915</v>
      </c>
      <c r="AO6" s="79">
        <f t="shared" si="2"/>
        <v>42945</v>
      </c>
      <c r="AP6" s="104" t="s">
        <v>53</v>
      </c>
      <c r="AQ6" s="78">
        <v>42859.777800925927</v>
      </c>
      <c r="AR6" s="85"/>
    </row>
    <row r="7" spans="1:44" ht="18.75" thickBot="1" x14ac:dyDescent="0.25">
      <c r="A7" s="23" t="s">
        <v>27</v>
      </c>
      <c r="B7" s="24" t="s">
        <v>60</v>
      </c>
      <c r="C7" s="25" t="s">
        <v>28</v>
      </c>
      <c r="D7" s="26">
        <v>2017</v>
      </c>
      <c r="E7" s="26">
        <v>2018</v>
      </c>
      <c r="F7" s="22" t="s">
        <v>26</v>
      </c>
      <c r="G7" s="22">
        <v>8</v>
      </c>
      <c r="H7" s="22">
        <v>1</v>
      </c>
      <c r="I7" s="27" t="s">
        <v>32</v>
      </c>
      <c r="J7" s="28" t="s">
        <v>59</v>
      </c>
      <c r="K7" s="32">
        <v>43003</v>
      </c>
      <c r="L7" s="32">
        <v>43007</v>
      </c>
      <c r="M7" s="22">
        <v>5</v>
      </c>
      <c r="N7" s="22">
        <v>0</v>
      </c>
      <c r="O7" s="22">
        <v>0</v>
      </c>
      <c r="P7" s="22">
        <v>7</v>
      </c>
      <c r="Q7" s="22">
        <v>15</v>
      </c>
      <c r="R7" s="21">
        <v>7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31" t="s">
        <v>25</v>
      </c>
      <c r="AK7" s="29">
        <v>7</v>
      </c>
      <c r="AL7" s="29"/>
      <c r="AM7" s="30">
        <f t="shared" si="0"/>
        <v>7</v>
      </c>
      <c r="AN7" s="78">
        <f t="shared" si="1"/>
        <v>42943</v>
      </c>
      <c r="AO7" s="79">
        <f t="shared" si="2"/>
        <v>42973</v>
      </c>
      <c r="AP7" s="104" t="s">
        <v>51</v>
      </c>
      <c r="AQ7" s="78">
        <v>42859.782696759263</v>
      </c>
      <c r="AR7" s="85"/>
    </row>
    <row r="8" spans="1:44" ht="18.75" thickBot="1" x14ac:dyDescent="0.25">
      <c r="A8" s="63" t="s">
        <v>27</v>
      </c>
      <c r="B8" s="64" t="s">
        <v>60</v>
      </c>
      <c r="C8" s="65" t="s">
        <v>28</v>
      </c>
      <c r="D8" s="66">
        <v>2017</v>
      </c>
      <c r="E8" s="66">
        <v>2018</v>
      </c>
      <c r="F8" s="67" t="s">
        <v>26</v>
      </c>
      <c r="G8" s="67">
        <v>9</v>
      </c>
      <c r="H8" s="67">
        <v>1</v>
      </c>
      <c r="I8" s="67" t="s">
        <v>33</v>
      </c>
      <c r="J8" s="68" t="s">
        <v>59</v>
      </c>
      <c r="K8" s="81">
        <v>43052</v>
      </c>
      <c r="L8" s="81">
        <v>43056</v>
      </c>
      <c r="M8" s="67">
        <v>5</v>
      </c>
      <c r="N8" s="67">
        <v>0</v>
      </c>
      <c r="O8" s="67">
        <v>0</v>
      </c>
      <c r="P8" s="67">
        <v>6</v>
      </c>
      <c r="Q8" s="67">
        <v>15</v>
      </c>
      <c r="R8" s="69">
        <v>6</v>
      </c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82" t="s">
        <v>25</v>
      </c>
      <c r="AK8" s="70">
        <v>6</v>
      </c>
      <c r="AL8" s="70"/>
      <c r="AM8" s="71">
        <f t="shared" si="0"/>
        <v>6</v>
      </c>
      <c r="AN8" s="72">
        <f t="shared" si="1"/>
        <v>42992</v>
      </c>
      <c r="AO8" s="73">
        <f t="shared" si="2"/>
        <v>43022</v>
      </c>
      <c r="AP8" s="105">
        <v>123</v>
      </c>
      <c r="AQ8" s="72">
        <v>42859.777349537035</v>
      </c>
      <c r="AR8" s="84"/>
    </row>
    <row r="9" spans="1:44" ht="18.75" thickBot="1" x14ac:dyDescent="0.25">
      <c r="A9" s="86" t="s">
        <v>27</v>
      </c>
      <c r="B9" s="87" t="s">
        <v>60</v>
      </c>
      <c r="C9" s="88" t="s">
        <v>28</v>
      </c>
      <c r="D9" s="89">
        <v>2017</v>
      </c>
      <c r="E9" s="89">
        <v>2018</v>
      </c>
      <c r="F9" s="90" t="s">
        <v>26</v>
      </c>
      <c r="G9" s="90">
        <v>10</v>
      </c>
      <c r="H9" s="90">
        <v>1</v>
      </c>
      <c r="I9" s="90" t="s">
        <v>34</v>
      </c>
      <c r="J9" s="91" t="s">
        <v>59</v>
      </c>
      <c r="K9" s="92">
        <v>43073</v>
      </c>
      <c r="L9" s="92">
        <v>43077</v>
      </c>
      <c r="M9" s="90">
        <v>5</v>
      </c>
      <c r="N9" s="90">
        <v>0</v>
      </c>
      <c r="O9" s="90">
        <v>0</v>
      </c>
      <c r="P9" s="90">
        <v>6</v>
      </c>
      <c r="Q9" s="90">
        <v>15</v>
      </c>
      <c r="R9" s="93">
        <v>6</v>
      </c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4" t="s">
        <v>25</v>
      </c>
      <c r="AK9" s="95"/>
      <c r="AL9" s="95"/>
      <c r="AM9" s="96">
        <f t="shared" si="0"/>
        <v>0</v>
      </c>
      <c r="AN9" s="97">
        <f t="shared" si="1"/>
        <v>43013</v>
      </c>
      <c r="AO9" s="98">
        <f t="shared" si="2"/>
        <v>43043</v>
      </c>
      <c r="AP9" s="106" t="s">
        <v>56</v>
      </c>
      <c r="AQ9" s="97">
        <v>42859.056608796294</v>
      </c>
      <c r="AR9" s="99"/>
    </row>
    <row r="10" spans="1:44" ht="18.75" thickBot="1" x14ac:dyDescent="0.25">
      <c r="A10" s="63" t="s">
        <v>27</v>
      </c>
      <c r="B10" s="64" t="s">
        <v>60</v>
      </c>
      <c r="C10" s="65" t="s">
        <v>28</v>
      </c>
      <c r="D10" s="66">
        <v>2017</v>
      </c>
      <c r="E10" s="66">
        <v>2018</v>
      </c>
      <c r="F10" s="67" t="s">
        <v>26</v>
      </c>
      <c r="G10" s="67">
        <v>11</v>
      </c>
      <c r="H10" s="67">
        <v>1</v>
      </c>
      <c r="I10" s="67" t="s">
        <v>35</v>
      </c>
      <c r="J10" s="68" t="s">
        <v>59</v>
      </c>
      <c r="K10" s="81">
        <v>43080</v>
      </c>
      <c r="L10" s="81">
        <v>43084</v>
      </c>
      <c r="M10" s="67">
        <v>5</v>
      </c>
      <c r="N10" s="67">
        <v>0</v>
      </c>
      <c r="O10" s="67">
        <v>0</v>
      </c>
      <c r="P10" s="67">
        <v>6</v>
      </c>
      <c r="Q10" s="67">
        <v>15</v>
      </c>
      <c r="R10" s="69">
        <v>6</v>
      </c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82" t="s">
        <v>25</v>
      </c>
      <c r="AK10" s="70">
        <v>5</v>
      </c>
      <c r="AL10" s="70"/>
      <c r="AM10" s="71">
        <f t="shared" si="0"/>
        <v>5</v>
      </c>
      <c r="AN10" s="72">
        <f t="shared" si="1"/>
        <v>43020</v>
      </c>
      <c r="AO10" s="73">
        <f t="shared" si="2"/>
        <v>43050</v>
      </c>
      <c r="AP10" s="105">
        <v>124</v>
      </c>
      <c r="AQ10" s="72">
        <v>42859.793425925927</v>
      </c>
      <c r="AR10" s="74"/>
    </row>
    <row r="11" spans="1:44" ht="18.75" thickBot="1" x14ac:dyDescent="0.25">
      <c r="A11" s="63" t="s">
        <v>36</v>
      </c>
      <c r="B11" s="64" t="s">
        <v>61</v>
      </c>
      <c r="C11" s="65" t="s">
        <v>37</v>
      </c>
      <c r="D11" s="66">
        <v>2017</v>
      </c>
      <c r="E11" s="66">
        <v>2018</v>
      </c>
      <c r="F11" s="67" t="s">
        <v>26</v>
      </c>
      <c r="G11" s="67">
        <v>1</v>
      </c>
      <c r="H11" s="67">
        <v>1</v>
      </c>
      <c r="I11" s="67" t="s">
        <v>38</v>
      </c>
      <c r="J11" s="68" t="s">
        <v>59</v>
      </c>
      <c r="K11" s="81">
        <v>42744</v>
      </c>
      <c r="L11" s="81">
        <v>42748</v>
      </c>
      <c r="M11" s="67">
        <v>5</v>
      </c>
      <c r="N11" s="67">
        <v>0</v>
      </c>
      <c r="O11" s="67">
        <v>0</v>
      </c>
      <c r="P11" s="67">
        <v>2</v>
      </c>
      <c r="Q11" s="67">
        <v>4</v>
      </c>
      <c r="R11" s="69">
        <v>2</v>
      </c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82"/>
      <c r="AK11" s="70">
        <v>2</v>
      </c>
      <c r="AL11" s="70"/>
      <c r="AM11" s="71">
        <f t="shared" si="0"/>
        <v>2</v>
      </c>
      <c r="AN11" s="72">
        <f t="shared" si="1"/>
        <v>42684</v>
      </c>
      <c r="AO11" s="73">
        <f t="shared" si="2"/>
        <v>42714</v>
      </c>
      <c r="AP11" s="105">
        <v>125</v>
      </c>
      <c r="AQ11" s="72">
        <v>42859.777442129627</v>
      </c>
      <c r="AR11" s="83"/>
    </row>
    <row r="12" spans="1:44" ht="26.25" thickBot="1" x14ac:dyDescent="0.25">
      <c r="A12" s="23" t="s">
        <v>66</v>
      </c>
      <c r="B12" s="24" t="s">
        <v>62</v>
      </c>
      <c r="C12" s="25" t="s">
        <v>39</v>
      </c>
      <c r="D12" s="26">
        <v>2017</v>
      </c>
      <c r="E12" s="26">
        <v>2018</v>
      </c>
      <c r="F12" s="22" t="s">
        <v>26</v>
      </c>
      <c r="G12" s="22">
        <v>1</v>
      </c>
      <c r="H12" s="22">
        <v>1</v>
      </c>
      <c r="I12" s="27" t="s">
        <v>40</v>
      </c>
      <c r="J12" s="28" t="s">
        <v>59</v>
      </c>
      <c r="K12" s="32">
        <v>42814</v>
      </c>
      <c r="L12" s="32">
        <v>42818</v>
      </c>
      <c r="M12" s="22">
        <v>5</v>
      </c>
      <c r="N12" s="22">
        <v>0</v>
      </c>
      <c r="O12" s="22">
        <v>0</v>
      </c>
      <c r="P12" s="22">
        <v>1</v>
      </c>
      <c r="Q12" s="22">
        <v>3</v>
      </c>
      <c r="R12" s="21">
        <v>1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31" t="s">
        <v>25</v>
      </c>
      <c r="AK12" s="29">
        <v>1</v>
      </c>
      <c r="AL12" s="29"/>
      <c r="AM12" s="30">
        <f t="shared" si="0"/>
        <v>1</v>
      </c>
      <c r="AN12" s="78">
        <f t="shared" si="1"/>
        <v>42754</v>
      </c>
      <c r="AO12" s="79">
        <f t="shared" si="2"/>
        <v>42784</v>
      </c>
      <c r="AP12" s="104" t="s">
        <v>51</v>
      </c>
      <c r="AQ12" s="78">
        <v>42859.777499999997</v>
      </c>
      <c r="AR12" s="80"/>
    </row>
    <row r="13" spans="1:44" ht="18.75" thickBot="1" x14ac:dyDescent="0.25">
      <c r="A13" s="86" t="s">
        <v>65</v>
      </c>
      <c r="B13" s="87" t="s">
        <v>67</v>
      </c>
      <c r="C13" s="88" t="s">
        <v>25</v>
      </c>
      <c r="D13" s="89">
        <v>2017</v>
      </c>
      <c r="E13" s="89">
        <v>2018</v>
      </c>
      <c r="F13" s="90" t="s">
        <v>26</v>
      </c>
      <c r="G13" s="90">
        <v>1</v>
      </c>
      <c r="H13" s="90">
        <v>1</v>
      </c>
      <c r="I13" s="116" t="s">
        <v>41</v>
      </c>
      <c r="J13" s="91" t="s">
        <v>58</v>
      </c>
      <c r="K13" s="92">
        <v>42807</v>
      </c>
      <c r="L13" s="92">
        <v>42818</v>
      </c>
      <c r="M13" s="90">
        <v>12</v>
      </c>
      <c r="N13" s="90">
        <v>0</v>
      </c>
      <c r="O13" s="90">
        <v>0</v>
      </c>
      <c r="P13" s="90">
        <v>1</v>
      </c>
      <c r="Q13" s="90">
        <v>2</v>
      </c>
      <c r="R13" s="93">
        <v>1</v>
      </c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4" t="s">
        <v>25</v>
      </c>
      <c r="AK13" s="95">
        <v>1</v>
      </c>
      <c r="AL13" s="95"/>
      <c r="AM13" s="96">
        <f t="shared" si="0"/>
        <v>1</v>
      </c>
      <c r="AN13" s="97">
        <f t="shared" si="1"/>
        <v>42747</v>
      </c>
      <c r="AO13" s="98">
        <f t="shared" si="2"/>
        <v>42777</v>
      </c>
      <c r="AP13" s="106" t="s">
        <v>56</v>
      </c>
      <c r="AQ13" s="97">
        <v>42859.792870370373</v>
      </c>
      <c r="AR13" s="99"/>
    </row>
    <row r="14" spans="1:44" ht="18.75" thickBot="1" x14ac:dyDescent="0.25">
      <c r="A14" s="47" t="s">
        <v>64</v>
      </c>
      <c r="B14" s="48" t="s">
        <v>63</v>
      </c>
      <c r="C14" s="49" t="s">
        <v>42</v>
      </c>
      <c r="D14" s="50">
        <v>2017</v>
      </c>
      <c r="E14" s="50">
        <v>2018</v>
      </c>
      <c r="F14" s="51" t="s">
        <v>26</v>
      </c>
      <c r="G14" s="51">
        <v>1</v>
      </c>
      <c r="H14" s="51">
        <v>1</v>
      </c>
      <c r="I14" s="51" t="s">
        <v>55</v>
      </c>
      <c r="J14" s="52" t="s">
        <v>57</v>
      </c>
      <c r="K14" s="57">
        <v>42744</v>
      </c>
      <c r="L14" s="57">
        <v>42755</v>
      </c>
      <c r="M14" s="51">
        <v>12</v>
      </c>
      <c r="N14" s="51">
        <v>0</v>
      </c>
      <c r="O14" s="51">
        <v>0</v>
      </c>
      <c r="P14" s="51">
        <v>2</v>
      </c>
      <c r="Q14" s="51">
        <v>12</v>
      </c>
      <c r="R14" s="53">
        <v>2</v>
      </c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8"/>
      <c r="AK14" s="54"/>
      <c r="AL14" s="54"/>
      <c r="AM14" s="55">
        <f t="shared" si="0"/>
        <v>0</v>
      </c>
      <c r="AN14" s="75">
        <f t="shared" si="1"/>
        <v>42684</v>
      </c>
      <c r="AO14" s="76">
        <f t="shared" si="2"/>
        <v>42714</v>
      </c>
      <c r="AP14" s="53"/>
      <c r="AQ14" s="76">
        <v>42859.794699074075</v>
      </c>
      <c r="AR14" s="102"/>
    </row>
    <row r="15" spans="1:44" ht="18.75" thickBot="1" x14ac:dyDescent="0.25">
      <c r="A15" s="47" t="s">
        <v>64</v>
      </c>
      <c r="B15" s="48" t="s">
        <v>63</v>
      </c>
      <c r="C15" s="49" t="s">
        <v>42</v>
      </c>
      <c r="D15" s="50">
        <v>2017</v>
      </c>
      <c r="E15" s="50">
        <v>2018</v>
      </c>
      <c r="F15" s="51" t="s">
        <v>26</v>
      </c>
      <c r="G15" s="51">
        <v>2</v>
      </c>
      <c r="H15" s="51">
        <v>1</v>
      </c>
      <c r="I15" s="56" t="s">
        <v>43</v>
      </c>
      <c r="J15" s="52" t="s">
        <v>57</v>
      </c>
      <c r="K15" s="57">
        <v>42898</v>
      </c>
      <c r="L15" s="57">
        <v>42916</v>
      </c>
      <c r="M15" s="51">
        <v>19</v>
      </c>
      <c r="N15" s="51">
        <v>0</v>
      </c>
      <c r="O15" s="51">
        <v>0</v>
      </c>
      <c r="P15" s="51">
        <v>4</v>
      </c>
      <c r="Q15" s="51">
        <v>12</v>
      </c>
      <c r="R15" s="53">
        <v>4</v>
      </c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8" t="s">
        <v>25</v>
      </c>
      <c r="AK15" s="54"/>
      <c r="AL15" s="54"/>
      <c r="AM15" s="55">
        <f t="shared" si="0"/>
        <v>0</v>
      </c>
      <c r="AN15" s="75">
        <f t="shared" si="1"/>
        <v>42838</v>
      </c>
      <c r="AO15" s="76">
        <f t="shared" si="2"/>
        <v>42868</v>
      </c>
      <c r="AP15" s="107"/>
      <c r="AQ15" s="75">
        <v>42859.793506944443</v>
      </c>
      <c r="AR15" s="77"/>
    </row>
  </sheetData>
  <autoFilter ref="A3:AR15"/>
  <sortState ref="A420:AR440">
    <sortCondition ref="K420:K440"/>
  </sortState>
  <mergeCells count="14">
    <mergeCell ref="A1:C1"/>
    <mergeCell ref="D1:E1"/>
    <mergeCell ref="H1:I1"/>
    <mergeCell ref="P1:Q1"/>
    <mergeCell ref="K1:L1"/>
    <mergeCell ref="M1:O1"/>
    <mergeCell ref="AR1:AR2"/>
    <mergeCell ref="AQ1:AQ2"/>
    <mergeCell ref="AJ1:AJ2"/>
    <mergeCell ref="R1:AH1"/>
    <mergeCell ref="AK1:AM1"/>
    <mergeCell ref="AN1:AN2"/>
    <mergeCell ref="AO1:AO2"/>
    <mergeCell ref="AP1:AP2"/>
  </mergeCells>
  <phoneticPr fontId="5" type="noConversion"/>
  <conditionalFormatting sqref="A4:AR15">
    <cfRule type="expression" dxfId="1" priority="19">
      <formula>ISTEXT($AP4)</formula>
    </cfRule>
    <cfRule type="expression" dxfId="0" priority="23">
      <formula>ISNUMBER($AP4)</formula>
    </cfRule>
  </conditionalFormatting>
  <hyperlinks>
    <hyperlink ref="I13" r:id="rId1"/>
    <hyperlink ref="I7" r:id="rId2"/>
    <hyperlink ref="I12" r:id="rId3"/>
    <hyperlink ref="I5" r:id="rId4"/>
    <hyperlink ref="I15" r:id="rId5"/>
  </hyperlinks>
  <printOptions horizontalCentered="1"/>
  <pageMargins left="0.19685039370078741" right="0.19685039370078741" top="0.39370078740157483" bottom="0.4" header="0.27559055118110237" footer="0.23"/>
  <pageSetup paperSize="9" scale="61" orientation="landscape" r:id="rId6"/>
  <headerFooter alignWithMargins="0"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LISTE!$H$4:$H$10</xm:f>
          </x14:formula1>
          <xm:sqref>AP4:AP15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10"/>
  <sheetViews>
    <sheetView tabSelected="1" workbookViewId="0">
      <selection activeCell="A15" sqref="A14:A15"/>
    </sheetView>
  </sheetViews>
  <sheetFormatPr baseColWidth="10" defaultRowHeight="12.75" x14ac:dyDescent="0.2"/>
  <cols>
    <col min="1" max="1" width="21.42578125" customWidth="1"/>
  </cols>
  <sheetData>
    <row r="2" spans="1:4" ht="13.5" thickBot="1" x14ac:dyDescent="0.25"/>
    <row r="3" spans="1:4" ht="13.5" thickBot="1" x14ac:dyDescent="0.25">
      <c r="A3" s="113" t="s">
        <v>72</v>
      </c>
      <c r="B3" s="113" t="s">
        <v>68</v>
      </c>
      <c r="C3" s="108"/>
    </row>
    <row r="4" spans="1:4" ht="39" thickBot="1" x14ac:dyDescent="0.25">
      <c r="A4" s="112" t="s">
        <v>71</v>
      </c>
      <c r="B4" s="146">
        <v>7</v>
      </c>
      <c r="D4" s="145"/>
    </row>
    <row r="5" spans="1:4" ht="13.5" thickBot="1" x14ac:dyDescent="0.25">
      <c r="A5" s="12" t="s">
        <v>51</v>
      </c>
      <c r="B5" s="109"/>
    </row>
    <row r="6" spans="1:4" ht="13.5" thickBot="1" x14ac:dyDescent="0.25">
      <c r="A6" s="12" t="s">
        <v>52</v>
      </c>
      <c r="B6" s="109"/>
    </row>
    <row r="7" spans="1:4" ht="15.75" thickBot="1" x14ac:dyDescent="0.3">
      <c r="A7" s="110" t="s">
        <v>53</v>
      </c>
      <c r="B7" s="109"/>
    </row>
    <row r="8" spans="1:4" ht="13.5" thickBot="1" x14ac:dyDescent="0.25">
      <c r="A8" s="12" t="s">
        <v>56</v>
      </c>
      <c r="B8" s="109"/>
    </row>
    <row r="9" spans="1:4" ht="13.5" thickBot="1" x14ac:dyDescent="0.25">
      <c r="A9" s="111" t="s">
        <v>69</v>
      </c>
      <c r="B9" s="109"/>
    </row>
    <row r="10" spans="1:4" ht="13.5" thickBot="1" x14ac:dyDescent="0.25">
      <c r="A10" s="115" t="s">
        <v>70</v>
      </c>
      <c r="B10" s="114">
        <f>SUM(B4:B9)</f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caf</vt:lpstr>
      <vt:lpstr>Statistique</vt:lpstr>
      <vt:lpstr>caf!Impression_des_titres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gmb</cp:lastModifiedBy>
  <cp:lastPrinted>2006-10-04T12:55:05Z</cp:lastPrinted>
  <dcterms:created xsi:type="dcterms:W3CDTF">1998-07-28T12:34:11Z</dcterms:created>
  <dcterms:modified xsi:type="dcterms:W3CDTF">2017-05-04T17:47:53Z</dcterms:modified>
</cp:coreProperties>
</file>