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990" windowHeight="10395"/>
  </bookViews>
  <sheets>
    <sheet name="A commander" sheetId="1" r:id="rId1"/>
    <sheet name="Bon de commande" sheetId="2" r:id="rId2"/>
    <sheet name="BC n° 14" sheetId="12" r:id="rId3"/>
    <sheet name="BC n° 1" sheetId="11" r:id="rId4"/>
    <sheet name="Feuil3" sheetId="3" r:id="rId5"/>
    <sheet name="Feuil4" sheetId="4" r:id="rId6"/>
  </sheets>
  <calcPr calcId="152511"/>
</workbook>
</file>

<file path=xl/calcChain.xml><?xml version="1.0" encoding="utf-8"?>
<calcChain xmlns="http://schemas.openxmlformats.org/spreadsheetml/2006/main">
  <c r="Q28" i="11" l="1"/>
  <c r="Q24" i="12"/>
  <c r="Q23" i="12"/>
  <c r="Q22" i="12"/>
  <c r="Q21" i="12"/>
  <c r="Q20" i="12"/>
  <c r="Q19" i="12"/>
  <c r="Q18" i="12"/>
  <c r="Q17" i="12"/>
  <c r="Q16" i="12"/>
  <c r="Q15" i="12"/>
  <c r="Q27" i="11"/>
  <c r="Q26" i="11"/>
  <c r="Q25" i="11"/>
  <c r="Q24" i="11"/>
  <c r="Q23" i="11"/>
  <c r="Q22" i="11"/>
  <c r="Q21" i="11"/>
  <c r="Q20" i="11"/>
  <c r="Q19" i="11"/>
  <c r="Q18" i="11"/>
  <c r="Q17" i="11"/>
  <c r="Q16" i="11"/>
  <c r="Q15" i="11"/>
  <c r="Q25" i="2"/>
  <c r="Q24" i="2"/>
  <c r="Q25" i="12" l="1"/>
  <c r="Q27" i="12" s="1"/>
  <c r="Q28" i="12" s="1"/>
  <c r="Q30" i="11"/>
  <c r="Q31" i="11" s="1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15" i="4"/>
  <c r="Q16" i="2"/>
  <c r="Q17" i="2"/>
  <c r="Q18" i="2"/>
  <c r="Q19" i="2"/>
  <c r="Q20" i="2"/>
  <c r="Q21" i="2"/>
  <c r="Q22" i="2"/>
  <c r="Q23" i="2"/>
  <c r="Q15" i="2"/>
  <c r="Q27" i="2" s="1"/>
  <c r="Q28" i="2" s="1"/>
  <c r="Q29" i="4" l="1"/>
  <c r="Q31" i="4" s="1"/>
  <c r="Q32" i="4" s="1"/>
</calcChain>
</file>

<file path=xl/sharedStrings.xml><?xml version="1.0" encoding="utf-8"?>
<sst xmlns="http://schemas.openxmlformats.org/spreadsheetml/2006/main" count="356" uniqueCount="87">
  <si>
    <t>Liste des articles à commander</t>
  </si>
  <si>
    <t>Fournisseur</t>
  </si>
  <si>
    <t>Désignation</t>
  </si>
  <si>
    <t>Référence</t>
  </si>
  <si>
    <t>Q. à commander</t>
  </si>
  <si>
    <t>Prix Unité</t>
  </si>
  <si>
    <t>Somme</t>
  </si>
  <si>
    <t>BON DE COMMANDE</t>
  </si>
  <si>
    <t>FO3100001A</t>
  </si>
  <si>
    <t>Date :</t>
  </si>
  <si>
    <t>n° de commande :</t>
  </si>
  <si>
    <t>Acheteur :</t>
  </si>
  <si>
    <t>FOURNISSEUR</t>
  </si>
  <si>
    <t>ADRESSE DE LIVRAISON</t>
  </si>
  <si>
    <t>ADRESSE DE FACTURATION</t>
  </si>
  <si>
    <t>FOURNISSEUR 1</t>
  </si>
  <si>
    <t>SERVICE AMZ</t>
  </si>
  <si>
    <t>A.B.C - D.E.F</t>
  </si>
  <si>
    <t>AVENUE DE LONDRES ZAC ST CHARLES</t>
  </si>
  <si>
    <t>A L'ATTENTION DE</t>
  </si>
  <si>
    <t>Mr XXXXXXXX</t>
  </si>
  <si>
    <t>4, Ave GUSTAVE BILLIERE</t>
  </si>
  <si>
    <t xml:space="preserve">CENTRE DU VILLAGE </t>
  </si>
  <si>
    <t/>
  </si>
  <si>
    <t>75000  Paris</t>
  </si>
  <si>
    <t>34123  VIASCAPE</t>
  </si>
  <si>
    <t>BP 75137</t>
  </si>
  <si>
    <t>31000  TOULOUSE</t>
  </si>
  <si>
    <t>Tel :</t>
  </si>
  <si>
    <t>01 55 44 66 22</t>
  </si>
  <si>
    <t>Fax :</t>
  </si>
  <si>
    <t>01 55 44 66 23</t>
  </si>
  <si>
    <t>04 67 26 86 33</t>
  </si>
  <si>
    <t>04 67 80 99 10</t>
  </si>
  <si>
    <t>Email :</t>
  </si>
  <si>
    <t>fournisseur1@france.ab</t>
  </si>
  <si>
    <t>Contact :</t>
  </si>
  <si>
    <t>Reférence offre :</t>
  </si>
  <si>
    <t>Suivant offre</t>
  </si>
  <si>
    <t>Date de livraison :</t>
  </si>
  <si>
    <t>courant du mois</t>
  </si>
  <si>
    <t>Références  articles</t>
  </si>
  <si>
    <t>Designation des articles</t>
  </si>
  <si>
    <t>Quantités</t>
  </si>
  <si>
    <t>PU HT</t>
  </si>
  <si>
    <t>Prix total HT</t>
  </si>
  <si>
    <t>TOTAL HT</t>
  </si>
  <si>
    <t>FRAIS DE PORT</t>
  </si>
  <si>
    <t>Commentaires</t>
  </si>
  <si>
    <t>TVA</t>
  </si>
  <si>
    <t>TOTAL TTC</t>
  </si>
  <si>
    <t>Visa :</t>
  </si>
  <si>
    <t>Désign1</t>
  </si>
  <si>
    <t>Réf1</t>
  </si>
  <si>
    <t>Désign2</t>
  </si>
  <si>
    <t>Réf2</t>
  </si>
  <si>
    <t>Désign3</t>
  </si>
  <si>
    <t>Réf3</t>
  </si>
  <si>
    <t>Désign4</t>
  </si>
  <si>
    <t>Réf4</t>
  </si>
  <si>
    <t>Désign5</t>
  </si>
  <si>
    <t>Réf5</t>
  </si>
  <si>
    <t>Désign6</t>
  </si>
  <si>
    <t>Réf6</t>
  </si>
  <si>
    <t>Désign7</t>
  </si>
  <si>
    <t>Réf7</t>
  </si>
  <si>
    <t>Désign8</t>
  </si>
  <si>
    <t>Réf8</t>
  </si>
  <si>
    <t>Désign9</t>
  </si>
  <si>
    <t>Réf9</t>
  </si>
  <si>
    <t>Désign10</t>
  </si>
  <si>
    <t>Réf10</t>
  </si>
  <si>
    <t>Désign11</t>
  </si>
  <si>
    <t>Réf11</t>
  </si>
  <si>
    <t>Désign12</t>
  </si>
  <si>
    <t>Réf12</t>
  </si>
  <si>
    <t>FOURNISSEUR 2</t>
  </si>
  <si>
    <t>Désign13</t>
  </si>
  <si>
    <t>Désign14</t>
  </si>
  <si>
    <t>Réf13</t>
  </si>
  <si>
    <t>Réf14</t>
  </si>
  <si>
    <t>les 4 lignes supplémentaire a la suite des 10 initialement</t>
  </si>
  <si>
    <t>EXEMPLE</t>
  </si>
  <si>
    <t>Les 4 articles supplémentaires</t>
  </si>
  <si>
    <t>Désign15</t>
  </si>
  <si>
    <t>Réf15</t>
  </si>
  <si>
    <t>http://forum.excel-pratique.com/excel/amelioration-d-un-code-svp-t63403.html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</si>
</sst>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\ &quot;€&quot;"/>
  </numFmts>
  <fonts count="15" x14ac:knownFonts="1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Arial"/>
      <family val="2"/>
    </font>
    <font>
      <b/>
      <sz val="2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9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gradientFill degree="90">
        <stop position="0">
          <color rgb="FFFF0000"/>
        </stop>
        <stop position="1">
          <color theme="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/>
  </cellStyleXfs>
  <cellXfs count="196">
    <xf numFmtId="0" fontId="0" fillId="0" borderId="0" xfId="0"/>
    <xf numFmtId="0" fontId="3" fillId="3" borderId="14" xfId="1" applyFont="1" applyFill="1" applyBorder="1" applyAlignment="1">
      <alignment horizontal="center" vertical="center"/>
    </xf>
    <xf numFmtId="0" fontId="3" fillId="3" borderId="14" xfId="1" applyNumberFormat="1" applyFont="1" applyFill="1" applyBorder="1" applyAlignment="1">
      <alignment horizontal="center" vertical="center"/>
    </xf>
    <xf numFmtId="2" fontId="3" fillId="3" borderId="14" xfId="1" applyNumberFormat="1" applyFont="1" applyFill="1" applyBorder="1" applyAlignment="1">
      <alignment horizontal="center" vertical="center"/>
    </xf>
    <xf numFmtId="49" fontId="3" fillId="3" borderId="14" xfId="1" applyNumberFormat="1" applyFont="1" applyFill="1" applyBorder="1" applyAlignment="1">
      <alignment horizontal="center" vertical="center"/>
    </xf>
    <xf numFmtId="0" fontId="1" fillId="0" borderId="13" xfId="1" applyBorder="1" applyAlignment="1"/>
    <xf numFmtId="0" fontId="1" fillId="0" borderId="8" xfId="1" applyBorder="1" applyAlignment="1"/>
    <xf numFmtId="2" fontId="10" fillId="0" borderId="8" xfId="1" applyNumberFormat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3" fillId="3" borderId="14" xfId="1" applyNumberFormat="1" applyFont="1" applyFill="1" applyBorder="1" applyAlignment="1">
      <alignment horizontal="center" vertical="center" wrapText="1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8" fillId="0" borderId="0" xfId="1" applyFont="1" applyAlignment="1">
      <alignment horizontal="right"/>
    </xf>
    <xf numFmtId="165" fontId="11" fillId="0" borderId="3" xfId="1" applyNumberFormat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1" fillId="0" borderId="0" xfId="1" applyFont="1"/>
    <xf numFmtId="0" fontId="8" fillId="5" borderId="15" xfId="1" applyFont="1" applyFill="1" applyBorder="1" applyAlignment="1">
      <alignment horizontal="right"/>
    </xf>
    <xf numFmtId="0" fontId="11" fillId="5" borderId="0" xfId="1" applyFont="1" applyFill="1" applyBorder="1"/>
    <xf numFmtId="0" fontId="8" fillId="5" borderId="0" xfId="1" applyFont="1" applyFill="1" applyBorder="1" applyAlignment="1">
      <alignment horizontal="right"/>
    </xf>
    <xf numFmtId="164" fontId="11" fillId="5" borderId="16" xfId="1" applyNumberFormat="1" applyFont="1" applyFill="1" applyBorder="1"/>
    <xf numFmtId="0" fontId="8" fillId="5" borderId="17" xfId="1" applyFont="1" applyFill="1" applyBorder="1" applyAlignment="1">
      <alignment horizontal="right"/>
    </xf>
    <xf numFmtId="164" fontId="11" fillId="5" borderId="18" xfId="1" applyNumberFormat="1" applyFont="1" applyFill="1" applyBorder="1"/>
    <xf numFmtId="0" fontId="11" fillId="5" borderId="18" xfId="1" applyFont="1" applyFill="1" applyBorder="1"/>
    <xf numFmtId="0" fontId="8" fillId="5" borderId="18" xfId="1" applyFont="1" applyFill="1" applyBorder="1" applyAlignment="1">
      <alignment horizontal="right"/>
    </xf>
    <xf numFmtId="164" fontId="11" fillId="5" borderId="19" xfId="1" applyNumberFormat="1" applyFont="1" applyFill="1" applyBorder="1"/>
    <xf numFmtId="0" fontId="11" fillId="5" borderId="16" xfId="1" applyFont="1" applyFill="1" applyBorder="1"/>
    <xf numFmtId="0" fontId="11" fillId="5" borderId="0" xfId="1" applyFont="1" applyFill="1" applyAlignment="1">
      <alignment horizontal="right" vertical="center"/>
    </xf>
    <xf numFmtId="0" fontId="8" fillId="5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/>
    <xf numFmtId="0" fontId="8" fillId="7" borderId="3" xfId="1" applyFont="1" applyFill="1" applyBorder="1" applyAlignment="1">
      <alignment horizontal="center"/>
    </xf>
    <xf numFmtId="0" fontId="8" fillId="6" borderId="20" xfId="1" applyFont="1" applyFill="1" applyBorder="1" applyAlignment="1">
      <alignment horizontal="center" vertical="center"/>
    </xf>
    <xf numFmtId="10" fontId="11" fillId="6" borderId="21" xfId="1" applyNumberFormat="1" applyFont="1" applyFill="1" applyBorder="1" applyAlignment="1">
      <alignment horizontal="center" vertical="center"/>
    </xf>
    <xf numFmtId="0" fontId="11" fillId="5" borderId="17" xfId="1" applyFont="1" applyFill="1" applyBorder="1"/>
    <xf numFmtId="0" fontId="11" fillId="5" borderId="19" xfId="1" applyFont="1" applyFill="1" applyBorder="1"/>
    <xf numFmtId="0" fontId="11" fillId="5" borderId="15" xfId="1" applyFont="1" applyFill="1" applyBorder="1" applyAlignment="1">
      <alignment vertical="center"/>
    </xf>
    <xf numFmtId="0" fontId="12" fillId="5" borderId="15" xfId="1" applyFont="1" applyFill="1" applyBorder="1" applyAlignment="1">
      <alignment horizontal="right" vertical="center" wrapText="1"/>
    </xf>
    <xf numFmtId="0" fontId="8" fillId="5" borderId="15" xfId="1" applyFont="1" applyFill="1" applyBorder="1"/>
    <xf numFmtId="0" fontId="3" fillId="3" borderId="14" xfId="1" applyFont="1" applyFill="1" applyBorder="1" applyAlignment="1">
      <alignment horizontal="center" vertical="center"/>
    </xf>
    <xf numFmtId="0" fontId="3" fillId="3" borderId="14" xfId="1" applyNumberFormat="1" applyFont="1" applyFill="1" applyBorder="1" applyAlignment="1">
      <alignment horizontal="center" vertical="center"/>
    </xf>
    <xf numFmtId="2" fontId="3" fillId="3" borderId="14" xfId="1" applyNumberFormat="1" applyFont="1" applyFill="1" applyBorder="1" applyAlignment="1">
      <alignment horizontal="center" vertical="center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8" fillId="0" borderId="0" xfId="1" applyFont="1" applyAlignment="1">
      <alignment horizontal="right"/>
    </xf>
    <xf numFmtId="49" fontId="3" fillId="3" borderId="14" xfId="1" applyNumberFormat="1" applyFont="1" applyFill="1" applyBorder="1" applyAlignment="1">
      <alignment horizontal="center" vertical="center"/>
    </xf>
    <xf numFmtId="0" fontId="1" fillId="0" borderId="13" xfId="1" applyBorder="1" applyAlignment="1"/>
    <xf numFmtId="0" fontId="1" fillId="0" borderId="8" xfId="1" applyBorder="1" applyAlignment="1"/>
    <xf numFmtId="2" fontId="2" fillId="0" borderId="23" xfId="1" applyNumberFormat="1" applyFont="1" applyBorder="1" applyAlignment="1">
      <alignment horizontal="center" vertical="center"/>
    </xf>
    <xf numFmtId="0" fontId="1" fillId="0" borderId="22" xfId="1" applyFont="1" applyBorder="1" applyAlignment="1">
      <alignment horizontal="center"/>
    </xf>
    <xf numFmtId="2" fontId="1" fillId="0" borderId="22" xfId="1" applyNumberFormat="1" applyFont="1" applyBorder="1" applyAlignment="1">
      <alignment horizontal="center" vertical="center"/>
    </xf>
    <xf numFmtId="0" fontId="1" fillId="0" borderId="23" xfId="1" applyFont="1" applyBorder="1" applyAlignment="1">
      <alignment horizontal="center"/>
    </xf>
    <xf numFmtId="49" fontId="1" fillId="0" borderId="23" xfId="1" applyNumberFormat="1" applyFont="1" applyBorder="1" applyAlignment="1">
      <alignment horizontal="center"/>
    </xf>
    <xf numFmtId="2" fontId="1" fillId="0" borderId="23" xfId="1" applyNumberFormat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23" xfId="1" applyFont="1" applyFill="1" applyBorder="1" applyAlignment="1">
      <alignment horizontal="center" vertical="center"/>
    </xf>
    <xf numFmtId="49" fontId="1" fillId="0" borderId="23" xfId="1" applyNumberFormat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/>
    </xf>
    <xf numFmtId="2" fontId="1" fillId="0" borderId="23" xfId="1" applyNumberFormat="1" applyFont="1" applyFill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/>
    </xf>
    <xf numFmtId="49" fontId="1" fillId="0" borderId="24" xfId="1" applyNumberFormat="1" applyFont="1" applyBorder="1" applyAlignment="1">
      <alignment horizontal="center"/>
    </xf>
    <xf numFmtId="0" fontId="1" fillId="0" borderId="24" xfId="1" applyFont="1" applyBorder="1" applyAlignment="1">
      <alignment horizontal="center" vertical="center"/>
    </xf>
    <xf numFmtId="2" fontId="1" fillId="0" borderId="24" xfId="1" applyNumberFormat="1" applyFont="1" applyBorder="1" applyAlignment="1">
      <alignment horizontal="center"/>
    </xf>
    <xf numFmtId="2" fontId="10" fillId="0" borderId="8" xfId="1" applyNumberFormat="1" applyFont="1" applyBorder="1" applyAlignment="1">
      <alignment horizontal="center" vertical="center"/>
    </xf>
    <xf numFmtId="2" fontId="2" fillId="0" borderId="24" xfId="1" applyNumberFormat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1" fillId="0" borderId="24" xfId="1" applyFont="1" applyBorder="1" applyAlignment="1"/>
    <xf numFmtId="0" fontId="1" fillId="0" borderId="22" xfId="1" applyFont="1" applyBorder="1" applyAlignment="1"/>
    <xf numFmtId="49" fontId="1" fillId="0" borderId="23" xfId="1" applyNumberFormat="1" applyFont="1" applyFill="1" applyBorder="1" applyAlignment="1">
      <alignment horizontal="center"/>
    </xf>
    <xf numFmtId="49" fontId="1" fillId="0" borderId="22" xfId="1" applyNumberFormat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1" fillId="0" borderId="0" xfId="1" applyFont="1"/>
    <xf numFmtId="0" fontId="8" fillId="5" borderId="15" xfId="1" applyFont="1" applyFill="1" applyBorder="1" applyAlignment="1">
      <alignment horizontal="right"/>
    </xf>
    <xf numFmtId="0" fontId="11" fillId="5" borderId="0" xfId="1" applyFont="1" applyFill="1" applyBorder="1"/>
    <xf numFmtId="0" fontId="8" fillId="5" borderId="0" xfId="1" applyFont="1" applyFill="1" applyBorder="1" applyAlignment="1">
      <alignment horizontal="right"/>
    </xf>
    <xf numFmtId="164" fontId="11" fillId="5" borderId="16" xfId="1" applyNumberFormat="1" applyFont="1" applyFill="1" applyBorder="1"/>
    <xf numFmtId="0" fontId="8" fillId="5" borderId="17" xfId="1" applyFont="1" applyFill="1" applyBorder="1" applyAlignment="1">
      <alignment horizontal="right"/>
    </xf>
    <xf numFmtId="164" fontId="11" fillId="5" borderId="18" xfId="1" applyNumberFormat="1" applyFont="1" applyFill="1" applyBorder="1"/>
    <xf numFmtId="0" fontId="11" fillId="5" borderId="18" xfId="1" applyFont="1" applyFill="1" applyBorder="1"/>
    <xf numFmtId="0" fontId="8" fillId="5" borderId="18" xfId="1" applyFont="1" applyFill="1" applyBorder="1" applyAlignment="1">
      <alignment horizontal="right"/>
    </xf>
    <xf numFmtId="164" fontId="11" fillId="5" borderId="19" xfId="1" applyNumberFormat="1" applyFont="1" applyFill="1" applyBorder="1"/>
    <xf numFmtId="0" fontId="11" fillId="5" borderId="16" xfId="1" applyFont="1" applyFill="1" applyBorder="1"/>
    <xf numFmtId="0" fontId="11" fillId="5" borderId="0" xfId="1" applyFont="1" applyFill="1" applyAlignment="1">
      <alignment horizontal="right" vertical="center"/>
    </xf>
    <xf numFmtId="0" fontId="8" fillId="5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/>
    <xf numFmtId="0" fontId="8" fillId="7" borderId="3" xfId="1" applyFont="1" applyFill="1" applyBorder="1" applyAlignment="1">
      <alignment horizontal="center"/>
    </xf>
    <xf numFmtId="0" fontId="8" fillId="6" borderId="20" xfId="1" applyFont="1" applyFill="1" applyBorder="1" applyAlignment="1">
      <alignment horizontal="center" vertical="center"/>
    </xf>
    <xf numFmtId="10" fontId="11" fillId="6" borderId="21" xfId="1" applyNumberFormat="1" applyFont="1" applyFill="1" applyBorder="1" applyAlignment="1">
      <alignment horizontal="center" vertical="center"/>
    </xf>
    <xf numFmtId="0" fontId="11" fillId="5" borderId="17" xfId="1" applyFont="1" applyFill="1" applyBorder="1"/>
    <xf numFmtId="0" fontId="11" fillId="5" borderId="19" xfId="1" applyFont="1" applyFill="1" applyBorder="1"/>
    <xf numFmtId="0" fontId="11" fillId="5" borderId="15" xfId="1" applyFont="1" applyFill="1" applyBorder="1" applyAlignment="1">
      <alignment vertical="center"/>
    </xf>
    <xf numFmtId="0" fontId="12" fillId="5" borderId="15" xfId="1" applyFont="1" applyFill="1" applyBorder="1" applyAlignment="1">
      <alignment horizontal="right" vertical="center" wrapText="1"/>
    </xf>
    <xf numFmtId="0" fontId="8" fillId="5" borderId="15" xfId="1" applyFont="1" applyFill="1" applyBorder="1"/>
    <xf numFmtId="0" fontId="1" fillId="0" borderId="23" xfId="1" applyFill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0" fontId="1" fillId="0" borderId="22" xfId="1" applyFont="1" applyBorder="1" applyAlignment="1">
      <alignment horizontal="center"/>
    </xf>
    <xf numFmtId="2" fontId="1" fillId="0" borderId="22" xfId="1" applyNumberFormat="1" applyFont="1" applyBorder="1" applyAlignment="1">
      <alignment horizontal="center" vertical="center"/>
    </xf>
    <xf numFmtId="0" fontId="1" fillId="0" borderId="23" xfId="1" applyFont="1" applyBorder="1" applyAlignment="1">
      <alignment horizontal="center"/>
    </xf>
    <xf numFmtId="49" fontId="1" fillId="0" borderId="23" xfId="1" applyNumberFormat="1" applyFont="1" applyBorder="1" applyAlignment="1">
      <alignment horizontal="center"/>
    </xf>
    <xf numFmtId="2" fontId="1" fillId="0" borderId="23" xfId="1" applyNumberFormat="1" applyFont="1" applyBorder="1" applyAlignment="1">
      <alignment horizontal="center" vertical="center"/>
    </xf>
    <xf numFmtId="0" fontId="1" fillId="0" borderId="23" xfId="1" applyFont="1" applyBorder="1" applyAlignment="1"/>
    <xf numFmtId="49" fontId="1" fillId="0" borderId="23" xfId="1" applyNumberFormat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/>
    </xf>
    <xf numFmtId="2" fontId="1" fillId="0" borderId="23" xfId="1" applyNumberFormat="1" applyFont="1" applyFill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/>
    </xf>
    <xf numFmtId="49" fontId="1" fillId="0" borderId="24" xfId="1" applyNumberFormat="1" applyFont="1" applyBorder="1" applyAlignment="1">
      <alignment horizontal="center"/>
    </xf>
    <xf numFmtId="0" fontId="1" fillId="0" borderId="24" xfId="1" applyFont="1" applyBorder="1" applyAlignment="1">
      <alignment horizontal="center" vertical="center"/>
    </xf>
    <xf numFmtId="2" fontId="1" fillId="0" borderId="24" xfId="1" applyNumberFormat="1" applyFont="1" applyBorder="1" applyAlignment="1">
      <alignment horizontal="center"/>
    </xf>
    <xf numFmtId="2" fontId="2" fillId="0" borderId="24" xfId="1" applyNumberFormat="1" applyFont="1" applyBorder="1" applyAlignment="1">
      <alignment horizontal="center" vertical="center"/>
    </xf>
    <xf numFmtId="0" fontId="1" fillId="0" borderId="24" xfId="1" applyFont="1" applyBorder="1" applyAlignment="1"/>
    <xf numFmtId="0" fontId="1" fillId="0" borderId="22" xfId="1" applyFont="1" applyBorder="1" applyAlignment="1"/>
    <xf numFmtId="49" fontId="1" fillId="0" borderId="23" xfId="1" applyNumberFormat="1" applyFont="1" applyFill="1" applyBorder="1" applyAlignment="1">
      <alignment horizontal="center"/>
    </xf>
    <xf numFmtId="49" fontId="1" fillId="0" borderId="22" xfId="1" applyNumberFormat="1" applyFont="1" applyBorder="1" applyAlignment="1">
      <alignment horizontal="center"/>
    </xf>
    <xf numFmtId="0" fontId="1" fillId="0" borderId="23" xfId="1" applyFill="1" applyBorder="1" applyAlignment="1">
      <alignment horizontal="center" vertical="center"/>
    </xf>
    <xf numFmtId="49" fontId="1" fillId="0" borderId="23" xfId="1" applyNumberFormat="1" applyFont="1" applyBorder="1" applyAlignment="1">
      <alignment horizontal="center"/>
    </xf>
    <xf numFmtId="0" fontId="1" fillId="0" borderId="23" xfId="1" applyFont="1" applyBorder="1" applyAlignment="1"/>
    <xf numFmtId="165" fontId="11" fillId="0" borderId="3" xfId="1" applyNumberFormat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165" fontId="11" fillId="6" borderId="3" xfId="1" applyNumberFormat="1" applyFont="1" applyFill="1" applyBorder="1"/>
    <xf numFmtId="0" fontId="1" fillId="0" borderId="23" xfId="1" applyFill="1" applyBorder="1" applyAlignment="1">
      <alignment horizontal="center" vertical="center"/>
    </xf>
    <xf numFmtId="2" fontId="12" fillId="0" borderId="3" xfId="1" applyNumberFormat="1" applyFont="1" applyBorder="1" applyAlignment="1">
      <alignment horizontal="center" vertical="center"/>
    </xf>
    <xf numFmtId="2" fontId="12" fillId="0" borderId="3" xfId="1" applyNumberFormat="1" applyFont="1" applyFill="1" applyBorder="1" applyAlignment="1">
      <alignment horizontal="center" vertical="center"/>
    </xf>
    <xf numFmtId="0" fontId="0" fillId="8" borderId="0" xfId="0" applyFill="1"/>
    <xf numFmtId="0" fontId="13" fillId="0" borderId="0" xfId="0" applyFont="1"/>
    <xf numFmtId="0" fontId="14" fillId="0" borderId="13" xfId="2" applyBorder="1" applyAlignment="1"/>
    <xf numFmtId="0" fontId="8" fillId="6" borderId="20" xfId="1" applyFont="1" applyFill="1" applyBorder="1" applyAlignment="1">
      <alignment horizontal="center" vertical="center"/>
    </xf>
    <xf numFmtId="0" fontId="8" fillId="5" borderId="0" xfId="1" applyFont="1" applyFill="1" applyAlignment="1">
      <alignment horizontal="right" vertical="center"/>
    </xf>
    <xf numFmtId="0" fontId="4" fillId="2" borderId="10" xfId="1" applyFont="1" applyFill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8" fillId="5" borderId="25" xfId="1" applyFont="1" applyFill="1" applyBorder="1" applyAlignment="1">
      <alignment horizontal="center" vertical="center" wrapText="1"/>
    </xf>
    <xf numFmtId="0" fontId="8" fillId="5" borderId="26" xfId="1" applyFont="1" applyFill="1" applyBorder="1" applyAlignment="1">
      <alignment horizontal="center" vertical="center" wrapText="1"/>
    </xf>
    <xf numFmtId="0" fontId="8" fillId="5" borderId="27" xfId="1" applyFont="1" applyFill="1" applyBorder="1" applyAlignment="1">
      <alignment horizontal="center" vertical="center" wrapText="1"/>
    </xf>
    <xf numFmtId="0" fontId="12" fillId="5" borderId="28" xfId="1" applyFont="1" applyFill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2" fillId="5" borderId="29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14" fontId="11" fillId="0" borderId="30" xfId="1" applyNumberFormat="1" applyFont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  <xf numFmtId="0" fontId="11" fillId="0" borderId="32" xfId="1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49" fontId="11" fillId="0" borderId="30" xfId="1" applyNumberFormat="1" applyFont="1" applyBorder="1" applyAlignment="1">
      <alignment horizontal="center" vertical="center"/>
    </xf>
    <xf numFmtId="49" fontId="11" fillId="0" borderId="31" xfId="1" applyNumberFormat="1" applyFont="1" applyBorder="1" applyAlignment="1">
      <alignment horizontal="center" vertical="center"/>
    </xf>
    <xf numFmtId="49" fontId="11" fillId="0" borderId="32" xfId="1" applyNumberFormat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5" borderId="25" xfId="1" applyFont="1" applyFill="1" applyBorder="1" applyAlignment="1">
      <alignment horizontal="center" vertical="center"/>
    </xf>
    <xf numFmtId="0" fontId="8" fillId="5" borderId="26" xfId="1" applyFont="1" applyFill="1" applyBorder="1" applyAlignment="1">
      <alignment horizontal="center" vertical="center"/>
    </xf>
    <xf numFmtId="0" fontId="8" fillId="5" borderId="27" xfId="1" applyFont="1" applyFill="1" applyBorder="1" applyAlignment="1">
      <alignment horizontal="center" vertical="center"/>
    </xf>
    <xf numFmtId="0" fontId="11" fillId="5" borderId="15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11" fillId="5" borderId="16" xfId="1" applyFont="1" applyFill="1" applyBorder="1" applyAlignment="1">
      <alignment horizontal="center" vertical="center"/>
    </xf>
    <xf numFmtId="0" fontId="11" fillId="5" borderId="10" xfId="1" applyNumberFormat="1" applyFont="1" applyFill="1" applyBorder="1" applyAlignment="1">
      <alignment horizontal="center" vertical="center"/>
    </xf>
    <xf numFmtId="0" fontId="11" fillId="5" borderId="12" xfId="1" applyNumberFormat="1" applyFont="1" applyFill="1" applyBorder="1" applyAlignment="1">
      <alignment horizontal="center" vertical="center"/>
    </xf>
    <xf numFmtId="164" fontId="11" fillId="5" borderId="0" xfId="1" applyNumberFormat="1" applyFont="1" applyFill="1" applyBorder="1" applyAlignment="1">
      <alignment horizontal="center" vertical="center"/>
    </xf>
    <xf numFmtId="0" fontId="9" fillId="5" borderId="0" xfId="1" applyFont="1" applyFill="1" applyBorder="1" applyAlignment="1">
      <alignment horizontal="center" vertical="center"/>
    </xf>
    <xf numFmtId="0" fontId="8" fillId="5" borderId="17" xfId="1" applyFont="1" applyFill="1" applyBorder="1" applyAlignment="1">
      <alignment horizontal="center" vertical="center"/>
    </xf>
    <xf numFmtId="0" fontId="8" fillId="5" borderId="18" xfId="1" applyFont="1" applyFill="1" applyBorder="1" applyAlignment="1">
      <alignment horizontal="center" vertical="center"/>
    </xf>
    <xf numFmtId="0" fontId="11" fillId="5" borderId="18" xfId="1" applyNumberFormat="1" applyFont="1" applyFill="1" applyBorder="1" applyAlignment="1">
      <alignment horizontal="left" vertical="center"/>
    </xf>
    <xf numFmtId="0" fontId="11" fillId="5" borderId="19" xfId="1" applyNumberFormat="1" applyFont="1" applyFill="1" applyBorder="1" applyAlignment="1">
      <alignment horizontal="left" vertical="center"/>
    </xf>
    <xf numFmtId="0" fontId="11" fillId="5" borderId="10" xfId="1" applyFont="1" applyFill="1" applyBorder="1" applyAlignment="1">
      <alignment horizontal="center" vertical="center"/>
    </xf>
    <xf numFmtId="0" fontId="11" fillId="5" borderId="11" xfId="1" applyFont="1" applyFill="1" applyBorder="1" applyAlignment="1">
      <alignment horizontal="center" vertical="center"/>
    </xf>
    <xf numFmtId="0" fontId="11" fillId="5" borderId="12" xfId="1" applyFont="1" applyFill="1" applyBorder="1" applyAlignment="1">
      <alignment horizontal="center" vertical="center"/>
    </xf>
    <xf numFmtId="0" fontId="8" fillId="5" borderId="0" xfId="1" applyFont="1" applyFill="1" applyAlignment="1">
      <alignment horizontal="right" vertical="center"/>
    </xf>
    <xf numFmtId="0" fontId="11" fillId="5" borderId="15" xfId="1" applyFont="1" applyFill="1" applyBorder="1" applyAlignment="1">
      <alignment horizontal="right" vertical="center"/>
    </xf>
    <xf numFmtId="0" fontId="11" fillId="5" borderId="0" xfId="1" applyFont="1" applyFill="1" applyBorder="1" applyAlignment="1">
      <alignment horizontal="right" vertical="center"/>
    </xf>
    <xf numFmtId="0" fontId="11" fillId="5" borderId="0" xfId="1" applyNumberFormat="1" applyFont="1" applyFill="1" applyBorder="1" applyAlignment="1">
      <alignment horizontal="left" vertical="center"/>
    </xf>
    <xf numFmtId="0" fontId="11" fillId="5" borderId="16" xfId="1" applyNumberFormat="1" applyFont="1" applyFill="1" applyBorder="1" applyAlignment="1">
      <alignment horizontal="left" vertical="center"/>
    </xf>
    <xf numFmtId="0" fontId="12" fillId="5" borderId="0" xfId="1" applyFont="1" applyFill="1" applyBorder="1" applyAlignment="1">
      <alignment horizontal="center" vertical="center" wrapText="1"/>
    </xf>
    <xf numFmtId="0" fontId="12" fillId="5" borderId="16" xfId="1" applyFont="1" applyFill="1" applyBorder="1" applyAlignment="1">
      <alignment horizontal="center" vertical="center" wrapText="1"/>
    </xf>
    <xf numFmtId="0" fontId="12" fillId="5" borderId="15" xfId="1" applyFont="1" applyFill="1" applyBorder="1" applyAlignment="1">
      <alignment horizontal="center" vertical="center" wrapText="1"/>
    </xf>
    <xf numFmtId="0" fontId="8" fillId="7" borderId="3" xfId="1" applyFont="1" applyFill="1" applyBorder="1" applyAlignment="1">
      <alignment horizontal="center" vertical="center"/>
    </xf>
    <xf numFmtId="0" fontId="11" fillId="4" borderId="3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left" vertical="center"/>
    </xf>
    <xf numFmtId="0" fontId="8" fillId="6" borderId="20" xfId="1" applyFont="1" applyFill="1" applyBorder="1" applyAlignment="1">
      <alignment horizontal="center" vertical="center"/>
    </xf>
    <xf numFmtId="0" fontId="8" fillId="6" borderId="21" xfId="1" applyFont="1" applyFill="1" applyBorder="1" applyAlignment="1">
      <alignment horizontal="center" vertical="center"/>
    </xf>
    <xf numFmtId="0" fontId="9" fillId="6" borderId="21" xfId="1" applyFont="1" applyFill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 vertical="top" wrapText="1"/>
    </xf>
    <xf numFmtId="0" fontId="11" fillId="0" borderId="1" xfId="1" applyFont="1" applyBorder="1" applyAlignment="1">
      <alignment horizontal="left" vertical="top" wrapText="1"/>
    </xf>
    <xf numFmtId="0" fontId="11" fillId="0" borderId="7" xfId="1" applyFont="1" applyBorder="1" applyAlignment="1">
      <alignment horizontal="left" vertical="top" wrapText="1"/>
    </xf>
    <xf numFmtId="0" fontId="11" fillId="0" borderId="8" xfId="1" applyFont="1" applyBorder="1" applyAlignment="1">
      <alignment horizontal="left" vertical="top" wrapText="1"/>
    </xf>
    <xf numFmtId="0" fontId="11" fillId="0" borderId="9" xfId="1" applyFont="1" applyBorder="1" applyAlignment="1">
      <alignment horizontal="left" vertical="top" wrapText="1"/>
    </xf>
    <xf numFmtId="0" fontId="8" fillId="6" borderId="3" xfId="1" applyFont="1" applyFill="1" applyBorder="1" applyAlignment="1">
      <alignment horizontal="right" vertical="center"/>
    </xf>
    <xf numFmtId="0" fontId="0" fillId="8" borderId="0" xfId="0" applyFill="1" applyAlignment="1">
      <alignment horizontal="left" vertical="center" wrapText="1"/>
    </xf>
    <xf numFmtId="0" fontId="13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5"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TableStyleMedium2" defaultPivotStyle="PivotStyleLight16">
    <tableStyle name="Commercial Invoice" pivot="0" count="5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1</xdr:row>
      <xdr:rowOff>38100</xdr:rowOff>
    </xdr:from>
    <xdr:ext cx="1800000" cy="288000"/>
    <xdr:sp macro="[0]!BonDeCommande" textlink="">
      <xdr:nvSpPr>
        <xdr:cNvPr id="2" name="Rectangle 1"/>
        <xdr:cNvSpPr/>
      </xdr:nvSpPr>
      <xdr:spPr>
        <a:xfrm>
          <a:off x="4381500" y="381000"/>
          <a:ext cx="1800000" cy="288000"/>
        </a:xfrm>
        <a:prstGeom prst="rect">
          <a:avLst/>
        </a:prstGeom>
        <a:gradFill>
          <a:gsLst>
            <a:gs pos="0">
              <a:schemeClr val="tx2">
                <a:lumMod val="20000"/>
                <a:lumOff val="80000"/>
              </a:schemeClr>
            </a:gs>
            <a:gs pos="80000">
              <a:schemeClr val="tx2">
                <a:lumMod val="40000"/>
                <a:lumOff val="60000"/>
              </a:schemeClr>
            </a:gs>
            <a:gs pos="100000">
              <a:schemeClr val="tx2">
                <a:lumMod val="60000"/>
                <a:lumOff val="40000"/>
              </a:schemeClr>
            </a:gs>
          </a:gsLst>
        </a:gra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Générer</a:t>
          </a:r>
          <a:r>
            <a:rPr lang="fr-FR" sz="1000" baseline="0">
              <a:solidFill>
                <a:sysClr val="windowText" lastClr="000000"/>
              </a:solidFill>
            </a:rPr>
            <a:t> Bons de</a:t>
          </a:r>
          <a:r>
            <a:rPr lang="fr-FR" sz="1000">
              <a:solidFill>
                <a:sysClr val="windowText" lastClr="000000"/>
              </a:solidFill>
            </a:rPr>
            <a:t> commande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1</xdr:row>
      <xdr:rowOff>38100</xdr:rowOff>
    </xdr:from>
    <xdr:ext cx="1800000" cy="288000"/>
    <xdr:sp macro="" textlink="">
      <xdr:nvSpPr>
        <xdr:cNvPr id="2" name="Rectangle 1"/>
        <xdr:cNvSpPr/>
      </xdr:nvSpPr>
      <xdr:spPr>
        <a:xfrm>
          <a:off x="4381500" y="381000"/>
          <a:ext cx="1800000" cy="288000"/>
        </a:xfrm>
        <a:prstGeom prst="rect">
          <a:avLst/>
        </a:prstGeom>
        <a:gradFill>
          <a:gsLst>
            <a:gs pos="0">
              <a:schemeClr val="tx2">
                <a:lumMod val="20000"/>
                <a:lumOff val="80000"/>
              </a:schemeClr>
            </a:gs>
            <a:gs pos="80000">
              <a:schemeClr val="tx2">
                <a:lumMod val="40000"/>
                <a:lumOff val="60000"/>
              </a:schemeClr>
            </a:gs>
            <a:gs pos="100000">
              <a:schemeClr val="tx2">
                <a:lumMod val="60000"/>
                <a:lumOff val="40000"/>
              </a:schemeClr>
            </a:gs>
          </a:gsLst>
        </a:gra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Générer</a:t>
          </a:r>
          <a:r>
            <a:rPr lang="fr-FR" sz="1000" baseline="0">
              <a:solidFill>
                <a:sysClr val="windowText" lastClr="000000"/>
              </a:solidFill>
            </a:rPr>
            <a:t> Bons de</a:t>
          </a:r>
          <a:r>
            <a:rPr lang="fr-FR" sz="1000">
              <a:solidFill>
                <a:sysClr val="windowText" lastClr="000000"/>
              </a:solidFill>
            </a:rPr>
            <a:t> commande</a:t>
          </a:r>
        </a:p>
      </xdr:txBody>
    </xdr:sp>
    <xdr:clientData fPrintsWithSheet="0"/>
  </xdr:oneCellAnchor>
  <xdr:twoCellAnchor>
    <xdr:from>
      <xdr:col>6</xdr:col>
      <xdr:colOff>38100</xdr:colOff>
      <xdr:row>14</xdr:row>
      <xdr:rowOff>0</xdr:rowOff>
    </xdr:from>
    <xdr:to>
      <xdr:col>6</xdr:col>
      <xdr:colOff>398100</xdr:colOff>
      <xdr:row>18</xdr:row>
      <xdr:rowOff>300</xdr:rowOff>
    </xdr:to>
    <xdr:sp macro="" textlink="">
      <xdr:nvSpPr>
        <xdr:cNvPr id="3" name="Accolade fermante 2"/>
        <xdr:cNvSpPr/>
      </xdr:nvSpPr>
      <xdr:spPr>
        <a:xfrm>
          <a:off x="6657975" y="2895600"/>
          <a:ext cx="360000" cy="64800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114300</xdr:colOff>
      <xdr:row>24</xdr:row>
      <xdr:rowOff>9525</xdr:rowOff>
    </xdr:from>
    <xdr:to>
      <xdr:col>17</xdr:col>
      <xdr:colOff>474300</xdr:colOff>
      <xdr:row>28</xdr:row>
      <xdr:rowOff>5625</xdr:rowOff>
    </xdr:to>
    <xdr:sp macro="" textlink="">
      <xdr:nvSpPr>
        <xdr:cNvPr id="2" name="Accolade fermante 1"/>
        <xdr:cNvSpPr/>
      </xdr:nvSpPr>
      <xdr:spPr>
        <a:xfrm>
          <a:off x="13068300" y="4714875"/>
          <a:ext cx="360000" cy="72000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melioration-d-un-code-svp-t63403.html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5"/>
  <sheetViews>
    <sheetView tabSelected="1" workbookViewId="0">
      <selection sqref="A1:F1"/>
    </sheetView>
  </sheetViews>
  <sheetFormatPr baseColWidth="10" defaultRowHeight="12.75" x14ac:dyDescent="0.2"/>
  <cols>
    <col min="1" max="1" width="18.7109375" customWidth="1"/>
    <col min="2" max="2" width="45.7109375" customWidth="1"/>
    <col min="3" max="3" width="16.7109375" customWidth="1"/>
    <col min="4" max="6" width="12.7109375" customWidth="1"/>
  </cols>
  <sheetData>
    <row r="1" spans="1:6" ht="27" thickBot="1" x14ac:dyDescent="0.45">
      <c r="A1" s="131" t="s">
        <v>0</v>
      </c>
      <c r="B1" s="132"/>
      <c r="C1" s="132"/>
      <c r="D1" s="132"/>
      <c r="E1" s="132"/>
      <c r="F1" s="133"/>
    </row>
    <row r="2" spans="1:6" x14ac:dyDescent="0.2">
      <c r="A2" s="128" t="s">
        <v>86</v>
      </c>
      <c r="B2" s="5"/>
      <c r="C2" s="5"/>
      <c r="D2" s="5"/>
      <c r="E2" s="5"/>
      <c r="F2" s="5"/>
    </row>
    <row r="3" spans="1:6" ht="15.75" x14ac:dyDescent="0.2">
      <c r="A3" s="8">
        <v>2015</v>
      </c>
      <c r="B3" s="6"/>
      <c r="C3" s="6"/>
      <c r="D3" s="6"/>
      <c r="E3" s="6"/>
      <c r="F3" s="7">
        <v>0</v>
      </c>
    </row>
    <row r="4" spans="1:6" ht="30" x14ac:dyDescent="0.2">
      <c r="A4" s="1" t="s">
        <v>1</v>
      </c>
      <c r="B4" s="1" t="s">
        <v>2</v>
      </c>
      <c r="C4" s="4" t="s">
        <v>3</v>
      </c>
      <c r="D4" s="9" t="s">
        <v>4</v>
      </c>
      <c r="E4" s="2" t="s">
        <v>5</v>
      </c>
      <c r="F4" s="3" t="s">
        <v>6</v>
      </c>
    </row>
    <row r="5" spans="1:6" x14ac:dyDescent="0.2">
      <c r="A5" s="97" t="s">
        <v>15</v>
      </c>
      <c r="B5" s="114" t="s">
        <v>52</v>
      </c>
      <c r="C5" s="116" t="s">
        <v>53</v>
      </c>
      <c r="D5" s="97">
        <v>4</v>
      </c>
      <c r="E5" s="98">
        <v>10</v>
      </c>
      <c r="F5" s="98">
        <v>40</v>
      </c>
    </row>
    <row r="6" spans="1:6" x14ac:dyDescent="0.2">
      <c r="A6" s="99" t="s">
        <v>15</v>
      </c>
      <c r="B6" s="102" t="s">
        <v>54</v>
      </c>
      <c r="C6" s="100" t="s">
        <v>55</v>
      </c>
      <c r="D6" s="99">
        <v>4</v>
      </c>
      <c r="E6" s="101">
        <v>10</v>
      </c>
      <c r="F6" s="101">
        <v>40</v>
      </c>
    </row>
    <row r="7" spans="1:6" x14ac:dyDescent="0.2">
      <c r="A7" s="99" t="s">
        <v>15</v>
      </c>
      <c r="B7" s="102" t="s">
        <v>56</v>
      </c>
      <c r="C7" s="100" t="s">
        <v>57</v>
      </c>
      <c r="D7" s="99">
        <v>4</v>
      </c>
      <c r="E7" s="101">
        <v>15</v>
      </c>
      <c r="F7" s="101">
        <v>60</v>
      </c>
    </row>
    <row r="8" spans="1:6" x14ac:dyDescent="0.2">
      <c r="A8" s="117" t="s">
        <v>15</v>
      </c>
      <c r="B8" s="107" t="s">
        <v>58</v>
      </c>
      <c r="C8" s="103" t="s">
        <v>59</v>
      </c>
      <c r="D8" s="99">
        <v>7</v>
      </c>
      <c r="E8" s="101">
        <v>8</v>
      </c>
      <c r="F8" s="101">
        <v>56</v>
      </c>
    </row>
    <row r="9" spans="1:6" x14ac:dyDescent="0.2">
      <c r="A9" s="117" t="s">
        <v>15</v>
      </c>
      <c r="B9" s="102" t="s">
        <v>60</v>
      </c>
      <c r="C9" s="100" t="s">
        <v>61</v>
      </c>
      <c r="D9" s="99">
        <v>2</v>
      </c>
      <c r="E9" s="101">
        <v>41</v>
      </c>
      <c r="F9" s="101">
        <v>82</v>
      </c>
    </row>
    <row r="10" spans="1:6" x14ac:dyDescent="0.2">
      <c r="A10" s="117" t="s">
        <v>15</v>
      </c>
      <c r="B10" s="102" t="s">
        <v>62</v>
      </c>
      <c r="C10" s="100" t="s">
        <v>63</v>
      </c>
      <c r="D10" s="99">
        <v>4</v>
      </c>
      <c r="E10" s="101">
        <v>65.45</v>
      </c>
      <c r="F10" s="101">
        <v>261.8</v>
      </c>
    </row>
    <row r="11" spans="1:6" x14ac:dyDescent="0.2">
      <c r="A11" s="117" t="s">
        <v>15</v>
      </c>
      <c r="B11" s="107" t="s">
        <v>64</v>
      </c>
      <c r="C11" s="115" t="s">
        <v>65</v>
      </c>
      <c r="D11" s="104">
        <v>4</v>
      </c>
      <c r="E11" s="105">
        <v>26.15</v>
      </c>
      <c r="F11" s="105">
        <v>104.6</v>
      </c>
    </row>
    <row r="12" spans="1:6" x14ac:dyDescent="0.2">
      <c r="A12" s="117" t="s">
        <v>15</v>
      </c>
      <c r="B12" s="102" t="s">
        <v>66</v>
      </c>
      <c r="C12" s="100" t="s">
        <v>67</v>
      </c>
      <c r="D12" s="99">
        <v>5</v>
      </c>
      <c r="E12" s="101">
        <v>18.559999999999999</v>
      </c>
      <c r="F12" s="101">
        <v>92.8</v>
      </c>
    </row>
    <row r="13" spans="1:6" x14ac:dyDescent="0.2">
      <c r="A13" s="117" t="s">
        <v>15</v>
      </c>
      <c r="B13" s="102" t="s">
        <v>68</v>
      </c>
      <c r="C13" s="100" t="s">
        <v>69</v>
      </c>
      <c r="D13" s="99">
        <v>2</v>
      </c>
      <c r="E13" s="101">
        <v>28.14</v>
      </c>
      <c r="F13" s="101">
        <v>56.28</v>
      </c>
    </row>
    <row r="14" spans="1:6" x14ac:dyDescent="0.2">
      <c r="A14" s="117" t="s">
        <v>15</v>
      </c>
      <c r="B14" s="102" t="s">
        <v>70</v>
      </c>
      <c r="C14" s="100" t="s">
        <v>71</v>
      </c>
      <c r="D14" s="106">
        <v>4</v>
      </c>
      <c r="E14" s="101">
        <v>32.56</v>
      </c>
      <c r="F14" s="96">
        <v>130.24</v>
      </c>
    </row>
    <row r="15" spans="1:6" x14ac:dyDescent="0.2">
      <c r="A15" s="123" t="s">
        <v>15</v>
      </c>
      <c r="B15" s="119" t="s">
        <v>72</v>
      </c>
      <c r="C15" s="118" t="s">
        <v>73</v>
      </c>
      <c r="D15" s="106">
        <v>2</v>
      </c>
      <c r="E15" s="101">
        <v>11</v>
      </c>
      <c r="F15" s="96">
        <v>22</v>
      </c>
    </row>
    <row r="16" spans="1:6" x14ac:dyDescent="0.2">
      <c r="A16" s="123" t="s">
        <v>15</v>
      </c>
      <c r="B16" s="119" t="s">
        <v>74</v>
      </c>
      <c r="C16" s="118" t="s">
        <v>75</v>
      </c>
      <c r="D16" s="99">
        <v>3</v>
      </c>
      <c r="E16" s="101">
        <v>25</v>
      </c>
      <c r="F16" s="101">
        <v>75</v>
      </c>
    </row>
    <row r="17" spans="1:6" x14ac:dyDescent="0.2">
      <c r="A17" s="123" t="s">
        <v>15</v>
      </c>
      <c r="B17" s="119" t="s">
        <v>77</v>
      </c>
      <c r="C17" s="118" t="s">
        <v>79</v>
      </c>
      <c r="D17" s="106">
        <v>4</v>
      </c>
      <c r="E17" s="101">
        <v>39</v>
      </c>
      <c r="F17" s="96">
        <v>128</v>
      </c>
    </row>
    <row r="18" spans="1:6" x14ac:dyDescent="0.2">
      <c r="A18" s="123" t="s">
        <v>76</v>
      </c>
      <c r="B18" s="119" t="s">
        <v>78</v>
      </c>
      <c r="C18" s="118" t="s">
        <v>80</v>
      </c>
      <c r="D18" s="99">
        <v>5</v>
      </c>
      <c r="E18" s="101">
        <v>53</v>
      </c>
      <c r="F18" s="101">
        <v>181</v>
      </c>
    </row>
    <row r="19" spans="1:6" x14ac:dyDescent="0.2">
      <c r="A19" s="123" t="s">
        <v>76</v>
      </c>
      <c r="B19" s="119" t="s">
        <v>84</v>
      </c>
      <c r="C19" s="118" t="s">
        <v>85</v>
      </c>
      <c r="D19" s="106">
        <v>6</v>
      </c>
      <c r="E19" s="101">
        <v>67</v>
      </c>
      <c r="F19" s="96">
        <v>234</v>
      </c>
    </row>
    <row r="20" spans="1:6" x14ac:dyDescent="0.2">
      <c r="A20" s="99"/>
      <c r="B20" s="102"/>
      <c r="C20" s="100"/>
      <c r="D20" s="99"/>
      <c r="E20" s="101"/>
      <c r="F20" s="101"/>
    </row>
    <row r="21" spans="1:6" x14ac:dyDescent="0.2">
      <c r="A21" s="99"/>
      <c r="B21" s="102"/>
      <c r="C21" s="100"/>
      <c r="D21" s="99"/>
      <c r="E21" s="101"/>
      <c r="F21" s="101"/>
    </row>
    <row r="22" spans="1:6" x14ac:dyDescent="0.2">
      <c r="A22" s="99"/>
      <c r="B22" s="102"/>
      <c r="C22" s="100"/>
      <c r="D22" s="99"/>
      <c r="E22" s="101"/>
      <c r="F22" s="101"/>
    </row>
    <row r="23" spans="1:6" x14ac:dyDescent="0.2">
      <c r="A23" s="99"/>
      <c r="B23" s="102"/>
      <c r="C23" s="100"/>
      <c r="D23" s="99"/>
      <c r="E23" s="101"/>
      <c r="F23" s="101"/>
    </row>
    <row r="24" spans="1:6" x14ac:dyDescent="0.2">
      <c r="A24" s="99"/>
      <c r="B24" s="102"/>
      <c r="C24" s="100"/>
      <c r="D24" s="99"/>
      <c r="E24" s="101"/>
      <c r="F24" s="101"/>
    </row>
    <row r="25" spans="1:6" x14ac:dyDescent="0.2">
      <c r="A25" s="108"/>
      <c r="B25" s="113"/>
      <c r="C25" s="109"/>
      <c r="D25" s="110"/>
      <c r="E25" s="111"/>
      <c r="F25" s="112"/>
    </row>
  </sheetData>
  <sortState ref="A5:C19">
    <sortCondition ref="A5"/>
  </sortState>
  <mergeCells count="1">
    <mergeCell ref="A1:F1"/>
  </mergeCells>
  <hyperlinks>
    <hyperlink ref="A2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1"/>
  <sheetViews>
    <sheetView workbookViewId="0">
      <selection activeCell="Q25" sqref="Q25"/>
    </sheetView>
  </sheetViews>
  <sheetFormatPr baseColWidth="10" defaultRowHeight="12.75" x14ac:dyDescent="0.2"/>
  <sheetData>
    <row r="1" spans="1:17" ht="35.25" x14ac:dyDescent="0.2">
      <c r="A1" s="10"/>
      <c r="B1" s="10"/>
      <c r="C1" s="140" t="s">
        <v>7</v>
      </c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1" t="s">
        <v>8</v>
      </c>
    </row>
    <row r="2" spans="1:17" ht="14.25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5" x14ac:dyDescent="0.25">
      <c r="A3" s="15"/>
      <c r="B3" s="15"/>
      <c r="C3" s="12" t="s">
        <v>9</v>
      </c>
      <c r="D3" s="142"/>
      <c r="E3" s="143"/>
      <c r="F3" s="144"/>
      <c r="G3" s="15"/>
      <c r="H3" s="145" t="s">
        <v>10</v>
      </c>
      <c r="I3" s="145"/>
      <c r="J3" s="146"/>
      <c r="K3" s="147"/>
      <c r="L3" s="148"/>
      <c r="M3" s="15"/>
      <c r="N3" s="12" t="s">
        <v>11</v>
      </c>
      <c r="O3" s="149"/>
      <c r="P3" s="143"/>
      <c r="Q3" s="144"/>
    </row>
    <row r="4" spans="1:17" ht="15" thickBo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7" ht="15" x14ac:dyDescent="0.2">
      <c r="A5" s="150" t="s">
        <v>12</v>
      </c>
      <c r="B5" s="151"/>
      <c r="C5" s="151"/>
      <c r="D5" s="151"/>
      <c r="E5" s="151"/>
      <c r="F5" s="152"/>
      <c r="G5" s="28"/>
      <c r="H5" s="150" t="s">
        <v>13</v>
      </c>
      <c r="I5" s="151"/>
      <c r="J5" s="151"/>
      <c r="K5" s="151"/>
      <c r="L5" s="152"/>
      <c r="M5" s="28"/>
      <c r="N5" s="134" t="s">
        <v>14</v>
      </c>
      <c r="O5" s="135"/>
      <c r="P5" s="135"/>
      <c r="Q5" s="136"/>
    </row>
    <row r="6" spans="1:17" ht="14.25" x14ac:dyDescent="0.2">
      <c r="A6" s="153" t="s">
        <v>15</v>
      </c>
      <c r="B6" s="154"/>
      <c r="C6" s="154"/>
      <c r="D6" s="154"/>
      <c r="E6" s="154"/>
      <c r="F6" s="155"/>
      <c r="G6" s="29"/>
      <c r="H6" s="153" t="s">
        <v>16</v>
      </c>
      <c r="I6" s="154"/>
      <c r="J6" s="154"/>
      <c r="K6" s="154"/>
      <c r="L6" s="155"/>
      <c r="M6" s="29"/>
      <c r="N6" s="137" t="s">
        <v>17</v>
      </c>
      <c r="O6" s="138"/>
      <c r="P6" s="138"/>
      <c r="Q6" s="139"/>
    </row>
    <row r="7" spans="1:17" ht="14.25" x14ac:dyDescent="0.2">
      <c r="A7" s="153" t="s">
        <v>18</v>
      </c>
      <c r="B7" s="154"/>
      <c r="C7" s="154"/>
      <c r="D7" s="154"/>
      <c r="E7" s="154"/>
      <c r="F7" s="155"/>
      <c r="G7" s="29"/>
      <c r="H7" s="168" t="s">
        <v>19</v>
      </c>
      <c r="I7" s="169"/>
      <c r="J7" s="170" t="s">
        <v>20</v>
      </c>
      <c r="K7" s="170"/>
      <c r="L7" s="171"/>
      <c r="M7" s="29"/>
      <c r="N7" s="174" t="s">
        <v>21</v>
      </c>
      <c r="O7" s="172"/>
      <c r="P7" s="172"/>
      <c r="Q7" s="173"/>
    </row>
    <row r="8" spans="1:17" ht="14.25" x14ac:dyDescent="0.2">
      <c r="A8" s="153"/>
      <c r="B8" s="154"/>
      <c r="C8" s="154"/>
      <c r="D8" s="154"/>
      <c r="E8" s="154"/>
      <c r="F8" s="155"/>
      <c r="G8" s="29"/>
      <c r="H8" s="153" t="s">
        <v>22</v>
      </c>
      <c r="I8" s="154"/>
      <c r="J8" s="154"/>
      <c r="K8" s="154"/>
      <c r="L8" s="155"/>
      <c r="M8" s="29"/>
      <c r="N8" s="174"/>
      <c r="O8" s="172"/>
      <c r="P8" s="172"/>
      <c r="Q8" s="173"/>
    </row>
    <row r="9" spans="1:17" ht="14.25" x14ac:dyDescent="0.2">
      <c r="A9" s="153" t="s">
        <v>23</v>
      </c>
      <c r="B9" s="154"/>
      <c r="C9" s="154" t="s">
        <v>24</v>
      </c>
      <c r="D9" s="154"/>
      <c r="E9" s="154"/>
      <c r="F9" s="155"/>
      <c r="G9" s="29"/>
      <c r="H9" s="35"/>
      <c r="I9" s="154" t="s">
        <v>25</v>
      </c>
      <c r="J9" s="154"/>
      <c r="K9" s="154"/>
      <c r="L9" s="155"/>
      <c r="M9" s="29"/>
      <c r="N9" s="36" t="s">
        <v>26</v>
      </c>
      <c r="O9" s="172" t="s">
        <v>27</v>
      </c>
      <c r="P9" s="172"/>
      <c r="Q9" s="173"/>
    </row>
    <row r="10" spans="1:17" ht="15.75" thickBot="1" x14ac:dyDescent="0.3">
      <c r="A10" s="16" t="s">
        <v>28</v>
      </c>
      <c r="B10" s="158" t="s">
        <v>29</v>
      </c>
      <c r="C10" s="159"/>
      <c r="D10" s="17"/>
      <c r="E10" s="18" t="s">
        <v>30</v>
      </c>
      <c r="F10" s="19" t="s">
        <v>31</v>
      </c>
      <c r="G10" s="29"/>
      <c r="H10" s="20" t="s">
        <v>28</v>
      </c>
      <c r="I10" s="21" t="s">
        <v>32</v>
      </c>
      <c r="J10" s="22"/>
      <c r="K10" s="23" t="s">
        <v>30</v>
      </c>
      <c r="L10" s="24" t="s">
        <v>33</v>
      </c>
      <c r="M10" s="29"/>
      <c r="N10" s="33"/>
      <c r="O10" s="22"/>
      <c r="P10" s="22"/>
      <c r="Q10" s="34"/>
    </row>
    <row r="11" spans="1:17" ht="15.75" thickBot="1" x14ac:dyDescent="0.3">
      <c r="A11" s="37" t="s">
        <v>34</v>
      </c>
      <c r="B11" s="17"/>
      <c r="C11" s="17" t="s">
        <v>35</v>
      </c>
      <c r="D11" s="17"/>
      <c r="E11" s="17"/>
      <c r="F11" s="25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</row>
    <row r="12" spans="1:17" ht="15.75" thickBot="1" x14ac:dyDescent="0.25">
      <c r="A12" s="160" t="s">
        <v>36</v>
      </c>
      <c r="B12" s="161"/>
      <c r="C12" s="162" t="s">
        <v>23</v>
      </c>
      <c r="D12" s="162"/>
      <c r="E12" s="162"/>
      <c r="F12" s="163"/>
      <c r="G12" s="29"/>
      <c r="H12" s="26"/>
      <c r="I12" s="27" t="s">
        <v>37</v>
      </c>
      <c r="J12" s="164" t="s">
        <v>38</v>
      </c>
      <c r="K12" s="165"/>
      <c r="L12" s="166"/>
      <c r="M12" s="29"/>
      <c r="N12" s="167" t="s">
        <v>39</v>
      </c>
      <c r="O12" s="167"/>
      <c r="P12" s="156" t="s">
        <v>40</v>
      </c>
      <c r="Q12" s="157"/>
    </row>
    <row r="13" spans="1:17" ht="14.25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  <row r="14" spans="1:17" ht="15" x14ac:dyDescent="0.25">
      <c r="A14" s="175" t="s">
        <v>41</v>
      </c>
      <c r="B14" s="175"/>
      <c r="C14" s="175"/>
      <c r="D14" s="175" t="s">
        <v>42</v>
      </c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30" t="s">
        <v>43</v>
      </c>
      <c r="P14" s="30" t="s">
        <v>44</v>
      </c>
      <c r="Q14" s="30" t="s">
        <v>45</v>
      </c>
    </row>
    <row r="15" spans="1:17" ht="14.25" x14ac:dyDescent="0.2">
      <c r="A15" s="176"/>
      <c r="B15" s="176"/>
      <c r="C15" s="176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4"/>
      <c r="P15" s="13">
        <v>0</v>
      </c>
      <c r="Q15" s="120">
        <f>+P15*O15</f>
        <v>0</v>
      </c>
    </row>
    <row r="16" spans="1:17" ht="14.25" x14ac:dyDescent="0.2">
      <c r="A16" s="176"/>
      <c r="B16" s="176"/>
      <c r="C16" s="176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4"/>
      <c r="P16" s="13">
        <v>0</v>
      </c>
      <c r="Q16" s="120">
        <f t="shared" ref="Q16:Q24" si="0">+P16*O16</f>
        <v>0</v>
      </c>
    </row>
    <row r="17" spans="1:17" ht="14.25" x14ac:dyDescent="0.2">
      <c r="A17" s="176"/>
      <c r="B17" s="176"/>
      <c r="C17" s="176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4"/>
      <c r="P17" s="13">
        <v>0</v>
      </c>
      <c r="Q17" s="120">
        <f t="shared" si="0"/>
        <v>0</v>
      </c>
    </row>
    <row r="18" spans="1:17" ht="14.25" x14ac:dyDescent="0.2">
      <c r="A18" s="176"/>
      <c r="B18" s="176"/>
      <c r="C18" s="176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4"/>
      <c r="P18" s="13">
        <v>0</v>
      </c>
      <c r="Q18" s="120">
        <f t="shared" si="0"/>
        <v>0</v>
      </c>
    </row>
    <row r="19" spans="1:17" ht="14.25" x14ac:dyDescent="0.2">
      <c r="A19" s="176"/>
      <c r="B19" s="176"/>
      <c r="C19" s="176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4"/>
      <c r="P19" s="13">
        <v>0</v>
      </c>
      <c r="Q19" s="120">
        <f t="shared" si="0"/>
        <v>0</v>
      </c>
    </row>
    <row r="20" spans="1:17" ht="14.25" x14ac:dyDescent="0.2">
      <c r="A20" s="176"/>
      <c r="B20" s="176"/>
      <c r="C20" s="176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4"/>
      <c r="P20" s="13">
        <v>0</v>
      </c>
      <c r="Q20" s="120">
        <f t="shared" si="0"/>
        <v>0</v>
      </c>
    </row>
    <row r="21" spans="1:17" ht="14.25" x14ac:dyDescent="0.2">
      <c r="A21" s="176"/>
      <c r="B21" s="176"/>
      <c r="C21" s="176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4"/>
      <c r="P21" s="13">
        <v>0</v>
      </c>
      <c r="Q21" s="120">
        <f t="shared" si="0"/>
        <v>0</v>
      </c>
    </row>
    <row r="22" spans="1:17" ht="14.25" x14ac:dyDescent="0.2">
      <c r="A22" s="176"/>
      <c r="B22" s="176"/>
      <c r="C22" s="176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4"/>
      <c r="P22" s="13">
        <v>0</v>
      </c>
      <c r="Q22" s="120">
        <f t="shared" si="0"/>
        <v>0</v>
      </c>
    </row>
    <row r="23" spans="1:17" ht="14.25" x14ac:dyDescent="0.2">
      <c r="A23" s="176"/>
      <c r="B23" s="176"/>
      <c r="C23" s="176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4"/>
      <c r="P23" s="13">
        <v>0</v>
      </c>
      <c r="Q23" s="120">
        <f t="shared" si="0"/>
        <v>0</v>
      </c>
    </row>
    <row r="24" spans="1:17" ht="14.25" x14ac:dyDescent="0.2">
      <c r="A24" s="176"/>
      <c r="B24" s="176"/>
      <c r="C24" s="176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4"/>
      <c r="P24" s="13">
        <v>0</v>
      </c>
      <c r="Q24" s="120">
        <f>+P24*O24</f>
        <v>0</v>
      </c>
    </row>
    <row r="25" spans="1:17" ht="15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78" t="s">
        <v>46</v>
      </c>
      <c r="P25" s="179"/>
      <c r="Q25" s="122">
        <f>+SUM(Q15:Q24)</f>
        <v>0</v>
      </c>
    </row>
    <row r="26" spans="1:17" ht="15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78" t="s">
        <v>47</v>
      </c>
      <c r="P26" s="180"/>
      <c r="Q26" s="122">
        <v>0</v>
      </c>
    </row>
    <row r="27" spans="1:17" ht="15" x14ac:dyDescent="0.2">
      <c r="A27" s="15"/>
      <c r="B27" s="15"/>
      <c r="C27" s="15"/>
      <c r="D27" s="15"/>
      <c r="E27" s="15"/>
      <c r="F27" s="181" t="s">
        <v>48</v>
      </c>
      <c r="G27" s="182"/>
      <c r="H27" s="183"/>
      <c r="I27" s="15"/>
      <c r="J27" s="15"/>
      <c r="K27" s="15"/>
      <c r="L27" s="15"/>
      <c r="M27" s="15"/>
      <c r="N27" s="15"/>
      <c r="O27" s="31" t="s">
        <v>49</v>
      </c>
      <c r="P27" s="32">
        <v>0.2</v>
      </c>
      <c r="Q27" s="122">
        <f>(+Q26+Q25)*P27</f>
        <v>0</v>
      </c>
    </row>
    <row r="28" spans="1:17" ht="15" x14ac:dyDescent="0.2">
      <c r="A28" s="184"/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6"/>
      <c r="N28" s="15"/>
      <c r="O28" s="193" t="s">
        <v>50</v>
      </c>
      <c r="P28" s="193"/>
      <c r="Q28" s="122">
        <f>+Q27+Q25</f>
        <v>0</v>
      </c>
    </row>
    <row r="29" spans="1:17" ht="14.25" x14ac:dyDescent="0.2">
      <c r="A29" s="187"/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9"/>
      <c r="N29" s="15"/>
      <c r="O29" s="15"/>
      <c r="P29" s="15"/>
      <c r="Q29" s="15"/>
    </row>
    <row r="30" spans="1:17" ht="15" x14ac:dyDescent="0.25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9"/>
      <c r="N30" s="12" t="s">
        <v>51</v>
      </c>
      <c r="O30" s="15"/>
      <c r="P30" s="15"/>
      <c r="Q30" s="15"/>
    </row>
    <row r="31" spans="1:17" ht="14.25" x14ac:dyDescent="0.2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2"/>
      <c r="N31" s="15"/>
      <c r="O31" s="15"/>
      <c r="P31" s="15"/>
      <c r="Q31" s="15"/>
    </row>
  </sheetData>
  <mergeCells count="54">
    <mergeCell ref="O25:P25"/>
    <mergeCell ref="O26:P26"/>
    <mergeCell ref="F27:H27"/>
    <mergeCell ref="A28:M31"/>
    <mergeCell ref="O28:P28"/>
    <mergeCell ref="A22:C22"/>
    <mergeCell ref="D22:N22"/>
    <mergeCell ref="A23:C23"/>
    <mergeCell ref="D23:N23"/>
    <mergeCell ref="A24:C24"/>
    <mergeCell ref="D24:N24"/>
    <mergeCell ref="A17:C17"/>
    <mergeCell ref="D17:N17"/>
    <mergeCell ref="A20:C20"/>
    <mergeCell ref="D20:N20"/>
    <mergeCell ref="A21:C21"/>
    <mergeCell ref="D21:N21"/>
    <mergeCell ref="A18:C18"/>
    <mergeCell ref="A19:C19"/>
    <mergeCell ref="D18:N18"/>
    <mergeCell ref="D19:N19"/>
    <mergeCell ref="A14:C14"/>
    <mergeCell ref="D14:N14"/>
    <mergeCell ref="A15:C15"/>
    <mergeCell ref="D15:N15"/>
    <mergeCell ref="A16:C16"/>
    <mergeCell ref="D16:N16"/>
    <mergeCell ref="P12:Q12"/>
    <mergeCell ref="A7:F7"/>
    <mergeCell ref="A8:F8"/>
    <mergeCell ref="H8:L8"/>
    <mergeCell ref="B10:C10"/>
    <mergeCell ref="A12:B12"/>
    <mergeCell ref="C12:F12"/>
    <mergeCell ref="J12:L12"/>
    <mergeCell ref="N12:O12"/>
    <mergeCell ref="H7:I7"/>
    <mergeCell ref="J7:L7"/>
    <mergeCell ref="O9:Q9"/>
    <mergeCell ref="N7:Q8"/>
    <mergeCell ref="I9:L9"/>
    <mergeCell ref="C9:F9"/>
    <mergeCell ref="A9:B9"/>
    <mergeCell ref="N5:Q5"/>
    <mergeCell ref="N6:Q6"/>
    <mergeCell ref="C1:P1"/>
    <mergeCell ref="D3:F3"/>
    <mergeCell ref="H3:I3"/>
    <mergeCell ref="J3:L3"/>
    <mergeCell ref="O3:Q3"/>
    <mergeCell ref="A5:F5"/>
    <mergeCell ref="H5:L5"/>
    <mergeCell ref="A6:F6"/>
    <mergeCell ref="H6:L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31"/>
  <sheetViews>
    <sheetView workbookViewId="0">
      <selection activeCell="Q25" sqref="Q25"/>
    </sheetView>
  </sheetViews>
  <sheetFormatPr baseColWidth="10" defaultRowHeight="12.75" x14ac:dyDescent="0.2"/>
  <sheetData>
    <row r="1" spans="1:17" ht="35.25" x14ac:dyDescent="0.2">
      <c r="A1" s="41"/>
      <c r="B1" s="41"/>
      <c r="C1" s="140" t="s">
        <v>7</v>
      </c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42" t="s">
        <v>8</v>
      </c>
    </row>
    <row r="2" spans="1:17" ht="14.25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spans="1:17" ht="15" x14ac:dyDescent="0.25">
      <c r="A3" s="72"/>
      <c r="B3" s="72"/>
      <c r="C3" s="43" t="s">
        <v>9</v>
      </c>
      <c r="D3" s="142">
        <v>42114</v>
      </c>
      <c r="E3" s="143"/>
      <c r="F3" s="144"/>
      <c r="G3" s="72"/>
      <c r="H3" s="145" t="s">
        <v>10</v>
      </c>
      <c r="I3" s="145"/>
      <c r="J3" s="146"/>
      <c r="K3" s="147"/>
      <c r="L3" s="148"/>
      <c r="M3" s="72"/>
      <c r="N3" s="43" t="s">
        <v>11</v>
      </c>
      <c r="O3" s="149"/>
      <c r="P3" s="143"/>
      <c r="Q3" s="144"/>
    </row>
    <row r="4" spans="1:17" ht="15" thickBot="1" x14ac:dyDescent="0.25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17" ht="15" x14ac:dyDescent="0.2">
      <c r="A5" s="150" t="s">
        <v>12</v>
      </c>
      <c r="B5" s="151"/>
      <c r="C5" s="151"/>
      <c r="D5" s="151"/>
      <c r="E5" s="151"/>
      <c r="F5" s="152"/>
      <c r="G5" s="85"/>
      <c r="H5" s="150" t="s">
        <v>13</v>
      </c>
      <c r="I5" s="151"/>
      <c r="J5" s="151"/>
      <c r="K5" s="151"/>
      <c r="L5" s="152"/>
      <c r="M5" s="85"/>
      <c r="N5" s="134" t="s">
        <v>14</v>
      </c>
      <c r="O5" s="135"/>
      <c r="P5" s="135"/>
      <c r="Q5" s="136"/>
    </row>
    <row r="6" spans="1:17" ht="14.25" x14ac:dyDescent="0.2">
      <c r="A6" s="153" t="s">
        <v>76</v>
      </c>
      <c r="B6" s="154"/>
      <c r="C6" s="154"/>
      <c r="D6" s="154"/>
      <c r="E6" s="154"/>
      <c r="F6" s="155"/>
      <c r="G6" s="86"/>
      <c r="H6" s="153" t="s">
        <v>16</v>
      </c>
      <c r="I6" s="154"/>
      <c r="J6" s="154"/>
      <c r="K6" s="154"/>
      <c r="L6" s="155"/>
      <c r="M6" s="86"/>
      <c r="N6" s="137" t="s">
        <v>17</v>
      </c>
      <c r="O6" s="138"/>
      <c r="P6" s="138"/>
      <c r="Q6" s="139"/>
    </row>
    <row r="7" spans="1:17" ht="14.25" x14ac:dyDescent="0.2">
      <c r="A7" s="153" t="s">
        <v>18</v>
      </c>
      <c r="B7" s="154"/>
      <c r="C7" s="154"/>
      <c r="D7" s="154"/>
      <c r="E7" s="154"/>
      <c r="F7" s="155"/>
      <c r="G7" s="86"/>
      <c r="H7" s="168" t="s">
        <v>19</v>
      </c>
      <c r="I7" s="169"/>
      <c r="J7" s="170" t="s">
        <v>20</v>
      </c>
      <c r="K7" s="170"/>
      <c r="L7" s="171"/>
      <c r="M7" s="86"/>
      <c r="N7" s="174" t="s">
        <v>21</v>
      </c>
      <c r="O7" s="172"/>
      <c r="P7" s="172"/>
      <c r="Q7" s="173"/>
    </row>
    <row r="8" spans="1:17" ht="14.25" x14ac:dyDescent="0.2">
      <c r="A8" s="153"/>
      <c r="B8" s="154"/>
      <c r="C8" s="154"/>
      <c r="D8" s="154"/>
      <c r="E8" s="154"/>
      <c r="F8" s="155"/>
      <c r="G8" s="86"/>
      <c r="H8" s="153" t="s">
        <v>22</v>
      </c>
      <c r="I8" s="154"/>
      <c r="J8" s="154"/>
      <c r="K8" s="154"/>
      <c r="L8" s="155"/>
      <c r="M8" s="86"/>
      <c r="N8" s="174"/>
      <c r="O8" s="172"/>
      <c r="P8" s="172"/>
      <c r="Q8" s="173"/>
    </row>
    <row r="9" spans="1:17" ht="14.25" x14ac:dyDescent="0.2">
      <c r="A9" s="153" t="s">
        <v>23</v>
      </c>
      <c r="B9" s="154"/>
      <c r="C9" s="154" t="s">
        <v>24</v>
      </c>
      <c r="D9" s="154"/>
      <c r="E9" s="154"/>
      <c r="F9" s="155"/>
      <c r="G9" s="86"/>
      <c r="H9" s="92"/>
      <c r="I9" s="154" t="s">
        <v>25</v>
      </c>
      <c r="J9" s="154"/>
      <c r="K9" s="154"/>
      <c r="L9" s="155"/>
      <c r="M9" s="86"/>
      <c r="N9" s="93" t="s">
        <v>26</v>
      </c>
      <c r="O9" s="172" t="s">
        <v>27</v>
      </c>
      <c r="P9" s="172"/>
      <c r="Q9" s="173"/>
    </row>
    <row r="10" spans="1:17" ht="15.75" thickBot="1" x14ac:dyDescent="0.3">
      <c r="A10" s="73" t="s">
        <v>28</v>
      </c>
      <c r="B10" s="158" t="s">
        <v>29</v>
      </c>
      <c r="C10" s="159"/>
      <c r="D10" s="74"/>
      <c r="E10" s="75" t="s">
        <v>30</v>
      </c>
      <c r="F10" s="76" t="s">
        <v>31</v>
      </c>
      <c r="G10" s="86"/>
      <c r="H10" s="77" t="s">
        <v>28</v>
      </c>
      <c r="I10" s="78" t="s">
        <v>32</v>
      </c>
      <c r="J10" s="79"/>
      <c r="K10" s="80" t="s">
        <v>30</v>
      </c>
      <c r="L10" s="81" t="s">
        <v>33</v>
      </c>
      <c r="M10" s="86"/>
      <c r="N10" s="90"/>
      <c r="O10" s="79"/>
      <c r="P10" s="79"/>
      <c r="Q10" s="91"/>
    </row>
    <row r="11" spans="1:17" ht="15.75" thickBot="1" x14ac:dyDescent="0.3">
      <c r="A11" s="94" t="s">
        <v>34</v>
      </c>
      <c r="B11" s="74"/>
      <c r="C11" s="74" t="s">
        <v>35</v>
      </c>
      <c r="D11" s="74"/>
      <c r="E11" s="74"/>
      <c r="F11" s="82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</row>
    <row r="12" spans="1:17" ht="15.75" thickBot="1" x14ac:dyDescent="0.25">
      <c r="A12" s="160" t="s">
        <v>36</v>
      </c>
      <c r="B12" s="161"/>
      <c r="C12" s="162" t="s">
        <v>23</v>
      </c>
      <c r="D12" s="162"/>
      <c r="E12" s="162"/>
      <c r="F12" s="163"/>
      <c r="G12" s="86"/>
      <c r="H12" s="83"/>
      <c r="I12" s="130" t="s">
        <v>37</v>
      </c>
      <c r="J12" s="164" t="s">
        <v>38</v>
      </c>
      <c r="K12" s="165"/>
      <c r="L12" s="166"/>
      <c r="M12" s="86"/>
      <c r="N12" s="167" t="s">
        <v>39</v>
      </c>
      <c r="O12" s="167"/>
      <c r="P12" s="156" t="s">
        <v>40</v>
      </c>
      <c r="Q12" s="157"/>
    </row>
    <row r="13" spans="1:17" ht="14.25" x14ac:dyDescent="0.2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spans="1:17" ht="15" x14ac:dyDescent="0.25">
      <c r="A14" s="175" t="s">
        <v>41</v>
      </c>
      <c r="B14" s="175"/>
      <c r="C14" s="175"/>
      <c r="D14" s="175" t="s">
        <v>42</v>
      </c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87" t="s">
        <v>43</v>
      </c>
      <c r="P14" s="87" t="s">
        <v>44</v>
      </c>
      <c r="Q14" s="87" t="s">
        <v>45</v>
      </c>
    </row>
    <row r="15" spans="1:17" ht="14.25" x14ac:dyDescent="0.2">
      <c r="A15" s="176" t="s">
        <v>80</v>
      </c>
      <c r="B15" s="176"/>
      <c r="C15" s="176"/>
      <c r="D15" s="177" t="s">
        <v>78</v>
      </c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21">
        <v>5</v>
      </c>
      <c r="P15" s="120">
        <v>53</v>
      </c>
      <c r="Q15" s="120">
        <f>+P15*O15</f>
        <v>265</v>
      </c>
    </row>
    <row r="16" spans="1:17" ht="14.25" x14ac:dyDescent="0.2">
      <c r="A16" s="176" t="s">
        <v>85</v>
      </c>
      <c r="B16" s="176"/>
      <c r="C16" s="176"/>
      <c r="D16" s="177" t="s">
        <v>84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21">
        <v>6</v>
      </c>
      <c r="P16" s="120">
        <v>67</v>
      </c>
      <c r="Q16" s="120">
        <f t="shared" ref="Q16:Q24" si="0">+P16*O16</f>
        <v>402</v>
      </c>
    </row>
    <row r="17" spans="1:17" ht="14.25" x14ac:dyDescent="0.2">
      <c r="A17" s="176"/>
      <c r="B17" s="176"/>
      <c r="C17" s="176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21"/>
      <c r="P17" s="120">
        <v>0</v>
      </c>
      <c r="Q17" s="120">
        <f t="shared" si="0"/>
        <v>0</v>
      </c>
    </row>
    <row r="18" spans="1:17" ht="14.25" x14ac:dyDescent="0.2">
      <c r="A18" s="176"/>
      <c r="B18" s="176"/>
      <c r="C18" s="176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21"/>
      <c r="P18" s="120">
        <v>0</v>
      </c>
      <c r="Q18" s="120">
        <f t="shared" si="0"/>
        <v>0</v>
      </c>
    </row>
    <row r="19" spans="1:17" ht="14.25" x14ac:dyDescent="0.2">
      <c r="A19" s="176"/>
      <c r="B19" s="176"/>
      <c r="C19" s="176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21"/>
      <c r="P19" s="120">
        <v>0</v>
      </c>
      <c r="Q19" s="120">
        <f t="shared" si="0"/>
        <v>0</v>
      </c>
    </row>
    <row r="20" spans="1:17" ht="14.25" x14ac:dyDescent="0.2">
      <c r="A20" s="176"/>
      <c r="B20" s="176"/>
      <c r="C20" s="176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21"/>
      <c r="P20" s="120">
        <v>0</v>
      </c>
      <c r="Q20" s="120">
        <f t="shared" si="0"/>
        <v>0</v>
      </c>
    </row>
    <row r="21" spans="1:17" ht="14.25" x14ac:dyDescent="0.2">
      <c r="A21" s="176"/>
      <c r="B21" s="176"/>
      <c r="C21" s="176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21"/>
      <c r="P21" s="120">
        <v>0</v>
      </c>
      <c r="Q21" s="120">
        <f t="shared" si="0"/>
        <v>0</v>
      </c>
    </row>
    <row r="22" spans="1:17" ht="14.25" x14ac:dyDescent="0.2">
      <c r="A22" s="176"/>
      <c r="B22" s="176"/>
      <c r="C22" s="176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21"/>
      <c r="P22" s="120">
        <v>0</v>
      </c>
      <c r="Q22" s="120">
        <f t="shared" si="0"/>
        <v>0</v>
      </c>
    </row>
    <row r="23" spans="1:17" ht="14.25" x14ac:dyDescent="0.2">
      <c r="A23" s="176"/>
      <c r="B23" s="176"/>
      <c r="C23" s="176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21"/>
      <c r="P23" s="120">
        <v>0</v>
      </c>
      <c r="Q23" s="120">
        <f t="shared" si="0"/>
        <v>0</v>
      </c>
    </row>
    <row r="24" spans="1:17" ht="14.25" x14ac:dyDescent="0.2">
      <c r="A24" s="176"/>
      <c r="B24" s="176"/>
      <c r="C24" s="176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21"/>
      <c r="P24" s="120">
        <v>0</v>
      </c>
      <c r="Q24" s="120">
        <f>+P24*O24</f>
        <v>0</v>
      </c>
    </row>
    <row r="25" spans="1:17" ht="15" x14ac:dyDescent="0.2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178" t="s">
        <v>46</v>
      </c>
      <c r="P25" s="179"/>
      <c r="Q25" s="122">
        <f>+SUM(Q15:Q24)</f>
        <v>667</v>
      </c>
    </row>
    <row r="26" spans="1:17" ht="15" x14ac:dyDescent="0.2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178" t="s">
        <v>47</v>
      </c>
      <c r="P26" s="180"/>
      <c r="Q26" s="122">
        <v>0</v>
      </c>
    </row>
    <row r="27" spans="1:17" ht="15" x14ac:dyDescent="0.2">
      <c r="A27" s="72"/>
      <c r="B27" s="72"/>
      <c r="C27" s="72"/>
      <c r="D27" s="72"/>
      <c r="E27" s="72"/>
      <c r="F27" s="181" t="s">
        <v>48</v>
      </c>
      <c r="G27" s="182"/>
      <c r="H27" s="183"/>
      <c r="I27" s="72"/>
      <c r="J27" s="72"/>
      <c r="K27" s="72"/>
      <c r="L27" s="72"/>
      <c r="M27" s="72"/>
      <c r="N27" s="72"/>
      <c r="O27" s="129" t="s">
        <v>49</v>
      </c>
      <c r="P27" s="89">
        <v>0.2</v>
      </c>
      <c r="Q27" s="122">
        <f>(+Q26+Q25)*P27</f>
        <v>133.4</v>
      </c>
    </row>
    <row r="28" spans="1:17" ht="15" x14ac:dyDescent="0.2">
      <c r="A28" s="184"/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6"/>
      <c r="N28" s="72"/>
      <c r="O28" s="193" t="s">
        <v>50</v>
      </c>
      <c r="P28" s="193"/>
      <c r="Q28" s="122">
        <f>+Q27+Q25</f>
        <v>800.4</v>
      </c>
    </row>
    <row r="29" spans="1:17" ht="14.25" x14ac:dyDescent="0.2">
      <c r="A29" s="187"/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9"/>
      <c r="N29" s="72"/>
      <c r="O29" s="72"/>
      <c r="P29" s="72"/>
      <c r="Q29" s="72"/>
    </row>
    <row r="30" spans="1:17" ht="15" x14ac:dyDescent="0.25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9"/>
      <c r="N30" s="43" t="s">
        <v>51</v>
      </c>
      <c r="O30" s="72"/>
      <c r="P30" s="72"/>
      <c r="Q30" s="72"/>
    </row>
    <row r="31" spans="1:17" ht="14.25" x14ac:dyDescent="0.2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2"/>
      <c r="N31" s="72"/>
      <c r="O31" s="72"/>
      <c r="P31" s="72"/>
      <c r="Q31" s="72"/>
    </row>
  </sheetData>
  <mergeCells count="54">
    <mergeCell ref="F27:H27"/>
    <mergeCell ref="A28:M31"/>
    <mergeCell ref="O28:P28"/>
    <mergeCell ref="A23:C23"/>
    <mergeCell ref="D23:N23"/>
    <mergeCell ref="A24:C24"/>
    <mergeCell ref="D24:N24"/>
    <mergeCell ref="O25:P25"/>
    <mergeCell ref="O26:P26"/>
    <mergeCell ref="A20:C20"/>
    <mergeCell ref="D20:N20"/>
    <mergeCell ref="A21:C21"/>
    <mergeCell ref="D21:N21"/>
    <mergeCell ref="A22:C22"/>
    <mergeCell ref="D22:N22"/>
    <mergeCell ref="A17:C17"/>
    <mergeCell ref="D17:N17"/>
    <mergeCell ref="A18:C18"/>
    <mergeCell ref="D18:N18"/>
    <mergeCell ref="A19:C19"/>
    <mergeCell ref="D19:N19"/>
    <mergeCell ref="A14:C14"/>
    <mergeCell ref="D14:N14"/>
    <mergeCell ref="A15:C15"/>
    <mergeCell ref="D15:N15"/>
    <mergeCell ref="A16:C16"/>
    <mergeCell ref="D16:N16"/>
    <mergeCell ref="A9:B9"/>
    <mergeCell ref="C9:F9"/>
    <mergeCell ref="I9:L9"/>
    <mergeCell ref="O9:Q9"/>
    <mergeCell ref="B10:C10"/>
    <mergeCell ref="A12:B12"/>
    <mergeCell ref="C12:F12"/>
    <mergeCell ref="J12:L12"/>
    <mergeCell ref="N12:O12"/>
    <mergeCell ref="P12:Q12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C1:P1"/>
    <mergeCell ref="D3:F3"/>
    <mergeCell ref="H3:I3"/>
    <mergeCell ref="J3:L3"/>
    <mergeCell ref="O3:Q3"/>
    <mergeCell ref="A5:F5"/>
    <mergeCell ref="H5:L5"/>
    <mergeCell ref="N5:Q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34"/>
  <sheetViews>
    <sheetView workbookViewId="0">
      <selection activeCell="D22" sqref="D22:N22"/>
    </sheetView>
  </sheetViews>
  <sheetFormatPr baseColWidth="10" defaultRowHeight="12.75" x14ac:dyDescent="0.2"/>
  <sheetData>
    <row r="1" spans="1:17" ht="35.25" x14ac:dyDescent="0.2">
      <c r="A1" s="41"/>
      <c r="B1" s="41"/>
      <c r="C1" s="140" t="s">
        <v>7</v>
      </c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42" t="s">
        <v>8</v>
      </c>
    </row>
    <row r="2" spans="1:17" ht="14.25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spans="1:17" ht="15" x14ac:dyDescent="0.25">
      <c r="A3" s="72"/>
      <c r="B3" s="72"/>
      <c r="C3" s="43" t="s">
        <v>9</v>
      </c>
      <c r="D3" s="142">
        <v>42114</v>
      </c>
      <c r="E3" s="143"/>
      <c r="F3" s="144"/>
      <c r="G3" s="72"/>
      <c r="H3" s="145" t="s">
        <v>10</v>
      </c>
      <c r="I3" s="145"/>
      <c r="J3" s="146"/>
      <c r="K3" s="147"/>
      <c r="L3" s="148"/>
      <c r="M3" s="72"/>
      <c r="N3" s="43" t="s">
        <v>11</v>
      </c>
      <c r="O3" s="149"/>
      <c r="P3" s="143"/>
      <c r="Q3" s="144"/>
    </row>
    <row r="4" spans="1:17" ht="15" thickBot="1" x14ac:dyDescent="0.25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17" ht="15" x14ac:dyDescent="0.2">
      <c r="A5" s="150" t="s">
        <v>12</v>
      </c>
      <c r="B5" s="151"/>
      <c r="C5" s="151"/>
      <c r="D5" s="151"/>
      <c r="E5" s="151"/>
      <c r="F5" s="152"/>
      <c r="G5" s="85"/>
      <c r="H5" s="150" t="s">
        <v>13</v>
      </c>
      <c r="I5" s="151"/>
      <c r="J5" s="151"/>
      <c r="K5" s="151"/>
      <c r="L5" s="152"/>
      <c r="M5" s="85"/>
      <c r="N5" s="134" t="s">
        <v>14</v>
      </c>
      <c r="O5" s="135"/>
      <c r="P5" s="135"/>
      <c r="Q5" s="136"/>
    </row>
    <row r="6" spans="1:17" ht="14.25" x14ac:dyDescent="0.2">
      <c r="A6" s="153" t="s">
        <v>15</v>
      </c>
      <c r="B6" s="154"/>
      <c r="C6" s="154"/>
      <c r="D6" s="154"/>
      <c r="E6" s="154"/>
      <c r="F6" s="155"/>
      <c r="G6" s="86"/>
      <c r="H6" s="153" t="s">
        <v>16</v>
      </c>
      <c r="I6" s="154"/>
      <c r="J6" s="154"/>
      <c r="K6" s="154"/>
      <c r="L6" s="155"/>
      <c r="M6" s="86"/>
      <c r="N6" s="137" t="s">
        <v>17</v>
      </c>
      <c r="O6" s="138"/>
      <c r="P6" s="138"/>
      <c r="Q6" s="139"/>
    </row>
    <row r="7" spans="1:17" ht="14.25" x14ac:dyDescent="0.2">
      <c r="A7" s="153" t="s">
        <v>18</v>
      </c>
      <c r="B7" s="154"/>
      <c r="C7" s="154"/>
      <c r="D7" s="154"/>
      <c r="E7" s="154"/>
      <c r="F7" s="155"/>
      <c r="G7" s="86"/>
      <c r="H7" s="168" t="s">
        <v>19</v>
      </c>
      <c r="I7" s="169"/>
      <c r="J7" s="170" t="s">
        <v>20</v>
      </c>
      <c r="K7" s="170"/>
      <c r="L7" s="171"/>
      <c r="M7" s="86"/>
      <c r="N7" s="174" t="s">
        <v>21</v>
      </c>
      <c r="O7" s="172"/>
      <c r="P7" s="172"/>
      <c r="Q7" s="173"/>
    </row>
    <row r="8" spans="1:17" ht="14.25" x14ac:dyDescent="0.2">
      <c r="A8" s="153"/>
      <c r="B8" s="154"/>
      <c r="C8" s="154"/>
      <c r="D8" s="154"/>
      <c r="E8" s="154"/>
      <c r="F8" s="155"/>
      <c r="G8" s="86"/>
      <c r="H8" s="153" t="s">
        <v>22</v>
      </c>
      <c r="I8" s="154"/>
      <c r="J8" s="154"/>
      <c r="K8" s="154"/>
      <c r="L8" s="155"/>
      <c r="M8" s="86"/>
      <c r="N8" s="174"/>
      <c r="O8" s="172"/>
      <c r="P8" s="172"/>
      <c r="Q8" s="173"/>
    </row>
    <row r="9" spans="1:17" ht="14.25" x14ac:dyDescent="0.2">
      <c r="A9" s="153" t="s">
        <v>23</v>
      </c>
      <c r="B9" s="154"/>
      <c r="C9" s="154" t="s">
        <v>24</v>
      </c>
      <c r="D9" s="154"/>
      <c r="E9" s="154"/>
      <c r="F9" s="155"/>
      <c r="G9" s="86"/>
      <c r="H9" s="92"/>
      <c r="I9" s="154" t="s">
        <v>25</v>
      </c>
      <c r="J9" s="154"/>
      <c r="K9" s="154"/>
      <c r="L9" s="155"/>
      <c r="M9" s="86"/>
      <c r="N9" s="93" t="s">
        <v>26</v>
      </c>
      <c r="O9" s="172" t="s">
        <v>27</v>
      </c>
      <c r="P9" s="172"/>
      <c r="Q9" s="173"/>
    </row>
    <row r="10" spans="1:17" ht="15.75" thickBot="1" x14ac:dyDescent="0.3">
      <c r="A10" s="73" t="s">
        <v>28</v>
      </c>
      <c r="B10" s="158" t="s">
        <v>29</v>
      </c>
      <c r="C10" s="159"/>
      <c r="D10" s="74"/>
      <c r="E10" s="75" t="s">
        <v>30</v>
      </c>
      <c r="F10" s="76" t="s">
        <v>31</v>
      </c>
      <c r="G10" s="86"/>
      <c r="H10" s="77" t="s">
        <v>28</v>
      </c>
      <c r="I10" s="78" t="s">
        <v>32</v>
      </c>
      <c r="J10" s="79"/>
      <c r="K10" s="80" t="s">
        <v>30</v>
      </c>
      <c r="L10" s="81" t="s">
        <v>33</v>
      </c>
      <c r="M10" s="86"/>
      <c r="N10" s="90"/>
      <c r="O10" s="79"/>
      <c r="P10" s="79"/>
      <c r="Q10" s="91"/>
    </row>
    <row r="11" spans="1:17" ht="15.75" thickBot="1" x14ac:dyDescent="0.3">
      <c r="A11" s="94" t="s">
        <v>34</v>
      </c>
      <c r="B11" s="74"/>
      <c r="C11" s="74" t="s">
        <v>35</v>
      </c>
      <c r="D11" s="74"/>
      <c r="E11" s="74"/>
      <c r="F11" s="82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</row>
    <row r="12" spans="1:17" ht="15.75" thickBot="1" x14ac:dyDescent="0.25">
      <c r="A12" s="160" t="s">
        <v>36</v>
      </c>
      <c r="B12" s="161"/>
      <c r="C12" s="162" t="s">
        <v>23</v>
      </c>
      <c r="D12" s="162"/>
      <c r="E12" s="162"/>
      <c r="F12" s="163"/>
      <c r="G12" s="86"/>
      <c r="H12" s="83"/>
      <c r="I12" s="130" t="s">
        <v>37</v>
      </c>
      <c r="J12" s="164" t="s">
        <v>38</v>
      </c>
      <c r="K12" s="165"/>
      <c r="L12" s="166"/>
      <c r="M12" s="86"/>
      <c r="N12" s="167" t="s">
        <v>39</v>
      </c>
      <c r="O12" s="167"/>
      <c r="P12" s="156" t="s">
        <v>40</v>
      </c>
      <c r="Q12" s="157"/>
    </row>
    <row r="13" spans="1:17" ht="14.25" x14ac:dyDescent="0.2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spans="1:17" ht="15" x14ac:dyDescent="0.25">
      <c r="A14" s="175" t="s">
        <v>41</v>
      </c>
      <c r="B14" s="175"/>
      <c r="C14" s="175"/>
      <c r="D14" s="175" t="s">
        <v>42</v>
      </c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87" t="s">
        <v>43</v>
      </c>
      <c r="P14" s="87" t="s">
        <v>44</v>
      </c>
      <c r="Q14" s="87" t="s">
        <v>45</v>
      </c>
    </row>
    <row r="15" spans="1:17" ht="14.25" x14ac:dyDescent="0.2">
      <c r="A15" s="176" t="s">
        <v>53</v>
      </c>
      <c r="B15" s="176"/>
      <c r="C15" s="176"/>
      <c r="D15" s="177" t="s">
        <v>52</v>
      </c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21">
        <v>4</v>
      </c>
      <c r="P15" s="120">
        <v>10</v>
      </c>
      <c r="Q15" s="120">
        <f>+P15*O15</f>
        <v>40</v>
      </c>
    </row>
    <row r="16" spans="1:17" ht="14.25" x14ac:dyDescent="0.2">
      <c r="A16" s="176" t="s">
        <v>55</v>
      </c>
      <c r="B16" s="176"/>
      <c r="C16" s="176"/>
      <c r="D16" s="177" t="s">
        <v>54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21">
        <v>4</v>
      </c>
      <c r="P16" s="120">
        <v>10</v>
      </c>
      <c r="Q16" s="120">
        <f t="shared" ref="Q16:Q24" si="0">+P16*O16</f>
        <v>40</v>
      </c>
    </row>
    <row r="17" spans="1:17" ht="14.25" x14ac:dyDescent="0.2">
      <c r="A17" s="176" t="s">
        <v>57</v>
      </c>
      <c r="B17" s="176"/>
      <c r="C17" s="176"/>
      <c r="D17" s="177" t="s">
        <v>56</v>
      </c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21">
        <v>4</v>
      </c>
      <c r="P17" s="120">
        <v>15</v>
      </c>
      <c r="Q17" s="120">
        <f t="shared" si="0"/>
        <v>60</v>
      </c>
    </row>
    <row r="18" spans="1:17" ht="14.25" x14ac:dyDescent="0.2">
      <c r="A18" s="176" t="s">
        <v>59</v>
      </c>
      <c r="B18" s="176"/>
      <c r="C18" s="176"/>
      <c r="D18" s="177" t="s">
        <v>58</v>
      </c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21">
        <v>7</v>
      </c>
      <c r="P18" s="120">
        <v>8</v>
      </c>
      <c r="Q18" s="120">
        <f t="shared" si="0"/>
        <v>56</v>
      </c>
    </row>
    <row r="19" spans="1:17" ht="14.25" x14ac:dyDescent="0.2">
      <c r="A19" s="176" t="s">
        <v>61</v>
      </c>
      <c r="B19" s="176"/>
      <c r="C19" s="176"/>
      <c r="D19" s="177" t="s">
        <v>60</v>
      </c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21">
        <v>2</v>
      </c>
      <c r="P19" s="120">
        <v>41</v>
      </c>
      <c r="Q19" s="120">
        <f t="shared" si="0"/>
        <v>82</v>
      </c>
    </row>
    <row r="20" spans="1:17" ht="14.25" x14ac:dyDescent="0.2">
      <c r="A20" s="176" t="s">
        <v>63</v>
      </c>
      <c r="B20" s="176"/>
      <c r="C20" s="176"/>
      <c r="D20" s="177" t="s">
        <v>62</v>
      </c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21">
        <v>4</v>
      </c>
      <c r="P20" s="120">
        <v>65.45</v>
      </c>
      <c r="Q20" s="120">
        <f t="shared" si="0"/>
        <v>261.8</v>
      </c>
    </row>
    <row r="21" spans="1:17" ht="14.25" x14ac:dyDescent="0.2">
      <c r="A21" s="176" t="s">
        <v>65</v>
      </c>
      <c r="B21" s="176"/>
      <c r="C21" s="176"/>
      <c r="D21" s="177" t="s">
        <v>64</v>
      </c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21">
        <v>4</v>
      </c>
      <c r="P21" s="120">
        <v>26.15</v>
      </c>
      <c r="Q21" s="120">
        <f t="shared" si="0"/>
        <v>104.6</v>
      </c>
    </row>
    <row r="22" spans="1:17" ht="14.25" x14ac:dyDescent="0.2">
      <c r="A22" s="176" t="s">
        <v>67</v>
      </c>
      <c r="B22" s="176"/>
      <c r="C22" s="176"/>
      <c r="D22" s="177" t="s">
        <v>66</v>
      </c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21">
        <v>5</v>
      </c>
      <c r="P22" s="120">
        <v>18.559999999999999</v>
      </c>
      <c r="Q22" s="120">
        <f t="shared" si="0"/>
        <v>92.8</v>
      </c>
    </row>
    <row r="23" spans="1:17" ht="14.25" x14ac:dyDescent="0.2">
      <c r="A23" s="176" t="s">
        <v>69</v>
      </c>
      <c r="B23" s="176"/>
      <c r="C23" s="176"/>
      <c r="D23" s="177" t="s">
        <v>68</v>
      </c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21">
        <v>2</v>
      </c>
      <c r="P23" s="120">
        <v>28.14</v>
      </c>
      <c r="Q23" s="120">
        <f t="shared" si="0"/>
        <v>56.28</v>
      </c>
    </row>
    <row r="24" spans="1:17" ht="14.25" x14ac:dyDescent="0.2">
      <c r="A24" s="176" t="s">
        <v>71</v>
      </c>
      <c r="B24" s="176"/>
      <c r="C24" s="176"/>
      <c r="D24" s="177" t="s">
        <v>70</v>
      </c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21">
        <v>4</v>
      </c>
      <c r="P24" s="120">
        <v>32.56</v>
      </c>
      <c r="Q24" s="120">
        <f>+P24*O24</f>
        <v>130.24</v>
      </c>
    </row>
    <row r="25" spans="1:17" ht="14.25" x14ac:dyDescent="0.2">
      <c r="A25" s="176" t="s">
        <v>73</v>
      </c>
      <c r="B25" s="176"/>
      <c r="C25" s="176"/>
      <c r="D25" s="177" t="s">
        <v>72</v>
      </c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21">
        <v>2</v>
      </c>
      <c r="P25" s="120">
        <v>11</v>
      </c>
      <c r="Q25" s="120">
        <f>+P25*O25</f>
        <v>22</v>
      </c>
    </row>
    <row r="26" spans="1:17" ht="14.25" x14ac:dyDescent="0.2">
      <c r="A26" s="176" t="s">
        <v>75</v>
      </c>
      <c r="B26" s="176"/>
      <c r="C26" s="176"/>
      <c r="D26" s="177" t="s">
        <v>74</v>
      </c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21">
        <v>3</v>
      </c>
      <c r="P26" s="120">
        <v>25</v>
      </c>
      <c r="Q26" s="120">
        <f>+P26*O26</f>
        <v>75</v>
      </c>
    </row>
    <row r="27" spans="1:17" ht="14.25" x14ac:dyDescent="0.2">
      <c r="A27" s="176" t="s">
        <v>79</v>
      </c>
      <c r="B27" s="176"/>
      <c r="C27" s="176"/>
      <c r="D27" s="177" t="s">
        <v>77</v>
      </c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21">
        <v>4</v>
      </c>
      <c r="P27" s="120">
        <v>39</v>
      </c>
      <c r="Q27" s="120">
        <f>+P27*O27</f>
        <v>156</v>
      </c>
    </row>
    <row r="28" spans="1:17" ht="15" x14ac:dyDescent="0.2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178" t="s">
        <v>46</v>
      </c>
      <c r="P28" s="179"/>
      <c r="Q28" s="122">
        <f>+SUM(Q15:Q27)</f>
        <v>1176.7199999999998</v>
      </c>
    </row>
    <row r="29" spans="1:17" ht="15" x14ac:dyDescent="0.2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178" t="s">
        <v>47</v>
      </c>
      <c r="P29" s="180"/>
      <c r="Q29" s="122">
        <v>0</v>
      </c>
    </row>
    <row r="30" spans="1:17" ht="15" x14ac:dyDescent="0.2">
      <c r="A30" s="72"/>
      <c r="B30" s="72"/>
      <c r="C30" s="72"/>
      <c r="D30" s="72"/>
      <c r="E30" s="72"/>
      <c r="F30" s="181" t="s">
        <v>48</v>
      </c>
      <c r="G30" s="182"/>
      <c r="H30" s="183"/>
      <c r="I30" s="72"/>
      <c r="J30" s="72"/>
      <c r="K30" s="72"/>
      <c r="L30" s="72"/>
      <c r="M30" s="72"/>
      <c r="N30" s="72"/>
      <c r="O30" s="129" t="s">
        <v>49</v>
      </c>
      <c r="P30" s="89">
        <v>0.2</v>
      </c>
      <c r="Q30" s="122">
        <f>(+Q29+Q28)*P30</f>
        <v>235.34399999999997</v>
      </c>
    </row>
    <row r="31" spans="1:17" ht="15" x14ac:dyDescent="0.2">
      <c r="A31" s="184"/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6"/>
      <c r="N31" s="72"/>
      <c r="O31" s="193" t="s">
        <v>50</v>
      </c>
      <c r="P31" s="193"/>
      <c r="Q31" s="122">
        <f>+Q30+Q28</f>
        <v>1412.0639999999999</v>
      </c>
    </row>
    <row r="32" spans="1:17" ht="14.25" x14ac:dyDescent="0.2">
      <c r="A32" s="187"/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9"/>
      <c r="N32" s="72"/>
      <c r="O32" s="72"/>
      <c r="P32" s="72"/>
      <c r="Q32" s="72"/>
    </row>
    <row r="33" spans="1:17" ht="15" x14ac:dyDescent="0.25">
      <c r="A33" s="187"/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9"/>
      <c r="N33" s="43" t="s">
        <v>51</v>
      </c>
      <c r="O33" s="72"/>
      <c r="P33" s="72"/>
      <c r="Q33" s="72"/>
    </row>
    <row r="34" spans="1:17" ht="14.25" x14ac:dyDescent="0.2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2"/>
      <c r="N34" s="72"/>
      <c r="O34" s="72"/>
      <c r="P34" s="72"/>
      <c r="Q34" s="72"/>
    </row>
  </sheetData>
  <mergeCells count="60">
    <mergeCell ref="F30:H30"/>
    <mergeCell ref="A31:M34"/>
    <mergeCell ref="O31:P31"/>
    <mergeCell ref="A25:C25"/>
    <mergeCell ref="D25:N25"/>
    <mergeCell ref="A26:C26"/>
    <mergeCell ref="D26:N26"/>
    <mergeCell ref="A27:C27"/>
    <mergeCell ref="D27:N27"/>
    <mergeCell ref="A23:C23"/>
    <mergeCell ref="D23:N23"/>
    <mergeCell ref="A24:C24"/>
    <mergeCell ref="D24:N24"/>
    <mergeCell ref="O28:P28"/>
    <mergeCell ref="O29:P29"/>
    <mergeCell ref="A20:C20"/>
    <mergeCell ref="D20:N20"/>
    <mergeCell ref="A21:C21"/>
    <mergeCell ref="D21:N21"/>
    <mergeCell ref="A22:C22"/>
    <mergeCell ref="D22:N22"/>
    <mergeCell ref="A17:C17"/>
    <mergeCell ref="D17:N17"/>
    <mergeCell ref="A18:C18"/>
    <mergeCell ref="D18:N18"/>
    <mergeCell ref="A19:C19"/>
    <mergeCell ref="D19:N19"/>
    <mergeCell ref="A14:C14"/>
    <mergeCell ref="D14:N14"/>
    <mergeCell ref="A15:C15"/>
    <mergeCell ref="D15:N15"/>
    <mergeCell ref="A16:C16"/>
    <mergeCell ref="D16:N16"/>
    <mergeCell ref="A9:B9"/>
    <mergeCell ref="C9:F9"/>
    <mergeCell ref="I9:L9"/>
    <mergeCell ref="O9:Q9"/>
    <mergeCell ref="B10:C10"/>
    <mergeCell ref="A12:B12"/>
    <mergeCell ref="C12:F12"/>
    <mergeCell ref="J12:L12"/>
    <mergeCell ref="N12:O12"/>
    <mergeCell ref="P12:Q12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C1:P1"/>
    <mergeCell ref="D3:F3"/>
    <mergeCell ref="H3:I3"/>
    <mergeCell ref="J3:L3"/>
    <mergeCell ref="O3:Q3"/>
    <mergeCell ref="A5:F5"/>
    <mergeCell ref="H5:L5"/>
    <mergeCell ref="N5:Q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5"/>
  <sheetViews>
    <sheetView workbookViewId="0">
      <selection activeCell="B28" sqref="B28"/>
    </sheetView>
  </sheetViews>
  <sheetFormatPr baseColWidth="10" defaultRowHeight="12.75" x14ac:dyDescent="0.2"/>
  <cols>
    <col min="1" max="1" width="17.7109375" customWidth="1"/>
    <col min="2" max="2" width="30.7109375" customWidth="1"/>
    <col min="3" max="6" width="12.7109375" customWidth="1"/>
    <col min="7" max="7" width="6.7109375" customWidth="1"/>
  </cols>
  <sheetData>
    <row r="1" spans="1:10" ht="27" thickBot="1" x14ac:dyDescent="0.45">
      <c r="A1" s="131" t="s">
        <v>0</v>
      </c>
      <c r="B1" s="132"/>
      <c r="C1" s="132"/>
      <c r="D1" s="132"/>
      <c r="E1" s="132"/>
      <c r="F1" s="133"/>
    </row>
    <row r="2" spans="1:10" x14ac:dyDescent="0.2">
      <c r="A2" s="45"/>
      <c r="B2" s="45"/>
      <c r="C2" s="45"/>
      <c r="D2" s="45"/>
      <c r="E2" s="45"/>
      <c r="F2" s="45"/>
    </row>
    <row r="3" spans="1:10" ht="15.75" x14ac:dyDescent="0.2">
      <c r="A3" s="66">
        <v>2015</v>
      </c>
      <c r="B3" s="46"/>
      <c r="C3" s="46"/>
      <c r="D3" s="46"/>
      <c r="E3" s="46"/>
      <c r="F3" s="64">
        <v>0</v>
      </c>
    </row>
    <row r="4" spans="1:10" ht="30" x14ac:dyDescent="0.35">
      <c r="A4" s="38" t="s">
        <v>1</v>
      </c>
      <c r="B4" s="38" t="s">
        <v>2</v>
      </c>
      <c r="C4" s="44" t="s">
        <v>3</v>
      </c>
      <c r="D4" s="9" t="s">
        <v>4</v>
      </c>
      <c r="E4" s="39" t="s">
        <v>5</v>
      </c>
      <c r="F4" s="40" t="s">
        <v>6</v>
      </c>
      <c r="I4" s="127" t="s">
        <v>82</v>
      </c>
    </row>
    <row r="5" spans="1:10" x14ac:dyDescent="0.2">
      <c r="A5" s="48" t="s">
        <v>15</v>
      </c>
      <c r="B5" s="68" t="s">
        <v>52</v>
      </c>
      <c r="C5" s="70" t="s">
        <v>53</v>
      </c>
      <c r="D5" s="48">
        <v>4</v>
      </c>
      <c r="E5" s="49">
        <v>10</v>
      </c>
      <c r="F5" s="49">
        <v>40</v>
      </c>
    </row>
    <row r="6" spans="1:10" x14ac:dyDescent="0.2">
      <c r="A6" s="50" t="s">
        <v>15</v>
      </c>
      <c r="B6" s="53" t="s">
        <v>54</v>
      </c>
      <c r="C6" s="51" t="s">
        <v>55</v>
      </c>
      <c r="D6" s="50">
        <v>4</v>
      </c>
      <c r="E6" s="52">
        <v>10</v>
      </c>
      <c r="F6" s="52">
        <v>40</v>
      </c>
    </row>
    <row r="7" spans="1:10" x14ac:dyDescent="0.2">
      <c r="A7" s="50" t="s">
        <v>15</v>
      </c>
      <c r="B7" s="53" t="s">
        <v>56</v>
      </c>
      <c r="C7" s="51" t="s">
        <v>57</v>
      </c>
      <c r="D7" s="50">
        <v>4</v>
      </c>
      <c r="E7" s="52">
        <v>15</v>
      </c>
      <c r="F7" s="52">
        <v>60</v>
      </c>
    </row>
    <row r="8" spans="1:10" x14ac:dyDescent="0.2">
      <c r="A8" s="95" t="s">
        <v>15</v>
      </c>
      <c r="B8" s="59" t="s">
        <v>58</v>
      </c>
      <c r="C8" s="55" t="s">
        <v>59</v>
      </c>
      <c r="D8" s="50">
        <v>7</v>
      </c>
      <c r="E8" s="52">
        <v>8</v>
      </c>
      <c r="F8" s="52">
        <v>56</v>
      </c>
    </row>
    <row r="9" spans="1:10" x14ac:dyDescent="0.2">
      <c r="A9" s="95" t="s">
        <v>15</v>
      </c>
      <c r="B9" s="53" t="s">
        <v>60</v>
      </c>
      <c r="C9" s="51" t="s">
        <v>61</v>
      </c>
      <c r="D9" s="50">
        <v>2</v>
      </c>
      <c r="E9" s="52">
        <v>41</v>
      </c>
      <c r="F9" s="52">
        <v>82</v>
      </c>
    </row>
    <row r="10" spans="1:10" x14ac:dyDescent="0.2">
      <c r="A10" s="95" t="s">
        <v>15</v>
      </c>
      <c r="B10" s="53" t="s">
        <v>62</v>
      </c>
      <c r="C10" s="51" t="s">
        <v>63</v>
      </c>
      <c r="D10" s="50">
        <v>4</v>
      </c>
      <c r="E10" s="52">
        <v>65.45</v>
      </c>
      <c r="F10" s="52">
        <v>261.8</v>
      </c>
    </row>
    <row r="11" spans="1:10" x14ac:dyDescent="0.2">
      <c r="A11" s="95" t="s">
        <v>15</v>
      </c>
      <c r="B11" s="59" t="s">
        <v>64</v>
      </c>
      <c r="C11" s="69" t="s">
        <v>65</v>
      </c>
      <c r="D11" s="56">
        <v>4</v>
      </c>
      <c r="E11" s="57">
        <v>26.15</v>
      </c>
      <c r="F11" s="57">
        <v>104.6</v>
      </c>
    </row>
    <row r="12" spans="1:10" x14ac:dyDescent="0.2">
      <c r="A12" s="95" t="s">
        <v>15</v>
      </c>
      <c r="B12" s="53" t="s">
        <v>66</v>
      </c>
      <c r="C12" s="51" t="s">
        <v>67</v>
      </c>
      <c r="D12" s="50">
        <v>5</v>
      </c>
      <c r="E12" s="52">
        <v>18.559999999999999</v>
      </c>
      <c r="F12" s="52">
        <v>92.8</v>
      </c>
    </row>
    <row r="13" spans="1:10" x14ac:dyDescent="0.2">
      <c r="A13" s="95" t="s">
        <v>15</v>
      </c>
      <c r="B13" s="53" t="s">
        <v>68</v>
      </c>
      <c r="C13" s="51" t="s">
        <v>69</v>
      </c>
      <c r="D13" s="50">
        <v>2</v>
      </c>
      <c r="E13" s="52">
        <v>28.14</v>
      </c>
      <c r="F13" s="52">
        <v>56.28</v>
      </c>
    </row>
    <row r="14" spans="1:10" x14ac:dyDescent="0.2">
      <c r="A14" s="95" t="s">
        <v>15</v>
      </c>
      <c r="B14" s="53" t="s">
        <v>70</v>
      </c>
      <c r="C14" s="51" t="s">
        <v>71</v>
      </c>
      <c r="D14" s="58">
        <v>4</v>
      </c>
      <c r="E14" s="52">
        <v>32.56</v>
      </c>
      <c r="F14" s="47">
        <v>130.24</v>
      </c>
      <c r="G14">
        <v>10</v>
      </c>
    </row>
    <row r="15" spans="1:10" x14ac:dyDescent="0.2">
      <c r="A15" s="95" t="s">
        <v>15</v>
      </c>
      <c r="B15" s="53" t="s">
        <v>72</v>
      </c>
      <c r="C15" s="51" t="s">
        <v>73</v>
      </c>
      <c r="D15" s="58">
        <v>2</v>
      </c>
      <c r="E15" s="52">
        <v>59.99</v>
      </c>
      <c r="F15" s="47">
        <v>119.98</v>
      </c>
      <c r="G15" s="126"/>
      <c r="H15" s="126"/>
      <c r="I15" s="126"/>
      <c r="J15" s="126"/>
    </row>
    <row r="16" spans="1:10" x14ac:dyDescent="0.2">
      <c r="A16" s="95" t="s">
        <v>15</v>
      </c>
      <c r="B16" s="53" t="s">
        <v>74</v>
      </c>
      <c r="C16" s="51" t="s">
        <v>75</v>
      </c>
      <c r="D16" s="50">
        <v>1</v>
      </c>
      <c r="E16" s="52">
        <v>61</v>
      </c>
      <c r="F16" s="52">
        <v>61</v>
      </c>
      <c r="G16" s="126"/>
      <c r="H16" s="126" t="s">
        <v>83</v>
      </c>
      <c r="I16" s="126"/>
      <c r="J16" s="126"/>
    </row>
    <row r="17" spans="1:10" x14ac:dyDescent="0.2">
      <c r="A17" s="95" t="s">
        <v>15</v>
      </c>
      <c r="B17" s="53" t="s">
        <v>77</v>
      </c>
      <c r="C17" s="51" t="s">
        <v>79</v>
      </c>
      <c r="D17" s="56">
        <v>3</v>
      </c>
      <c r="E17" s="57">
        <v>5</v>
      </c>
      <c r="F17" s="57">
        <v>15</v>
      </c>
      <c r="G17" s="126"/>
      <c r="H17" s="126"/>
      <c r="I17" s="126"/>
      <c r="J17" s="126"/>
    </row>
    <row r="18" spans="1:10" x14ac:dyDescent="0.2">
      <c r="A18" s="95" t="s">
        <v>15</v>
      </c>
      <c r="B18" s="53" t="s">
        <v>78</v>
      </c>
      <c r="C18" s="51" t="s">
        <v>80</v>
      </c>
      <c r="D18" s="54">
        <v>2</v>
      </c>
      <c r="E18" s="57">
        <v>33</v>
      </c>
      <c r="F18" s="57">
        <v>66</v>
      </c>
      <c r="G18" s="126">
        <v>14</v>
      </c>
      <c r="H18" s="126"/>
      <c r="I18" s="126"/>
      <c r="J18" s="126"/>
    </row>
    <row r="19" spans="1:10" x14ac:dyDescent="0.2">
      <c r="A19" s="95"/>
      <c r="B19" s="53"/>
      <c r="C19" s="51"/>
      <c r="D19" s="50"/>
      <c r="E19" s="52"/>
      <c r="F19" s="52"/>
    </row>
    <row r="20" spans="1:10" x14ac:dyDescent="0.2">
      <c r="A20" s="50"/>
      <c r="B20" s="53"/>
      <c r="C20" s="51"/>
      <c r="D20" s="50"/>
      <c r="E20" s="52"/>
      <c r="F20" s="52"/>
    </row>
    <row r="21" spans="1:10" x14ac:dyDescent="0.2">
      <c r="A21" s="50"/>
      <c r="B21" s="53"/>
      <c r="C21" s="51"/>
      <c r="D21" s="50"/>
      <c r="E21" s="52"/>
      <c r="F21" s="52"/>
    </row>
    <row r="22" spans="1:10" x14ac:dyDescent="0.2">
      <c r="A22" s="50"/>
      <c r="B22" s="53"/>
      <c r="C22" s="51"/>
      <c r="D22" s="50"/>
      <c r="E22" s="52"/>
      <c r="F22" s="52"/>
    </row>
    <row r="23" spans="1:10" x14ac:dyDescent="0.2">
      <c r="A23" s="50"/>
      <c r="B23" s="53"/>
      <c r="C23" s="51"/>
      <c r="D23" s="50"/>
      <c r="E23" s="52"/>
      <c r="F23" s="52"/>
    </row>
    <row r="24" spans="1:10" x14ac:dyDescent="0.2">
      <c r="A24" s="50"/>
      <c r="B24" s="53"/>
      <c r="C24" s="51"/>
      <c r="D24" s="50"/>
      <c r="E24" s="52"/>
      <c r="F24" s="52"/>
    </row>
    <row r="25" spans="1:10" x14ac:dyDescent="0.2">
      <c r="A25" s="60"/>
      <c r="B25" s="67"/>
      <c r="C25" s="61"/>
      <c r="D25" s="62"/>
      <c r="E25" s="63"/>
      <c r="F25" s="65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35"/>
  <sheetViews>
    <sheetView workbookViewId="0"/>
  </sheetViews>
  <sheetFormatPr baseColWidth="10" defaultRowHeight="12.75" x14ac:dyDescent="0.2"/>
  <cols>
    <col min="1" max="14" width="8.7109375" customWidth="1"/>
  </cols>
  <sheetData>
    <row r="1" spans="1:20" ht="35.25" x14ac:dyDescent="0.2">
      <c r="A1" s="41"/>
      <c r="B1" s="41"/>
      <c r="C1" s="140" t="s">
        <v>7</v>
      </c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42" t="s">
        <v>8</v>
      </c>
    </row>
    <row r="2" spans="1:20" ht="14.25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spans="1:20" ht="15" x14ac:dyDescent="0.25">
      <c r="A3" s="72"/>
      <c r="B3" s="72"/>
      <c r="C3" s="43" t="s">
        <v>9</v>
      </c>
      <c r="D3" s="142"/>
      <c r="E3" s="143"/>
      <c r="F3" s="144"/>
      <c r="G3" s="72"/>
      <c r="H3" s="145" t="s">
        <v>10</v>
      </c>
      <c r="I3" s="145"/>
      <c r="J3" s="146"/>
      <c r="K3" s="147"/>
      <c r="L3" s="148"/>
      <c r="M3" s="72"/>
      <c r="N3" s="43" t="s">
        <v>11</v>
      </c>
      <c r="O3" s="149"/>
      <c r="P3" s="143"/>
      <c r="Q3" s="144"/>
    </row>
    <row r="4" spans="1:20" ht="15" thickBot="1" x14ac:dyDescent="0.25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20" ht="14.25" customHeight="1" x14ac:dyDescent="0.2">
      <c r="A5" s="150" t="s">
        <v>12</v>
      </c>
      <c r="B5" s="151"/>
      <c r="C5" s="151"/>
      <c r="D5" s="151"/>
      <c r="E5" s="151"/>
      <c r="F5" s="152"/>
      <c r="G5" s="85"/>
      <c r="H5" s="150" t="s">
        <v>13</v>
      </c>
      <c r="I5" s="151"/>
      <c r="J5" s="151"/>
      <c r="K5" s="151"/>
      <c r="L5" s="152"/>
      <c r="M5" s="85"/>
      <c r="N5" s="134" t="s">
        <v>14</v>
      </c>
      <c r="O5" s="135"/>
      <c r="P5" s="135"/>
      <c r="Q5" s="136"/>
      <c r="S5" s="195" t="s">
        <v>82</v>
      </c>
      <c r="T5" s="195"/>
    </row>
    <row r="6" spans="1:20" ht="14.25" x14ac:dyDescent="0.2">
      <c r="A6" s="153" t="s">
        <v>15</v>
      </c>
      <c r="B6" s="154"/>
      <c r="C6" s="154"/>
      <c r="D6" s="154"/>
      <c r="E6" s="154"/>
      <c r="F6" s="155"/>
      <c r="G6" s="86"/>
      <c r="H6" s="153" t="s">
        <v>16</v>
      </c>
      <c r="I6" s="154"/>
      <c r="J6" s="154"/>
      <c r="K6" s="154"/>
      <c r="L6" s="155"/>
      <c r="M6" s="86"/>
      <c r="N6" s="137" t="s">
        <v>17</v>
      </c>
      <c r="O6" s="138"/>
      <c r="P6" s="138"/>
      <c r="Q6" s="139"/>
      <c r="S6" s="195"/>
      <c r="T6" s="195"/>
    </row>
    <row r="7" spans="1:20" ht="14.25" x14ac:dyDescent="0.2">
      <c r="A7" s="153" t="s">
        <v>18</v>
      </c>
      <c r="B7" s="154"/>
      <c r="C7" s="154"/>
      <c r="D7" s="154"/>
      <c r="E7" s="154"/>
      <c r="F7" s="155"/>
      <c r="G7" s="86"/>
      <c r="H7" s="168" t="s">
        <v>19</v>
      </c>
      <c r="I7" s="169"/>
      <c r="J7" s="170" t="s">
        <v>20</v>
      </c>
      <c r="K7" s="170"/>
      <c r="L7" s="171"/>
      <c r="M7" s="86"/>
      <c r="N7" s="174" t="s">
        <v>21</v>
      </c>
      <c r="O7" s="172"/>
      <c r="P7" s="172"/>
      <c r="Q7" s="173"/>
    </row>
    <row r="8" spans="1:20" ht="14.25" x14ac:dyDescent="0.2">
      <c r="A8" s="153"/>
      <c r="B8" s="154"/>
      <c r="C8" s="154"/>
      <c r="D8" s="154"/>
      <c r="E8" s="154"/>
      <c r="F8" s="155"/>
      <c r="G8" s="86"/>
      <c r="H8" s="153" t="s">
        <v>22</v>
      </c>
      <c r="I8" s="154"/>
      <c r="J8" s="154"/>
      <c r="K8" s="154"/>
      <c r="L8" s="155"/>
      <c r="M8" s="86"/>
      <c r="N8" s="174"/>
      <c r="O8" s="172"/>
      <c r="P8" s="172"/>
      <c r="Q8" s="173"/>
    </row>
    <row r="9" spans="1:20" ht="28.5" x14ac:dyDescent="0.2">
      <c r="A9" s="153" t="s">
        <v>23</v>
      </c>
      <c r="B9" s="154"/>
      <c r="C9" s="154" t="s">
        <v>24</v>
      </c>
      <c r="D9" s="154"/>
      <c r="E9" s="154"/>
      <c r="F9" s="155"/>
      <c r="G9" s="86"/>
      <c r="H9" s="92"/>
      <c r="I9" s="154" t="s">
        <v>25</v>
      </c>
      <c r="J9" s="154"/>
      <c r="K9" s="154"/>
      <c r="L9" s="155"/>
      <c r="M9" s="86"/>
      <c r="N9" s="93" t="s">
        <v>26</v>
      </c>
      <c r="O9" s="172" t="s">
        <v>27</v>
      </c>
      <c r="P9" s="172"/>
      <c r="Q9" s="173"/>
    </row>
    <row r="10" spans="1:20" ht="15.75" thickBot="1" x14ac:dyDescent="0.3">
      <c r="A10" s="73" t="s">
        <v>28</v>
      </c>
      <c r="B10" s="158" t="s">
        <v>29</v>
      </c>
      <c r="C10" s="159"/>
      <c r="D10" s="74"/>
      <c r="E10" s="75" t="s">
        <v>30</v>
      </c>
      <c r="F10" s="76" t="s">
        <v>31</v>
      </c>
      <c r="G10" s="86"/>
      <c r="H10" s="77" t="s">
        <v>28</v>
      </c>
      <c r="I10" s="78" t="s">
        <v>32</v>
      </c>
      <c r="J10" s="79"/>
      <c r="K10" s="80" t="s">
        <v>30</v>
      </c>
      <c r="L10" s="81" t="s">
        <v>33</v>
      </c>
      <c r="M10" s="86"/>
      <c r="N10" s="90"/>
      <c r="O10" s="79"/>
      <c r="P10" s="79"/>
      <c r="Q10" s="91"/>
    </row>
    <row r="11" spans="1:20" ht="15.75" thickBot="1" x14ac:dyDescent="0.3">
      <c r="A11" s="94" t="s">
        <v>34</v>
      </c>
      <c r="B11" s="74"/>
      <c r="C11" s="74" t="s">
        <v>35</v>
      </c>
      <c r="D11" s="74"/>
      <c r="E11" s="74"/>
      <c r="F11" s="82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</row>
    <row r="12" spans="1:20" ht="15.75" thickBot="1" x14ac:dyDescent="0.25">
      <c r="A12" s="160" t="s">
        <v>36</v>
      </c>
      <c r="B12" s="161"/>
      <c r="C12" s="162" t="s">
        <v>23</v>
      </c>
      <c r="D12" s="162"/>
      <c r="E12" s="162"/>
      <c r="F12" s="163"/>
      <c r="G12" s="86"/>
      <c r="H12" s="83"/>
      <c r="I12" s="84" t="s">
        <v>37</v>
      </c>
      <c r="J12" s="164" t="s">
        <v>38</v>
      </c>
      <c r="K12" s="165"/>
      <c r="L12" s="166"/>
      <c r="M12" s="86"/>
      <c r="N12" s="167" t="s">
        <v>39</v>
      </c>
      <c r="O12" s="167"/>
      <c r="P12" s="156" t="s">
        <v>40</v>
      </c>
      <c r="Q12" s="157"/>
    </row>
    <row r="13" spans="1:20" ht="14.25" x14ac:dyDescent="0.2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spans="1:20" ht="15" x14ac:dyDescent="0.25">
      <c r="A14" s="175" t="s">
        <v>41</v>
      </c>
      <c r="B14" s="175"/>
      <c r="C14" s="175"/>
      <c r="D14" s="175" t="s">
        <v>42</v>
      </c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87" t="s">
        <v>43</v>
      </c>
      <c r="P14" s="87" t="s">
        <v>44</v>
      </c>
      <c r="Q14" s="87" t="s">
        <v>45</v>
      </c>
    </row>
    <row r="15" spans="1:20" ht="14.25" x14ac:dyDescent="0.2">
      <c r="A15" s="176" t="s">
        <v>53</v>
      </c>
      <c r="B15" s="176"/>
      <c r="C15" s="176"/>
      <c r="D15" s="177" t="s">
        <v>52</v>
      </c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21">
        <v>4</v>
      </c>
      <c r="P15" s="120">
        <v>10</v>
      </c>
      <c r="Q15" s="120">
        <f>+P15*O15</f>
        <v>40</v>
      </c>
    </row>
    <row r="16" spans="1:20" ht="14.25" x14ac:dyDescent="0.2">
      <c r="A16" s="176" t="s">
        <v>55</v>
      </c>
      <c r="B16" s="176"/>
      <c r="C16" s="176"/>
      <c r="D16" s="177" t="s">
        <v>54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21">
        <v>4</v>
      </c>
      <c r="P16" s="120">
        <v>10</v>
      </c>
      <c r="Q16" s="120">
        <f t="shared" ref="Q16:Q28" si="0">+P16*O16</f>
        <v>40</v>
      </c>
    </row>
    <row r="17" spans="1:21" ht="14.25" x14ac:dyDescent="0.2">
      <c r="A17" s="176" t="s">
        <v>57</v>
      </c>
      <c r="B17" s="176"/>
      <c r="C17" s="176"/>
      <c r="D17" s="177" t="s">
        <v>56</v>
      </c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21">
        <v>4</v>
      </c>
      <c r="P17" s="120">
        <v>15</v>
      </c>
      <c r="Q17" s="120">
        <f t="shared" si="0"/>
        <v>60</v>
      </c>
    </row>
    <row r="18" spans="1:21" ht="14.25" x14ac:dyDescent="0.2">
      <c r="A18" s="176" t="s">
        <v>59</v>
      </c>
      <c r="B18" s="176"/>
      <c r="C18" s="176"/>
      <c r="D18" s="177" t="s">
        <v>58</v>
      </c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21">
        <v>7</v>
      </c>
      <c r="P18" s="120">
        <v>8</v>
      </c>
      <c r="Q18" s="120">
        <f t="shared" si="0"/>
        <v>56</v>
      </c>
    </row>
    <row r="19" spans="1:21" ht="14.25" x14ac:dyDescent="0.2">
      <c r="A19" s="176" t="s">
        <v>61</v>
      </c>
      <c r="B19" s="176"/>
      <c r="C19" s="176"/>
      <c r="D19" s="177" t="s">
        <v>60</v>
      </c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21">
        <v>2</v>
      </c>
      <c r="P19" s="120">
        <v>41</v>
      </c>
      <c r="Q19" s="120">
        <f t="shared" si="0"/>
        <v>82</v>
      </c>
    </row>
    <row r="20" spans="1:21" ht="14.25" x14ac:dyDescent="0.2">
      <c r="A20" s="176" t="s">
        <v>63</v>
      </c>
      <c r="B20" s="176"/>
      <c r="C20" s="176"/>
      <c r="D20" s="177" t="s">
        <v>62</v>
      </c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21">
        <v>4</v>
      </c>
      <c r="P20" s="120">
        <v>65.45</v>
      </c>
      <c r="Q20" s="120">
        <f t="shared" si="0"/>
        <v>261.8</v>
      </c>
    </row>
    <row r="21" spans="1:21" ht="14.25" x14ac:dyDescent="0.2">
      <c r="A21" s="176" t="s">
        <v>65</v>
      </c>
      <c r="B21" s="176"/>
      <c r="C21" s="176"/>
      <c r="D21" s="177" t="s">
        <v>64</v>
      </c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21">
        <v>4</v>
      </c>
      <c r="P21" s="120">
        <v>26.15</v>
      </c>
      <c r="Q21" s="120">
        <f t="shared" si="0"/>
        <v>104.6</v>
      </c>
    </row>
    <row r="22" spans="1:21" ht="14.25" x14ac:dyDescent="0.2">
      <c r="A22" s="176" t="s">
        <v>67</v>
      </c>
      <c r="B22" s="176"/>
      <c r="C22" s="176"/>
      <c r="D22" s="177" t="s">
        <v>66</v>
      </c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21">
        <v>5</v>
      </c>
      <c r="P22" s="120">
        <v>18.559999999999999</v>
      </c>
      <c r="Q22" s="120">
        <f t="shared" si="0"/>
        <v>92.8</v>
      </c>
    </row>
    <row r="23" spans="1:21" ht="14.25" x14ac:dyDescent="0.2">
      <c r="A23" s="176" t="s">
        <v>69</v>
      </c>
      <c r="B23" s="176"/>
      <c r="C23" s="176"/>
      <c r="D23" s="177" t="s">
        <v>68</v>
      </c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21">
        <v>2</v>
      </c>
      <c r="P23" s="120">
        <v>28.14</v>
      </c>
      <c r="Q23" s="120">
        <f t="shared" si="0"/>
        <v>56.28</v>
      </c>
    </row>
    <row r="24" spans="1:21" ht="14.25" x14ac:dyDescent="0.2">
      <c r="A24" s="176" t="s">
        <v>71</v>
      </c>
      <c r="B24" s="176"/>
      <c r="C24" s="176"/>
      <c r="D24" s="177" t="s">
        <v>70</v>
      </c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21">
        <v>4</v>
      </c>
      <c r="P24" s="120">
        <v>32.56</v>
      </c>
      <c r="Q24" s="120">
        <f t="shared" si="0"/>
        <v>130.24</v>
      </c>
    </row>
    <row r="25" spans="1:21" ht="14.25" x14ac:dyDescent="0.2">
      <c r="A25" s="176" t="s">
        <v>73</v>
      </c>
      <c r="B25" s="176"/>
      <c r="C25" s="176"/>
      <c r="D25" s="177" t="s">
        <v>72</v>
      </c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71">
        <v>2</v>
      </c>
      <c r="P25" s="124">
        <v>59.99</v>
      </c>
      <c r="Q25" s="120">
        <f t="shared" si="0"/>
        <v>119.98</v>
      </c>
      <c r="R25" s="126"/>
      <c r="S25" s="126"/>
      <c r="T25" s="126"/>
      <c r="U25" s="126"/>
    </row>
    <row r="26" spans="1:21" ht="14.25" x14ac:dyDescent="0.2">
      <c r="A26" s="176" t="s">
        <v>75</v>
      </c>
      <c r="B26" s="176"/>
      <c r="C26" s="176"/>
      <c r="D26" s="177" t="s">
        <v>74</v>
      </c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71">
        <v>1</v>
      </c>
      <c r="P26" s="124">
        <v>61</v>
      </c>
      <c r="Q26" s="120">
        <f t="shared" si="0"/>
        <v>61</v>
      </c>
      <c r="R26" s="126"/>
      <c r="S26" s="194" t="s">
        <v>81</v>
      </c>
      <c r="T26" s="194"/>
      <c r="U26" s="194"/>
    </row>
    <row r="27" spans="1:21" ht="14.25" x14ac:dyDescent="0.2">
      <c r="A27" s="176" t="s">
        <v>79</v>
      </c>
      <c r="B27" s="176"/>
      <c r="C27" s="176"/>
      <c r="D27" s="177" t="s">
        <v>77</v>
      </c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71">
        <v>3</v>
      </c>
      <c r="P27" s="125">
        <v>5</v>
      </c>
      <c r="Q27" s="120">
        <f t="shared" si="0"/>
        <v>15</v>
      </c>
      <c r="R27" s="126"/>
      <c r="S27" s="194"/>
      <c r="T27" s="194"/>
      <c r="U27" s="194"/>
    </row>
    <row r="28" spans="1:21" ht="14.25" x14ac:dyDescent="0.2">
      <c r="A28" s="176" t="s">
        <v>80</v>
      </c>
      <c r="B28" s="176"/>
      <c r="C28" s="176"/>
      <c r="D28" s="177" t="s">
        <v>78</v>
      </c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71">
        <v>2</v>
      </c>
      <c r="P28" s="125">
        <v>33</v>
      </c>
      <c r="Q28" s="120">
        <f t="shared" si="0"/>
        <v>66</v>
      </c>
      <c r="R28" s="126"/>
      <c r="S28" s="126"/>
      <c r="T28" s="126"/>
      <c r="U28" s="126"/>
    </row>
    <row r="29" spans="1:21" ht="15" x14ac:dyDescent="0.2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178" t="s">
        <v>46</v>
      </c>
      <c r="P29" s="179"/>
      <c r="Q29" s="122">
        <f>+SUM(Q19:Q28)</f>
        <v>989.69999999999993</v>
      </c>
    </row>
    <row r="30" spans="1:21" ht="15" x14ac:dyDescent="0.2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178" t="s">
        <v>47</v>
      </c>
      <c r="P30" s="180"/>
      <c r="Q30" s="122">
        <v>0</v>
      </c>
    </row>
    <row r="31" spans="1:21" ht="15" x14ac:dyDescent="0.2">
      <c r="A31" s="72"/>
      <c r="B31" s="72"/>
      <c r="C31" s="72"/>
      <c r="D31" s="72"/>
      <c r="E31" s="72"/>
      <c r="F31" s="181" t="s">
        <v>48</v>
      </c>
      <c r="G31" s="182"/>
      <c r="H31" s="183"/>
      <c r="I31" s="72"/>
      <c r="J31" s="72"/>
      <c r="K31" s="72"/>
      <c r="L31" s="72"/>
      <c r="M31" s="72"/>
      <c r="N31" s="72"/>
      <c r="O31" s="88" t="s">
        <v>49</v>
      </c>
      <c r="P31" s="89">
        <v>0.2</v>
      </c>
      <c r="Q31" s="122">
        <f>(+Q30+Q29)*P31</f>
        <v>197.94</v>
      </c>
    </row>
    <row r="32" spans="1:21" ht="15" x14ac:dyDescent="0.2">
      <c r="A32" s="184"/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6"/>
      <c r="N32" s="72"/>
      <c r="O32" s="193" t="s">
        <v>50</v>
      </c>
      <c r="P32" s="193"/>
      <c r="Q32" s="122">
        <f>+Q31+Q29</f>
        <v>1187.6399999999999</v>
      </c>
    </row>
    <row r="33" spans="1:17" ht="14.25" x14ac:dyDescent="0.2">
      <c r="A33" s="187"/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9"/>
      <c r="N33" s="72"/>
      <c r="O33" s="72"/>
      <c r="P33" s="72"/>
      <c r="Q33" s="72"/>
    </row>
    <row r="34" spans="1:17" ht="15" x14ac:dyDescent="0.25">
      <c r="A34" s="187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9"/>
      <c r="N34" s="43" t="s">
        <v>51</v>
      </c>
      <c r="O34" s="72"/>
      <c r="P34" s="72"/>
      <c r="Q34" s="72"/>
    </row>
    <row r="35" spans="1:17" ht="14.25" x14ac:dyDescent="0.2">
      <c r="A35" s="190"/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2"/>
      <c r="N35" s="72"/>
      <c r="O35" s="72"/>
      <c r="P35" s="72"/>
      <c r="Q35" s="72"/>
    </row>
  </sheetData>
  <mergeCells count="64">
    <mergeCell ref="A5:F5"/>
    <mergeCell ref="H5:L5"/>
    <mergeCell ref="N5:Q5"/>
    <mergeCell ref="C1:P1"/>
    <mergeCell ref="D3:F3"/>
    <mergeCell ref="H3:I3"/>
    <mergeCell ref="J3:L3"/>
    <mergeCell ref="O3:Q3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A12:B12"/>
    <mergeCell ref="C12:F12"/>
    <mergeCell ref="J12:L12"/>
    <mergeCell ref="N12:O12"/>
    <mergeCell ref="P12:Q12"/>
    <mergeCell ref="A9:B9"/>
    <mergeCell ref="C9:F9"/>
    <mergeCell ref="I9:L9"/>
    <mergeCell ref="O9:Q9"/>
    <mergeCell ref="B10:C10"/>
    <mergeCell ref="A14:C14"/>
    <mergeCell ref="D14:N14"/>
    <mergeCell ref="A15:C15"/>
    <mergeCell ref="D15:N15"/>
    <mergeCell ref="A16:C16"/>
    <mergeCell ref="D16:N16"/>
    <mergeCell ref="A17:C17"/>
    <mergeCell ref="D17:N17"/>
    <mergeCell ref="A18:C18"/>
    <mergeCell ref="D18:N18"/>
    <mergeCell ref="A19:C19"/>
    <mergeCell ref="D19:N19"/>
    <mergeCell ref="O29:P29"/>
    <mergeCell ref="O30:P30"/>
    <mergeCell ref="D27:N27"/>
    <mergeCell ref="A20:C20"/>
    <mergeCell ref="D20:N20"/>
    <mergeCell ref="A21:C21"/>
    <mergeCell ref="D21:N21"/>
    <mergeCell ref="A22:C22"/>
    <mergeCell ref="D22:N22"/>
    <mergeCell ref="S26:U27"/>
    <mergeCell ref="S5:T6"/>
    <mergeCell ref="F31:H31"/>
    <mergeCell ref="A32:M35"/>
    <mergeCell ref="O32:P32"/>
    <mergeCell ref="A24:C24"/>
    <mergeCell ref="A25:C25"/>
    <mergeCell ref="A26:C26"/>
    <mergeCell ref="A27:C27"/>
    <mergeCell ref="D24:N24"/>
    <mergeCell ref="D25:N25"/>
    <mergeCell ref="D26:N26"/>
    <mergeCell ref="A23:C23"/>
    <mergeCell ref="D23:N23"/>
    <mergeCell ref="A28:C28"/>
    <mergeCell ref="D28:N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 commander</vt:lpstr>
      <vt:lpstr>Bon de commande</vt:lpstr>
      <vt:lpstr>BC n° 14</vt:lpstr>
      <vt:lpstr>BC n° 1</vt:lpstr>
      <vt:lpstr>Feuil3</vt:lpstr>
      <vt:lpstr>Feuil4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gmb</cp:lastModifiedBy>
  <dcterms:created xsi:type="dcterms:W3CDTF">2015-04-19T18:42:54Z</dcterms:created>
  <dcterms:modified xsi:type="dcterms:W3CDTF">2015-04-20T08:55:22Z</dcterms:modified>
</cp:coreProperties>
</file>