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25" windowHeight="7020"/>
  </bookViews>
  <sheets>
    <sheet name="Liste" sheetId="1" r:id="rId1"/>
    <sheet name="Pontons" sheetId="2" r:id="rId2"/>
    <sheet name="Datas" sheetId="3" r:id="rId3"/>
  </sheets>
  <definedNames>
    <definedName name="_xlnm._FilterDatabase" localSheetId="0" hidden="1">Liste!$A$7:$X$7</definedName>
    <definedName name="_xlnm._FilterDatabase" localSheetId="1" hidden="1">Pontons!$A$3:$G$3</definedName>
    <definedName name="PontonsLibres">OFFSET(Datas!$C$2,,,COUNTA(Datas!$C:$C)-1)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0" i="1" l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8" i="1"/>
  <c r="X9" i="1"/>
  <c r="L9" i="1" l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B9" i="1"/>
  <c r="P9" i="1"/>
  <c r="V9" i="1"/>
  <c r="W9" i="1" s="1"/>
  <c r="B10" i="1"/>
  <c r="P10" i="1"/>
  <c r="V10" i="1"/>
  <c r="W10" i="1" s="1"/>
  <c r="B11" i="1"/>
  <c r="P11" i="1"/>
  <c r="V11" i="1"/>
  <c r="W11" i="1" s="1"/>
  <c r="B12" i="1"/>
  <c r="P12" i="1"/>
  <c r="V12" i="1"/>
  <c r="W12" i="1" s="1"/>
  <c r="B13" i="1"/>
  <c r="P13" i="1"/>
  <c r="V13" i="1"/>
  <c r="W13" i="1" s="1"/>
  <c r="B14" i="1"/>
  <c r="P14" i="1"/>
  <c r="V14" i="1"/>
  <c r="W14" i="1" s="1"/>
  <c r="B15" i="1"/>
  <c r="P15" i="1"/>
  <c r="V15" i="1"/>
  <c r="W15" i="1" s="1"/>
  <c r="B16" i="1"/>
  <c r="P16" i="1"/>
  <c r="V16" i="1"/>
  <c r="W16" i="1" s="1"/>
  <c r="B17" i="1"/>
  <c r="P17" i="1"/>
  <c r="V17" i="1"/>
  <c r="W17" i="1" s="1"/>
  <c r="B18" i="1"/>
  <c r="P18" i="1"/>
  <c r="V18" i="1"/>
  <c r="W18" i="1" s="1"/>
  <c r="B19" i="1"/>
  <c r="P19" i="1"/>
  <c r="V19" i="1"/>
  <c r="W19" i="1" s="1"/>
  <c r="B20" i="1"/>
  <c r="P20" i="1"/>
  <c r="V20" i="1"/>
  <c r="W20" i="1" s="1"/>
  <c r="B21" i="1"/>
  <c r="P21" i="1"/>
  <c r="V21" i="1"/>
  <c r="W21" i="1" s="1"/>
  <c r="B22" i="1"/>
  <c r="P22" i="1"/>
  <c r="V22" i="1"/>
  <c r="W22" i="1" s="1"/>
  <c r="B23" i="1"/>
  <c r="P23" i="1"/>
  <c r="V23" i="1"/>
  <c r="W23" i="1" s="1"/>
  <c r="B24" i="1"/>
  <c r="P24" i="1"/>
  <c r="V24" i="1"/>
  <c r="W24" i="1" s="1"/>
  <c r="B25" i="1"/>
  <c r="P25" i="1"/>
  <c r="V25" i="1"/>
  <c r="W25" i="1" s="1"/>
  <c r="B26" i="1"/>
  <c r="P26" i="1"/>
  <c r="V26" i="1"/>
  <c r="W26" i="1" s="1"/>
  <c r="B27" i="1"/>
  <c r="P27" i="1"/>
  <c r="V27" i="1"/>
  <c r="W27" i="1" s="1"/>
  <c r="B28" i="1"/>
  <c r="P28" i="1"/>
  <c r="V28" i="1"/>
  <c r="W28" i="1" s="1"/>
  <c r="B29" i="1"/>
  <c r="P29" i="1"/>
  <c r="V29" i="1"/>
  <c r="W29" i="1" s="1"/>
  <c r="B8" i="1" l="1"/>
  <c r="B7" i="2" l="1"/>
  <c r="G7" i="2" s="1"/>
  <c r="F7" i="2"/>
  <c r="F10" i="2"/>
  <c r="B14" i="2"/>
  <c r="G14" i="2" s="1"/>
  <c r="C17" i="2"/>
  <c r="D20" i="2"/>
  <c r="E23" i="2"/>
  <c r="F26" i="2"/>
  <c r="B30" i="2"/>
  <c r="G30" i="2" s="1"/>
  <c r="C33" i="2"/>
  <c r="D36" i="2"/>
  <c r="E39" i="2"/>
  <c r="F42" i="2"/>
  <c r="B46" i="2"/>
  <c r="G46" i="2" s="1"/>
  <c r="C49" i="2"/>
  <c r="D52" i="2"/>
  <c r="B42" i="2"/>
  <c r="G42" i="2" s="1"/>
  <c r="C5" i="2"/>
  <c r="C7" i="2"/>
  <c r="D8" i="2"/>
  <c r="E11" i="2"/>
  <c r="F14" i="2"/>
  <c r="B18" i="2"/>
  <c r="G18" i="2" s="1"/>
  <c r="C21" i="2"/>
  <c r="D24" i="2"/>
  <c r="E27" i="2"/>
  <c r="F30" i="2"/>
  <c r="B34" i="2"/>
  <c r="G34" i="2" s="1"/>
  <c r="C37" i="2"/>
  <c r="D40" i="2"/>
  <c r="E43" i="2"/>
  <c r="F46" i="2"/>
  <c r="B50" i="2"/>
  <c r="G50" i="2" s="1"/>
  <c r="C53" i="2"/>
  <c r="E7" i="2"/>
  <c r="D16" i="2"/>
  <c r="F22" i="2"/>
  <c r="C29" i="2"/>
  <c r="E35" i="2"/>
  <c r="C45" i="2"/>
  <c r="E51" i="2"/>
  <c r="B6" i="2"/>
  <c r="G6" i="2" s="1"/>
  <c r="D7" i="2"/>
  <c r="C9" i="2"/>
  <c r="D12" i="2"/>
  <c r="E15" i="2"/>
  <c r="F18" i="2"/>
  <c r="B22" i="2"/>
  <c r="G22" i="2" s="1"/>
  <c r="C25" i="2"/>
  <c r="D28" i="2"/>
  <c r="E31" i="2"/>
  <c r="F34" i="2"/>
  <c r="B38" i="2"/>
  <c r="G38" i="2" s="1"/>
  <c r="C41" i="2"/>
  <c r="D44" i="2"/>
  <c r="E47" i="2"/>
  <c r="F50" i="2"/>
  <c r="F4" i="2"/>
  <c r="F6" i="2"/>
  <c r="B10" i="2"/>
  <c r="G10" i="2" s="1"/>
  <c r="C13" i="2"/>
  <c r="E19" i="2"/>
  <c r="B26" i="2"/>
  <c r="G26" i="2" s="1"/>
  <c r="D32" i="2"/>
  <c r="F38" i="2"/>
  <c r="D48" i="2"/>
  <c r="B4" i="2"/>
  <c r="G4" i="2" s="1"/>
  <c r="D13" i="2"/>
  <c r="B23" i="2"/>
  <c r="G23" i="2" s="1"/>
  <c r="E32" i="2"/>
  <c r="C42" i="2"/>
  <c r="F51" i="2"/>
  <c r="F12" i="2"/>
  <c r="C19" i="2"/>
  <c r="E25" i="2"/>
  <c r="C35" i="2"/>
  <c r="E41" i="2"/>
  <c r="B48" i="2"/>
  <c r="G48" i="2" s="1"/>
  <c r="D4" i="2"/>
  <c r="D11" i="2"/>
  <c r="F17" i="2"/>
  <c r="C24" i="2"/>
  <c r="D27" i="2"/>
  <c r="F33" i="2"/>
  <c r="B37" i="2"/>
  <c r="G37" i="2" s="1"/>
  <c r="D43" i="2"/>
  <c r="E46" i="2"/>
  <c r="F49" i="2"/>
  <c r="B53" i="2"/>
  <c r="G53" i="2" s="1"/>
  <c r="C6" i="2"/>
  <c r="B11" i="2"/>
  <c r="G11" i="2" s="1"/>
  <c r="C14" i="2"/>
  <c r="D17" i="2"/>
  <c r="E20" i="2"/>
  <c r="F23" i="2"/>
  <c r="B27" i="2"/>
  <c r="G27" i="2" s="1"/>
  <c r="C30" i="2"/>
  <c r="D33" i="2"/>
  <c r="E36" i="2"/>
  <c r="F39" i="2"/>
  <c r="B43" i="2"/>
  <c r="G43" i="2" s="1"/>
  <c r="C46" i="2"/>
  <c r="D49" i="2"/>
  <c r="E52" i="2"/>
  <c r="D6" i="2"/>
  <c r="D10" i="2"/>
  <c r="E13" i="2"/>
  <c r="F16" i="2"/>
  <c r="B20" i="2"/>
  <c r="G20" i="2" s="1"/>
  <c r="C23" i="2"/>
  <c r="D26" i="2"/>
  <c r="E29" i="2"/>
  <c r="F32" i="2"/>
  <c r="B36" i="2"/>
  <c r="G36" i="2" s="1"/>
  <c r="C39" i="2"/>
  <c r="D42" i="2"/>
  <c r="E45" i="2"/>
  <c r="F48" i="2"/>
  <c r="B52" i="2"/>
  <c r="G52" i="2" s="1"/>
  <c r="B5" i="2"/>
  <c r="G5" i="2" s="1"/>
  <c r="B9" i="2"/>
  <c r="G9" i="2" s="1"/>
  <c r="C12" i="2"/>
  <c r="D15" i="2"/>
  <c r="E18" i="2"/>
  <c r="F21" i="2"/>
  <c r="B25" i="2"/>
  <c r="G25" i="2" s="1"/>
  <c r="C28" i="2"/>
  <c r="D31" i="2"/>
  <c r="E34" i="2"/>
  <c r="F37" i="2"/>
  <c r="B41" i="2"/>
  <c r="G41" i="2" s="1"/>
  <c r="C44" i="2"/>
  <c r="D47" i="2"/>
  <c r="E50" i="2"/>
  <c r="F53" i="2"/>
  <c r="C10" i="2"/>
  <c r="F19" i="2"/>
  <c r="D29" i="2"/>
  <c r="B39" i="2"/>
  <c r="G39" i="2" s="1"/>
  <c r="E48" i="2"/>
  <c r="E9" i="2"/>
  <c r="D22" i="2"/>
  <c r="F28" i="2"/>
  <c r="D38" i="2"/>
  <c r="F44" i="2"/>
  <c r="C51" i="2"/>
  <c r="C8" i="2"/>
  <c r="E14" i="2"/>
  <c r="B21" i="2"/>
  <c r="G21" i="2" s="1"/>
  <c r="E30" i="2"/>
  <c r="C40" i="2"/>
  <c r="E8" i="2"/>
  <c r="F11" i="2"/>
  <c r="B15" i="2"/>
  <c r="G15" i="2" s="1"/>
  <c r="C18" i="2"/>
  <c r="D21" i="2"/>
  <c r="E24" i="2"/>
  <c r="F27" i="2"/>
  <c r="B31" i="2"/>
  <c r="G31" i="2" s="1"/>
  <c r="C34" i="2"/>
  <c r="D37" i="2"/>
  <c r="E40" i="2"/>
  <c r="F43" i="2"/>
  <c r="B47" i="2"/>
  <c r="G47" i="2" s="1"/>
  <c r="C50" i="2"/>
  <c r="D53" i="2"/>
  <c r="B8" i="2"/>
  <c r="G8" i="2" s="1"/>
  <c r="C11" i="2"/>
  <c r="D14" i="2"/>
  <c r="E17" i="2"/>
  <c r="F20" i="2"/>
  <c r="B24" i="2"/>
  <c r="G24" i="2" s="1"/>
  <c r="C27" i="2"/>
  <c r="D30" i="2"/>
  <c r="E33" i="2"/>
  <c r="F36" i="2"/>
  <c r="B40" i="2"/>
  <c r="G40" i="2" s="1"/>
  <c r="C43" i="2"/>
  <c r="D46" i="2"/>
  <c r="E49" i="2"/>
  <c r="F52" i="2"/>
  <c r="F5" i="2"/>
  <c r="F9" i="2"/>
  <c r="B13" i="2"/>
  <c r="G13" i="2" s="1"/>
  <c r="C16" i="2"/>
  <c r="D19" i="2"/>
  <c r="E22" i="2"/>
  <c r="F25" i="2"/>
  <c r="B29" i="2"/>
  <c r="G29" i="2" s="1"/>
  <c r="C32" i="2"/>
  <c r="D35" i="2"/>
  <c r="E38" i="2"/>
  <c r="F41" i="2"/>
  <c r="B45" i="2"/>
  <c r="G45" i="2" s="1"/>
  <c r="C48" i="2"/>
  <c r="D51" i="2"/>
  <c r="C4" i="2"/>
  <c r="E16" i="2"/>
  <c r="C26" i="2"/>
  <c r="F35" i="2"/>
  <c r="D45" i="2"/>
  <c r="E5" i="2"/>
  <c r="B16" i="2"/>
  <c r="G16" i="2" s="1"/>
  <c r="B32" i="2"/>
  <c r="G32" i="2" s="1"/>
  <c r="D9" i="2"/>
  <c r="E12" i="2"/>
  <c r="F15" i="2"/>
  <c r="B19" i="2"/>
  <c r="G19" i="2" s="1"/>
  <c r="C22" i="2"/>
  <c r="D25" i="2"/>
  <c r="E28" i="2"/>
  <c r="F31" i="2"/>
  <c r="B35" i="2"/>
  <c r="G35" i="2" s="1"/>
  <c r="C38" i="2"/>
  <c r="D41" i="2"/>
  <c r="E44" i="2"/>
  <c r="F47" i="2"/>
  <c r="B51" i="2"/>
  <c r="G51" i="2" s="1"/>
  <c r="E4" i="2"/>
  <c r="F8" i="2"/>
  <c r="B12" i="2"/>
  <c r="G12" i="2" s="1"/>
  <c r="C15" i="2"/>
  <c r="D18" i="2"/>
  <c r="E21" i="2"/>
  <c r="F24" i="2"/>
  <c r="B28" i="2"/>
  <c r="G28" i="2" s="1"/>
  <c r="C31" i="2"/>
  <c r="D34" i="2"/>
  <c r="E37" i="2"/>
  <c r="F40" i="2"/>
  <c r="B44" i="2"/>
  <c r="G44" i="2" s="1"/>
  <c r="C47" i="2"/>
  <c r="D50" i="2"/>
  <c r="E53" i="2"/>
  <c r="E6" i="2"/>
  <c r="E10" i="2"/>
  <c r="F13" i="2"/>
  <c r="B17" i="2"/>
  <c r="G17" i="2" s="1"/>
  <c r="C20" i="2"/>
  <c r="D23" i="2"/>
  <c r="E26" i="2"/>
  <c r="F29" i="2"/>
  <c r="B33" i="2"/>
  <c r="G33" i="2" s="1"/>
  <c r="C36" i="2"/>
  <c r="D39" i="2"/>
  <c r="E42" i="2"/>
  <c r="F45" i="2"/>
  <c r="B49" i="2"/>
  <c r="G49" i="2" s="1"/>
  <c r="C52" i="2"/>
  <c r="D5" i="2"/>
  <c r="V8" i="1"/>
  <c r="W8" i="1" s="1"/>
  <c r="P8" i="1"/>
</calcChain>
</file>

<file path=xl/sharedStrings.xml><?xml version="1.0" encoding="utf-8"?>
<sst xmlns="http://schemas.openxmlformats.org/spreadsheetml/2006/main" count="43" uniqueCount="32">
  <si>
    <t>Nom</t>
  </si>
  <si>
    <t>Prénom</t>
  </si>
  <si>
    <t>Tél fixe</t>
  </si>
  <si>
    <t>Tél portable</t>
  </si>
  <si>
    <t>Adresse mail</t>
  </si>
  <si>
    <t>Ponton 2016</t>
  </si>
  <si>
    <t>Ponton 2017</t>
  </si>
  <si>
    <t>Tarif</t>
  </si>
  <si>
    <t>A payer</t>
  </si>
  <si>
    <t>Chèque</t>
  </si>
  <si>
    <t>Espèces</t>
  </si>
  <si>
    <t>CB</t>
  </si>
  <si>
    <t>Total</t>
  </si>
  <si>
    <t>Ecart</t>
  </si>
  <si>
    <t>Message d'alerte</t>
  </si>
  <si>
    <t>Saison</t>
  </si>
  <si>
    <t>Occasionnel</t>
  </si>
  <si>
    <t>N°</t>
  </si>
  <si>
    <t>Date début</t>
  </si>
  <si>
    <t>Date fin</t>
  </si>
  <si>
    <t>Nb jours</t>
  </si>
  <si>
    <t>Ponton</t>
  </si>
  <si>
    <t>ALERTE</t>
  </si>
  <si>
    <t>Pontons</t>
  </si>
  <si>
    <t>DUPONT</t>
  </si>
  <si>
    <t>Michel</t>
  </si>
  <si>
    <t>dupont.michel@orange.fr</t>
  </si>
  <si>
    <t>Libre</t>
  </si>
  <si>
    <t>DURAND</t>
  </si>
  <si>
    <t>Marc</t>
  </si>
  <si>
    <t>durand.marc@free.fr</t>
  </si>
  <si>
    <t>Pontons libres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</si>
</sst>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0#&quot; &quot;##&quot; &quot;##&quot; &quot;##&quot; &quot;##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opperplate Gothic Light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9" fillId="4" borderId="1" xfId="0" applyNumberFormat="1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1" applyBorder="1" applyAlignment="1">
      <alignment vertic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4" fontId="11" fillId="0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8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urand.marc@free.fr" TargetMode="External"/><Relationship Id="rId1" Type="http://schemas.openxmlformats.org/officeDocument/2006/relationships/hyperlink" Target="mailto:dupont.michel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29"/>
  <sheetViews>
    <sheetView showZeros="0" tabSelected="1" workbookViewId="0">
      <pane xSplit="4" ySplit="7" topLeftCell="H8" activePane="bottomRight" state="frozen"/>
      <selection pane="topRight" activeCell="C1" sqref="C1"/>
      <selection pane="bottomLeft" activeCell="A7" sqref="A7"/>
      <selection pane="bottomRight" activeCell="C16" sqref="C16"/>
    </sheetView>
  </sheetViews>
  <sheetFormatPr baseColWidth="10" defaultRowHeight="15.75"/>
  <cols>
    <col min="1" max="1" width="4.7109375" style="1" hidden="1" customWidth="1"/>
    <col min="2" max="2" width="7.42578125" style="1" bestFit="1" customWidth="1"/>
    <col min="3" max="3" width="15.5703125" style="2" customWidth="1"/>
    <col min="4" max="4" width="11.42578125" style="3"/>
    <col min="5" max="6" width="14.7109375" style="3" bestFit="1" customWidth="1"/>
    <col min="7" max="7" width="32.5703125" style="3" customWidth="1"/>
    <col min="8" max="8" width="6.7109375" style="3" bestFit="1" customWidth="1"/>
    <col min="9" max="9" width="11.42578125" style="3"/>
    <col min="10" max="10" width="6.7109375" style="3" customWidth="1"/>
    <col min="11" max="11" width="12.140625" style="3" bestFit="1" customWidth="1"/>
    <col min="12" max="12" width="15.28515625" style="3" bestFit="1" customWidth="1"/>
    <col min="13" max="13" width="11.42578125" style="3"/>
    <col min="14" max="15" width="11.85546875" style="3" bestFit="1" customWidth="1"/>
    <col min="16" max="16" width="10.7109375" style="1" bestFit="1" customWidth="1"/>
    <col min="17" max="18" width="8.7109375" style="4" customWidth="1"/>
    <col min="19" max="22" width="11.42578125" style="4"/>
    <col min="23" max="23" width="10.42578125" style="4" bestFit="1" customWidth="1"/>
    <col min="24" max="24" width="11.42578125" style="5" customWidth="1"/>
    <col min="25" max="16384" width="11.42578125" style="3"/>
  </cols>
  <sheetData>
    <row r="4" spans="1:24">
      <c r="P4" s="3"/>
    </row>
    <row r="5" spans="1:24" s="6" customFormat="1" ht="15" customHeight="1">
      <c r="A5" s="1"/>
      <c r="B5" s="39" t="s">
        <v>21</v>
      </c>
      <c r="C5" s="43" t="s">
        <v>0</v>
      </c>
      <c r="D5" s="43" t="s">
        <v>1</v>
      </c>
      <c r="E5" s="43" t="s">
        <v>2</v>
      </c>
      <c r="F5" s="43" t="s">
        <v>3</v>
      </c>
      <c r="G5" s="43" t="s">
        <v>4</v>
      </c>
      <c r="H5" s="39" t="s">
        <v>5</v>
      </c>
      <c r="I5" s="39"/>
      <c r="J5" s="36" t="s">
        <v>6</v>
      </c>
      <c r="K5" s="36"/>
      <c r="L5" s="36"/>
      <c r="M5" s="36"/>
      <c r="N5" s="36"/>
      <c r="O5" s="36"/>
      <c r="P5" s="36"/>
      <c r="Q5" s="41" t="s">
        <v>7</v>
      </c>
      <c r="R5" s="41" t="s">
        <v>8</v>
      </c>
      <c r="S5" s="42" t="s">
        <v>9</v>
      </c>
      <c r="T5" s="42" t="s">
        <v>10</v>
      </c>
      <c r="U5" s="42" t="s">
        <v>11</v>
      </c>
      <c r="V5" s="42" t="s">
        <v>12</v>
      </c>
      <c r="W5" s="37" t="s">
        <v>13</v>
      </c>
      <c r="X5" s="40" t="s">
        <v>14</v>
      </c>
    </row>
    <row r="6" spans="1:24" s="6" customFormat="1" ht="15" customHeight="1">
      <c r="A6" s="1"/>
      <c r="B6" s="39"/>
      <c r="C6" s="43"/>
      <c r="D6" s="43"/>
      <c r="E6" s="43"/>
      <c r="F6" s="43"/>
      <c r="G6" s="43"/>
      <c r="H6" s="28" t="s">
        <v>15</v>
      </c>
      <c r="I6" s="28" t="s">
        <v>16</v>
      </c>
      <c r="J6" s="36" t="s">
        <v>15</v>
      </c>
      <c r="K6" s="36"/>
      <c r="L6" s="38" t="s">
        <v>22</v>
      </c>
      <c r="M6" s="36" t="s">
        <v>16</v>
      </c>
      <c r="N6" s="36"/>
      <c r="O6" s="36"/>
      <c r="P6" s="36"/>
      <c r="Q6" s="41"/>
      <c r="R6" s="41"/>
      <c r="S6" s="42"/>
      <c r="T6" s="42"/>
      <c r="U6" s="42"/>
      <c r="V6" s="42"/>
      <c r="W6" s="37"/>
      <c r="X6" s="40"/>
    </row>
    <row r="7" spans="1:24" s="12" customFormat="1" ht="27" customHeight="1">
      <c r="A7" s="1"/>
      <c r="B7" s="28"/>
      <c r="C7" s="43"/>
      <c r="D7" s="43"/>
      <c r="E7" s="43"/>
      <c r="F7" s="43"/>
      <c r="G7" s="43"/>
      <c r="H7" s="7" t="s">
        <v>17</v>
      </c>
      <c r="I7" s="7" t="s">
        <v>17</v>
      </c>
      <c r="J7" s="8" t="s">
        <v>17</v>
      </c>
      <c r="K7" s="9" t="s">
        <v>18</v>
      </c>
      <c r="L7" s="38"/>
      <c r="M7" s="10" t="s">
        <v>17</v>
      </c>
      <c r="N7" s="11" t="s">
        <v>18</v>
      </c>
      <c r="O7" s="11" t="s">
        <v>19</v>
      </c>
      <c r="P7" s="11" t="s">
        <v>20</v>
      </c>
      <c r="Q7" s="41"/>
      <c r="R7" s="41"/>
      <c r="S7" s="42"/>
      <c r="T7" s="42"/>
      <c r="U7" s="42"/>
      <c r="V7" s="42"/>
      <c r="W7" s="37"/>
      <c r="X7" s="40"/>
    </row>
    <row r="8" spans="1:24" s="2" customFormat="1" ht="18.75">
      <c r="A8" s="1"/>
      <c r="B8" s="13">
        <f>IF(ISBLANK(J8),M8,J8)</f>
        <v>4</v>
      </c>
      <c r="C8" s="14" t="s">
        <v>24</v>
      </c>
      <c r="D8" s="15" t="s">
        <v>25</v>
      </c>
      <c r="E8" s="16">
        <v>102030405</v>
      </c>
      <c r="F8" s="16">
        <v>607080910</v>
      </c>
      <c r="G8" s="32" t="s">
        <v>26</v>
      </c>
      <c r="H8" s="18"/>
      <c r="I8" s="18"/>
      <c r="J8" s="19">
        <v>4</v>
      </c>
      <c r="K8" s="20">
        <v>3</v>
      </c>
      <c r="L8" s="35"/>
      <c r="M8" s="21">
        <v>4</v>
      </c>
      <c r="N8" s="22">
        <v>42738</v>
      </c>
      <c r="O8" s="22"/>
      <c r="P8" s="23" t="str">
        <f>IF($O8="","",$O8-$N8)</f>
        <v/>
      </c>
      <c r="Q8" s="24"/>
      <c r="R8" s="24">
        <v>300</v>
      </c>
      <c r="S8" s="25"/>
      <c r="T8" s="25"/>
      <c r="U8" s="25">
        <v>300</v>
      </c>
      <c r="V8" s="26">
        <f>SUM(S8:U8)</f>
        <v>300</v>
      </c>
      <c r="W8" s="27">
        <f>V8-R8</f>
        <v>0</v>
      </c>
      <c r="X8" s="29" t="str">
        <f ca="1">IF(AND($J8="",M8=""),"",IF($W8&lt;=0,IF(OR(AND(TODAY()-$K8&gt;=8,$K8&lt;&gt;""),AND(TODAY()-$N8&gt;=8,$N8&lt;&gt;"")),"EN RETARD","")))</f>
        <v>EN RETARD</v>
      </c>
    </row>
    <row r="9" spans="1:24" ht="18.75">
      <c r="B9" s="13">
        <f t="shared" ref="B9:B29" si="0">IF(ISBLANK(J9),M9,J9)</f>
        <v>2</v>
      </c>
      <c r="C9" s="14" t="s">
        <v>28</v>
      </c>
      <c r="D9" s="15" t="s">
        <v>29</v>
      </c>
      <c r="E9" s="16">
        <v>908070605</v>
      </c>
      <c r="F9" s="16">
        <v>7080910111</v>
      </c>
      <c r="G9" s="32" t="s">
        <v>30</v>
      </c>
      <c r="H9" s="18"/>
      <c r="I9" s="18"/>
      <c r="J9" s="19">
        <v>2</v>
      </c>
      <c r="K9" s="20"/>
      <c r="L9" s="35" t="str">
        <f t="shared" ref="L9:L29" si="1">IF(OR(COUNTBLANK(J9),COUNTBLANK(M9)),"","ATTENTION !")</f>
        <v/>
      </c>
      <c r="M9" s="21"/>
      <c r="N9" s="22">
        <v>42739</v>
      </c>
      <c r="O9" s="22"/>
      <c r="P9" s="23" t="str">
        <f t="shared" ref="P9:P29" si="2">IF($O9="","",$O9-$N9)</f>
        <v/>
      </c>
      <c r="Q9" s="24"/>
      <c r="R9" s="24">
        <v>150</v>
      </c>
      <c r="S9" s="25">
        <v>150</v>
      </c>
      <c r="T9" s="25"/>
      <c r="U9" s="25"/>
      <c r="V9" s="26">
        <f t="shared" ref="V9:V29" si="3">SUM(S9:U9)</f>
        <v>150</v>
      </c>
      <c r="W9" s="27">
        <f t="shared" ref="W9:W29" si="4">V9-R9</f>
        <v>0</v>
      </c>
      <c r="X9" s="29" t="str">
        <f ca="1">IF(AND($J9="",M9=""),"",IF($W9&lt;=0,IF(OR(AND(TODAY()-$K9&gt;=8,$K9&lt;&gt;""),AND(TODAY()-$N9&gt;=8,$N9&lt;&gt;"")),"EN RETARD","")))</f>
        <v/>
      </c>
    </row>
    <row r="10" spans="1:24" ht="18.75">
      <c r="B10" s="13">
        <f t="shared" si="0"/>
        <v>0</v>
      </c>
      <c r="C10" s="14"/>
      <c r="D10" s="15"/>
      <c r="E10" s="16"/>
      <c r="F10" s="16"/>
      <c r="G10" s="17"/>
      <c r="H10" s="18"/>
      <c r="I10" s="18"/>
      <c r="J10" s="19"/>
      <c r="K10" s="20"/>
      <c r="L10" s="35" t="str">
        <f t="shared" si="1"/>
        <v/>
      </c>
      <c r="M10" s="21"/>
      <c r="N10" s="22"/>
      <c r="O10" s="22"/>
      <c r="P10" s="23" t="str">
        <f t="shared" si="2"/>
        <v/>
      </c>
      <c r="Q10" s="24"/>
      <c r="R10" s="24"/>
      <c r="S10" s="25"/>
      <c r="T10" s="25"/>
      <c r="U10" s="25"/>
      <c r="V10" s="26">
        <f t="shared" si="3"/>
        <v>0</v>
      </c>
      <c r="W10" s="27">
        <f t="shared" si="4"/>
        <v>0</v>
      </c>
      <c r="X10" s="29" t="str">
        <f t="shared" ref="X10:X29" ca="1" si="5">IF(AND($J10="",M10=""),"",IF($W10&lt;=0,IF(OR(AND(TODAY()-$K10&gt;=8,$K10&lt;&gt;""),AND(TODAY()-$N10&gt;=8,$N10&lt;&gt;"")),"EN RETARD","")))</f>
        <v/>
      </c>
    </row>
    <row r="11" spans="1:24" ht="18.75">
      <c r="B11" s="13">
        <f t="shared" si="0"/>
        <v>0</v>
      </c>
      <c r="C11" s="14"/>
      <c r="D11" s="15"/>
      <c r="E11" s="16"/>
      <c r="F11" s="16"/>
      <c r="G11" s="17"/>
      <c r="H11" s="18"/>
      <c r="I11" s="18"/>
      <c r="J11" s="19"/>
      <c r="K11" s="20"/>
      <c r="L11" s="35" t="str">
        <f t="shared" si="1"/>
        <v/>
      </c>
      <c r="M11" s="21"/>
      <c r="N11" s="22"/>
      <c r="O11" s="22"/>
      <c r="P11" s="23" t="str">
        <f t="shared" si="2"/>
        <v/>
      </c>
      <c r="Q11" s="24"/>
      <c r="R11" s="24"/>
      <c r="S11" s="25"/>
      <c r="T11" s="25"/>
      <c r="U11" s="25"/>
      <c r="V11" s="26">
        <f t="shared" si="3"/>
        <v>0</v>
      </c>
      <c r="W11" s="27">
        <f t="shared" si="4"/>
        <v>0</v>
      </c>
      <c r="X11" s="29" t="str">
        <f t="shared" ca="1" si="5"/>
        <v/>
      </c>
    </row>
    <row r="12" spans="1:24" ht="18.75">
      <c r="B12" s="13">
        <f t="shared" si="0"/>
        <v>0</v>
      </c>
      <c r="C12" s="14"/>
      <c r="D12" s="15"/>
      <c r="E12" s="16"/>
      <c r="F12" s="16"/>
      <c r="G12" s="17"/>
      <c r="H12" s="18"/>
      <c r="I12" s="18"/>
      <c r="J12" s="19"/>
      <c r="K12" s="20"/>
      <c r="L12" s="35" t="str">
        <f t="shared" si="1"/>
        <v/>
      </c>
      <c r="M12" s="21"/>
      <c r="N12" s="22"/>
      <c r="O12" s="22"/>
      <c r="P12" s="23" t="str">
        <f t="shared" si="2"/>
        <v/>
      </c>
      <c r="Q12" s="24"/>
      <c r="R12" s="24"/>
      <c r="S12" s="25"/>
      <c r="T12" s="25"/>
      <c r="U12" s="25"/>
      <c r="V12" s="26">
        <f t="shared" si="3"/>
        <v>0</v>
      </c>
      <c r="W12" s="27">
        <f t="shared" si="4"/>
        <v>0</v>
      </c>
      <c r="X12" s="29" t="str">
        <f t="shared" ca="1" si="5"/>
        <v/>
      </c>
    </row>
    <row r="13" spans="1:24" ht="18.75">
      <c r="B13" s="13">
        <f t="shared" si="0"/>
        <v>0</v>
      </c>
      <c r="C13" s="14"/>
      <c r="D13" s="15"/>
      <c r="E13" s="16"/>
      <c r="F13" s="16"/>
      <c r="G13" s="17"/>
      <c r="H13" s="18"/>
      <c r="I13" s="18"/>
      <c r="J13" s="19"/>
      <c r="K13" s="20"/>
      <c r="L13" s="35" t="str">
        <f t="shared" si="1"/>
        <v/>
      </c>
      <c r="M13" s="21"/>
      <c r="N13" s="22"/>
      <c r="O13" s="22"/>
      <c r="P13" s="23" t="str">
        <f t="shared" si="2"/>
        <v/>
      </c>
      <c r="Q13" s="24"/>
      <c r="R13" s="24"/>
      <c r="S13" s="25"/>
      <c r="T13" s="25"/>
      <c r="U13" s="25"/>
      <c r="V13" s="26">
        <f t="shared" si="3"/>
        <v>0</v>
      </c>
      <c r="W13" s="27">
        <f t="shared" si="4"/>
        <v>0</v>
      </c>
      <c r="X13" s="29" t="str">
        <f t="shared" ca="1" si="5"/>
        <v/>
      </c>
    </row>
    <row r="14" spans="1:24" ht="18.75">
      <c r="B14" s="13">
        <f t="shared" si="0"/>
        <v>0</v>
      </c>
      <c r="C14" s="14"/>
      <c r="D14" s="15"/>
      <c r="E14" s="16"/>
      <c r="F14" s="16"/>
      <c r="G14" s="17"/>
      <c r="H14" s="18"/>
      <c r="I14" s="18"/>
      <c r="J14" s="19"/>
      <c r="K14" s="20"/>
      <c r="L14" s="35" t="str">
        <f t="shared" si="1"/>
        <v/>
      </c>
      <c r="M14" s="21"/>
      <c r="N14" s="22"/>
      <c r="O14" s="22"/>
      <c r="P14" s="23" t="str">
        <f t="shared" si="2"/>
        <v/>
      </c>
      <c r="Q14" s="24"/>
      <c r="R14" s="24"/>
      <c r="S14" s="25"/>
      <c r="T14" s="25"/>
      <c r="U14" s="25"/>
      <c r="V14" s="26">
        <f t="shared" si="3"/>
        <v>0</v>
      </c>
      <c r="W14" s="27">
        <f t="shared" si="4"/>
        <v>0</v>
      </c>
      <c r="X14" s="29" t="str">
        <f t="shared" ca="1" si="5"/>
        <v/>
      </c>
    </row>
    <row r="15" spans="1:24" ht="18.75">
      <c r="B15" s="13">
        <f t="shared" si="0"/>
        <v>0</v>
      </c>
      <c r="C15" s="14"/>
      <c r="D15" s="15"/>
      <c r="E15" s="16"/>
      <c r="F15" s="16"/>
      <c r="G15" s="17"/>
      <c r="H15" s="18"/>
      <c r="I15" s="18"/>
      <c r="J15" s="19"/>
      <c r="K15" s="20"/>
      <c r="L15" s="35" t="str">
        <f t="shared" si="1"/>
        <v/>
      </c>
      <c r="M15" s="21"/>
      <c r="N15" s="22"/>
      <c r="O15" s="22"/>
      <c r="P15" s="23" t="str">
        <f t="shared" si="2"/>
        <v/>
      </c>
      <c r="Q15" s="24"/>
      <c r="R15" s="24"/>
      <c r="S15" s="25"/>
      <c r="T15" s="25"/>
      <c r="U15" s="25"/>
      <c r="V15" s="26">
        <f t="shared" si="3"/>
        <v>0</v>
      </c>
      <c r="W15" s="27">
        <f t="shared" si="4"/>
        <v>0</v>
      </c>
      <c r="X15" s="29" t="str">
        <f t="shared" ca="1" si="5"/>
        <v/>
      </c>
    </row>
    <row r="16" spans="1:24" ht="18.75">
      <c r="B16" s="13">
        <f t="shared" si="0"/>
        <v>0</v>
      </c>
      <c r="C16" s="14"/>
      <c r="D16" s="15"/>
      <c r="E16" s="16"/>
      <c r="F16" s="16"/>
      <c r="G16" s="17"/>
      <c r="H16" s="18"/>
      <c r="I16" s="18"/>
      <c r="J16" s="19"/>
      <c r="K16" s="20"/>
      <c r="L16" s="35" t="str">
        <f t="shared" si="1"/>
        <v/>
      </c>
      <c r="M16" s="21"/>
      <c r="N16" s="22"/>
      <c r="O16" s="22"/>
      <c r="P16" s="23" t="str">
        <f t="shared" si="2"/>
        <v/>
      </c>
      <c r="Q16" s="24"/>
      <c r="R16" s="24"/>
      <c r="S16" s="25"/>
      <c r="T16" s="25"/>
      <c r="U16" s="25"/>
      <c r="V16" s="26">
        <f t="shared" si="3"/>
        <v>0</v>
      </c>
      <c r="W16" s="27">
        <f t="shared" si="4"/>
        <v>0</v>
      </c>
      <c r="X16" s="29" t="str">
        <f t="shared" ca="1" si="5"/>
        <v/>
      </c>
    </row>
    <row r="17" spans="2:24" ht="18.75">
      <c r="B17" s="13">
        <f t="shared" si="0"/>
        <v>0</v>
      </c>
      <c r="C17" s="14"/>
      <c r="D17" s="15"/>
      <c r="E17" s="16"/>
      <c r="F17" s="16"/>
      <c r="G17" s="17"/>
      <c r="H17" s="18"/>
      <c r="I17" s="18"/>
      <c r="J17" s="19"/>
      <c r="K17" s="20"/>
      <c r="L17" s="35" t="str">
        <f t="shared" si="1"/>
        <v/>
      </c>
      <c r="M17" s="21"/>
      <c r="N17" s="22"/>
      <c r="O17" s="22"/>
      <c r="P17" s="23" t="str">
        <f t="shared" si="2"/>
        <v/>
      </c>
      <c r="Q17" s="24"/>
      <c r="R17" s="24"/>
      <c r="S17" s="25"/>
      <c r="T17" s="25"/>
      <c r="U17" s="25"/>
      <c r="V17" s="26">
        <f t="shared" si="3"/>
        <v>0</v>
      </c>
      <c r="W17" s="27">
        <f t="shared" si="4"/>
        <v>0</v>
      </c>
      <c r="X17" s="29" t="str">
        <f t="shared" ca="1" si="5"/>
        <v/>
      </c>
    </row>
    <row r="18" spans="2:24" ht="18.75">
      <c r="B18" s="13">
        <f t="shared" si="0"/>
        <v>0</v>
      </c>
      <c r="C18" s="14"/>
      <c r="D18" s="15"/>
      <c r="E18" s="16"/>
      <c r="F18" s="16"/>
      <c r="G18" s="17"/>
      <c r="H18" s="18"/>
      <c r="I18" s="18"/>
      <c r="J18" s="19"/>
      <c r="K18" s="20"/>
      <c r="L18" s="35" t="str">
        <f t="shared" si="1"/>
        <v/>
      </c>
      <c r="M18" s="21"/>
      <c r="N18" s="22"/>
      <c r="O18" s="22"/>
      <c r="P18" s="23" t="str">
        <f t="shared" si="2"/>
        <v/>
      </c>
      <c r="Q18" s="24"/>
      <c r="R18" s="24"/>
      <c r="S18" s="25"/>
      <c r="T18" s="25"/>
      <c r="U18" s="25"/>
      <c r="V18" s="26">
        <f t="shared" si="3"/>
        <v>0</v>
      </c>
      <c r="W18" s="27">
        <f t="shared" si="4"/>
        <v>0</v>
      </c>
      <c r="X18" s="29" t="str">
        <f t="shared" ca="1" si="5"/>
        <v/>
      </c>
    </row>
    <row r="19" spans="2:24" ht="18.75">
      <c r="B19" s="13">
        <f t="shared" si="0"/>
        <v>0</v>
      </c>
      <c r="C19" s="14"/>
      <c r="D19" s="15"/>
      <c r="E19" s="16"/>
      <c r="F19" s="16"/>
      <c r="G19" s="17"/>
      <c r="H19" s="18"/>
      <c r="I19" s="18"/>
      <c r="J19" s="19"/>
      <c r="K19" s="20"/>
      <c r="L19" s="35" t="str">
        <f t="shared" si="1"/>
        <v/>
      </c>
      <c r="M19" s="21"/>
      <c r="N19" s="22"/>
      <c r="O19" s="22"/>
      <c r="P19" s="23" t="str">
        <f t="shared" si="2"/>
        <v/>
      </c>
      <c r="Q19" s="24"/>
      <c r="R19" s="24"/>
      <c r="S19" s="25"/>
      <c r="T19" s="25"/>
      <c r="U19" s="25"/>
      <c r="V19" s="26">
        <f t="shared" si="3"/>
        <v>0</v>
      </c>
      <c r="W19" s="27">
        <f t="shared" si="4"/>
        <v>0</v>
      </c>
      <c r="X19" s="29" t="str">
        <f t="shared" ca="1" si="5"/>
        <v/>
      </c>
    </row>
    <row r="20" spans="2:24" ht="18.75">
      <c r="B20" s="13">
        <f t="shared" si="0"/>
        <v>0</v>
      </c>
      <c r="C20" s="14"/>
      <c r="D20" s="15"/>
      <c r="E20" s="16"/>
      <c r="F20" s="16"/>
      <c r="G20" s="17"/>
      <c r="H20" s="18"/>
      <c r="I20" s="18"/>
      <c r="J20" s="19"/>
      <c r="K20" s="20"/>
      <c r="L20" s="35" t="str">
        <f t="shared" si="1"/>
        <v/>
      </c>
      <c r="M20" s="21"/>
      <c r="N20" s="22"/>
      <c r="O20" s="22"/>
      <c r="P20" s="23" t="str">
        <f t="shared" si="2"/>
        <v/>
      </c>
      <c r="Q20" s="24"/>
      <c r="R20" s="24"/>
      <c r="S20" s="25"/>
      <c r="T20" s="25"/>
      <c r="U20" s="25"/>
      <c r="V20" s="26">
        <f t="shared" si="3"/>
        <v>0</v>
      </c>
      <c r="W20" s="27">
        <f t="shared" si="4"/>
        <v>0</v>
      </c>
      <c r="X20" s="29" t="str">
        <f t="shared" ca="1" si="5"/>
        <v/>
      </c>
    </row>
    <row r="21" spans="2:24" ht="18.75">
      <c r="B21" s="13">
        <f t="shared" si="0"/>
        <v>0</v>
      </c>
      <c r="C21" s="14"/>
      <c r="D21" s="15"/>
      <c r="E21" s="16"/>
      <c r="F21" s="16"/>
      <c r="G21" s="17"/>
      <c r="H21" s="18"/>
      <c r="I21" s="18"/>
      <c r="J21" s="19"/>
      <c r="K21" s="20"/>
      <c r="L21" s="35" t="str">
        <f t="shared" si="1"/>
        <v/>
      </c>
      <c r="M21" s="21"/>
      <c r="N21" s="22"/>
      <c r="O21" s="22"/>
      <c r="P21" s="23" t="str">
        <f t="shared" si="2"/>
        <v/>
      </c>
      <c r="Q21" s="24"/>
      <c r="R21" s="24"/>
      <c r="S21" s="25"/>
      <c r="T21" s="25"/>
      <c r="U21" s="25"/>
      <c r="V21" s="26">
        <f t="shared" si="3"/>
        <v>0</v>
      </c>
      <c r="W21" s="27">
        <f t="shared" si="4"/>
        <v>0</v>
      </c>
      <c r="X21" s="29" t="str">
        <f t="shared" ca="1" si="5"/>
        <v/>
      </c>
    </row>
    <row r="22" spans="2:24" ht="18.75">
      <c r="B22" s="13">
        <f t="shared" si="0"/>
        <v>0</v>
      </c>
      <c r="C22" s="14"/>
      <c r="D22" s="15"/>
      <c r="E22" s="16"/>
      <c r="F22" s="16"/>
      <c r="G22" s="17"/>
      <c r="H22" s="18"/>
      <c r="I22" s="18"/>
      <c r="J22" s="19"/>
      <c r="K22" s="20"/>
      <c r="L22" s="35" t="str">
        <f t="shared" si="1"/>
        <v/>
      </c>
      <c r="M22" s="21"/>
      <c r="N22" s="22"/>
      <c r="O22" s="22"/>
      <c r="P22" s="23" t="str">
        <f t="shared" si="2"/>
        <v/>
      </c>
      <c r="Q22" s="24"/>
      <c r="R22" s="24"/>
      <c r="S22" s="25"/>
      <c r="T22" s="25"/>
      <c r="U22" s="25"/>
      <c r="V22" s="26">
        <f t="shared" si="3"/>
        <v>0</v>
      </c>
      <c r="W22" s="27">
        <f t="shared" si="4"/>
        <v>0</v>
      </c>
      <c r="X22" s="29" t="str">
        <f t="shared" ca="1" si="5"/>
        <v/>
      </c>
    </row>
    <row r="23" spans="2:24" ht="18.75">
      <c r="B23" s="13">
        <f t="shared" si="0"/>
        <v>0</v>
      </c>
      <c r="C23" s="14"/>
      <c r="D23" s="15"/>
      <c r="E23" s="16"/>
      <c r="F23" s="16"/>
      <c r="G23" s="17"/>
      <c r="H23" s="18"/>
      <c r="I23" s="18"/>
      <c r="J23" s="19"/>
      <c r="K23" s="20"/>
      <c r="L23" s="35" t="str">
        <f t="shared" si="1"/>
        <v/>
      </c>
      <c r="M23" s="21"/>
      <c r="N23" s="22"/>
      <c r="O23" s="22"/>
      <c r="P23" s="23" t="str">
        <f t="shared" si="2"/>
        <v/>
      </c>
      <c r="Q23" s="24"/>
      <c r="R23" s="24"/>
      <c r="S23" s="25"/>
      <c r="T23" s="25"/>
      <c r="U23" s="25"/>
      <c r="V23" s="26">
        <f t="shared" si="3"/>
        <v>0</v>
      </c>
      <c r="W23" s="27">
        <f t="shared" si="4"/>
        <v>0</v>
      </c>
      <c r="X23" s="29" t="str">
        <f t="shared" ca="1" si="5"/>
        <v/>
      </c>
    </row>
    <row r="24" spans="2:24" ht="18.75">
      <c r="B24" s="13">
        <f t="shared" si="0"/>
        <v>0</v>
      </c>
      <c r="C24" s="14"/>
      <c r="D24" s="15"/>
      <c r="E24" s="16"/>
      <c r="F24" s="16"/>
      <c r="G24" s="17"/>
      <c r="H24" s="18"/>
      <c r="I24" s="18"/>
      <c r="J24" s="19"/>
      <c r="K24" s="20"/>
      <c r="L24" s="35" t="str">
        <f t="shared" si="1"/>
        <v/>
      </c>
      <c r="M24" s="21"/>
      <c r="N24" s="22"/>
      <c r="O24" s="22"/>
      <c r="P24" s="23" t="str">
        <f t="shared" si="2"/>
        <v/>
      </c>
      <c r="Q24" s="24"/>
      <c r="R24" s="24"/>
      <c r="S24" s="25"/>
      <c r="T24" s="25"/>
      <c r="U24" s="25"/>
      <c r="V24" s="26">
        <f t="shared" si="3"/>
        <v>0</v>
      </c>
      <c r="W24" s="27">
        <f t="shared" si="4"/>
        <v>0</v>
      </c>
      <c r="X24" s="29" t="str">
        <f t="shared" ca="1" si="5"/>
        <v/>
      </c>
    </row>
    <row r="25" spans="2:24" ht="18.75">
      <c r="B25" s="13">
        <f t="shared" si="0"/>
        <v>0</v>
      </c>
      <c r="C25" s="14"/>
      <c r="D25" s="15"/>
      <c r="E25" s="16"/>
      <c r="F25" s="16"/>
      <c r="G25" s="17"/>
      <c r="H25" s="18"/>
      <c r="I25" s="18"/>
      <c r="J25" s="19"/>
      <c r="K25" s="20"/>
      <c r="L25" s="35" t="str">
        <f t="shared" si="1"/>
        <v/>
      </c>
      <c r="M25" s="21"/>
      <c r="N25" s="22"/>
      <c r="O25" s="22"/>
      <c r="P25" s="23" t="str">
        <f t="shared" si="2"/>
        <v/>
      </c>
      <c r="Q25" s="24"/>
      <c r="R25" s="24"/>
      <c r="S25" s="25"/>
      <c r="T25" s="25"/>
      <c r="U25" s="25"/>
      <c r="V25" s="26">
        <f t="shared" si="3"/>
        <v>0</v>
      </c>
      <c r="W25" s="27">
        <f t="shared" si="4"/>
        <v>0</v>
      </c>
      <c r="X25" s="29" t="str">
        <f t="shared" ca="1" si="5"/>
        <v/>
      </c>
    </row>
    <row r="26" spans="2:24" ht="18.75">
      <c r="B26" s="13">
        <f t="shared" si="0"/>
        <v>0</v>
      </c>
      <c r="C26" s="14"/>
      <c r="D26" s="15"/>
      <c r="E26" s="16"/>
      <c r="F26" s="16"/>
      <c r="G26" s="17"/>
      <c r="H26" s="18"/>
      <c r="I26" s="18"/>
      <c r="J26" s="19"/>
      <c r="K26" s="20"/>
      <c r="L26" s="35" t="str">
        <f t="shared" si="1"/>
        <v/>
      </c>
      <c r="M26" s="21"/>
      <c r="N26" s="22"/>
      <c r="O26" s="22"/>
      <c r="P26" s="23" t="str">
        <f t="shared" si="2"/>
        <v/>
      </c>
      <c r="Q26" s="24"/>
      <c r="R26" s="24"/>
      <c r="S26" s="25"/>
      <c r="T26" s="25"/>
      <c r="U26" s="25"/>
      <c r="V26" s="26">
        <f t="shared" si="3"/>
        <v>0</v>
      </c>
      <c r="W26" s="27">
        <f t="shared" si="4"/>
        <v>0</v>
      </c>
      <c r="X26" s="29" t="str">
        <f t="shared" ca="1" si="5"/>
        <v/>
      </c>
    </row>
    <row r="27" spans="2:24" ht="18.75">
      <c r="B27" s="13">
        <f t="shared" si="0"/>
        <v>0</v>
      </c>
      <c r="C27" s="14"/>
      <c r="D27" s="15"/>
      <c r="E27" s="16"/>
      <c r="F27" s="16"/>
      <c r="G27" s="17"/>
      <c r="H27" s="18"/>
      <c r="I27" s="18"/>
      <c r="J27" s="19"/>
      <c r="K27" s="20"/>
      <c r="L27" s="35" t="str">
        <f t="shared" si="1"/>
        <v/>
      </c>
      <c r="M27" s="21"/>
      <c r="N27" s="22"/>
      <c r="O27" s="22"/>
      <c r="P27" s="23" t="str">
        <f t="shared" si="2"/>
        <v/>
      </c>
      <c r="Q27" s="24"/>
      <c r="R27" s="24"/>
      <c r="S27" s="25"/>
      <c r="T27" s="25"/>
      <c r="U27" s="25"/>
      <c r="V27" s="26">
        <f t="shared" si="3"/>
        <v>0</v>
      </c>
      <c r="W27" s="27">
        <f t="shared" si="4"/>
        <v>0</v>
      </c>
      <c r="X27" s="29" t="str">
        <f t="shared" ca="1" si="5"/>
        <v/>
      </c>
    </row>
    <row r="28" spans="2:24" ht="18.75">
      <c r="B28" s="13">
        <f t="shared" si="0"/>
        <v>0</v>
      </c>
      <c r="C28" s="14"/>
      <c r="D28" s="15"/>
      <c r="E28" s="16"/>
      <c r="F28" s="16"/>
      <c r="G28" s="17"/>
      <c r="H28" s="18"/>
      <c r="I28" s="18"/>
      <c r="J28" s="19"/>
      <c r="K28" s="20"/>
      <c r="L28" s="35" t="str">
        <f t="shared" si="1"/>
        <v/>
      </c>
      <c r="M28" s="21"/>
      <c r="N28" s="22"/>
      <c r="O28" s="22"/>
      <c r="P28" s="23" t="str">
        <f t="shared" si="2"/>
        <v/>
      </c>
      <c r="Q28" s="24"/>
      <c r="R28" s="24"/>
      <c r="S28" s="25"/>
      <c r="T28" s="25"/>
      <c r="U28" s="25"/>
      <c r="V28" s="26">
        <f t="shared" si="3"/>
        <v>0</v>
      </c>
      <c r="W28" s="27">
        <f t="shared" si="4"/>
        <v>0</v>
      </c>
      <c r="X28" s="29" t="str">
        <f t="shared" ca="1" si="5"/>
        <v/>
      </c>
    </row>
    <row r="29" spans="2:24" ht="18.75">
      <c r="B29" s="13">
        <f t="shared" si="0"/>
        <v>0</v>
      </c>
      <c r="C29" s="14"/>
      <c r="D29" s="15"/>
      <c r="E29" s="16"/>
      <c r="F29" s="16"/>
      <c r="G29" s="17"/>
      <c r="H29" s="18"/>
      <c r="I29" s="18"/>
      <c r="J29" s="19"/>
      <c r="K29" s="20"/>
      <c r="L29" s="35" t="str">
        <f t="shared" si="1"/>
        <v/>
      </c>
      <c r="M29" s="21"/>
      <c r="N29" s="22"/>
      <c r="O29" s="22"/>
      <c r="P29" s="23" t="str">
        <f t="shared" si="2"/>
        <v/>
      </c>
      <c r="Q29" s="24"/>
      <c r="R29" s="24"/>
      <c r="S29" s="25"/>
      <c r="T29" s="25"/>
      <c r="U29" s="25"/>
      <c r="V29" s="26">
        <f t="shared" si="3"/>
        <v>0</v>
      </c>
      <c r="W29" s="27">
        <f t="shared" si="4"/>
        <v>0</v>
      </c>
      <c r="X29" s="29" t="str">
        <f t="shared" ca="1" si="5"/>
        <v/>
      </c>
    </row>
  </sheetData>
  <autoFilter ref="A7:X7"/>
  <mergeCells count="19">
    <mergeCell ref="B5:B6"/>
    <mergeCell ref="X5:X7"/>
    <mergeCell ref="Q5:Q7"/>
    <mergeCell ref="R5:R7"/>
    <mergeCell ref="S5:S7"/>
    <mergeCell ref="T5:T7"/>
    <mergeCell ref="U5:U7"/>
    <mergeCell ref="V5:V7"/>
    <mergeCell ref="C5:C7"/>
    <mergeCell ref="D5:D7"/>
    <mergeCell ref="E5:E7"/>
    <mergeCell ref="F5:F7"/>
    <mergeCell ref="G5:G7"/>
    <mergeCell ref="H5:I5"/>
    <mergeCell ref="J5:P5"/>
    <mergeCell ref="W5:W7"/>
    <mergeCell ref="L6:L7"/>
    <mergeCell ref="J6:K6"/>
    <mergeCell ref="M6:P6"/>
  </mergeCells>
  <conditionalFormatting sqref="P8:P29">
    <cfRule type="cellIs" dxfId="1" priority="2" operator="equal">
      <formula>0</formula>
    </cfRule>
  </conditionalFormatting>
  <conditionalFormatting sqref="W5:W29">
    <cfRule type="cellIs" dxfId="0" priority="1" operator="lessThan">
      <formula>0</formula>
    </cfRule>
  </conditionalFormatting>
  <dataValidations count="2">
    <dataValidation allowBlank="1" showInputMessage="1" showErrorMessage="1" error="Saisir une X soit dans &quot;Saison&quot; soit dans &quot;Occasionnel&quot;" sqref="H9:I29"/>
    <dataValidation type="list" allowBlank="1" showInputMessage="1" showErrorMessage="1" sqref="J8:J29 M8:M29">
      <formula1>PontonsLibres</formula1>
    </dataValidation>
  </dataValidations>
  <hyperlinks>
    <hyperlink ref="G8" r:id="rId1"/>
    <hyperlink ref="G9" r:id="rId2"/>
  </hyperlinks>
  <pageMargins left="0.7" right="0.7" top="0.75" bottom="0.75" header="0.3" footer="0.3"/>
  <pageSetup paperSize="9" orientation="portrait" horizontalDpi="4294967294" verticalDpi="0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aisir une X soit dans &quot;Saison&quot; soit dans &quot;Occasionnel&quot;">
          <x14:formula1>
            <xm:f>Pontons!$A$4:$A$53</xm:f>
          </x14:formula1>
          <xm:sqref>H8:I8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53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1" sqref="B11"/>
    </sheetView>
  </sheetViews>
  <sheetFormatPr baseColWidth="10" defaultRowHeight="15"/>
  <cols>
    <col min="1" max="1" width="11.42578125" style="31"/>
    <col min="2" max="2" width="14.85546875" customWidth="1"/>
    <col min="3" max="3" width="14.42578125" customWidth="1"/>
    <col min="4" max="4" width="14.42578125" style="34" customWidth="1"/>
    <col min="5" max="5" width="12.7109375" style="34" bestFit="1" customWidth="1"/>
    <col min="6" max="6" width="30.5703125" customWidth="1"/>
    <col min="7" max="7" width="11" style="30" customWidth="1"/>
  </cols>
  <sheetData>
    <row r="3" spans="1:7" s="31" customFormat="1">
      <c r="A3" s="31" t="s">
        <v>23</v>
      </c>
      <c r="B3" s="31" t="s">
        <v>0</v>
      </c>
      <c r="C3" s="31" t="s">
        <v>1</v>
      </c>
      <c r="D3" s="33" t="s">
        <v>2</v>
      </c>
      <c r="E3" s="33" t="s">
        <v>3</v>
      </c>
      <c r="F3" s="31" t="s">
        <v>4</v>
      </c>
      <c r="G3" s="31" t="s">
        <v>27</v>
      </c>
    </row>
    <row r="4" spans="1:7">
      <c r="A4" s="31">
        <v>1</v>
      </c>
      <c r="B4">
        <f>IF(ISERROR(VLOOKUP($A4,Liste!$B:$P,2,FALSE)),,VLOOKUP($A4,Liste!$B:$P,2,FALSE))</f>
        <v>0</v>
      </c>
      <c r="C4">
        <f>IF(ISERROR(VLOOKUP($A4,Liste!$B:$P,3,FALSE)),,VLOOKUP($A4,Liste!$B:$P,3,FALSE))</f>
        <v>0</v>
      </c>
      <c r="D4" s="34">
        <f>IF(ISERROR(VLOOKUP($A4,Liste!$B:$P,4,FALSE)),,VLOOKUP($A4,Liste!$B:$P,4,FALSE))</f>
        <v>0</v>
      </c>
      <c r="E4" s="34">
        <f>IF(ISERROR(VLOOKUP($A4,Liste!$B:$P,5,FALSE)),,VLOOKUP($A4,Liste!$B:$P,5,FALSE))</f>
        <v>0</v>
      </c>
      <c r="F4">
        <f>IF(ISERROR(VLOOKUP($A4,Liste!$B:$P,6,FALSE)),,VLOOKUP($A4,Liste!$B:$P,6,FALSE))</f>
        <v>0</v>
      </c>
      <c r="G4" s="30" t="str">
        <f>IF($B4=0,"LIBRE","")</f>
        <v>LIBRE</v>
      </c>
    </row>
    <row r="5" spans="1:7">
      <c r="A5" s="31">
        <v>2</v>
      </c>
      <c r="B5" t="str">
        <f>IF(ISERROR(VLOOKUP($A5,Liste!$B:$P,2,FALSE)),,VLOOKUP($A5,Liste!$B:$P,2,FALSE))</f>
        <v>DURAND</v>
      </c>
      <c r="C5" t="str">
        <f>IF(ISERROR(VLOOKUP($A5,Liste!$B:$P,3,FALSE)),,VLOOKUP($A5,Liste!$B:$P,3,FALSE))</f>
        <v>Marc</v>
      </c>
      <c r="D5" s="34">
        <f>IF(ISERROR(VLOOKUP($A5,Liste!$B:$P,4,FALSE)),,VLOOKUP($A5,Liste!$B:$P,4,FALSE))</f>
        <v>908070605</v>
      </c>
      <c r="E5" s="34">
        <f>IF(ISERROR(VLOOKUP($A5,Liste!$B:$P,5,FALSE)),,VLOOKUP($A5,Liste!$B:$P,5,FALSE))</f>
        <v>7080910111</v>
      </c>
      <c r="F5" t="str">
        <f>IF(ISERROR(VLOOKUP($A5,Liste!$B:$P,6,FALSE)),,VLOOKUP($A5,Liste!$B:$P,6,FALSE))</f>
        <v>durand.marc@free.fr</v>
      </c>
      <c r="G5" s="30" t="str">
        <f t="shared" ref="G5:G53" si="0">IF($B5=0,"LIBRE","")</f>
        <v/>
      </c>
    </row>
    <row r="6" spans="1:7">
      <c r="A6" s="31">
        <v>3</v>
      </c>
      <c r="B6">
        <f>IF(ISERROR(VLOOKUP($A6,Liste!$B:$P,2,FALSE)),,VLOOKUP($A6,Liste!$B:$P,2,FALSE))</f>
        <v>0</v>
      </c>
      <c r="C6">
        <f>IF(ISERROR(VLOOKUP($A6,Liste!$B:$P,3,FALSE)),,VLOOKUP($A6,Liste!$B:$P,3,FALSE))</f>
        <v>0</v>
      </c>
      <c r="D6" s="34">
        <f>IF(ISERROR(VLOOKUP($A6,Liste!$B:$P,4,FALSE)),,VLOOKUP($A6,Liste!$B:$P,4,FALSE))</f>
        <v>0</v>
      </c>
      <c r="E6" s="34">
        <f>IF(ISERROR(VLOOKUP($A6,Liste!$B:$P,5,FALSE)),,VLOOKUP($A6,Liste!$B:$P,5,FALSE))</f>
        <v>0</v>
      </c>
      <c r="F6">
        <f>IF(ISERROR(VLOOKUP($A6,Liste!$B:$P,6,FALSE)),,VLOOKUP($A6,Liste!$B:$P,6,FALSE))</f>
        <v>0</v>
      </c>
      <c r="G6" s="30" t="str">
        <f t="shared" si="0"/>
        <v>LIBRE</v>
      </c>
    </row>
    <row r="7" spans="1:7">
      <c r="A7" s="31">
        <v>4</v>
      </c>
      <c r="B7" t="str">
        <f>IF(ISERROR(VLOOKUP($A7,Liste!$B:$P,2,FALSE)),,VLOOKUP($A7,Liste!$B:$P,2,FALSE))</f>
        <v>DUPONT</v>
      </c>
      <c r="C7" t="str">
        <f>IF(ISERROR(VLOOKUP($A7,Liste!$B:$P,3,FALSE)),,VLOOKUP($A7,Liste!$B:$P,3,FALSE))</f>
        <v>Michel</v>
      </c>
      <c r="D7" s="34">
        <f>IF(ISERROR(VLOOKUP($A7,Liste!$B:$P,4,FALSE)),,VLOOKUP($A7,Liste!$B:$P,4,FALSE))</f>
        <v>102030405</v>
      </c>
      <c r="E7" s="34">
        <f>IF(ISERROR(VLOOKUP($A7,Liste!$B:$P,5,FALSE)),,VLOOKUP($A7,Liste!$B:$P,5,FALSE))</f>
        <v>607080910</v>
      </c>
      <c r="F7" t="str">
        <f>IF(ISERROR(VLOOKUP($A7,Liste!$B:$P,6,FALSE)),,VLOOKUP($A7,Liste!$B:$P,6,FALSE))</f>
        <v>dupont.michel@orange.fr</v>
      </c>
      <c r="G7" s="30" t="str">
        <f t="shared" si="0"/>
        <v/>
      </c>
    </row>
    <row r="8" spans="1:7">
      <c r="A8" s="31">
        <v>5</v>
      </c>
      <c r="B8">
        <f>IF(ISERROR(VLOOKUP($A8,Liste!$B:$P,2,FALSE)),,VLOOKUP($A8,Liste!$B:$P,2,FALSE))</f>
        <v>0</v>
      </c>
      <c r="C8">
        <f>IF(ISERROR(VLOOKUP($A8,Liste!$B:$P,3,FALSE)),,VLOOKUP($A8,Liste!$B:$P,3,FALSE))</f>
        <v>0</v>
      </c>
      <c r="D8" s="34">
        <f>IF(ISERROR(VLOOKUP($A8,Liste!$B:$P,4,FALSE)),,VLOOKUP($A8,Liste!$B:$P,4,FALSE))</f>
        <v>0</v>
      </c>
      <c r="E8" s="34">
        <f>IF(ISERROR(VLOOKUP($A8,Liste!$B:$P,5,FALSE)),,VLOOKUP($A8,Liste!$B:$P,5,FALSE))</f>
        <v>0</v>
      </c>
      <c r="F8">
        <f>IF(ISERROR(VLOOKUP($A8,Liste!$B:$P,6,FALSE)),,VLOOKUP($A8,Liste!$B:$P,6,FALSE))</f>
        <v>0</v>
      </c>
      <c r="G8" s="30" t="str">
        <f t="shared" si="0"/>
        <v>LIBRE</v>
      </c>
    </row>
    <row r="9" spans="1:7">
      <c r="A9" s="31">
        <v>6</v>
      </c>
      <c r="B9">
        <f>IF(ISERROR(VLOOKUP($A9,Liste!$B:$P,2,FALSE)),,VLOOKUP($A9,Liste!$B:$P,2,FALSE))</f>
        <v>0</v>
      </c>
      <c r="C9">
        <f>IF(ISERROR(VLOOKUP($A9,Liste!$B:$P,3,FALSE)),,VLOOKUP($A9,Liste!$B:$P,3,FALSE))</f>
        <v>0</v>
      </c>
      <c r="D9" s="34">
        <f>IF(ISERROR(VLOOKUP($A9,Liste!$B:$P,4,FALSE)),,VLOOKUP($A9,Liste!$B:$P,4,FALSE))</f>
        <v>0</v>
      </c>
      <c r="E9" s="34">
        <f>IF(ISERROR(VLOOKUP($A9,Liste!$B:$P,5,FALSE)),,VLOOKUP($A9,Liste!$B:$P,5,FALSE))</f>
        <v>0</v>
      </c>
      <c r="F9">
        <f>IF(ISERROR(VLOOKUP($A9,Liste!$B:$P,6,FALSE)),,VLOOKUP($A9,Liste!$B:$P,6,FALSE))</f>
        <v>0</v>
      </c>
      <c r="G9" s="30" t="str">
        <f t="shared" si="0"/>
        <v>LIBRE</v>
      </c>
    </row>
    <row r="10" spans="1:7">
      <c r="A10" s="31">
        <v>7</v>
      </c>
      <c r="B10">
        <f>IF(ISERROR(VLOOKUP($A10,Liste!$B:$P,2,FALSE)),,VLOOKUP($A10,Liste!$B:$P,2,FALSE))</f>
        <v>0</v>
      </c>
      <c r="C10">
        <f>IF(ISERROR(VLOOKUP($A10,Liste!$B:$P,3,FALSE)),,VLOOKUP($A10,Liste!$B:$P,3,FALSE))</f>
        <v>0</v>
      </c>
      <c r="D10" s="34">
        <f>IF(ISERROR(VLOOKUP($A10,Liste!$B:$P,4,FALSE)),,VLOOKUP($A10,Liste!$B:$P,4,FALSE))</f>
        <v>0</v>
      </c>
      <c r="E10" s="34">
        <f>IF(ISERROR(VLOOKUP($A10,Liste!$B:$P,5,FALSE)),,VLOOKUP($A10,Liste!$B:$P,5,FALSE))</f>
        <v>0</v>
      </c>
      <c r="F10">
        <f>IF(ISERROR(VLOOKUP($A10,Liste!$B:$P,6,FALSE)),,VLOOKUP($A10,Liste!$B:$P,6,FALSE))</f>
        <v>0</v>
      </c>
      <c r="G10" s="30" t="str">
        <f t="shared" si="0"/>
        <v>LIBRE</v>
      </c>
    </row>
    <row r="11" spans="1:7">
      <c r="A11" s="31">
        <v>8</v>
      </c>
      <c r="B11">
        <f>IF(ISERROR(VLOOKUP($A11,Liste!$B:$P,2,FALSE)),,VLOOKUP($A11,Liste!$B:$P,2,FALSE))</f>
        <v>0</v>
      </c>
      <c r="C11">
        <f>IF(ISERROR(VLOOKUP($A11,Liste!$B:$P,3,FALSE)),,VLOOKUP($A11,Liste!$B:$P,3,FALSE))</f>
        <v>0</v>
      </c>
      <c r="D11" s="34">
        <f>IF(ISERROR(VLOOKUP($A11,Liste!$B:$P,4,FALSE)),,VLOOKUP($A11,Liste!$B:$P,4,FALSE))</f>
        <v>0</v>
      </c>
      <c r="E11" s="34">
        <f>IF(ISERROR(VLOOKUP($A11,Liste!$B:$P,5,FALSE)),,VLOOKUP($A11,Liste!$B:$P,5,FALSE))</f>
        <v>0</v>
      </c>
      <c r="F11">
        <f>IF(ISERROR(VLOOKUP($A11,Liste!$B:$P,6,FALSE)),,VLOOKUP($A11,Liste!$B:$P,6,FALSE))</f>
        <v>0</v>
      </c>
      <c r="G11" s="30" t="str">
        <f t="shared" si="0"/>
        <v>LIBRE</v>
      </c>
    </row>
    <row r="12" spans="1:7">
      <c r="A12" s="31">
        <v>9</v>
      </c>
      <c r="B12">
        <f>IF(ISERROR(VLOOKUP($A12,Liste!$B:$P,2,FALSE)),,VLOOKUP($A12,Liste!$B:$P,2,FALSE))</f>
        <v>0</v>
      </c>
      <c r="C12">
        <f>IF(ISERROR(VLOOKUP($A12,Liste!$B:$P,3,FALSE)),,VLOOKUP($A12,Liste!$B:$P,3,FALSE))</f>
        <v>0</v>
      </c>
      <c r="D12" s="34">
        <f>IF(ISERROR(VLOOKUP($A12,Liste!$B:$P,4,FALSE)),,VLOOKUP($A12,Liste!$B:$P,4,FALSE))</f>
        <v>0</v>
      </c>
      <c r="E12" s="34">
        <f>IF(ISERROR(VLOOKUP($A12,Liste!$B:$P,5,FALSE)),,VLOOKUP($A12,Liste!$B:$P,5,FALSE))</f>
        <v>0</v>
      </c>
      <c r="F12">
        <f>IF(ISERROR(VLOOKUP($A12,Liste!$B:$P,6,FALSE)),,VLOOKUP($A12,Liste!$B:$P,6,FALSE))</f>
        <v>0</v>
      </c>
      <c r="G12" s="30" t="str">
        <f t="shared" si="0"/>
        <v>LIBRE</v>
      </c>
    </row>
    <row r="13" spans="1:7">
      <c r="A13" s="31">
        <v>10</v>
      </c>
      <c r="B13">
        <f>IF(ISERROR(VLOOKUP($A13,Liste!$B:$P,2,FALSE)),,VLOOKUP($A13,Liste!$B:$P,2,FALSE))</f>
        <v>0</v>
      </c>
      <c r="C13">
        <f>IF(ISERROR(VLOOKUP($A13,Liste!$B:$P,3,FALSE)),,VLOOKUP($A13,Liste!$B:$P,3,FALSE))</f>
        <v>0</v>
      </c>
      <c r="D13" s="34">
        <f>IF(ISERROR(VLOOKUP($A13,Liste!$B:$P,4,FALSE)),,VLOOKUP($A13,Liste!$B:$P,4,FALSE))</f>
        <v>0</v>
      </c>
      <c r="E13" s="34">
        <f>IF(ISERROR(VLOOKUP($A13,Liste!$B:$P,5,FALSE)),,VLOOKUP($A13,Liste!$B:$P,5,FALSE))</f>
        <v>0</v>
      </c>
      <c r="F13">
        <f>IF(ISERROR(VLOOKUP($A13,Liste!$B:$P,6,FALSE)),,VLOOKUP($A13,Liste!$B:$P,6,FALSE))</f>
        <v>0</v>
      </c>
      <c r="G13" s="30" t="str">
        <f t="shared" si="0"/>
        <v>LIBRE</v>
      </c>
    </row>
    <row r="14" spans="1:7">
      <c r="A14" s="31">
        <v>11</v>
      </c>
      <c r="B14">
        <f>IF(ISERROR(VLOOKUP($A14,Liste!$B:$P,2,FALSE)),,VLOOKUP($A14,Liste!$B:$P,2,FALSE))</f>
        <v>0</v>
      </c>
      <c r="C14">
        <f>IF(ISERROR(VLOOKUP($A14,Liste!$B:$P,3,FALSE)),,VLOOKUP($A14,Liste!$B:$P,3,FALSE))</f>
        <v>0</v>
      </c>
      <c r="D14" s="34">
        <f>IF(ISERROR(VLOOKUP($A14,Liste!$B:$P,4,FALSE)),,VLOOKUP($A14,Liste!$B:$P,4,FALSE))</f>
        <v>0</v>
      </c>
      <c r="E14" s="34">
        <f>IF(ISERROR(VLOOKUP($A14,Liste!$B:$P,5,FALSE)),,VLOOKUP($A14,Liste!$B:$P,5,FALSE))</f>
        <v>0</v>
      </c>
      <c r="F14">
        <f>IF(ISERROR(VLOOKUP($A14,Liste!$B:$P,6,FALSE)),,VLOOKUP($A14,Liste!$B:$P,6,FALSE))</f>
        <v>0</v>
      </c>
      <c r="G14" s="30" t="str">
        <f t="shared" si="0"/>
        <v>LIBRE</v>
      </c>
    </row>
    <row r="15" spans="1:7">
      <c r="A15" s="31">
        <v>12</v>
      </c>
      <c r="B15">
        <f>IF(ISERROR(VLOOKUP($A15,Liste!$B:$P,2,FALSE)),,VLOOKUP($A15,Liste!$B:$P,2,FALSE))</f>
        <v>0</v>
      </c>
      <c r="C15">
        <f>IF(ISERROR(VLOOKUP($A15,Liste!$B:$P,3,FALSE)),,VLOOKUP($A15,Liste!$B:$P,3,FALSE))</f>
        <v>0</v>
      </c>
      <c r="D15" s="34">
        <f>IF(ISERROR(VLOOKUP($A15,Liste!$B:$P,4,FALSE)),,VLOOKUP($A15,Liste!$B:$P,4,FALSE))</f>
        <v>0</v>
      </c>
      <c r="E15" s="34">
        <f>IF(ISERROR(VLOOKUP($A15,Liste!$B:$P,5,FALSE)),,VLOOKUP($A15,Liste!$B:$P,5,FALSE))</f>
        <v>0</v>
      </c>
      <c r="F15">
        <f>IF(ISERROR(VLOOKUP($A15,Liste!$B:$P,6,FALSE)),,VLOOKUP($A15,Liste!$B:$P,6,FALSE))</f>
        <v>0</v>
      </c>
      <c r="G15" s="30" t="str">
        <f t="shared" si="0"/>
        <v>LIBRE</v>
      </c>
    </row>
    <row r="16" spans="1:7">
      <c r="A16" s="31">
        <v>13</v>
      </c>
      <c r="B16">
        <f>IF(ISERROR(VLOOKUP($A16,Liste!$B:$P,2,FALSE)),,VLOOKUP($A16,Liste!$B:$P,2,FALSE))</f>
        <v>0</v>
      </c>
      <c r="C16">
        <f>IF(ISERROR(VLOOKUP($A16,Liste!$B:$P,3,FALSE)),,VLOOKUP($A16,Liste!$B:$P,3,FALSE))</f>
        <v>0</v>
      </c>
      <c r="D16" s="34">
        <f>IF(ISERROR(VLOOKUP($A16,Liste!$B:$P,4,FALSE)),,VLOOKUP($A16,Liste!$B:$P,4,FALSE))</f>
        <v>0</v>
      </c>
      <c r="E16" s="34">
        <f>IF(ISERROR(VLOOKUP($A16,Liste!$B:$P,5,FALSE)),,VLOOKUP($A16,Liste!$B:$P,5,FALSE))</f>
        <v>0</v>
      </c>
      <c r="F16">
        <f>IF(ISERROR(VLOOKUP($A16,Liste!$B:$P,6,FALSE)),,VLOOKUP($A16,Liste!$B:$P,6,FALSE))</f>
        <v>0</v>
      </c>
      <c r="G16" s="30" t="str">
        <f t="shared" si="0"/>
        <v>LIBRE</v>
      </c>
    </row>
    <row r="17" spans="1:7">
      <c r="A17" s="31">
        <v>14</v>
      </c>
      <c r="B17">
        <f>IF(ISERROR(VLOOKUP($A17,Liste!$B:$P,2,FALSE)),,VLOOKUP($A17,Liste!$B:$P,2,FALSE))</f>
        <v>0</v>
      </c>
      <c r="C17">
        <f>IF(ISERROR(VLOOKUP($A17,Liste!$B:$P,3,FALSE)),,VLOOKUP($A17,Liste!$B:$P,3,FALSE))</f>
        <v>0</v>
      </c>
      <c r="D17" s="34">
        <f>IF(ISERROR(VLOOKUP($A17,Liste!$B:$P,4,FALSE)),,VLOOKUP($A17,Liste!$B:$P,4,FALSE))</f>
        <v>0</v>
      </c>
      <c r="E17" s="34">
        <f>IF(ISERROR(VLOOKUP($A17,Liste!$B:$P,5,FALSE)),,VLOOKUP($A17,Liste!$B:$P,5,FALSE))</f>
        <v>0</v>
      </c>
      <c r="F17">
        <f>IF(ISERROR(VLOOKUP($A17,Liste!$B:$P,6,FALSE)),,VLOOKUP($A17,Liste!$B:$P,6,FALSE))</f>
        <v>0</v>
      </c>
      <c r="G17" s="30" t="str">
        <f t="shared" si="0"/>
        <v>LIBRE</v>
      </c>
    </row>
    <row r="18" spans="1:7">
      <c r="A18" s="31">
        <v>15</v>
      </c>
      <c r="B18">
        <f>IF(ISERROR(VLOOKUP($A18,Liste!$B:$P,2,FALSE)),,VLOOKUP($A18,Liste!$B:$P,2,FALSE))</f>
        <v>0</v>
      </c>
      <c r="C18">
        <f>IF(ISERROR(VLOOKUP($A18,Liste!$B:$P,3,FALSE)),,VLOOKUP($A18,Liste!$B:$P,3,FALSE))</f>
        <v>0</v>
      </c>
      <c r="D18" s="34">
        <f>IF(ISERROR(VLOOKUP($A18,Liste!$B:$P,4,FALSE)),,VLOOKUP($A18,Liste!$B:$P,4,FALSE))</f>
        <v>0</v>
      </c>
      <c r="E18" s="34">
        <f>IF(ISERROR(VLOOKUP($A18,Liste!$B:$P,5,FALSE)),,VLOOKUP($A18,Liste!$B:$P,5,FALSE))</f>
        <v>0</v>
      </c>
      <c r="F18">
        <f>IF(ISERROR(VLOOKUP($A18,Liste!$B:$P,6,FALSE)),,VLOOKUP($A18,Liste!$B:$P,6,FALSE))</f>
        <v>0</v>
      </c>
      <c r="G18" s="30" t="str">
        <f t="shared" si="0"/>
        <v>LIBRE</v>
      </c>
    </row>
    <row r="19" spans="1:7">
      <c r="A19" s="31">
        <v>16</v>
      </c>
      <c r="B19">
        <f>IF(ISERROR(VLOOKUP($A19,Liste!$B:$P,2,FALSE)),,VLOOKUP($A19,Liste!$B:$P,2,FALSE))</f>
        <v>0</v>
      </c>
      <c r="C19">
        <f>IF(ISERROR(VLOOKUP($A19,Liste!$B:$P,3,FALSE)),,VLOOKUP($A19,Liste!$B:$P,3,FALSE))</f>
        <v>0</v>
      </c>
      <c r="D19" s="34">
        <f>IF(ISERROR(VLOOKUP($A19,Liste!$B:$P,4,FALSE)),,VLOOKUP($A19,Liste!$B:$P,4,FALSE))</f>
        <v>0</v>
      </c>
      <c r="E19" s="34">
        <f>IF(ISERROR(VLOOKUP($A19,Liste!$B:$P,5,FALSE)),,VLOOKUP($A19,Liste!$B:$P,5,FALSE))</f>
        <v>0</v>
      </c>
      <c r="F19">
        <f>IF(ISERROR(VLOOKUP($A19,Liste!$B:$P,6,FALSE)),,VLOOKUP($A19,Liste!$B:$P,6,FALSE))</f>
        <v>0</v>
      </c>
      <c r="G19" s="30" t="str">
        <f t="shared" si="0"/>
        <v>LIBRE</v>
      </c>
    </row>
    <row r="20" spans="1:7">
      <c r="A20" s="31">
        <v>17</v>
      </c>
      <c r="B20">
        <f>IF(ISERROR(VLOOKUP($A20,Liste!$B:$P,2,FALSE)),,VLOOKUP($A20,Liste!$B:$P,2,FALSE))</f>
        <v>0</v>
      </c>
      <c r="C20">
        <f>IF(ISERROR(VLOOKUP($A20,Liste!$B:$P,3,FALSE)),,VLOOKUP($A20,Liste!$B:$P,3,FALSE))</f>
        <v>0</v>
      </c>
      <c r="D20" s="34">
        <f>IF(ISERROR(VLOOKUP($A20,Liste!$B:$P,4,FALSE)),,VLOOKUP($A20,Liste!$B:$P,4,FALSE))</f>
        <v>0</v>
      </c>
      <c r="E20" s="34">
        <f>IF(ISERROR(VLOOKUP($A20,Liste!$B:$P,5,FALSE)),,VLOOKUP($A20,Liste!$B:$P,5,FALSE))</f>
        <v>0</v>
      </c>
      <c r="F20">
        <f>IF(ISERROR(VLOOKUP($A20,Liste!$B:$P,6,FALSE)),,VLOOKUP($A20,Liste!$B:$P,6,FALSE))</f>
        <v>0</v>
      </c>
      <c r="G20" s="30" t="str">
        <f t="shared" si="0"/>
        <v>LIBRE</v>
      </c>
    </row>
    <row r="21" spans="1:7">
      <c r="A21" s="31">
        <v>18</v>
      </c>
      <c r="B21">
        <f>IF(ISERROR(VLOOKUP($A21,Liste!$B:$P,2,FALSE)),,VLOOKUP($A21,Liste!$B:$P,2,FALSE))</f>
        <v>0</v>
      </c>
      <c r="C21">
        <f>IF(ISERROR(VLOOKUP($A21,Liste!$B:$P,3,FALSE)),,VLOOKUP($A21,Liste!$B:$P,3,FALSE))</f>
        <v>0</v>
      </c>
      <c r="D21" s="34">
        <f>IF(ISERROR(VLOOKUP($A21,Liste!$B:$P,4,FALSE)),,VLOOKUP($A21,Liste!$B:$P,4,FALSE))</f>
        <v>0</v>
      </c>
      <c r="E21" s="34">
        <f>IF(ISERROR(VLOOKUP($A21,Liste!$B:$P,5,FALSE)),,VLOOKUP($A21,Liste!$B:$P,5,FALSE))</f>
        <v>0</v>
      </c>
      <c r="F21">
        <f>IF(ISERROR(VLOOKUP($A21,Liste!$B:$P,6,FALSE)),,VLOOKUP($A21,Liste!$B:$P,6,FALSE))</f>
        <v>0</v>
      </c>
      <c r="G21" s="30" t="str">
        <f t="shared" si="0"/>
        <v>LIBRE</v>
      </c>
    </row>
    <row r="22" spans="1:7">
      <c r="A22" s="31">
        <v>19</v>
      </c>
      <c r="B22">
        <f>IF(ISERROR(VLOOKUP($A22,Liste!$B:$P,2,FALSE)),,VLOOKUP($A22,Liste!$B:$P,2,FALSE))</f>
        <v>0</v>
      </c>
      <c r="C22">
        <f>IF(ISERROR(VLOOKUP($A22,Liste!$B:$P,3,FALSE)),,VLOOKUP($A22,Liste!$B:$P,3,FALSE))</f>
        <v>0</v>
      </c>
      <c r="D22" s="34">
        <f>IF(ISERROR(VLOOKUP($A22,Liste!$B:$P,4,FALSE)),,VLOOKUP($A22,Liste!$B:$P,4,FALSE))</f>
        <v>0</v>
      </c>
      <c r="E22" s="34">
        <f>IF(ISERROR(VLOOKUP($A22,Liste!$B:$P,5,FALSE)),,VLOOKUP($A22,Liste!$B:$P,5,FALSE))</f>
        <v>0</v>
      </c>
      <c r="F22">
        <f>IF(ISERROR(VLOOKUP($A22,Liste!$B:$P,6,FALSE)),,VLOOKUP($A22,Liste!$B:$P,6,FALSE))</f>
        <v>0</v>
      </c>
      <c r="G22" s="30" t="str">
        <f t="shared" si="0"/>
        <v>LIBRE</v>
      </c>
    </row>
    <row r="23" spans="1:7">
      <c r="A23" s="31">
        <v>20</v>
      </c>
      <c r="B23">
        <f>IF(ISERROR(VLOOKUP($A23,Liste!$B:$P,2,FALSE)),,VLOOKUP($A23,Liste!$B:$P,2,FALSE))</f>
        <v>0</v>
      </c>
      <c r="C23">
        <f>IF(ISERROR(VLOOKUP($A23,Liste!$B:$P,3,FALSE)),,VLOOKUP($A23,Liste!$B:$P,3,FALSE))</f>
        <v>0</v>
      </c>
      <c r="D23" s="34">
        <f>IF(ISERROR(VLOOKUP($A23,Liste!$B:$P,4,FALSE)),,VLOOKUP($A23,Liste!$B:$P,4,FALSE))</f>
        <v>0</v>
      </c>
      <c r="E23" s="34">
        <f>IF(ISERROR(VLOOKUP($A23,Liste!$B:$P,5,FALSE)),,VLOOKUP($A23,Liste!$B:$P,5,FALSE))</f>
        <v>0</v>
      </c>
      <c r="F23">
        <f>IF(ISERROR(VLOOKUP($A23,Liste!$B:$P,6,FALSE)),,VLOOKUP($A23,Liste!$B:$P,6,FALSE))</f>
        <v>0</v>
      </c>
      <c r="G23" s="30" t="str">
        <f t="shared" si="0"/>
        <v>LIBRE</v>
      </c>
    </row>
    <row r="24" spans="1:7">
      <c r="A24" s="31">
        <v>21</v>
      </c>
      <c r="B24">
        <f>IF(ISERROR(VLOOKUP($A24,Liste!$B:$P,2,FALSE)),,VLOOKUP($A24,Liste!$B:$P,2,FALSE))</f>
        <v>0</v>
      </c>
      <c r="C24">
        <f>IF(ISERROR(VLOOKUP($A24,Liste!$B:$P,3,FALSE)),,VLOOKUP($A24,Liste!$B:$P,3,FALSE))</f>
        <v>0</v>
      </c>
      <c r="D24" s="34">
        <f>IF(ISERROR(VLOOKUP($A24,Liste!$B:$P,4,FALSE)),,VLOOKUP($A24,Liste!$B:$P,4,FALSE))</f>
        <v>0</v>
      </c>
      <c r="E24" s="34">
        <f>IF(ISERROR(VLOOKUP($A24,Liste!$B:$P,5,FALSE)),,VLOOKUP($A24,Liste!$B:$P,5,FALSE))</f>
        <v>0</v>
      </c>
      <c r="F24">
        <f>IF(ISERROR(VLOOKUP($A24,Liste!$B:$P,6,FALSE)),,VLOOKUP($A24,Liste!$B:$P,6,FALSE))</f>
        <v>0</v>
      </c>
      <c r="G24" s="30" t="str">
        <f t="shared" si="0"/>
        <v>LIBRE</v>
      </c>
    </row>
    <row r="25" spans="1:7">
      <c r="A25" s="31">
        <v>22</v>
      </c>
      <c r="B25">
        <f>IF(ISERROR(VLOOKUP($A25,Liste!$B:$P,2,FALSE)),,VLOOKUP($A25,Liste!$B:$P,2,FALSE))</f>
        <v>0</v>
      </c>
      <c r="C25">
        <f>IF(ISERROR(VLOOKUP($A25,Liste!$B:$P,3,FALSE)),,VLOOKUP($A25,Liste!$B:$P,3,FALSE))</f>
        <v>0</v>
      </c>
      <c r="D25" s="34">
        <f>IF(ISERROR(VLOOKUP($A25,Liste!$B:$P,4,FALSE)),,VLOOKUP($A25,Liste!$B:$P,4,FALSE))</f>
        <v>0</v>
      </c>
      <c r="E25" s="34">
        <f>IF(ISERROR(VLOOKUP($A25,Liste!$B:$P,5,FALSE)),,VLOOKUP($A25,Liste!$B:$P,5,FALSE))</f>
        <v>0</v>
      </c>
      <c r="F25">
        <f>IF(ISERROR(VLOOKUP($A25,Liste!$B:$P,6,FALSE)),,VLOOKUP($A25,Liste!$B:$P,6,FALSE))</f>
        <v>0</v>
      </c>
      <c r="G25" s="30" t="str">
        <f t="shared" si="0"/>
        <v>LIBRE</v>
      </c>
    </row>
    <row r="26" spans="1:7">
      <c r="A26" s="31">
        <v>23</v>
      </c>
      <c r="B26">
        <f>IF(ISERROR(VLOOKUP($A26,Liste!$B:$P,2,FALSE)),,VLOOKUP($A26,Liste!$B:$P,2,FALSE))</f>
        <v>0</v>
      </c>
      <c r="C26">
        <f>IF(ISERROR(VLOOKUP($A26,Liste!$B:$P,3,FALSE)),,VLOOKUP($A26,Liste!$B:$P,3,FALSE))</f>
        <v>0</v>
      </c>
      <c r="D26" s="34">
        <f>IF(ISERROR(VLOOKUP($A26,Liste!$B:$P,4,FALSE)),,VLOOKUP($A26,Liste!$B:$P,4,FALSE))</f>
        <v>0</v>
      </c>
      <c r="E26" s="34">
        <f>IF(ISERROR(VLOOKUP($A26,Liste!$B:$P,5,FALSE)),,VLOOKUP($A26,Liste!$B:$P,5,FALSE))</f>
        <v>0</v>
      </c>
      <c r="F26">
        <f>IF(ISERROR(VLOOKUP($A26,Liste!$B:$P,6,FALSE)),,VLOOKUP($A26,Liste!$B:$P,6,FALSE))</f>
        <v>0</v>
      </c>
      <c r="G26" s="30" t="str">
        <f t="shared" si="0"/>
        <v>LIBRE</v>
      </c>
    </row>
    <row r="27" spans="1:7">
      <c r="A27" s="31">
        <v>24</v>
      </c>
      <c r="B27">
        <f>IF(ISERROR(VLOOKUP($A27,Liste!$B:$P,2,FALSE)),,VLOOKUP($A27,Liste!$B:$P,2,FALSE))</f>
        <v>0</v>
      </c>
      <c r="C27">
        <f>IF(ISERROR(VLOOKUP($A27,Liste!$B:$P,3,FALSE)),,VLOOKUP($A27,Liste!$B:$P,3,FALSE))</f>
        <v>0</v>
      </c>
      <c r="D27" s="34">
        <f>IF(ISERROR(VLOOKUP($A27,Liste!$B:$P,4,FALSE)),,VLOOKUP($A27,Liste!$B:$P,4,FALSE))</f>
        <v>0</v>
      </c>
      <c r="E27" s="34">
        <f>IF(ISERROR(VLOOKUP($A27,Liste!$B:$P,5,FALSE)),,VLOOKUP($A27,Liste!$B:$P,5,FALSE))</f>
        <v>0</v>
      </c>
      <c r="F27">
        <f>IF(ISERROR(VLOOKUP($A27,Liste!$B:$P,6,FALSE)),,VLOOKUP($A27,Liste!$B:$P,6,FALSE))</f>
        <v>0</v>
      </c>
      <c r="G27" s="30" t="str">
        <f t="shared" si="0"/>
        <v>LIBRE</v>
      </c>
    </row>
    <row r="28" spans="1:7">
      <c r="A28" s="31">
        <v>25</v>
      </c>
      <c r="B28">
        <f>IF(ISERROR(VLOOKUP($A28,Liste!$B:$P,2,FALSE)),,VLOOKUP($A28,Liste!$B:$P,2,FALSE))</f>
        <v>0</v>
      </c>
      <c r="C28">
        <f>IF(ISERROR(VLOOKUP($A28,Liste!$B:$P,3,FALSE)),,VLOOKUP($A28,Liste!$B:$P,3,FALSE))</f>
        <v>0</v>
      </c>
      <c r="D28" s="34">
        <f>IF(ISERROR(VLOOKUP($A28,Liste!$B:$P,4,FALSE)),,VLOOKUP($A28,Liste!$B:$P,4,FALSE))</f>
        <v>0</v>
      </c>
      <c r="E28" s="34">
        <f>IF(ISERROR(VLOOKUP($A28,Liste!$B:$P,5,FALSE)),,VLOOKUP($A28,Liste!$B:$P,5,FALSE))</f>
        <v>0</v>
      </c>
      <c r="F28">
        <f>IF(ISERROR(VLOOKUP($A28,Liste!$B:$P,6,FALSE)),,VLOOKUP($A28,Liste!$B:$P,6,FALSE))</f>
        <v>0</v>
      </c>
      <c r="G28" s="30" t="str">
        <f t="shared" si="0"/>
        <v>LIBRE</v>
      </c>
    </row>
    <row r="29" spans="1:7">
      <c r="A29" s="31">
        <v>26</v>
      </c>
      <c r="B29">
        <f>IF(ISERROR(VLOOKUP($A29,Liste!$B:$P,2,FALSE)),,VLOOKUP($A29,Liste!$B:$P,2,FALSE))</f>
        <v>0</v>
      </c>
      <c r="C29">
        <f>IF(ISERROR(VLOOKUP($A29,Liste!$B:$P,3,FALSE)),,VLOOKUP($A29,Liste!$B:$P,3,FALSE))</f>
        <v>0</v>
      </c>
      <c r="D29" s="34">
        <f>IF(ISERROR(VLOOKUP($A29,Liste!$B:$P,4,FALSE)),,VLOOKUP($A29,Liste!$B:$P,4,FALSE))</f>
        <v>0</v>
      </c>
      <c r="E29" s="34">
        <f>IF(ISERROR(VLOOKUP($A29,Liste!$B:$P,5,FALSE)),,VLOOKUP($A29,Liste!$B:$P,5,FALSE))</f>
        <v>0</v>
      </c>
      <c r="F29">
        <f>IF(ISERROR(VLOOKUP($A29,Liste!$B:$P,6,FALSE)),,VLOOKUP($A29,Liste!$B:$P,6,FALSE))</f>
        <v>0</v>
      </c>
      <c r="G29" s="30" t="str">
        <f t="shared" si="0"/>
        <v>LIBRE</v>
      </c>
    </row>
    <row r="30" spans="1:7">
      <c r="A30" s="31">
        <v>27</v>
      </c>
      <c r="B30">
        <f>IF(ISERROR(VLOOKUP($A30,Liste!$B:$P,2,FALSE)),,VLOOKUP($A30,Liste!$B:$P,2,FALSE))</f>
        <v>0</v>
      </c>
      <c r="C30">
        <f>IF(ISERROR(VLOOKUP($A30,Liste!$B:$P,3,FALSE)),,VLOOKUP($A30,Liste!$B:$P,3,FALSE))</f>
        <v>0</v>
      </c>
      <c r="D30" s="34">
        <f>IF(ISERROR(VLOOKUP($A30,Liste!$B:$P,4,FALSE)),,VLOOKUP($A30,Liste!$B:$P,4,FALSE))</f>
        <v>0</v>
      </c>
      <c r="E30" s="34">
        <f>IF(ISERROR(VLOOKUP($A30,Liste!$B:$P,5,FALSE)),,VLOOKUP($A30,Liste!$B:$P,5,FALSE))</f>
        <v>0</v>
      </c>
      <c r="F30">
        <f>IF(ISERROR(VLOOKUP($A30,Liste!$B:$P,6,FALSE)),,VLOOKUP($A30,Liste!$B:$P,6,FALSE))</f>
        <v>0</v>
      </c>
      <c r="G30" s="30" t="str">
        <f t="shared" si="0"/>
        <v>LIBRE</v>
      </c>
    </row>
    <row r="31" spans="1:7">
      <c r="A31" s="31">
        <v>28</v>
      </c>
      <c r="B31">
        <f>IF(ISERROR(VLOOKUP($A31,Liste!$B:$P,2,FALSE)),,VLOOKUP($A31,Liste!$B:$P,2,FALSE))</f>
        <v>0</v>
      </c>
      <c r="C31">
        <f>IF(ISERROR(VLOOKUP($A31,Liste!$B:$P,3,FALSE)),,VLOOKUP($A31,Liste!$B:$P,3,FALSE))</f>
        <v>0</v>
      </c>
      <c r="D31" s="34">
        <f>IF(ISERROR(VLOOKUP($A31,Liste!$B:$P,4,FALSE)),,VLOOKUP($A31,Liste!$B:$P,4,FALSE))</f>
        <v>0</v>
      </c>
      <c r="E31" s="34">
        <f>IF(ISERROR(VLOOKUP($A31,Liste!$B:$P,5,FALSE)),,VLOOKUP($A31,Liste!$B:$P,5,FALSE))</f>
        <v>0</v>
      </c>
      <c r="F31">
        <f>IF(ISERROR(VLOOKUP($A31,Liste!$B:$P,6,FALSE)),,VLOOKUP($A31,Liste!$B:$P,6,FALSE))</f>
        <v>0</v>
      </c>
      <c r="G31" s="30" t="str">
        <f t="shared" si="0"/>
        <v>LIBRE</v>
      </c>
    </row>
    <row r="32" spans="1:7">
      <c r="A32" s="31">
        <v>29</v>
      </c>
      <c r="B32">
        <f>IF(ISERROR(VLOOKUP($A32,Liste!$B:$P,2,FALSE)),,VLOOKUP($A32,Liste!$B:$P,2,FALSE))</f>
        <v>0</v>
      </c>
      <c r="C32">
        <f>IF(ISERROR(VLOOKUP($A32,Liste!$B:$P,3,FALSE)),,VLOOKUP($A32,Liste!$B:$P,3,FALSE))</f>
        <v>0</v>
      </c>
      <c r="D32" s="34">
        <f>IF(ISERROR(VLOOKUP($A32,Liste!$B:$P,4,FALSE)),,VLOOKUP($A32,Liste!$B:$P,4,FALSE))</f>
        <v>0</v>
      </c>
      <c r="E32" s="34">
        <f>IF(ISERROR(VLOOKUP($A32,Liste!$B:$P,5,FALSE)),,VLOOKUP($A32,Liste!$B:$P,5,FALSE))</f>
        <v>0</v>
      </c>
      <c r="F32">
        <f>IF(ISERROR(VLOOKUP($A32,Liste!$B:$P,6,FALSE)),,VLOOKUP($A32,Liste!$B:$P,6,FALSE))</f>
        <v>0</v>
      </c>
      <c r="G32" s="30" t="str">
        <f t="shared" si="0"/>
        <v>LIBRE</v>
      </c>
    </row>
    <row r="33" spans="1:7">
      <c r="A33" s="31">
        <v>30</v>
      </c>
      <c r="B33">
        <f>IF(ISERROR(VLOOKUP($A33,Liste!$B:$P,2,FALSE)),,VLOOKUP($A33,Liste!$B:$P,2,FALSE))</f>
        <v>0</v>
      </c>
      <c r="C33">
        <f>IF(ISERROR(VLOOKUP($A33,Liste!$B:$P,3,FALSE)),,VLOOKUP($A33,Liste!$B:$P,3,FALSE))</f>
        <v>0</v>
      </c>
      <c r="D33" s="34">
        <f>IF(ISERROR(VLOOKUP($A33,Liste!$B:$P,4,FALSE)),,VLOOKUP($A33,Liste!$B:$P,4,FALSE))</f>
        <v>0</v>
      </c>
      <c r="E33" s="34">
        <f>IF(ISERROR(VLOOKUP($A33,Liste!$B:$P,5,FALSE)),,VLOOKUP($A33,Liste!$B:$P,5,FALSE))</f>
        <v>0</v>
      </c>
      <c r="F33">
        <f>IF(ISERROR(VLOOKUP($A33,Liste!$B:$P,6,FALSE)),,VLOOKUP($A33,Liste!$B:$P,6,FALSE))</f>
        <v>0</v>
      </c>
      <c r="G33" s="30" t="str">
        <f t="shared" si="0"/>
        <v>LIBRE</v>
      </c>
    </row>
    <row r="34" spans="1:7">
      <c r="A34" s="31">
        <v>31</v>
      </c>
      <c r="B34">
        <f>IF(ISERROR(VLOOKUP($A34,Liste!$B:$P,2,FALSE)),,VLOOKUP($A34,Liste!$B:$P,2,FALSE))</f>
        <v>0</v>
      </c>
      <c r="C34">
        <f>IF(ISERROR(VLOOKUP($A34,Liste!$B:$P,3,FALSE)),,VLOOKUP($A34,Liste!$B:$P,3,FALSE))</f>
        <v>0</v>
      </c>
      <c r="D34" s="34">
        <f>IF(ISERROR(VLOOKUP($A34,Liste!$B:$P,4,FALSE)),,VLOOKUP($A34,Liste!$B:$P,4,FALSE))</f>
        <v>0</v>
      </c>
      <c r="E34" s="34">
        <f>IF(ISERROR(VLOOKUP($A34,Liste!$B:$P,5,FALSE)),,VLOOKUP($A34,Liste!$B:$P,5,FALSE))</f>
        <v>0</v>
      </c>
      <c r="F34">
        <f>IF(ISERROR(VLOOKUP($A34,Liste!$B:$P,6,FALSE)),,VLOOKUP($A34,Liste!$B:$P,6,FALSE))</f>
        <v>0</v>
      </c>
      <c r="G34" s="30" t="str">
        <f t="shared" si="0"/>
        <v>LIBRE</v>
      </c>
    </row>
    <row r="35" spans="1:7">
      <c r="A35" s="31">
        <v>32</v>
      </c>
      <c r="B35">
        <f>IF(ISERROR(VLOOKUP($A35,Liste!$B:$P,2,FALSE)),,VLOOKUP($A35,Liste!$B:$P,2,FALSE))</f>
        <v>0</v>
      </c>
      <c r="C35">
        <f>IF(ISERROR(VLOOKUP($A35,Liste!$B:$P,3,FALSE)),,VLOOKUP($A35,Liste!$B:$P,3,FALSE))</f>
        <v>0</v>
      </c>
      <c r="D35" s="34">
        <f>IF(ISERROR(VLOOKUP($A35,Liste!$B:$P,4,FALSE)),,VLOOKUP($A35,Liste!$B:$P,4,FALSE))</f>
        <v>0</v>
      </c>
      <c r="E35" s="34">
        <f>IF(ISERROR(VLOOKUP($A35,Liste!$B:$P,5,FALSE)),,VLOOKUP($A35,Liste!$B:$P,5,FALSE))</f>
        <v>0</v>
      </c>
      <c r="F35">
        <f>IF(ISERROR(VLOOKUP($A35,Liste!$B:$P,6,FALSE)),,VLOOKUP($A35,Liste!$B:$P,6,FALSE))</f>
        <v>0</v>
      </c>
      <c r="G35" s="30" t="str">
        <f t="shared" si="0"/>
        <v>LIBRE</v>
      </c>
    </row>
    <row r="36" spans="1:7">
      <c r="A36" s="31">
        <v>33</v>
      </c>
      <c r="B36">
        <f>IF(ISERROR(VLOOKUP($A36,Liste!$B:$P,2,FALSE)),,VLOOKUP($A36,Liste!$B:$P,2,FALSE))</f>
        <v>0</v>
      </c>
      <c r="C36">
        <f>IF(ISERROR(VLOOKUP($A36,Liste!$B:$P,3,FALSE)),,VLOOKUP($A36,Liste!$B:$P,3,FALSE))</f>
        <v>0</v>
      </c>
      <c r="D36" s="34">
        <f>IF(ISERROR(VLOOKUP($A36,Liste!$B:$P,4,FALSE)),,VLOOKUP($A36,Liste!$B:$P,4,FALSE))</f>
        <v>0</v>
      </c>
      <c r="E36" s="34">
        <f>IF(ISERROR(VLOOKUP($A36,Liste!$B:$P,5,FALSE)),,VLOOKUP($A36,Liste!$B:$P,5,FALSE))</f>
        <v>0</v>
      </c>
      <c r="F36">
        <f>IF(ISERROR(VLOOKUP($A36,Liste!$B:$P,6,FALSE)),,VLOOKUP($A36,Liste!$B:$P,6,FALSE))</f>
        <v>0</v>
      </c>
      <c r="G36" s="30" t="str">
        <f t="shared" si="0"/>
        <v>LIBRE</v>
      </c>
    </row>
    <row r="37" spans="1:7">
      <c r="A37" s="31">
        <v>34</v>
      </c>
      <c r="B37">
        <f>IF(ISERROR(VLOOKUP($A37,Liste!$B:$P,2,FALSE)),,VLOOKUP($A37,Liste!$B:$P,2,FALSE))</f>
        <v>0</v>
      </c>
      <c r="C37">
        <f>IF(ISERROR(VLOOKUP($A37,Liste!$B:$P,3,FALSE)),,VLOOKUP($A37,Liste!$B:$P,3,FALSE))</f>
        <v>0</v>
      </c>
      <c r="D37" s="34">
        <f>IF(ISERROR(VLOOKUP($A37,Liste!$B:$P,4,FALSE)),,VLOOKUP($A37,Liste!$B:$P,4,FALSE))</f>
        <v>0</v>
      </c>
      <c r="E37" s="34">
        <f>IF(ISERROR(VLOOKUP($A37,Liste!$B:$P,5,FALSE)),,VLOOKUP($A37,Liste!$B:$P,5,FALSE))</f>
        <v>0</v>
      </c>
      <c r="F37">
        <f>IF(ISERROR(VLOOKUP($A37,Liste!$B:$P,6,FALSE)),,VLOOKUP($A37,Liste!$B:$P,6,FALSE))</f>
        <v>0</v>
      </c>
      <c r="G37" s="30" t="str">
        <f t="shared" si="0"/>
        <v>LIBRE</v>
      </c>
    </row>
    <row r="38" spans="1:7">
      <c r="A38" s="31">
        <v>35</v>
      </c>
      <c r="B38">
        <f>IF(ISERROR(VLOOKUP($A38,Liste!$B:$P,2,FALSE)),,VLOOKUP($A38,Liste!$B:$P,2,FALSE))</f>
        <v>0</v>
      </c>
      <c r="C38">
        <f>IF(ISERROR(VLOOKUP($A38,Liste!$B:$P,3,FALSE)),,VLOOKUP($A38,Liste!$B:$P,3,FALSE))</f>
        <v>0</v>
      </c>
      <c r="D38" s="34">
        <f>IF(ISERROR(VLOOKUP($A38,Liste!$B:$P,4,FALSE)),,VLOOKUP($A38,Liste!$B:$P,4,FALSE))</f>
        <v>0</v>
      </c>
      <c r="E38" s="34">
        <f>IF(ISERROR(VLOOKUP($A38,Liste!$B:$P,5,FALSE)),,VLOOKUP($A38,Liste!$B:$P,5,FALSE))</f>
        <v>0</v>
      </c>
      <c r="F38">
        <f>IF(ISERROR(VLOOKUP($A38,Liste!$B:$P,6,FALSE)),,VLOOKUP($A38,Liste!$B:$P,6,FALSE))</f>
        <v>0</v>
      </c>
      <c r="G38" s="30" t="str">
        <f t="shared" si="0"/>
        <v>LIBRE</v>
      </c>
    </row>
    <row r="39" spans="1:7">
      <c r="A39" s="31">
        <v>36</v>
      </c>
      <c r="B39">
        <f>IF(ISERROR(VLOOKUP($A39,Liste!$B:$P,2,FALSE)),,VLOOKUP($A39,Liste!$B:$P,2,FALSE))</f>
        <v>0</v>
      </c>
      <c r="C39">
        <f>IF(ISERROR(VLOOKUP($A39,Liste!$B:$P,3,FALSE)),,VLOOKUP($A39,Liste!$B:$P,3,FALSE))</f>
        <v>0</v>
      </c>
      <c r="D39" s="34">
        <f>IF(ISERROR(VLOOKUP($A39,Liste!$B:$P,4,FALSE)),,VLOOKUP($A39,Liste!$B:$P,4,FALSE))</f>
        <v>0</v>
      </c>
      <c r="E39" s="34">
        <f>IF(ISERROR(VLOOKUP($A39,Liste!$B:$P,5,FALSE)),,VLOOKUP($A39,Liste!$B:$P,5,FALSE))</f>
        <v>0</v>
      </c>
      <c r="F39">
        <f>IF(ISERROR(VLOOKUP($A39,Liste!$B:$P,6,FALSE)),,VLOOKUP($A39,Liste!$B:$P,6,FALSE))</f>
        <v>0</v>
      </c>
      <c r="G39" s="30" t="str">
        <f t="shared" si="0"/>
        <v>LIBRE</v>
      </c>
    </row>
    <row r="40" spans="1:7">
      <c r="A40" s="31">
        <v>37</v>
      </c>
      <c r="B40">
        <f>IF(ISERROR(VLOOKUP($A40,Liste!$B:$P,2,FALSE)),,VLOOKUP($A40,Liste!$B:$P,2,FALSE))</f>
        <v>0</v>
      </c>
      <c r="C40">
        <f>IF(ISERROR(VLOOKUP($A40,Liste!$B:$P,3,FALSE)),,VLOOKUP($A40,Liste!$B:$P,3,FALSE))</f>
        <v>0</v>
      </c>
      <c r="D40" s="34">
        <f>IF(ISERROR(VLOOKUP($A40,Liste!$B:$P,4,FALSE)),,VLOOKUP($A40,Liste!$B:$P,4,FALSE))</f>
        <v>0</v>
      </c>
      <c r="E40" s="34">
        <f>IF(ISERROR(VLOOKUP($A40,Liste!$B:$P,5,FALSE)),,VLOOKUP($A40,Liste!$B:$P,5,FALSE))</f>
        <v>0</v>
      </c>
      <c r="F40">
        <f>IF(ISERROR(VLOOKUP($A40,Liste!$B:$P,6,FALSE)),,VLOOKUP($A40,Liste!$B:$P,6,FALSE))</f>
        <v>0</v>
      </c>
      <c r="G40" s="30" t="str">
        <f t="shared" si="0"/>
        <v>LIBRE</v>
      </c>
    </row>
    <row r="41" spans="1:7">
      <c r="A41" s="31">
        <v>38</v>
      </c>
      <c r="B41">
        <f>IF(ISERROR(VLOOKUP($A41,Liste!$B:$P,2,FALSE)),,VLOOKUP($A41,Liste!$B:$P,2,FALSE))</f>
        <v>0</v>
      </c>
      <c r="C41">
        <f>IF(ISERROR(VLOOKUP($A41,Liste!$B:$P,3,FALSE)),,VLOOKUP($A41,Liste!$B:$P,3,FALSE))</f>
        <v>0</v>
      </c>
      <c r="D41" s="34">
        <f>IF(ISERROR(VLOOKUP($A41,Liste!$B:$P,4,FALSE)),,VLOOKUP($A41,Liste!$B:$P,4,FALSE))</f>
        <v>0</v>
      </c>
      <c r="E41" s="34">
        <f>IF(ISERROR(VLOOKUP($A41,Liste!$B:$P,5,FALSE)),,VLOOKUP($A41,Liste!$B:$P,5,FALSE))</f>
        <v>0</v>
      </c>
      <c r="F41">
        <f>IF(ISERROR(VLOOKUP($A41,Liste!$B:$P,6,FALSE)),,VLOOKUP($A41,Liste!$B:$P,6,FALSE))</f>
        <v>0</v>
      </c>
      <c r="G41" s="30" t="str">
        <f t="shared" si="0"/>
        <v>LIBRE</v>
      </c>
    </row>
    <row r="42" spans="1:7">
      <c r="A42" s="31">
        <v>39</v>
      </c>
      <c r="B42">
        <f>IF(ISERROR(VLOOKUP($A42,Liste!$B:$P,2,FALSE)),,VLOOKUP($A42,Liste!$B:$P,2,FALSE))</f>
        <v>0</v>
      </c>
      <c r="C42">
        <f>IF(ISERROR(VLOOKUP($A42,Liste!$B:$P,3,FALSE)),,VLOOKUP($A42,Liste!$B:$P,3,FALSE))</f>
        <v>0</v>
      </c>
      <c r="D42" s="34">
        <f>IF(ISERROR(VLOOKUP($A42,Liste!$B:$P,4,FALSE)),,VLOOKUP($A42,Liste!$B:$P,4,FALSE))</f>
        <v>0</v>
      </c>
      <c r="E42" s="34">
        <f>IF(ISERROR(VLOOKUP($A42,Liste!$B:$P,5,FALSE)),,VLOOKUP($A42,Liste!$B:$P,5,FALSE))</f>
        <v>0</v>
      </c>
      <c r="F42">
        <f>IF(ISERROR(VLOOKUP($A42,Liste!$B:$P,6,FALSE)),,VLOOKUP($A42,Liste!$B:$P,6,FALSE))</f>
        <v>0</v>
      </c>
      <c r="G42" s="30" t="str">
        <f t="shared" si="0"/>
        <v>LIBRE</v>
      </c>
    </row>
    <row r="43" spans="1:7">
      <c r="A43" s="31">
        <v>40</v>
      </c>
      <c r="B43">
        <f>IF(ISERROR(VLOOKUP($A43,Liste!$B:$P,2,FALSE)),,VLOOKUP($A43,Liste!$B:$P,2,FALSE))</f>
        <v>0</v>
      </c>
      <c r="C43">
        <f>IF(ISERROR(VLOOKUP($A43,Liste!$B:$P,3,FALSE)),,VLOOKUP($A43,Liste!$B:$P,3,FALSE))</f>
        <v>0</v>
      </c>
      <c r="D43" s="34">
        <f>IF(ISERROR(VLOOKUP($A43,Liste!$B:$P,4,FALSE)),,VLOOKUP($A43,Liste!$B:$P,4,FALSE))</f>
        <v>0</v>
      </c>
      <c r="E43" s="34">
        <f>IF(ISERROR(VLOOKUP($A43,Liste!$B:$P,5,FALSE)),,VLOOKUP($A43,Liste!$B:$P,5,FALSE))</f>
        <v>0</v>
      </c>
      <c r="F43">
        <f>IF(ISERROR(VLOOKUP($A43,Liste!$B:$P,6,FALSE)),,VLOOKUP($A43,Liste!$B:$P,6,FALSE))</f>
        <v>0</v>
      </c>
      <c r="G43" s="30" t="str">
        <f t="shared" si="0"/>
        <v>LIBRE</v>
      </c>
    </row>
    <row r="44" spans="1:7">
      <c r="A44" s="31">
        <v>41</v>
      </c>
      <c r="B44">
        <f>IF(ISERROR(VLOOKUP($A44,Liste!$B:$P,2,FALSE)),,VLOOKUP($A44,Liste!$B:$P,2,FALSE))</f>
        <v>0</v>
      </c>
      <c r="C44">
        <f>IF(ISERROR(VLOOKUP($A44,Liste!$B:$P,3,FALSE)),,VLOOKUP($A44,Liste!$B:$P,3,FALSE))</f>
        <v>0</v>
      </c>
      <c r="D44" s="34">
        <f>IF(ISERROR(VLOOKUP($A44,Liste!$B:$P,4,FALSE)),,VLOOKUP($A44,Liste!$B:$P,4,FALSE))</f>
        <v>0</v>
      </c>
      <c r="E44" s="34">
        <f>IF(ISERROR(VLOOKUP($A44,Liste!$B:$P,5,FALSE)),,VLOOKUP($A44,Liste!$B:$P,5,FALSE))</f>
        <v>0</v>
      </c>
      <c r="F44">
        <f>IF(ISERROR(VLOOKUP($A44,Liste!$B:$P,6,FALSE)),,VLOOKUP($A44,Liste!$B:$P,6,FALSE))</f>
        <v>0</v>
      </c>
      <c r="G44" s="30" t="str">
        <f t="shared" si="0"/>
        <v>LIBRE</v>
      </c>
    </row>
    <row r="45" spans="1:7">
      <c r="A45" s="31">
        <v>42</v>
      </c>
      <c r="B45">
        <f>IF(ISERROR(VLOOKUP($A45,Liste!$B:$P,2,FALSE)),,VLOOKUP($A45,Liste!$B:$P,2,FALSE))</f>
        <v>0</v>
      </c>
      <c r="C45">
        <f>IF(ISERROR(VLOOKUP($A45,Liste!$B:$P,3,FALSE)),,VLOOKUP($A45,Liste!$B:$P,3,FALSE))</f>
        <v>0</v>
      </c>
      <c r="D45" s="34">
        <f>IF(ISERROR(VLOOKUP($A45,Liste!$B:$P,4,FALSE)),,VLOOKUP($A45,Liste!$B:$P,4,FALSE))</f>
        <v>0</v>
      </c>
      <c r="E45" s="34">
        <f>IF(ISERROR(VLOOKUP($A45,Liste!$B:$P,5,FALSE)),,VLOOKUP($A45,Liste!$B:$P,5,FALSE))</f>
        <v>0</v>
      </c>
      <c r="F45">
        <f>IF(ISERROR(VLOOKUP($A45,Liste!$B:$P,6,FALSE)),,VLOOKUP($A45,Liste!$B:$P,6,FALSE))</f>
        <v>0</v>
      </c>
      <c r="G45" s="30" t="str">
        <f t="shared" si="0"/>
        <v>LIBRE</v>
      </c>
    </row>
    <row r="46" spans="1:7">
      <c r="A46" s="31">
        <v>43</v>
      </c>
      <c r="B46">
        <f>IF(ISERROR(VLOOKUP($A46,Liste!$B:$P,2,FALSE)),,VLOOKUP($A46,Liste!$B:$P,2,FALSE))</f>
        <v>0</v>
      </c>
      <c r="C46">
        <f>IF(ISERROR(VLOOKUP($A46,Liste!$B:$P,3,FALSE)),,VLOOKUP($A46,Liste!$B:$P,3,FALSE))</f>
        <v>0</v>
      </c>
      <c r="D46" s="34">
        <f>IF(ISERROR(VLOOKUP($A46,Liste!$B:$P,4,FALSE)),,VLOOKUP($A46,Liste!$B:$P,4,FALSE))</f>
        <v>0</v>
      </c>
      <c r="E46" s="34">
        <f>IF(ISERROR(VLOOKUP($A46,Liste!$B:$P,5,FALSE)),,VLOOKUP($A46,Liste!$B:$P,5,FALSE))</f>
        <v>0</v>
      </c>
      <c r="F46">
        <f>IF(ISERROR(VLOOKUP($A46,Liste!$B:$P,6,FALSE)),,VLOOKUP($A46,Liste!$B:$P,6,FALSE))</f>
        <v>0</v>
      </c>
      <c r="G46" s="30" t="str">
        <f t="shared" si="0"/>
        <v>LIBRE</v>
      </c>
    </row>
    <row r="47" spans="1:7">
      <c r="A47" s="31">
        <v>44</v>
      </c>
      <c r="B47">
        <f>IF(ISERROR(VLOOKUP($A47,Liste!$B:$P,2,FALSE)),,VLOOKUP($A47,Liste!$B:$P,2,FALSE))</f>
        <v>0</v>
      </c>
      <c r="C47">
        <f>IF(ISERROR(VLOOKUP($A47,Liste!$B:$P,3,FALSE)),,VLOOKUP($A47,Liste!$B:$P,3,FALSE))</f>
        <v>0</v>
      </c>
      <c r="D47" s="34">
        <f>IF(ISERROR(VLOOKUP($A47,Liste!$B:$P,4,FALSE)),,VLOOKUP($A47,Liste!$B:$P,4,FALSE))</f>
        <v>0</v>
      </c>
      <c r="E47" s="34">
        <f>IF(ISERROR(VLOOKUP($A47,Liste!$B:$P,5,FALSE)),,VLOOKUP($A47,Liste!$B:$P,5,FALSE))</f>
        <v>0</v>
      </c>
      <c r="F47">
        <f>IF(ISERROR(VLOOKUP($A47,Liste!$B:$P,6,FALSE)),,VLOOKUP($A47,Liste!$B:$P,6,FALSE))</f>
        <v>0</v>
      </c>
      <c r="G47" s="30" t="str">
        <f t="shared" si="0"/>
        <v>LIBRE</v>
      </c>
    </row>
    <row r="48" spans="1:7">
      <c r="A48" s="31">
        <v>45</v>
      </c>
      <c r="B48">
        <f>IF(ISERROR(VLOOKUP($A48,Liste!$B:$P,2,FALSE)),,VLOOKUP($A48,Liste!$B:$P,2,FALSE))</f>
        <v>0</v>
      </c>
      <c r="C48">
        <f>IF(ISERROR(VLOOKUP($A48,Liste!$B:$P,3,FALSE)),,VLOOKUP($A48,Liste!$B:$P,3,FALSE))</f>
        <v>0</v>
      </c>
      <c r="D48" s="34">
        <f>IF(ISERROR(VLOOKUP($A48,Liste!$B:$P,4,FALSE)),,VLOOKUP($A48,Liste!$B:$P,4,FALSE))</f>
        <v>0</v>
      </c>
      <c r="E48" s="34">
        <f>IF(ISERROR(VLOOKUP($A48,Liste!$B:$P,5,FALSE)),,VLOOKUP($A48,Liste!$B:$P,5,FALSE))</f>
        <v>0</v>
      </c>
      <c r="F48">
        <f>IF(ISERROR(VLOOKUP($A48,Liste!$B:$P,6,FALSE)),,VLOOKUP($A48,Liste!$B:$P,6,FALSE))</f>
        <v>0</v>
      </c>
      <c r="G48" s="30" t="str">
        <f t="shared" si="0"/>
        <v>LIBRE</v>
      </c>
    </row>
    <row r="49" spans="1:7">
      <c r="A49" s="31">
        <v>46</v>
      </c>
      <c r="B49">
        <f>IF(ISERROR(VLOOKUP($A49,Liste!$B:$P,2,FALSE)),,VLOOKUP($A49,Liste!$B:$P,2,FALSE))</f>
        <v>0</v>
      </c>
      <c r="C49">
        <f>IF(ISERROR(VLOOKUP($A49,Liste!$B:$P,3,FALSE)),,VLOOKUP($A49,Liste!$B:$P,3,FALSE))</f>
        <v>0</v>
      </c>
      <c r="D49" s="34">
        <f>IF(ISERROR(VLOOKUP($A49,Liste!$B:$P,4,FALSE)),,VLOOKUP($A49,Liste!$B:$P,4,FALSE))</f>
        <v>0</v>
      </c>
      <c r="E49" s="34">
        <f>IF(ISERROR(VLOOKUP($A49,Liste!$B:$P,5,FALSE)),,VLOOKUP($A49,Liste!$B:$P,5,FALSE))</f>
        <v>0</v>
      </c>
      <c r="F49">
        <f>IF(ISERROR(VLOOKUP($A49,Liste!$B:$P,6,FALSE)),,VLOOKUP($A49,Liste!$B:$P,6,FALSE))</f>
        <v>0</v>
      </c>
      <c r="G49" s="30" t="str">
        <f t="shared" si="0"/>
        <v>LIBRE</v>
      </c>
    </row>
    <row r="50" spans="1:7">
      <c r="A50" s="31">
        <v>47</v>
      </c>
      <c r="B50">
        <f>IF(ISERROR(VLOOKUP($A50,Liste!$B:$P,2,FALSE)),,VLOOKUP($A50,Liste!$B:$P,2,FALSE))</f>
        <v>0</v>
      </c>
      <c r="C50">
        <f>IF(ISERROR(VLOOKUP($A50,Liste!$B:$P,3,FALSE)),,VLOOKUP($A50,Liste!$B:$P,3,FALSE))</f>
        <v>0</v>
      </c>
      <c r="D50" s="34">
        <f>IF(ISERROR(VLOOKUP($A50,Liste!$B:$P,4,FALSE)),,VLOOKUP($A50,Liste!$B:$P,4,FALSE))</f>
        <v>0</v>
      </c>
      <c r="E50" s="34">
        <f>IF(ISERROR(VLOOKUP($A50,Liste!$B:$P,5,FALSE)),,VLOOKUP($A50,Liste!$B:$P,5,FALSE))</f>
        <v>0</v>
      </c>
      <c r="F50">
        <f>IF(ISERROR(VLOOKUP($A50,Liste!$B:$P,6,FALSE)),,VLOOKUP($A50,Liste!$B:$P,6,FALSE))</f>
        <v>0</v>
      </c>
      <c r="G50" s="30" t="str">
        <f t="shared" si="0"/>
        <v>LIBRE</v>
      </c>
    </row>
    <row r="51" spans="1:7">
      <c r="A51" s="31">
        <v>48</v>
      </c>
      <c r="B51">
        <f>IF(ISERROR(VLOOKUP($A51,Liste!$B:$P,2,FALSE)),,VLOOKUP($A51,Liste!$B:$P,2,FALSE))</f>
        <v>0</v>
      </c>
      <c r="C51">
        <f>IF(ISERROR(VLOOKUP($A51,Liste!$B:$P,3,FALSE)),,VLOOKUP($A51,Liste!$B:$P,3,FALSE))</f>
        <v>0</v>
      </c>
      <c r="D51" s="34">
        <f>IF(ISERROR(VLOOKUP($A51,Liste!$B:$P,4,FALSE)),,VLOOKUP($A51,Liste!$B:$P,4,FALSE))</f>
        <v>0</v>
      </c>
      <c r="E51" s="34">
        <f>IF(ISERROR(VLOOKUP($A51,Liste!$B:$P,5,FALSE)),,VLOOKUP($A51,Liste!$B:$P,5,FALSE))</f>
        <v>0</v>
      </c>
      <c r="F51">
        <f>IF(ISERROR(VLOOKUP($A51,Liste!$B:$P,6,FALSE)),,VLOOKUP($A51,Liste!$B:$P,6,FALSE))</f>
        <v>0</v>
      </c>
      <c r="G51" s="30" t="str">
        <f t="shared" si="0"/>
        <v>LIBRE</v>
      </c>
    </row>
    <row r="52" spans="1:7">
      <c r="A52" s="31">
        <v>49</v>
      </c>
      <c r="B52">
        <f>IF(ISERROR(VLOOKUP($A52,Liste!$B:$P,2,FALSE)),,VLOOKUP($A52,Liste!$B:$P,2,FALSE))</f>
        <v>0</v>
      </c>
      <c r="C52">
        <f>IF(ISERROR(VLOOKUP($A52,Liste!$B:$P,3,FALSE)),,VLOOKUP($A52,Liste!$B:$P,3,FALSE))</f>
        <v>0</v>
      </c>
      <c r="D52" s="34">
        <f>IF(ISERROR(VLOOKUP($A52,Liste!$B:$P,4,FALSE)),,VLOOKUP($A52,Liste!$B:$P,4,FALSE))</f>
        <v>0</v>
      </c>
      <c r="E52" s="34">
        <f>IF(ISERROR(VLOOKUP($A52,Liste!$B:$P,5,FALSE)),,VLOOKUP($A52,Liste!$B:$P,5,FALSE))</f>
        <v>0</v>
      </c>
      <c r="F52">
        <f>IF(ISERROR(VLOOKUP($A52,Liste!$B:$P,6,FALSE)),,VLOOKUP($A52,Liste!$B:$P,6,FALSE))</f>
        <v>0</v>
      </c>
      <c r="G52" s="30" t="str">
        <f t="shared" si="0"/>
        <v>LIBRE</v>
      </c>
    </row>
    <row r="53" spans="1:7">
      <c r="A53" s="31">
        <v>50</v>
      </c>
      <c r="B53">
        <f>IF(ISERROR(VLOOKUP($A53,Liste!$B:$P,2,FALSE)),,VLOOKUP($A53,Liste!$B:$P,2,FALSE))</f>
        <v>0</v>
      </c>
      <c r="C53">
        <f>IF(ISERROR(VLOOKUP($A53,Liste!$B:$P,3,FALSE)),,VLOOKUP($A53,Liste!$B:$P,3,FALSE))</f>
        <v>0</v>
      </c>
      <c r="D53" s="34">
        <f>IF(ISERROR(VLOOKUP($A53,Liste!$B:$P,4,FALSE)),,VLOOKUP($A53,Liste!$B:$P,4,FALSE))</f>
        <v>0</v>
      </c>
      <c r="E53" s="34">
        <f>IF(ISERROR(VLOOKUP($A53,Liste!$B:$P,5,FALSE)),,VLOOKUP($A53,Liste!$B:$P,5,FALSE))</f>
        <v>0</v>
      </c>
      <c r="F53">
        <f>IF(ISERROR(VLOOKUP($A53,Liste!$B:$P,6,FALSE)),,VLOOKUP($A53,Liste!$B:$P,6,FALSE))</f>
        <v>0</v>
      </c>
      <c r="G53" s="30" t="str">
        <f t="shared" si="0"/>
        <v>LIBRE</v>
      </c>
    </row>
  </sheetData>
  <autoFilter ref="A3:G3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C50"/>
  <sheetViews>
    <sheetView workbookViewId="0">
      <selection activeCell="B8" sqref="B8"/>
    </sheetView>
  </sheetViews>
  <sheetFormatPr baseColWidth="10" defaultRowHeight="15"/>
  <cols>
    <col min="3" max="3" width="13.7109375" style="30" bestFit="1" customWidth="1"/>
  </cols>
  <sheetData>
    <row r="1" spans="3:3">
      <c r="C1" s="44" t="s">
        <v>31</v>
      </c>
    </row>
    <row r="2" spans="3:3">
      <c r="C2" s="30">
        <v>1</v>
      </c>
    </row>
    <row r="3" spans="3:3">
      <c r="C3" s="30">
        <v>3</v>
      </c>
    </row>
    <row r="4" spans="3:3">
      <c r="C4" s="30">
        <v>5</v>
      </c>
    </row>
    <row r="5" spans="3:3">
      <c r="C5" s="30">
        <v>6</v>
      </c>
    </row>
    <row r="6" spans="3:3">
      <c r="C6" s="30">
        <v>7</v>
      </c>
    </row>
    <row r="7" spans="3:3">
      <c r="C7" s="30">
        <v>8</v>
      </c>
    </row>
    <row r="8" spans="3:3">
      <c r="C8" s="30">
        <v>9</v>
      </c>
    </row>
    <row r="9" spans="3:3">
      <c r="C9" s="30">
        <v>10</v>
      </c>
    </row>
    <row r="10" spans="3:3">
      <c r="C10" s="30">
        <v>11</v>
      </c>
    </row>
    <row r="11" spans="3:3">
      <c r="C11" s="30">
        <v>12</v>
      </c>
    </row>
    <row r="12" spans="3:3">
      <c r="C12" s="30">
        <v>13</v>
      </c>
    </row>
    <row r="13" spans="3:3">
      <c r="C13" s="30">
        <v>14</v>
      </c>
    </row>
    <row r="14" spans="3:3">
      <c r="C14" s="30">
        <v>15</v>
      </c>
    </row>
    <row r="15" spans="3:3">
      <c r="C15" s="30">
        <v>16</v>
      </c>
    </row>
    <row r="16" spans="3:3">
      <c r="C16" s="30">
        <v>17</v>
      </c>
    </row>
    <row r="17" spans="3:3">
      <c r="C17" s="30">
        <v>18</v>
      </c>
    </row>
    <row r="18" spans="3:3">
      <c r="C18" s="30">
        <v>19</v>
      </c>
    </row>
    <row r="19" spans="3:3">
      <c r="C19" s="30">
        <v>20</v>
      </c>
    </row>
    <row r="20" spans="3:3">
      <c r="C20" s="30">
        <v>21</v>
      </c>
    </row>
    <row r="21" spans="3:3">
      <c r="C21" s="30">
        <v>22</v>
      </c>
    </row>
    <row r="22" spans="3:3">
      <c r="C22" s="30">
        <v>23</v>
      </c>
    </row>
    <row r="23" spans="3:3">
      <c r="C23" s="30">
        <v>24</v>
      </c>
    </row>
    <row r="24" spans="3:3">
      <c r="C24" s="30">
        <v>25</v>
      </c>
    </row>
    <row r="25" spans="3:3">
      <c r="C25" s="30">
        <v>26</v>
      </c>
    </row>
    <row r="26" spans="3:3">
      <c r="C26" s="30">
        <v>27</v>
      </c>
    </row>
    <row r="27" spans="3:3">
      <c r="C27" s="30">
        <v>28</v>
      </c>
    </row>
    <row r="28" spans="3:3">
      <c r="C28" s="30">
        <v>29</v>
      </c>
    </row>
    <row r="29" spans="3:3">
      <c r="C29" s="30">
        <v>30</v>
      </c>
    </row>
    <row r="30" spans="3:3">
      <c r="C30" s="30">
        <v>31</v>
      </c>
    </row>
    <row r="31" spans="3:3">
      <c r="C31" s="30">
        <v>32</v>
      </c>
    </row>
    <row r="32" spans="3:3">
      <c r="C32" s="30">
        <v>33</v>
      </c>
    </row>
    <row r="33" spans="3:3">
      <c r="C33" s="30">
        <v>34</v>
      </c>
    </row>
    <row r="34" spans="3:3">
      <c r="C34" s="30">
        <v>35</v>
      </c>
    </row>
    <row r="35" spans="3:3">
      <c r="C35" s="30">
        <v>36</v>
      </c>
    </row>
    <row r="36" spans="3:3">
      <c r="C36" s="30">
        <v>37</v>
      </c>
    </row>
    <row r="37" spans="3:3">
      <c r="C37" s="30">
        <v>38</v>
      </c>
    </row>
    <row r="38" spans="3:3">
      <c r="C38" s="30">
        <v>39</v>
      </c>
    </row>
    <row r="39" spans="3:3">
      <c r="C39" s="30">
        <v>40</v>
      </c>
    </row>
    <row r="40" spans="3:3">
      <c r="C40" s="30">
        <v>41</v>
      </c>
    </row>
    <row r="41" spans="3:3">
      <c r="C41" s="30">
        <v>42</v>
      </c>
    </row>
    <row r="42" spans="3:3">
      <c r="C42" s="30">
        <v>43</v>
      </c>
    </row>
    <row r="43" spans="3:3">
      <c r="C43" s="30">
        <v>44</v>
      </c>
    </row>
    <row r="44" spans="3:3">
      <c r="C44" s="30">
        <v>45</v>
      </c>
    </row>
    <row r="45" spans="3:3">
      <c r="C45" s="30">
        <v>46</v>
      </c>
    </row>
    <row r="46" spans="3:3">
      <c r="C46" s="30">
        <v>47</v>
      </c>
    </row>
    <row r="47" spans="3:3">
      <c r="C47" s="30">
        <v>48</v>
      </c>
    </row>
    <row r="48" spans="3:3">
      <c r="C48" s="30">
        <v>49</v>
      </c>
    </row>
    <row r="49" spans="3:3">
      <c r="C49" s="30">
        <v>50</v>
      </c>
    </row>
    <row r="50" spans="3:3">
      <c r="C50" s="30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Pontons</vt:lpstr>
      <vt:lpstr>Datas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gmb</cp:lastModifiedBy>
  <dcterms:created xsi:type="dcterms:W3CDTF">2017-01-10T07:50:34Z</dcterms:created>
  <dcterms:modified xsi:type="dcterms:W3CDTF">2017-01-10T14:23:38Z</dcterms:modified>
</cp:coreProperties>
</file>