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35" windowHeight="6975"/>
  </bookViews>
  <sheets>
    <sheet name="Feuil1" sheetId="1" r:id="rId1"/>
  </sheets>
  <externalReferences>
    <externalReference r:id="rId2"/>
  </externalReferences>
  <calcPr calcId="162913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8" i="1" l="1"/>
  <c r="G97" i="1"/>
  <c r="G96" i="1"/>
  <c r="G95" i="1"/>
  <c r="G94" i="1"/>
  <c r="G93" i="1"/>
  <c r="G92" i="1"/>
  <c r="G91" i="1"/>
  <c r="G90" i="1"/>
  <c r="G89" i="1"/>
  <c r="G88" i="1"/>
  <c r="G87" i="1"/>
  <c r="G86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8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3" i="1"/>
  <c r="G12" i="1"/>
  <c r="B85" i="1"/>
  <c r="B67" i="1"/>
  <c r="B32" i="1"/>
  <c r="B69" i="1"/>
  <c r="B16" i="1"/>
  <c r="B11" i="1"/>
  <c r="F85" i="1"/>
  <c r="F32" i="1"/>
  <c r="E85" i="1"/>
  <c r="E69" i="1"/>
  <c r="F69" i="1"/>
  <c r="F16" i="1"/>
  <c r="F67" i="1"/>
  <c r="E16" i="1"/>
  <c r="E32" i="1"/>
  <c r="E11" i="1"/>
  <c r="E67" i="1"/>
  <c r="F11" i="1"/>
  <c r="G32" i="1" l="1"/>
  <c r="G67" i="1"/>
  <c r="G85" i="1"/>
  <c r="G11" i="1"/>
  <c r="G16" i="1"/>
  <c r="G69" i="1"/>
</calcChain>
</file>

<file path=xl/sharedStrings.xml><?xml version="1.0" encoding="utf-8"?>
<sst xmlns="http://schemas.openxmlformats.org/spreadsheetml/2006/main" count="263" uniqueCount="85">
  <si>
    <t>Société :</t>
  </si>
  <si>
    <t>Exercice :</t>
  </si>
  <si>
    <t>Compte</t>
  </si>
  <si>
    <t>Libellé</t>
  </si>
  <si>
    <t>Date</t>
  </si>
  <si>
    <t>Jnl</t>
  </si>
  <si>
    <t>Débit</t>
  </si>
  <si>
    <t>Crédit</t>
  </si>
  <si>
    <t>Solde</t>
  </si>
  <si>
    <t>Nom Fournisseur</t>
  </si>
  <si>
    <t>Observations</t>
  </si>
  <si>
    <t>N-1</t>
  </si>
  <si>
    <t>Variation</t>
  </si>
  <si>
    <t>Contrôle</t>
  </si>
  <si>
    <t>OK</t>
  </si>
  <si>
    <t>CUT OFF</t>
  </si>
  <si>
    <t>01/04/2019</t>
  </si>
  <si>
    <t xml:space="preserve">RRRO </t>
  </si>
  <si>
    <t>08/08/2019</t>
  </si>
  <si>
    <t xml:space="preserve">F.G  </t>
  </si>
  <si>
    <t>31/03/2020</t>
  </si>
  <si>
    <t>04/04/2019</t>
  </si>
  <si>
    <t>05/05/2019</t>
  </si>
  <si>
    <t>05/06/2019</t>
  </si>
  <si>
    <t>21/06/2019</t>
  </si>
  <si>
    <t>04/07/2019</t>
  </si>
  <si>
    <t>04/08/2019</t>
  </si>
  <si>
    <t>05/09/2019</t>
  </si>
  <si>
    <t>03/10/2019</t>
  </si>
  <si>
    <t>03/11/2019</t>
  </si>
  <si>
    <t>04/12/2019</t>
  </si>
  <si>
    <t>14/01/2020</t>
  </si>
  <si>
    <t>06/02/2020</t>
  </si>
  <si>
    <t>06/03/2020</t>
  </si>
  <si>
    <t>05/07/2019</t>
  </si>
  <si>
    <t>06/05/2019</t>
  </si>
  <si>
    <t>06/06/2019</t>
  </si>
  <si>
    <t>07/02/2020</t>
  </si>
  <si>
    <t>07/08/2019</t>
  </si>
  <si>
    <t>08/10/2019</t>
  </si>
  <si>
    <t>09/01/2020</t>
  </si>
  <si>
    <t>09/03/2020</t>
  </si>
  <si>
    <t>09/09/2019</t>
  </si>
  <si>
    <t>09/12/2019</t>
  </si>
  <si>
    <t>12/04/2019</t>
  </si>
  <si>
    <t>13/11/2019</t>
  </si>
  <si>
    <t>17/10/2019</t>
  </si>
  <si>
    <t xml:space="preserve">O.D  </t>
  </si>
  <si>
    <t>21/11/2019</t>
  </si>
  <si>
    <t>26/09/2019</t>
  </si>
  <si>
    <t>29/08/2019</t>
  </si>
  <si>
    <t>30/04/2019</t>
  </si>
  <si>
    <t>30/06/2019</t>
  </si>
  <si>
    <t>30/07/2019</t>
  </si>
  <si>
    <t>30/09/2019</t>
  </si>
  <si>
    <t>30/11/2019</t>
  </si>
  <si>
    <t>31/05/2019</t>
  </si>
  <si>
    <t>31/07/2019</t>
  </si>
  <si>
    <t>31/10/2019</t>
  </si>
  <si>
    <t>22/08/2019</t>
  </si>
  <si>
    <t>29/11/2019</t>
  </si>
  <si>
    <t>09/08/2019</t>
  </si>
  <si>
    <t>19/09/2019</t>
  </si>
  <si>
    <t>17/07/2019</t>
  </si>
  <si>
    <t>27/03/2020</t>
  </si>
  <si>
    <t>04/11/2019</t>
  </si>
  <si>
    <t xml:space="preserve">IMO  </t>
  </si>
  <si>
    <t>15/10/2019</t>
  </si>
  <si>
    <t>20/01/2020</t>
  </si>
  <si>
    <t>a</t>
  </si>
  <si>
    <t>c</t>
  </si>
  <si>
    <t>bb</t>
  </si>
  <si>
    <t>dd</t>
  </si>
  <si>
    <t>ee</t>
  </si>
  <si>
    <t>f</t>
  </si>
  <si>
    <t>r</t>
  </si>
  <si>
    <t>g</t>
  </si>
  <si>
    <t>yr</t>
  </si>
  <si>
    <t>h</t>
  </si>
  <si>
    <t>rth</t>
  </si>
  <si>
    <t>hrt</t>
  </si>
  <si>
    <t>th</t>
  </si>
  <si>
    <t>t</t>
  </si>
  <si>
    <t>j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</si>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</sst>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CC"/>
        <bgColor indexed="64"/>
      </patternFill>
    </fill>
  </fills>
  <borders count="7">
    <border>
      <left/>
      <right/>
      <top/>
      <bottom/>
      <diagonal/>
    </border>
    <border>
      <left style="medium">
        <color rgb="FF0066FF"/>
      </left>
      <right/>
      <top style="medium">
        <color rgb="FF0066FF"/>
      </top>
      <bottom/>
      <diagonal/>
    </border>
    <border>
      <left/>
      <right/>
      <top style="medium">
        <color rgb="FF0066FF"/>
      </top>
      <bottom/>
      <diagonal/>
    </border>
    <border>
      <left/>
      <right style="medium">
        <color rgb="FF0066FF"/>
      </right>
      <top style="medium">
        <color rgb="FF0066FF"/>
      </top>
      <bottom/>
      <diagonal/>
    </border>
    <border>
      <left style="medium">
        <color rgb="FF0066FF"/>
      </left>
      <right/>
      <top/>
      <bottom style="medium">
        <color rgb="FF0066FF"/>
      </bottom>
      <diagonal/>
    </border>
    <border>
      <left/>
      <right/>
      <top/>
      <bottom style="medium">
        <color rgb="FF0066FF"/>
      </bottom>
      <diagonal/>
    </border>
    <border>
      <left/>
      <right style="medium">
        <color rgb="FF0066FF"/>
      </right>
      <top/>
      <bottom style="medium">
        <color rgb="FF0066FF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43" fontId="3" fillId="3" borderId="2" xfId="1" applyFont="1" applyFill="1" applyBorder="1" applyAlignment="1">
      <alignment horizontal="center" vertical="center"/>
    </xf>
    <xf numFmtId="43" fontId="2" fillId="3" borderId="2" xfId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0" fontId="2" fillId="3" borderId="5" xfId="0" applyFont="1" applyFill="1" applyBorder="1" applyAlignment="1">
      <alignment horizontal="center" vertical="center"/>
    </xf>
    <xf numFmtId="43" fontId="3" fillId="3" borderId="5" xfId="1" applyFont="1" applyFill="1" applyBorder="1" applyAlignment="1">
      <alignment horizontal="center" vertical="center"/>
    </xf>
    <xf numFmtId="43" fontId="2" fillId="3" borderId="5" xfId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right" vertical="center" indent="1"/>
    </xf>
    <xf numFmtId="0" fontId="2" fillId="3" borderId="6" xfId="0" applyFont="1" applyFill="1" applyBorder="1" applyAlignment="1">
      <alignment horizontal="right"/>
    </xf>
    <xf numFmtId="0" fontId="4" fillId="2" borderId="0" xfId="0" applyFont="1" applyFill="1" applyAlignment="1">
      <alignment horizontal="left" vertical="center"/>
    </xf>
    <xf numFmtId="43" fontId="4" fillId="2" borderId="0" xfId="1" applyFont="1" applyFill="1" applyAlignment="1">
      <alignment horizontal="left" vertical="center"/>
    </xf>
    <xf numFmtId="0" fontId="4" fillId="2" borderId="0" xfId="0" applyFont="1" applyFill="1" applyAlignment="1">
      <alignment horizontal="right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43" fontId="5" fillId="3" borderId="0" xfId="1" applyFont="1" applyFill="1" applyAlignment="1">
      <alignment vertical="center"/>
    </xf>
    <xf numFmtId="0" fontId="5" fillId="3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43" fontId="6" fillId="0" borderId="0" xfId="1" applyFont="1" applyAlignment="1">
      <alignment vertical="center"/>
    </xf>
    <xf numFmtId="0" fontId="5" fillId="3" borderId="0" xfId="0" applyFont="1" applyFill="1" applyAlignment="1">
      <alignment horizontal="right"/>
    </xf>
    <xf numFmtId="0" fontId="6" fillId="4" borderId="0" xfId="0" applyFont="1" applyFill="1" applyBorder="1" applyAlignment="1">
      <alignment vertical="center"/>
    </xf>
    <xf numFmtId="0" fontId="6" fillId="4" borderId="0" xfId="0" applyFont="1" applyFill="1" applyAlignment="1">
      <alignment vertical="center"/>
    </xf>
    <xf numFmtId="43" fontId="6" fillId="4" borderId="0" xfId="1" applyFont="1" applyFill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3</xdr:row>
          <xdr:rowOff>180975</xdr:rowOff>
        </xdr:from>
        <xdr:to>
          <xdr:col>5</xdr:col>
          <xdr:colOff>752475</xdr:colOff>
          <xdr:row>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0-138-01\cdwprg$\Exe\Liaison_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Infos Dossier"/>
      <sheetName val="Liaison_Excel"/>
    </sheetNames>
    <definedNames>
      <definedName name="LibelleComp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98"/>
  <sheetViews>
    <sheetView tabSelected="1" workbookViewId="0">
      <pane ySplit="10" topLeftCell="A11" activePane="bottomLeft" state="frozenSplit"/>
      <selection pane="bottomLeft" activeCell="A32" sqref="A32:XFD66"/>
    </sheetView>
  </sheetViews>
  <sheetFormatPr baseColWidth="10" defaultRowHeight="15" x14ac:dyDescent="0.25"/>
  <cols>
    <col min="3" max="3" width="32.42578125" bestFit="1" customWidth="1"/>
    <col min="5" max="5" width="12.42578125" bestFit="1" customWidth="1"/>
    <col min="7" max="7" width="12.42578125" bestFit="1" customWidth="1"/>
  </cols>
  <sheetData>
    <row r="1" spans="1:14" ht="15.75" thickBot="1" x14ac:dyDescent="0.3">
      <c r="A1" s="1"/>
      <c r="B1" s="1"/>
      <c r="C1" s="1"/>
      <c r="D1" s="1"/>
      <c r="E1" s="2"/>
      <c r="F1" s="2"/>
      <c r="G1" s="2"/>
      <c r="H1" s="1"/>
      <c r="I1" s="1"/>
      <c r="J1" s="1"/>
      <c r="K1" s="1"/>
      <c r="L1" s="1"/>
      <c r="M1" s="1"/>
      <c r="N1" s="3"/>
    </row>
    <row r="2" spans="1:14" ht="15.75" x14ac:dyDescent="0.25">
      <c r="A2" s="4" t="s">
        <v>0</v>
      </c>
      <c r="B2" s="5" t="s">
        <v>69</v>
      </c>
      <c r="C2" s="6"/>
      <c r="D2" s="6"/>
      <c r="E2" s="7"/>
      <c r="F2" s="8"/>
      <c r="G2" s="8"/>
      <c r="H2" s="6"/>
      <c r="I2" s="6"/>
      <c r="J2" s="6"/>
      <c r="K2" s="6"/>
      <c r="L2" s="6"/>
      <c r="M2" s="6"/>
      <c r="N2" s="9"/>
    </row>
    <row r="3" spans="1:14" ht="16.5" thickBot="1" x14ac:dyDescent="0.3">
      <c r="A3" s="10" t="s">
        <v>1</v>
      </c>
      <c r="B3" s="11">
        <v>2019</v>
      </c>
      <c r="C3" s="12"/>
      <c r="D3" s="12"/>
      <c r="E3" s="13"/>
      <c r="F3" s="14"/>
      <c r="G3" s="14"/>
      <c r="H3" s="12"/>
      <c r="I3" s="12"/>
      <c r="J3" s="12"/>
      <c r="K3" s="15"/>
      <c r="L3" s="12"/>
      <c r="M3" s="12"/>
      <c r="N3" s="16"/>
    </row>
    <row r="4" spans="1:14" x14ac:dyDescent="0.25">
      <c r="A4" s="1"/>
      <c r="B4" s="1"/>
      <c r="C4" s="1"/>
      <c r="D4" s="1"/>
      <c r="E4" s="2"/>
      <c r="F4" s="2"/>
      <c r="G4" s="2"/>
      <c r="H4" s="1"/>
      <c r="I4" s="1"/>
      <c r="J4" s="1"/>
      <c r="K4" s="1"/>
      <c r="L4" s="1"/>
      <c r="M4" s="1"/>
      <c r="N4" s="3"/>
    </row>
    <row r="5" spans="1:14" x14ac:dyDescent="0.25">
      <c r="A5" s="1"/>
      <c r="B5" s="1"/>
      <c r="C5" s="1"/>
      <c r="D5" s="1"/>
      <c r="E5" s="2"/>
      <c r="F5" s="2"/>
      <c r="G5" s="2"/>
      <c r="H5" s="1"/>
      <c r="I5" s="1"/>
      <c r="J5" s="1"/>
      <c r="K5" s="1"/>
      <c r="L5" s="1"/>
      <c r="M5" s="1"/>
      <c r="N5" s="3"/>
    </row>
    <row r="6" spans="1:14" x14ac:dyDescent="0.25">
      <c r="A6" s="1"/>
      <c r="B6" s="1"/>
      <c r="C6" s="1"/>
      <c r="D6" s="1"/>
      <c r="E6" s="2"/>
      <c r="F6" s="2"/>
      <c r="G6" s="2"/>
      <c r="H6" s="1"/>
      <c r="I6" s="1"/>
      <c r="J6" s="1"/>
      <c r="K6" s="1"/>
      <c r="L6" s="1"/>
      <c r="M6" s="1"/>
      <c r="N6" s="3"/>
    </row>
    <row r="7" spans="1:14" x14ac:dyDescent="0.25">
      <c r="A7" s="1"/>
      <c r="B7" s="1"/>
      <c r="C7" s="1"/>
      <c r="D7" s="1"/>
      <c r="E7" s="2"/>
      <c r="F7" s="2"/>
      <c r="G7" s="2"/>
      <c r="H7" s="1"/>
      <c r="I7" s="1"/>
      <c r="J7" s="1"/>
      <c r="K7" s="1"/>
      <c r="L7" s="1"/>
      <c r="M7" s="1"/>
      <c r="N7" s="3"/>
    </row>
    <row r="8" spans="1:14" x14ac:dyDescent="0.25">
      <c r="A8" s="1"/>
      <c r="B8" s="1"/>
      <c r="C8" s="1"/>
      <c r="D8" s="1"/>
      <c r="E8" s="2"/>
      <c r="F8" s="2"/>
      <c r="G8" s="2"/>
      <c r="H8" s="1"/>
      <c r="I8" s="1"/>
      <c r="J8" s="1"/>
      <c r="K8" s="1"/>
      <c r="L8" s="1"/>
      <c r="M8" s="1"/>
      <c r="N8" s="3"/>
    </row>
    <row r="9" spans="1:14" x14ac:dyDescent="0.25">
      <c r="A9" s="1"/>
      <c r="B9" s="1"/>
      <c r="C9" s="1"/>
      <c r="D9" s="1"/>
      <c r="E9" s="2"/>
      <c r="F9" s="2"/>
      <c r="G9" s="2"/>
      <c r="H9" s="1"/>
      <c r="I9" s="1"/>
      <c r="J9" s="1"/>
      <c r="K9" s="1"/>
      <c r="L9" s="1"/>
      <c r="M9" s="1"/>
      <c r="N9" s="3"/>
    </row>
    <row r="10" spans="1:14" x14ac:dyDescent="0.25">
      <c r="A10" s="17" t="s">
        <v>2</v>
      </c>
      <c r="B10" s="17" t="s">
        <v>3</v>
      </c>
      <c r="C10" s="17" t="s">
        <v>4</v>
      </c>
      <c r="D10" s="17" t="s">
        <v>5</v>
      </c>
      <c r="E10" s="18" t="s">
        <v>6</v>
      </c>
      <c r="F10" s="18" t="s">
        <v>7</v>
      </c>
      <c r="G10" s="18" t="s">
        <v>8</v>
      </c>
      <c r="H10" s="17" t="s">
        <v>9</v>
      </c>
      <c r="I10" s="17" t="s">
        <v>10</v>
      </c>
      <c r="J10" s="17" t="s">
        <v>11</v>
      </c>
      <c r="K10" s="17" t="s">
        <v>12</v>
      </c>
      <c r="L10" s="17" t="s">
        <v>13</v>
      </c>
      <c r="M10" s="17" t="s">
        <v>14</v>
      </c>
      <c r="N10" s="19" t="s">
        <v>15</v>
      </c>
    </row>
    <row r="11" spans="1:14" x14ac:dyDescent="0.25">
      <c r="A11" s="20">
        <v>606110</v>
      </c>
      <c r="B11" s="21" t="e">
        <f>[1]!LibelleCompte(A11)</f>
        <v>#VALUE!</v>
      </c>
      <c r="C11" s="21"/>
      <c r="D11" s="21"/>
      <c r="E11" s="22">
        <f ca="1">SUM(INDIRECT("$E$" &amp; ROW() + 1 &amp; ":" &amp; ADDRESS(MATCH(INDIRECT("$A" &amp; ROW()),$A:$A,1),5)))</f>
        <v>19888.240000000002</v>
      </c>
      <c r="F11" s="22">
        <f ca="1">SUM(INDIRECT("$F$" &amp; ROW() + 1 &amp; ":" &amp; ADDRESS(MATCH(INDIRECT("$A" &amp; ROW()),$A:$A,1),6)))</f>
        <v>4979</v>
      </c>
      <c r="G11" s="22">
        <f ca="1">$E11-$F11</f>
        <v>14909.240000000002</v>
      </c>
      <c r="H11" s="21"/>
      <c r="I11" s="21"/>
      <c r="J11" s="20"/>
      <c r="K11" s="20"/>
      <c r="L11" s="20"/>
      <c r="M11" s="20"/>
      <c r="N11" s="23"/>
    </row>
    <row r="12" spans="1:14" x14ac:dyDescent="0.25">
      <c r="A12" s="24">
        <v>606110</v>
      </c>
      <c r="B12" s="25" t="s">
        <v>69</v>
      </c>
      <c r="C12" s="25" t="s">
        <v>16</v>
      </c>
      <c r="D12" s="25" t="s">
        <v>17</v>
      </c>
      <c r="E12" s="26">
        <v>0</v>
      </c>
      <c r="F12" s="26">
        <v>4979</v>
      </c>
      <c r="G12" s="26">
        <f>+E12-F12</f>
        <v>-4979</v>
      </c>
      <c r="H12" s="25"/>
      <c r="I12" s="25"/>
      <c r="J12" s="25"/>
      <c r="K12" s="25"/>
      <c r="L12" s="25"/>
      <c r="M12" s="1"/>
      <c r="N12" s="3"/>
    </row>
    <row r="13" spans="1:14" x14ac:dyDescent="0.25">
      <c r="A13" s="24">
        <v>606110</v>
      </c>
      <c r="B13" s="25" t="s">
        <v>71</v>
      </c>
      <c r="C13" s="25" t="s">
        <v>18</v>
      </c>
      <c r="D13" s="25" t="s">
        <v>19</v>
      </c>
      <c r="E13" s="26">
        <v>233.53</v>
      </c>
      <c r="F13" s="26">
        <v>0</v>
      </c>
      <c r="G13" s="26">
        <f>+E13-F13</f>
        <v>233.53</v>
      </c>
      <c r="H13" s="25"/>
      <c r="I13" s="25"/>
      <c r="J13" s="25"/>
      <c r="K13" s="25"/>
      <c r="L13" s="25"/>
      <c r="M13" s="1"/>
      <c r="N13" s="3"/>
    </row>
    <row r="14" spans="1:14" x14ac:dyDescent="0.25">
      <c r="A14" s="24">
        <v>606110</v>
      </c>
      <c r="B14" s="25" t="s">
        <v>70</v>
      </c>
      <c r="C14" s="25" t="s">
        <v>18</v>
      </c>
      <c r="D14" s="25" t="s">
        <v>19</v>
      </c>
      <c r="E14" s="26">
        <v>3704.71</v>
      </c>
      <c r="F14" s="26">
        <v>0</v>
      </c>
      <c r="G14" s="26">
        <f>+E14-F14</f>
        <v>3704.71</v>
      </c>
      <c r="H14" s="25"/>
      <c r="I14" s="25"/>
      <c r="J14" s="25"/>
      <c r="K14" s="25"/>
      <c r="L14" s="25"/>
      <c r="M14" s="1"/>
      <c r="N14" s="3"/>
    </row>
    <row r="15" spans="1:14" x14ac:dyDescent="0.25">
      <c r="A15" s="24">
        <v>606110</v>
      </c>
      <c r="B15" s="25" t="s">
        <v>72</v>
      </c>
      <c r="C15" s="25" t="s">
        <v>20</v>
      </c>
      <c r="D15" s="25" t="s">
        <v>17</v>
      </c>
      <c r="E15" s="26">
        <v>15950</v>
      </c>
      <c r="F15" s="26">
        <v>0</v>
      </c>
      <c r="G15" s="26">
        <f>+E15-F15</f>
        <v>15950</v>
      </c>
      <c r="H15" s="25"/>
      <c r="I15" s="25"/>
      <c r="J15" s="25"/>
      <c r="K15" s="25"/>
      <c r="L15" s="25"/>
      <c r="M15" s="1"/>
      <c r="N15" s="3"/>
    </row>
    <row r="16" spans="1:14" x14ac:dyDescent="0.25">
      <c r="A16" s="20">
        <v>606120</v>
      </c>
      <c r="B16" s="21" t="e">
        <f>[1]!LibelleCompte(A16)</f>
        <v>#VALUE!</v>
      </c>
      <c r="C16" s="21"/>
      <c r="D16" s="21"/>
      <c r="E16" s="22">
        <f ca="1">SUM(INDIRECT("$E$" &amp; ROW() + 1 &amp; ":" &amp; ADDRESS(MATCH(INDIRECT("$A" &amp; ROW()),$A:$A,1),5)))</f>
        <v>322739.57</v>
      </c>
      <c r="F16" s="22">
        <f ca="1">SUM(INDIRECT("$F$" &amp; ROW() + 1 &amp; ":" &amp; ADDRESS(MATCH(INDIRECT("$A" &amp; ROW()),$A:$A,1),6)))</f>
        <v>31078.32</v>
      </c>
      <c r="G16" s="22">
        <f ca="1">$E16-$F16</f>
        <v>291661.25</v>
      </c>
      <c r="H16" s="21"/>
      <c r="I16" s="21"/>
      <c r="J16" s="20"/>
      <c r="K16" s="20"/>
      <c r="L16" s="20"/>
      <c r="M16" s="20"/>
      <c r="N16" s="27"/>
    </row>
    <row r="17" spans="1:14" x14ac:dyDescent="0.25">
      <c r="A17" s="24">
        <v>606120</v>
      </c>
      <c r="B17" s="25" t="s">
        <v>73</v>
      </c>
      <c r="C17" s="25" t="s">
        <v>16</v>
      </c>
      <c r="D17" s="25" t="s">
        <v>17</v>
      </c>
      <c r="E17" s="26">
        <v>0</v>
      </c>
      <c r="F17" s="26">
        <v>30816</v>
      </c>
      <c r="G17" s="26">
        <f t="shared" ref="G17:G31" si="0">+E17-F17</f>
        <v>-30816</v>
      </c>
      <c r="H17" s="25"/>
      <c r="I17" s="25"/>
      <c r="J17" s="25"/>
      <c r="K17" s="25"/>
      <c r="L17" s="25"/>
      <c r="M17" s="1"/>
      <c r="N17" s="3"/>
    </row>
    <row r="18" spans="1:14" x14ac:dyDescent="0.25">
      <c r="A18" s="24">
        <v>606120</v>
      </c>
      <c r="B18" s="25" t="s">
        <v>74</v>
      </c>
      <c r="C18" s="25" t="s">
        <v>21</v>
      </c>
      <c r="D18" s="25" t="s">
        <v>19</v>
      </c>
      <c r="E18" s="26">
        <v>30816.19</v>
      </c>
      <c r="F18" s="26">
        <v>0</v>
      </c>
      <c r="G18" s="26">
        <f t="shared" si="0"/>
        <v>30816.19</v>
      </c>
      <c r="H18" s="25"/>
      <c r="I18" s="25"/>
      <c r="J18" s="25"/>
      <c r="K18" s="25"/>
      <c r="L18" s="25"/>
      <c r="M18" s="1"/>
      <c r="N18" s="3"/>
    </row>
    <row r="19" spans="1:14" x14ac:dyDescent="0.25">
      <c r="A19" s="24">
        <v>606120</v>
      </c>
      <c r="B19" s="25" t="s">
        <v>74</v>
      </c>
      <c r="C19" s="25" t="s">
        <v>22</v>
      </c>
      <c r="D19" s="25" t="s">
        <v>19</v>
      </c>
      <c r="E19" s="26">
        <v>19535.22</v>
      </c>
      <c r="F19" s="26">
        <v>0</v>
      </c>
      <c r="G19" s="26">
        <f t="shared" si="0"/>
        <v>19535.22</v>
      </c>
      <c r="H19" s="25"/>
      <c r="I19" s="25"/>
      <c r="J19" s="25"/>
      <c r="K19" s="25"/>
      <c r="L19" s="25"/>
      <c r="M19" s="1"/>
      <c r="N19" s="3"/>
    </row>
    <row r="20" spans="1:14" x14ac:dyDescent="0.25">
      <c r="A20" s="24">
        <v>606120</v>
      </c>
      <c r="B20" s="25" t="s">
        <v>75</v>
      </c>
      <c r="C20" s="25" t="s">
        <v>23</v>
      </c>
      <c r="D20" s="25" t="s">
        <v>19</v>
      </c>
      <c r="E20" s="26">
        <v>19211.810000000001</v>
      </c>
      <c r="F20" s="26">
        <v>0</v>
      </c>
      <c r="G20" s="26">
        <f t="shared" si="0"/>
        <v>19211.810000000001</v>
      </c>
      <c r="H20" s="25"/>
      <c r="I20" s="25"/>
      <c r="J20" s="25"/>
      <c r="K20" s="25"/>
      <c r="L20" s="25"/>
      <c r="M20" s="1"/>
      <c r="N20" s="3"/>
    </row>
    <row r="21" spans="1:14" x14ac:dyDescent="0.25">
      <c r="A21" s="24">
        <v>606120</v>
      </c>
      <c r="B21" s="25" t="s">
        <v>83</v>
      </c>
      <c r="C21" s="25" t="s">
        <v>24</v>
      </c>
      <c r="D21" s="25" t="s">
        <v>19</v>
      </c>
      <c r="E21" s="26">
        <v>0</v>
      </c>
      <c r="F21" s="26">
        <v>262.32</v>
      </c>
      <c r="G21" s="26">
        <f t="shared" si="0"/>
        <v>-262.32</v>
      </c>
      <c r="H21" s="25"/>
      <c r="I21" s="25"/>
      <c r="J21" s="25"/>
      <c r="K21" s="25"/>
      <c r="L21" s="25"/>
      <c r="M21" s="1"/>
      <c r="N21" s="3"/>
    </row>
    <row r="22" spans="1:14" x14ac:dyDescent="0.25">
      <c r="A22" s="24">
        <v>606120</v>
      </c>
      <c r="B22" s="25" t="s">
        <v>76</v>
      </c>
      <c r="C22" s="25" t="s">
        <v>25</v>
      </c>
      <c r="D22" s="25" t="s">
        <v>19</v>
      </c>
      <c r="E22" s="26">
        <v>20882.57</v>
      </c>
      <c r="F22" s="26">
        <v>0</v>
      </c>
      <c r="G22" s="26">
        <f t="shared" si="0"/>
        <v>20882.57</v>
      </c>
      <c r="H22" s="25"/>
      <c r="I22" s="25"/>
      <c r="J22" s="25"/>
      <c r="K22" s="25"/>
      <c r="L22" s="25"/>
      <c r="M22" s="1"/>
      <c r="N22" s="3"/>
    </row>
    <row r="23" spans="1:14" x14ac:dyDescent="0.25">
      <c r="A23" s="24">
        <v>606120</v>
      </c>
      <c r="B23" s="25" t="s">
        <v>77</v>
      </c>
      <c r="C23" s="25" t="s">
        <v>26</v>
      </c>
      <c r="D23" s="25" t="s">
        <v>19</v>
      </c>
      <c r="E23" s="26">
        <v>23063.3</v>
      </c>
      <c r="F23" s="26">
        <v>0</v>
      </c>
      <c r="G23" s="26">
        <f t="shared" si="0"/>
        <v>23063.3</v>
      </c>
      <c r="H23" s="25"/>
      <c r="I23" s="25"/>
      <c r="J23" s="25"/>
      <c r="K23" s="25"/>
      <c r="L23" s="25"/>
      <c r="M23" s="1"/>
      <c r="N23" s="3"/>
    </row>
    <row r="24" spans="1:14" x14ac:dyDescent="0.25">
      <c r="A24" s="24">
        <v>606120</v>
      </c>
      <c r="B24" s="25" t="s">
        <v>78</v>
      </c>
      <c r="C24" s="25" t="s">
        <v>27</v>
      </c>
      <c r="D24" s="25" t="s">
        <v>19</v>
      </c>
      <c r="E24" s="26">
        <v>20903.79</v>
      </c>
      <c r="F24" s="26">
        <v>0</v>
      </c>
      <c r="G24" s="26">
        <f t="shared" si="0"/>
        <v>20903.79</v>
      </c>
      <c r="H24" s="25"/>
      <c r="I24" s="25"/>
      <c r="J24" s="25"/>
      <c r="K24" s="25"/>
      <c r="L24" s="25"/>
      <c r="M24" s="1"/>
      <c r="N24" s="3"/>
    </row>
    <row r="25" spans="1:14" x14ac:dyDescent="0.25">
      <c r="A25" s="24">
        <v>606120</v>
      </c>
      <c r="B25" s="25" t="s">
        <v>79</v>
      </c>
      <c r="C25" s="25" t="s">
        <v>28</v>
      </c>
      <c r="D25" s="25" t="s">
        <v>19</v>
      </c>
      <c r="E25" s="26">
        <v>19381.669999999998</v>
      </c>
      <c r="F25" s="26">
        <v>0</v>
      </c>
      <c r="G25" s="26">
        <f t="shared" si="0"/>
        <v>19381.669999999998</v>
      </c>
      <c r="H25" s="25"/>
      <c r="I25" s="25"/>
      <c r="J25" s="25"/>
      <c r="K25" s="25"/>
      <c r="L25" s="25"/>
      <c r="M25" s="1"/>
      <c r="N25" s="3"/>
    </row>
    <row r="26" spans="1:14" x14ac:dyDescent="0.25">
      <c r="A26" s="24">
        <v>606120</v>
      </c>
      <c r="B26" s="25" t="s">
        <v>79</v>
      </c>
      <c r="C26" s="25" t="s">
        <v>29</v>
      </c>
      <c r="D26" s="25" t="s">
        <v>19</v>
      </c>
      <c r="E26" s="26">
        <v>20570.810000000001</v>
      </c>
      <c r="F26" s="26">
        <v>0</v>
      </c>
      <c r="G26" s="26">
        <f t="shared" si="0"/>
        <v>20570.810000000001</v>
      </c>
      <c r="H26" s="25"/>
      <c r="I26" s="25"/>
      <c r="J26" s="25"/>
      <c r="K26" s="25"/>
      <c r="L26" s="25"/>
      <c r="M26" s="1"/>
      <c r="N26" s="3"/>
    </row>
    <row r="27" spans="1:14" x14ac:dyDescent="0.25">
      <c r="A27" s="24">
        <v>606120</v>
      </c>
      <c r="B27" s="25" t="s">
        <v>80</v>
      </c>
      <c r="C27" s="25" t="s">
        <v>30</v>
      </c>
      <c r="D27" s="25" t="s">
        <v>19</v>
      </c>
      <c r="E27" s="26">
        <v>29603.81</v>
      </c>
      <c r="F27" s="26">
        <v>0</v>
      </c>
      <c r="G27" s="26">
        <f t="shared" si="0"/>
        <v>29603.81</v>
      </c>
      <c r="H27" s="25"/>
      <c r="I27" s="25"/>
      <c r="J27" s="25"/>
      <c r="K27" s="25"/>
      <c r="L27" s="25"/>
      <c r="M27" s="1"/>
      <c r="N27" s="3"/>
    </row>
    <row r="28" spans="1:14" x14ac:dyDescent="0.25">
      <c r="A28" s="24">
        <v>606120</v>
      </c>
      <c r="B28" s="25" t="s">
        <v>80</v>
      </c>
      <c r="C28" s="25" t="s">
        <v>31</v>
      </c>
      <c r="D28" s="25" t="s">
        <v>19</v>
      </c>
      <c r="E28" s="26">
        <v>31913.89</v>
      </c>
      <c r="F28" s="26">
        <v>0</v>
      </c>
      <c r="G28" s="26">
        <f t="shared" si="0"/>
        <v>31913.89</v>
      </c>
      <c r="H28" s="25"/>
      <c r="I28" s="25"/>
      <c r="J28" s="25"/>
      <c r="K28" s="25"/>
      <c r="L28" s="25"/>
      <c r="M28" s="1"/>
      <c r="N28" s="3"/>
    </row>
    <row r="29" spans="1:14" x14ac:dyDescent="0.25">
      <c r="A29" s="24">
        <v>606120</v>
      </c>
      <c r="B29" s="25" t="s">
        <v>81</v>
      </c>
      <c r="C29" s="25" t="s">
        <v>32</v>
      </c>
      <c r="D29" s="25" t="s">
        <v>19</v>
      </c>
      <c r="E29" s="26">
        <v>30527.19</v>
      </c>
      <c r="F29" s="26">
        <v>0</v>
      </c>
      <c r="G29" s="26">
        <f t="shared" si="0"/>
        <v>30527.19</v>
      </c>
      <c r="H29" s="25"/>
      <c r="I29" s="25"/>
      <c r="J29" s="25"/>
      <c r="K29" s="25"/>
      <c r="L29" s="25"/>
      <c r="M29" s="1"/>
      <c r="N29" s="3"/>
    </row>
    <row r="30" spans="1:14" x14ac:dyDescent="0.25">
      <c r="A30" s="24">
        <v>606120</v>
      </c>
      <c r="B30" s="25" t="s">
        <v>79</v>
      </c>
      <c r="C30" s="25" t="s">
        <v>33</v>
      </c>
      <c r="D30" s="25" t="s">
        <v>19</v>
      </c>
      <c r="E30" s="26">
        <v>28993.32</v>
      </c>
      <c r="F30" s="26">
        <v>0</v>
      </c>
      <c r="G30" s="26">
        <f t="shared" si="0"/>
        <v>28993.32</v>
      </c>
      <c r="H30" s="25"/>
      <c r="I30" s="25"/>
      <c r="J30" s="25"/>
      <c r="K30" s="25"/>
      <c r="L30" s="25"/>
      <c r="M30" s="1"/>
      <c r="N30" s="3"/>
    </row>
    <row r="31" spans="1:14" x14ac:dyDescent="0.25">
      <c r="A31" s="24">
        <v>606120</v>
      </c>
      <c r="B31" s="25" t="s">
        <v>82</v>
      </c>
      <c r="C31" s="25" t="s">
        <v>20</v>
      </c>
      <c r="D31" s="25" t="s">
        <v>17</v>
      </c>
      <c r="E31" s="26">
        <v>27336</v>
      </c>
      <c r="F31" s="26">
        <v>0</v>
      </c>
      <c r="G31" s="26">
        <f t="shared" si="0"/>
        <v>27336</v>
      </c>
      <c r="H31" s="25"/>
      <c r="I31" s="25"/>
      <c r="J31" s="25"/>
      <c r="K31" s="25"/>
      <c r="L31" s="25"/>
      <c r="M31" s="1"/>
      <c r="N31" s="3"/>
    </row>
    <row r="32" spans="1:14" x14ac:dyDescent="0.25">
      <c r="A32" s="20">
        <v>606130</v>
      </c>
      <c r="B32" s="21" t="e">
        <f>[1]!LibelleCompte(A32)</f>
        <v>#VALUE!</v>
      </c>
      <c r="C32" s="21"/>
      <c r="D32" s="21"/>
      <c r="E32" s="22">
        <f ca="1">SUM(INDIRECT("$E$" &amp; ROW() + 1 &amp; ":" &amp; ADDRESS(MATCH(INDIRECT("$A" &amp; ROW()),$A:$A,1),5)))</f>
        <v>100878.54000000001</v>
      </c>
      <c r="F32" s="22">
        <f ca="1">SUM(INDIRECT("$F$" &amp; ROW() + 1 &amp; ":" &amp; ADDRESS(MATCH(INDIRECT("$A" &amp; ROW()),$A:$A,1),6)))</f>
        <v>10771.44</v>
      </c>
      <c r="G32" s="22">
        <f ca="1">$E32-$F32</f>
        <v>90107.1</v>
      </c>
      <c r="H32" s="21"/>
      <c r="I32" s="21"/>
      <c r="J32" s="20"/>
      <c r="K32" s="20"/>
      <c r="L32" s="20"/>
      <c r="M32" s="20"/>
      <c r="N32" s="27"/>
    </row>
    <row r="33" spans="1:14" x14ac:dyDescent="0.25">
      <c r="A33" s="24">
        <v>606130</v>
      </c>
      <c r="B33" s="25" t="s">
        <v>77</v>
      </c>
      <c r="C33" s="25" t="s">
        <v>16</v>
      </c>
      <c r="D33" s="25" t="s">
        <v>17</v>
      </c>
      <c r="E33" s="26">
        <v>0</v>
      </c>
      <c r="F33" s="26">
        <v>207</v>
      </c>
      <c r="G33" s="26">
        <f t="shared" ref="G33:G66" si="1">+E33-F33</f>
        <v>-207</v>
      </c>
      <c r="H33" s="25"/>
      <c r="I33" s="25"/>
      <c r="J33" s="25"/>
      <c r="K33" s="25"/>
      <c r="L33" s="25"/>
      <c r="M33" s="1"/>
      <c r="N33" s="3"/>
    </row>
    <row r="34" spans="1:14" x14ac:dyDescent="0.25">
      <c r="A34" s="24">
        <v>606130</v>
      </c>
      <c r="B34" s="25" t="s">
        <v>78</v>
      </c>
      <c r="C34" s="25" t="s">
        <v>16</v>
      </c>
      <c r="D34" s="25" t="s">
        <v>17</v>
      </c>
      <c r="E34" s="26">
        <v>0</v>
      </c>
      <c r="F34" s="26">
        <v>64</v>
      </c>
      <c r="G34" s="26">
        <f t="shared" si="1"/>
        <v>-64</v>
      </c>
      <c r="H34" s="25"/>
      <c r="I34" s="25"/>
      <c r="J34" s="25"/>
      <c r="K34" s="25"/>
      <c r="L34" s="25"/>
      <c r="M34" s="1"/>
      <c r="N34" s="3"/>
    </row>
    <row r="35" spans="1:14" x14ac:dyDescent="0.25">
      <c r="A35" s="24">
        <v>606130</v>
      </c>
      <c r="B35" s="25" t="s">
        <v>79</v>
      </c>
      <c r="C35" s="25" t="s">
        <v>16</v>
      </c>
      <c r="D35" s="25" t="s">
        <v>17</v>
      </c>
      <c r="E35" s="26">
        <v>0</v>
      </c>
      <c r="F35" s="26">
        <v>8811</v>
      </c>
      <c r="G35" s="26">
        <f t="shared" si="1"/>
        <v>-8811</v>
      </c>
      <c r="H35" s="25"/>
      <c r="I35" s="25"/>
      <c r="J35" s="25"/>
      <c r="K35" s="25"/>
      <c r="L35" s="25"/>
      <c r="M35" s="1"/>
      <c r="N35" s="3"/>
    </row>
    <row r="36" spans="1:14" x14ac:dyDescent="0.25">
      <c r="A36" s="24">
        <v>606130</v>
      </c>
      <c r="B36" s="25" t="s">
        <v>79</v>
      </c>
      <c r="C36" s="25" t="s">
        <v>16</v>
      </c>
      <c r="D36" s="25" t="s">
        <v>17</v>
      </c>
      <c r="E36" s="26">
        <v>0</v>
      </c>
      <c r="F36" s="26">
        <v>1685</v>
      </c>
      <c r="G36" s="26">
        <f t="shared" si="1"/>
        <v>-1685</v>
      </c>
      <c r="H36" s="25"/>
      <c r="I36" s="25"/>
      <c r="J36" s="25"/>
      <c r="K36" s="25"/>
      <c r="L36" s="25"/>
      <c r="M36" s="1"/>
      <c r="N36" s="3"/>
    </row>
    <row r="37" spans="1:14" x14ac:dyDescent="0.25">
      <c r="A37" s="24">
        <v>606130</v>
      </c>
      <c r="B37" s="25" t="s">
        <v>80</v>
      </c>
      <c r="C37" s="25" t="s">
        <v>34</v>
      </c>
      <c r="D37" s="25" t="s">
        <v>19</v>
      </c>
      <c r="E37" s="26">
        <v>1149.8399999999999</v>
      </c>
      <c r="F37" s="26">
        <v>0</v>
      </c>
      <c r="G37" s="26">
        <f t="shared" si="1"/>
        <v>1149.8399999999999</v>
      </c>
      <c r="H37" s="25"/>
      <c r="I37" s="25"/>
      <c r="J37" s="25"/>
      <c r="K37" s="25"/>
      <c r="L37" s="25"/>
      <c r="M37" s="1"/>
      <c r="N37" s="3"/>
    </row>
    <row r="38" spans="1:14" x14ac:dyDescent="0.25">
      <c r="A38" s="24">
        <v>606130</v>
      </c>
      <c r="B38" s="25" t="s">
        <v>80</v>
      </c>
      <c r="C38" s="25" t="s">
        <v>34</v>
      </c>
      <c r="D38" s="25" t="s">
        <v>19</v>
      </c>
      <c r="E38" s="26">
        <v>2968.03</v>
      </c>
      <c r="F38" s="26">
        <v>0</v>
      </c>
      <c r="G38" s="26">
        <f t="shared" si="1"/>
        <v>2968.03</v>
      </c>
      <c r="H38" s="25"/>
      <c r="I38" s="25"/>
      <c r="J38" s="25"/>
      <c r="K38" s="25"/>
      <c r="L38" s="25"/>
      <c r="M38" s="1"/>
      <c r="N38" s="3"/>
    </row>
    <row r="39" spans="1:14" x14ac:dyDescent="0.25">
      <c r="A39" s="24">
        <v>606130</v>
      </c>
      <c r="B39" s="25" t="s">
        <v>77</v>
      </c>
      <c r="C39" s="25" t="s">
        <v>35</v>
      </c>
      <c r="D39" s="25" t="s">
        <v>19</v>
      </c>
      <c r="E39" s="26">
        <v>211.53</v>
      </c>
      <c r="F39" s="26">
        <v>0</v>
      </c>
      <c r="G39" s="26">
        <f t="shared" si="1"/>
        <v>211.53</v>
      </c>
      <c r="H39" s="25"/>
      <c r="I39" s="25"/>
      <c r="J39" s="25"/>
      <c r="K39" s="25"/>
      <c r="L39" s="25"/>
      <c r="M39" s="1"/>
      <c r="N39" s="3"/>
    </row>
    <row r="40" spans="1:14" x14ac:dyDescent="0.25">
      <c r="A40" s="24">
        <v>606130</v>
      </c>
      <c r="B40" s="25" t="s">
        <v>78</v>
      </c>
      <c r="C40" s="25" t="s">
        <v>35</v>
      </c>
      <c r="D40" s="25" t="s">
        <v>19</v>
      </c>
      <c r="E40" s="26">
        <v>105.3</v>
      </c>
      <c r="F40" s="26">
        <v>0</v>
      </c>
      <c r="G40" s="26">
        <f t="shared" si="1"/>
        <v>105.3</v>
      </c>
      <c r="H40" s="25"/>
      <c r="I40" s="25"/>
      <c r="J40" s="25"/>
      <c r="K40" s="25"/>
      <c r="L40" s="25"/>
      <c r="M40" s="1"/>
      <c r="N40" s="3"/>
    </row>
    <row r="41" spans="1:14" x14ac:dyDescent="0.25">
      <c r="A41" s="24">
        <v>606130</v>
      </c>
      <c r="B41" s="25" t="s">
        <v>79</v>
      </c>
      <c r="C41" s="25" t="s">
        <v>35</v>
      </c>
      <c r="D41" s="25" t="s">
        <v>19</v>
      </c>
      <c r="E41" s="26">
        <v>1959.78</v>
      </c>
      <c r="F41" s="26">
        <v>0</v>
      </c>
      <c r="G41" s="26">
        <f t="shared" si="1"/>
        <v>1959.78</v>
      </c>
      <c r="H41" s="25"/>
      <c r="I41" s="25"/>
      <c r="J41" s="25"/>
      <c r="K41" s="25"/>
      <c r="L41" s="25"/>
      <c r="M41" s="1"/>
      <c r="N41" s="3"/>
    </row>
    <row r="42" spans="1:14" x14ac:dyDescent="0.25">
      <c r="A42" s="24">
        <v>606130</v>
      </c>
      <c r="B42" s="25" t="s">
        <v>79</v>
      </c>
      <c r="C42" s="25" t="s">
        <v>35</v>
      </c>
      <c r="D42" s="25" t="s">
        <v>19</v>
      </c>
      <c r="E42" s="26">
        <v>5791.48</v>
      </c>
      <c r="F42" s="26">
        <v>0</v>
      </c>
      <c r="G42" s="26">
        <f t="shared" si="1"/>
        <v>5791.48</v>
      </c>
      <c r="H42" s="25"/>
      <c r="I42" s="25"/>
      <c r="J42" s="25"/>
      <c r="K42" s="25"/>
      <c r="L42" s="25"/>
      <c r="M42" s="1"/>
      <c r="N42" s="3"/>
    </row>
    <row r="43" spans="1:14" x14ac:dyDescent="0.25">
      <c r="A43" s="24">
        <v>606130</v>
      </c>
      <c r="B43" s="25" t="s">
        <v>80</v>
      </c>
      <c r="C43" s="25" t="s">
        <v>36</v>
      </c>
      <c r="D43" s="25" t="s">
        <v>19</v>
      </c>
      <c r="E43" s="26">
        <v>299.62</v>
      </c>
      <c r="F43" s="26">
        <v>0</v>
      </c>
      <c r="G43" s="26">
        <f t="shared" si="1"/>
        <v>299.62</v>
      </c>
      <c r="H43" s="25"/>
      <c r="I43" s="25"/>
      <c r="J43" s="25"/>
      <c r="K43" s="25"/>
      <c r="L43" s="25"/>
      <c r="M43" s="1"/>
      <c r="N43" s="3"/>
    </row>
    <row r="44" spans="1:14" x14ac:dyDescent="0.25">
      <c r="A44" s="24">
        <v>606130</v>
      </c>
      <c r="B44" s="25" t="s">
        <v>80</v>
      </c>
      <c r="C44" s="25" t="s">
        <v>36</v>
      </c>
      <c r="D44" s="25" t="s">
        <v>19</v>
      </c>
      <c r="E44" s="26">
        <v>7915.95</v>
      </c>
      <c r="F44" s="26">
        <v>0</v>
      </c>
      <c r="G44" s="26">
        <f t="shared" si="1"/>
        <v>7915.95</v>
      </c>
      <c r="H44" s="25"/>
      <c r="I44" s="25"/>
      <c r="J44" s="25"/>
      <c r="K44" s="25"/>
      <c r="L44" s="25"/>
      <c r="M44" s="1"/>
      <c r="N44" s="3"/>
    </row>
    <row r="45" spans="1:14" x14ac:dyDescent="0.25">
      <c r="A45" s="24">
        <v>606130</v>
      </c>
      <c r="B45" s="25" t="s">
        <v>77</v>
      </c>
      <c r="C45" s="25" t="s">
        <v>37</v>
      </c>
      <c r="D45" s="25" t="s">
        <v>19</v>
      </c>
      <c r="E45" s="26">
        <v>808.83</v>
      </c>
      <c r="F45" s="26">
        <v>0</v>
      </c>
      <c r="G45" s="26">
        <f t="shared" si="1"/>
        <v>808.83</v>
      </c>
      <c r="H45" s="25"/>
      <c r="I45" s="25"/>
      <c r="J45" s="25"/>
      <c r="K45" s="25"/>
      <c r="L45" s="25"/>
      <c r="M45" s="1"/>
      <c r="N45" s="3"/>
    </row>
    <row r="46" spans="1:14" x14ac:dyDescent="0.25">
      <c r="A46" s="24">
        <v>606130</v>
      </c>
      <c r="B46" s="25" t="s">
        <v>78</v>
      </c>
      <c r="C46" s="25" t="s">
        <v>37</v>
      </c>
      <c r="D46" s="25" t="s">
        <v>19</v>
      </c>
      <c r="E46" s="26">
        <v>12352.93</v>
      </c>
      <c r="F46" s="26">
        <v>0</v>
      </c>
      <c r="G46" s="26">
        <f t="shared" si="1"/>
        <v>12352.93</v>
      </c>
      <c r="H46" s="25"/>
      <c r="I46" s="25"/>
      <c r="J46" s="25"/>
      <c r="K46" s="25"/>
      <c r="L46" s="25"/>
      <c r="M46" s="1"/>
      <c r="N46" s="3"/>
    </row>
    <row r="47" spans="1:14" x14ac:dyDescent="0.25">
      <c r="A47" s="24">
        <v>606130</v>
      </c>
      <c r="B47" s="25" t="s">
        <v>79</v>
      </c>
      <c r="C47" s="25" t="s">
        <v>38</v>
      </c>
      <c r="D47" s="25" t="s">
        <v>19</v>
      </c>
      <c r="E47" s="26">
        <v>352.49</v>
      </c>
      <c r="F47" s="26">
        <v>0</v>
      </c>
      <c r="G47" s="26">
        <f t="shared" si="1"/>
        <v>352.49</v>
      </c>
      <c r="H47" s="25"/>
      <c r="I47" s="25"/>
      <c r="J47" s="25"/>
      <c r="K47" s="25"/>
      <c r="L47" s="25"/>
      <c r="M47" s="1"/>
      <c r="N47" s="3"/>
    </row>
    <row r="48" spans="1:14" x14ac:dyDescent="0.25">
      <c r="A48" s="24">
        <v>606130</v>
      </c>
      <c r="B48" s="25" t="s">
        <v>79</v>
      </c>
      <c r="C48" s="25" t="s">
        <v>38</v>
      </c>
      <c r="D48" s="25" t="s">
        <v>19</v>
      </c>
      <c r="E48" s="26">
        <v>2051.4299999999998</v>
      </c>
      <c r="F48" s="26">
        <v>0</v>
      </c>
      <c r="G48" s="26">
        <f t="shared" si="1"/>
        <v>2051.4299999999998</v>
      </c>
      <c r="H48" s="25"/>
      <c r="I48" s="25"/>
      <c r="J48" s="25"/>
      <c r="K48" s="25"/>
      <c r="L48" s="25"/>
      <c r="M48" s="1"/>
      <c r="N48" s="3"/>
    </row>
    <row r="49" spans="1:14" x14ac:dyDescent="0.25">
      <c r="A49" s="24">
        <v>606130</v>
      </c>
      <c r="B49" s="25" t="s">
        <v>77</v>
      </c>
      <c r="C49" s="25" t="s">
        <v>39</v>
      </c>
      <c r="D49" s="25" t="s">
        <v>19</v>
      </c>
      <c r="E49" s="26">
        <v>0</v>
      </c>
      <c r="F49" s="26">
        <v>4.4400000000000004</v>
      </c>
      <c r="G49" s="26">
        <f t="shared" si="1"/>
        <v>-4.4400000000000004</v>
      </c>
      <c r="H49" s="25"/>
      <c r="I49" s="25"/>
      <c r="J49" s="25"/>
      <c r="K49" s="25"/>
      <c r="L49" s="25"/>
      <c r="M49" s="1"/>
      <c r="N49" s="3"/>
    </row>
    <row r="50" spans="1:14" x14ac:dyDescent="0.25">
      <c r="A50" s="24">
        <v>606130</v>
      </c>
      <c r="B50" s="25" t="s">
        <v>78</v>
      </c>
      <c r="C50" s="25" t="s">
        <v>39</v>
      </c>
      <c r="D50" s="25" t="s">
        <v>19</v>
      </c>
      <c r="E50" s="26">
        <v>1961.53</v>
      </c>
      <c r="F50" s="26">
        <v>0</v>
      </c>
      <c r="G50" s="26">
        <f t="shared" si="1"/>
        <v>1961.53</v>
      </c>
      <c r="H50" s="25"/>
      <c r="I50" s="25"/>
      <c r="J50" s="25"/>
      <c r="K50" s="25"/>
      <c r="L50" s="25"/>
      <c r="M50" s="1"/>
      <c r="N50" s="3"/>
    </row>
    <row r="51" spans="1:14" x14ac:dyDescent="0.25">
      <c r="A51" s="24">
        <v>606130</v>
      </c>
      <c r="B51" s="25" t="s">
        <v>79</v>
      </c>
      <c r="C51" s="25" t="s">
        <v>40</v>
      </c>
      <c r="D51" s="25" t="s">
        <v>19</v>
      </c>
      <c r="E51" s="26">
        <v>306.55</v>
      </c>
      <c r="F51" s="26">
        <v>0</v>
      </c>
      <c r="G51" s="26">
        <f t="shared" si="1"/>
        <v>306.55</v>
      </c>
      <c r="H51" s="25"/>
      <c r="I51" s="25"/>
      <c r="J51" s="25"/>
      <c r="K51" s="25"/>
      <c r="L51" s="25"/>
      <c r="M51" s="1"/>
      <c r="N51" s="3"/>
    </row>
    <row r="52" spans="1:14" x14ac:dyDescent="0.25">
      <c r="A52" s="24">
        <v>606130</v>
      </c>
      <c r="B52" s="25" t="s">
        <v>77</v>
      </c>
      <c r="C52" s="25" t="s">
        <v>40</v>
      </c>
      <c r="D52" s="25" t="s">
        <v>19</v>
      </c>
      <c r="E52" s="26">
        <v>11676.18</v>
      </c>
      <c r="F52" s="26">
        <v>0</v>
      </c>
      <c r="G52" s="26">
        <f t="shared" si="1"/>
        <v>11676.18</v>
      </c>
      <c r="H52" s="25"/>
      <c r="I52" s="25"/>
      <c r="J52" s="25"/>
      <c r="K52" s="25"/>
      <c r="L52" s="25"/>
      <c r="M52" s="1"/>
      <c r="N52" s="3"/>
    </row>
    <row r="53" spans="1:14" x14ac:dyDescent="0.25">
      <c r="A53" s="24">
        <v>606130</v>
      </c>
      <c r="B53" s="25" t="s">
        <v>78</v>
      </c>
      <c r="C53" s="25" t="s">
        <v>41</v>
      </c>
      <c r="D53" s="25" t="s">
        <v>19</v>
      </c>
      <c r="E53" s="26">
        <v>308.51</v>
      </c>
      <c r="F53" s="26">
        <v>0</v>
      </c>
      <c r="G53" s="26">
        <f t="shared" si="1"/>
        <v>308.51</v>
      </c>
      <c r="H53" s="25"/>
      <c r="I53" s="25"/>
      <c r="J53" s="25"/>
      <c r="K53" s="25"/>
      <c r="L53" s="25"/>
      <c r="M53" s="1"/>
      <c r="N53" s="3"/>
    </row>
    <row r="54" spans="1:14" x14ac:dyDescent="0.25">
      <c r="A54" s="24">
        <v>606130</v>
      </c>
      <c r="B54" s="25" t="s">
        <v>79</v>
      </c>
      <c r="C54" s="25" t="s">
        <v>41</v>
      </c>
      <c r="D54" s="25" t="s">
        <v>19</v>
      </c>
      <c r="E54" s="26">
        <v>10808.03</v>
      </c>
      <c r="F54" s="26">
        <v>0</v>
      </c>
      <c r="G54" s="26">
        <f t="shared" si="1"/>
        <v>10808.03</v>
      </c>
      <c r="H54" s="25"/>
      <c r="I54" s="25"/>
      <c r="J54" s="25"/>
      <c r="K54" s="25"/>
      <c r="L54" s="25"/>
      <c r="M54" s="1"/>
      <c r="N54" s="3"/>
    </row>
    <row r="55" spans="1:14" x14ac:dyDescent="0.25">
      <c r="A55" s="24">
        <v>606130</v>
      </c>
      <c r="B55" s="25" t="s">
        <v>77</v>
      </c>
      <c r="C55" s="25" t="s">
        <v>42</v>
      </c>
      <c r="D55" s="25" t="s">
        <v>19</v>
      </c>
      <c r="E55" s="26">
        <v>139.9</v>
      </c>
      <c r="F55" s="26">
        <v>0</v>
      </c>
      <c r="G55" s="26">
        <f t="shared" si="1"/>
        <v>139.9</v>
      </c>
      <c r="H55" s="25"/>
      <c r="I55" s="25"/>
      <c r="J55" s="25"/>
      <c r="K55" s="25"/>
      <c r="L55" s="25"/>
      <c r="M55" s="1"/>
      <c r="N55" s="3"/>
    </row>
    <row r="56" spans="1:14" x14ac:dyDescent="0.25">
      <c r="A56" s="24">
        <v>606130</v>
      </c>
      <c r="B56" s="25" t="s">
        <v>78</v>
      </c>
      <c r="C56" s="25" t="s">
        <v>42</v>
      </c>
      <c r="D56" s="25" t="s">
        <v>19</v>
      </c>
      <c r="E56" s="26">
        <v>2032.79</v>
      </c>
      <c r="F56" s="26">
        <v>0</v>
      </c>
      <c r="G56" s="26">
        <f t="shared" si="1"/>
        <v>2032.79</v>
      </c>
      <c r="H56" s="25"/>
      <c r="I56" s="25"/>
      <c r="J56" s="25"/>
      <c r="K56" s="25"/>
      <c r="L56" s="25"/>
      <c r="M56" s="1"/>
      <c r="N56" s="3"/>
    </row>
    <row r="57" spans="1:14" x14ac:dyDescent="0.25">
      <c r="A57" s="24">
        <v>606130</v>
      </c>
      <c r="B57" s="25" t="s">
        <v>77</v>
      </c>
      <c r="C57" s="25" t="s">
        <v>43</v>
      </c>
      <c r="D57" s="25" t="s">
        <v>19</v>
      </c>
      <c r="E57" s="26">
        <v>664.08</v>
      </c>
      <c r="F57" s="26">
        <v>0</v>
      </c>
      <c r="G57" s="26">
        <f t="shared" si="1"/>
        <v>664.08</v>
      </c>
      <c r="H57" s="25"/>
      <c r="I57" s="25"/>
      <c r="J57" s="25"/>
      <c r="K57" s="25"/>
      <c r="L57" s="25"/>
      <c r="M57" s="1"/>
      <c r="N57" s="3"/>
    </row>
    <row r="58" spans="1:14" x14ac:dyDescent="0.25">
      <c r="A58" s="24">
        <v>606130</v>
      </c>
      <c r="B58" s="25" t="s">
        <v>78</v>
      </c>
      <c r="C58" s="25" t="s">
        <v>43</v>
      </c>
      <c r="D58" s="25" t="s">
        <v>19</v>
      </c>
      <c r="E58" s="26">
        <v>10525.28</v>
      </c>
      <c r="F58" s="26">
        <v>0</v>
      </c>
      <c r="G58" s="26">
        <f t="shared" si="1"/>
        <v>10525.28</v>
      </c>
      <c r="H58" s="25"/>
      <c r="I58" s="25"/>
      <c r="J58" s="25"/>
      <c r="K58" s="25"/>
      <c r="L58" s="25"/>
      <c r="M58" s="1"/>
      <c r="N58" s="3"/>
    </row>
    <row r="59" spans="1:14" x14ac:dyDescent="0.25">
      <c r="A59" s="24">
        <v>606130</v>
      </c>
      <c r="B59" s="25" t="s">
        <v>79</v>
      </c>
      <c r="C59" s="25" t="s">
        <v>44</v>
      </c>
      <c r="D59" s="25" t="s">
        <v>19</v>
      </c>
      <c r="E59" s="26">
        <v>207.28</v>
      </c>
      <c r="F59" s="26">
        <v>0</v>
      </c>
      <c r="G59" s="26">
        <f t="shared" si="1"/>
        <v>207.28</v>
      </c>
      <c r="H59" s="25"/>
      <c r="I59" s="25"/>
      <c r="J59" s="25"/>
      <c r="K59" s="25"/>
      <c r="L59" s="25"/>
      <c r="M59" s="1"/>
      <c r="N59" s="3"/>
    </row>
    <row r="60" spans="1:14" x14ac:dyDescent="0.25">
      <c r="A60" s="24">
        <v>606130</v>
      </c>
      <c r="B60" s="25" t="s">
        <v>77</v>
      </c>
      <c r="C60" s="25" t="s">
        <v>44</v>
      </c>
      <c r="D60" s="25" t="s">
        <v>19</v>
      </c>
      <c r="E60" s="26">
        <v>63.55</v>
      </c>
      <c r="F60" s="26">
        <v>0</v>
      </c>
      <c r="G60" s="26">
        <f t="shared" si="1"/>
        <v>63.55</v>
      </c>
      <c r="H60" s="25"/>
      <c r="I60" s="25"/>
      <c r="J60" s="25"/>
      <c r="K60" s="25"/>
      <c r="L60" s="25"/>
      <c r="M60" s="1"/>
      <c r="N60" s="3"/>
    </row>
    <row r="61" spans="1:14" x14ac:dyDescent="0.25">
      <c r="A61" s="24">
        <v>606130</v>
      </c>
      <c r="B61" s="25" t="s">
        <v>77</v>
      </c>
      <c r="C61" s="25" t="s">
        <v>44</v>
      </c>
      <c r="D61" s="25" t="s">
        <v>19</v>
      </c>
      <c r="E61" s="26">
        <v>8811.44</v>
      </c>
      <c r="F61" s="26">
        <v>0</v>
      </c>
      <c r="G61" s="26">
        <f t="shared" si="1"/>
        <v>8811.44</v>
      </c>
      <c r="H61" s="25"/>
      <c r="I61" s="25"/>
      <c r="J61" s="25"/>
      <c r="K61" s="25"/>
      <c r="L61" s="25"/>
      <c r="M61" s="1"/>
      <c r="N61" s="3"/>
    </row>
    <row r="62" spans="1:14" x14ac:dyDescent="0.25">
      <c r="A62" s="24">
        <v>606130</v>
      </c>
      <c r="B62" s="25" t="s">
        <v>78</v>
      </c>
      <c r="C62" s="25" t="s">
        <v>44</v>
      </c>
      <c r="D62" s="25" t="s">
        <v>19</v>
      </c>
      <c r="E62" s="26">
        <v>1685.04</v>
      </c>
      <c r="F62" s="26">
        <v>0</v>
      </c>
      <c r="G62" s="26">
        <f t="shared" si="1"/>
        <v>1685.04</v>
      </c>
      <c r="H62" s="25"/>
      <c r="I62" s="25"/>
      <c r="J62" s="25"/>
      <c r="K62" s="25"/>
      <c r="L62" s="25"/>
      <c r="M62" s="1"/>
      <c r="N62" s="3"/>
    </row>
    <row r="63" spans="1:14" x14ac:dyDescent="0.25">
      <c r="A63" s="24">
        <v>606130</v>
      </c>
      <c r="B63" s="25" t="s">
        <v>79</v>
      </c>
      <c r="C63" s="25" t="s">
        <v>45</v>
      </c>
      <c r="D63" s="25" t="s">
        <v>19</v>
      </c>
      <c r="E63" s="26">
        <v>316.38</v>
      </c>
      <c r="F63" s="26">
        <v>0</v>
      </c>
      <c r="G63" s="26">
        <f t="shared" si="1"/>
        <v>316.38</v>
      </c>
      <c r="H63" s="25"/>
      <c r="I63" s="25"/>
      <c r="J63" s="25"/>
      <c r="K63" s="25"/>
      <c r="L63" s="25"/>
      <c r="M63" s="1"/>
      <c r="N63" s="3"/>
    </row>
    <row r="64" spans="1:14" x14ac:dyDescent="0.25">
      <c r="A64" s="24">
        <v>606130</v>
      </c>
      <c r="B64" s="25" t="s">
        <v>79</v>
      </c>
      <c r="C64" s="25" t="s">
        <v>45</v>
      </c>
      <c r="D64" s="25" t="s">
        <v>19</v>
      </c>
      <c r="E64" s="26">
        <v>5788.79</v>
      </c>
      <c r="F64" s="26">
        <v>0</v>
      </c>
      <c r="G64" s="26">
        <f t="shared" si="1"/>
        <v>5788.79</v>
      </c>
      <c r="H64" s="25"/>
      <c r="I64" s="25"/>
      <c r="J64" s="25"/>
      <c r="K64" s="25"/>
      <c r="L64" s="25"/>
      <c r="M64" s="1"/>
      <c r="N64" s="3"/>
    </row>
    <row r="65" spans="1:14" x14ac:dyDescent="0.25">
      <c r="A65" s="24">
        <v>606130</v>
      </c>
      <c r="B65" s="25" t="s">
        <v>80</v>
      </c>
      <c r="C65" s="25" t="s">
        <v>20</v>
      </c>
      <c r="D65" s="25" t="s">
        <v>17</v>
      </c>
      <c r="E65" s="26">
        <v>353</v>
      </c>
      <c r="F65" s="26">
        <v>0</v>
      </c>
      <c r="G65" s="26">
        <f t="shared" si="1"/>
        <v>353</v>
      </c>
      <c r="H65" s="25"/>
      <c r="I65" s="25"/>
      <c r="J65" s="25"/>
      <c r="K65" s="25"/>
      <c r="L65" s="25"/>
      <c r="M65" s="1"/>
      <c r="N65" s="3"/>
    </row>
    <row r="66" spans="1:14" x14ac:dyDescent="0.25">
      <c r="A66" s="24">
        <v>606130</v>
      </c>
      <c r="B66" s="25" t="s">
        <v>80</v>
      </c>
      <c r="C66" s="25" t="s">
        <v>20</v>
      </c>
      <c r="D66" s="25" t="s">
        <v>17</v>
      </c>
      <c r="E66" s="26">
        <v>9263</v>
      </c>
      <c r="F66" s="26">
        <v>0</v>
      </c>
      <c r="G66" s="26">
        <f t="shared" si="1"/>
        <v>9263</v>
      </c>
      <c r="H66" s="25"/>
      <c r="I66" s="25"/>
      <c r="J66" s="25"/>
      <c r="K66" s="25"/>
      <c r="L66" s="25"/>
      <c r="M66" s="1"/>
      <c r="N66" s="3"/>
    </row>
    <row r="67" spans="1:14" x14ac:dyDescent="0.25">
      <c r="A67" s="20">
        <v>606140</v>
      </c>
      <c r="B67" s="21" t="e">
        <f>[1]!LibelleCompte(A67)</f>
        <v>#VALUE!</v>
      </c>
      <c r="C67" s="21"/>
      <c r="D67" s="21"/>
      <c r="E67" s="22">
        <f ca="1">SUM(INDIRECT("$E$" &amp; ROW() + 1 &amp; ":" &amp; ADDRESS(MATCH(INDIRECT("$A" &amp; ROW()),$A:$A,1),5)))</f>
        <v>4367</v>
      </c>
      <c r="F67" s="22">
        <f ca="1">SUM(INDIRECT("$F$" &amp; ROW() + 1 &amp; ":" &amp; ADDRESS(MATCH(INDIRECT("$A" &amp; ROW()),$A:$A,1),6)))</f>
        <v>0</v>
      </c>
      <c r="G67" s="22">
        <f ca="1">$E67-$F67</f>
        <v>4367</v>
      </c>
      <c r="H67" s="21"/>
      <c r="I67" s="21"/>
      <c r="J67" s="20"/>
      <c r="K67" s="20"/>
      <c r="L67" s="20"/>
      <c r="M67" s="20"/>
      <c r="N67" s="27"/>
    </row>
    <row r="68" spans="1:14" x14ac:dyDescent="0.25">
      <c r="A68" s="24">
        <v>606140</v>
      </c>
      <c r="B68" s="25" t="s">
        <v>84</v>
      </c>
      <c r="C68" s="25" t="s">
        <v>16</v>
      </c>
      <c r="D68" s="25" t="s">
        <v>17</v>
      </c>
      <c r="E68" s="26">
        <v>4367</v>
      </c>
      <c r="F68" s="26">
        <v>0</v>
      </c>
      <c r="G68" s="26">
        <f>+E68-F68</f>
        <v>4367</v>
      </c>
      <c r="H68" s="25"/>
      <c r="I68" s="25"/>
      <c r="J68" s="25"/>
      <c r="K68" s="25"/>
      <c r="L68" s="25"/>
      <c r="M68" s="1"/>
      <c r="N68" s="3"/>
    </row>
    <row r="69" spans="1:14" x14ac:dyDescent="0.25">
      <c r="A69" s="20">
        <v>606311</v>
      </c>
      <c r="B69" s="21" t="e">
        <f>[1]!LibelleCompte(A69)</f>
        <v>#VALUE!</v>
      </c>
      <c r="C69" s="21"/>
      <c r="D69" s="21"/>
      <c r="E69" s="22">
        <f ca="1">SUM(INDIRECT("$E$" &amp; ROW() + 1 &amp; ":" &amp; ADDRESS(MATCH(INDIRECT("$A" &amp; ROW()),$A:$A,1),5)))</f>
        <v>1004.47</v>
      </c>
      <c r="F69" s="22">
        <f ca="1">SUM(INDIRECT("$F$" &amp; ROW() + 1 &amp; ":" &amp; ADDRESS(MATCH(INDIRECT("$A" &amp; ROW()),$A:$A,1),6)))</f>
        <v>5.0599999999999996</v>
      </c>
      <c r="G69" s="22">
        <f ca="1">$E69-$F69</f>
        <v>999.41000000000008</v>
      </c>
      <c r="H69" s="21"/>
      <c r="I69" s="21"/>
      <c r="J69" s="20"/>
      <c r="K69" s="20"/>
      <c r="L69" s="20"/>
      <c r="M69" s="20"/>
      <c r="N69" s="27"/>
    </row>
    <row r="70" spans="1:14" x14ac:dyDescent="0.25">
      <c r="A70" s="24">
        <v>606311</v>
      </c>
      <c r="B70" s="25" t="s">
        <v>78</v>
      </c>
      <c r="C70" s="25" t="s">
        <v>46</v>
      </c>
      <c r="D70" s="25" t="s">
        <v>47</v>
      </c>
      <c r="E70" s="26">
        <v>5.0599999999999996</v>
      </c>
      <c r="F70" s="26">
        <v>0</v>
      </c>
      <c r="G70" s="26">
        <f t="shared" ref="G70:G84" si="2">+E70-F70</f>
        <v>5.0599999999999996</v>
      </c>
      <c r="H70" s="25"/>
      <c r="I70" s="25"/>
      <c r="J70" s="25"/>
      <c r="K70" s="25"/>
      <c r="L70" s="25"/>
      <c r="M70" s="1"/>
      <c r="N70" s="3"/>
    </row>
    <row r="71" spans="1:14" x14ac:dyDescent="0.25">
      <c r="A71" s="24">
        <v>606311</v>
      </c>
      <c r="B71" s="25" t="s">
        <v>79</v>
      </c>
      <c r="C71" s="25" t="s">
        <v>48</v>
      </c>
      <c r="D71" s="25" t="s">
        <v>47</v>
      </c>
      <c r="E71" s="26">
        <v>87.51</v>
      </c>
      <c r="F71" s="26">
        <v>0</v>
      </c>
      <c r="G71" s="26">
        <f t="shared" si="2"/>
        <v>87.51</v>
      </c>
      <c r="H71" s="25"/>
      <c r="I71" s="25"/>
      <c r="J71" s="25"/>
      <c r="K71" s="25"/>
      <c r="L71" s="25"/>
      <c r="M71" s="1"/>
      <c r="N71" s="3"/>
    </row>
    <row r="72" spans="1:14" x14ac:dyDescent="0.25">
      <c r="A72" s="24">
        <v>606311</v>
      </c>
      <c r="B72" s="25" t="s">
        <v>77</v>
      </c>
      <c r="C72" s="25" t="s">
        <v>48</v>
      </c>
      <c r="D72" s="25" t="s">
        <v>47</v>
      </c>
      <c r="E72" s="26">
        <v>8.6999999999999993</v>
      </c>
      <c r="F72" s="26">
        <v>0</v>
      </c>
      <c r="G72" s="26">
        <f t="shared" si="2"/>
        <v>8.6999999999999993</v>
      </c>
      <c r="H72" s="25"/>
      <c r="I72" s="25"/>
      <c r="J72" s="25"/>
      <c r="K72" s="25"/>
      <c r="L72" s="25"/>
      <c r="M72" s="1"/>
      <c r="N72" s="3"/>
    </row>
    <row r="73" spans="1:14" x14ac:dyDescent="0.25">
      <c r="A73" s="24">
        <v>606311</v>
      </c>
      <c r="B73" s="25" t="s">
        <v>77</v>
      </c>
      <c r="C73" s="25" t="s">
        <v>49</v>
      </c>
      <c r="D73" s="25" t="s">
        <v>47</v>
      </c>
      <c r="E73" s="26">
        <v>8.65</v>
      </c>
      <c r="F73" s="26">
        <v>0</v>
      </c>
      <c r="G73" s="26">
        <f t="shared" si="2"/>
        <v>8.65</v>
      </c>
      <c r="H73" s="25"/>
      <c r="I73" s="25"/>
      <c r="J73" s="25"/>
      <c r="K73" s="25"/>
      <c r="L73" s="25"/>
      <c r="M73" s="1"/>
      <c r="N73" s="3"/>
    </row>
    <row r="74" spans="1:14" x14ac:dyDescent="0.25">
      <c r="A74" s="24">
        <v>606311</v>
      </c>
      <c r="B74" s="25" t="s">
        <v>78</v>
      </c>
      <c r="C74" s="25" t="s">
        <v>50</v>
      </c>
      <c r="D74" s="25" t="s">
        <v>47</v>
      </c>
      <c r="E74" s="26">
        <v>10.43</v>
      </c>
      <c r="F74" s="26">
        <v>0</v>
      </c>
      <c r="G74" s="26">
        <f t="shared" si="2"/>
        <v>10.43</v>
      </c>
      <c r="H74" s="25"/>
      <c r="I74" s="25"/>
      <c r="J74" s="25"/>
      <c r="K74" s="25"/>
      <c r="L74" s="25"/>
      <c r="M74" s="1"/>
      <c r="N74" s="3"/>
    </row>
    <row r="75" spans="1:14" x14ac:dyDescent="0.25">
      <c r="A75" s="24">
        <v>606311</v>
      </c>
      <c r="B75" s="25" t="s">
        <v>78</v>
      </c>
      <c r="C75" s="25" t="s">
        <v>51</v>
      </c>
      <c r="D75" s="25" t="s">
        <v>19</v>
      </c>
      <c r="E75" s="26">
        <v>40.49</v>
      </c>
      <c r="F75" s="26">
        <v>0</v>
      </c>
      <c r="G75" s="26">
        <f t="shared" si="2"/>
        <v>40.49</v>
      </c>
      <c r="H75" s="25"/>
      <c r="I75" s="25"/>
      <c r="J75" s="25"/>
      <c r="K75" s="25"/>
      <c r="L75" s="25"/>
      <c r="M75" s="1"/>
      <c r="N75" s="3"/>
    </row>
    <row r="76" spans="1:14" x14ac:dyDescent="0.25">
      <c r="A76" s="24">
        <v>606311</v>
      </c>
      <c r="B76" s="25" t="s">
        <v>78</v>
      </c>
      <c r="C76" s="25" t="s">
        <v>52</v>
      </c>
      <c r="D76" s="25" t="s">
        <v>47</v>
      </c>
      <c r="E76" s="26">
        <v>6.52</v>
      </c>
      <c r="F76" s="26">
        <v>0</v>
      </c>
      <c r="G76" s="26">
        <f t="shared" si="2"/>
        <v>6.52</v>
      </c>
      <c r="H76" s="25"/>
      <c r="I76" s="25"/>
      <c r="J76" s="25"/>
      <c r="K76" s="25"/>
      <c r="L76" s="25"/>
      <c r="M76" s="1"/>
      <c r="N76" s="3"/>
    </row>
    <row r="77" spans="1:14" x14ac:dyDescent="0.25">
      <c r="A77" s="24">
        <v>606311</v>
      </c>
      <c r="B77" s="25" t="s">
        <v>79</v>
      </c>
      <c r="C77" s="25" t="s">
        <v>53</v>
      </c>
      <c r="D77" s="25" t="s">
        <v>47</v>
      </c>
      <c r="E77" s="26">
        <v>3.18</v>
      </c>
      <c r="F77" s="26">
        <v>0</v>
      </c>
      <c r="G77" s="26">
        <f t="shared" si="2"/>
        <v>3.18</v>
      </c>
      <c r="H77" s="25"/>
      <c r="I77" s="25"/>
      <c r="J77" s="25"/>
      <c r="K77" s="25"/>
      <c r="L77" s="25"/>
      <c r="M77" s="1"/>
      <c r="N77" s="3"/>
    </row>
    <row r="78" spans="1:14" x14ac:dyDescent="0.25">
      <c r="A78" s="24">
        <v>606311</v>
      </c>
      <c r="B78" s="25" t="s">
        <v>77</v>
      </c>
      <c r="C78" s="25" t="s">
        <v>54</v>
      </c>
      <c r="D78" s="25" t="s">
        <v>47</v>
      </c>
      <c r="E78" s="26">
        <v>3.29</v>
      </c>
      <c r="F78" s="26">
        <v>0</v>
      </c>
      <c r="G78" s="26">
        <f t="shared" si="2"/>
        <v>3.29</v>
      </c>
      <c r="H78" s="25"/>
      <c r="I78" s="25"/>
      <c r="J78" s="25"/>
      <c r="K78" s="25"/>
      <c r="L78" s="25"/>
      <c r="M78" s="1"/>
      <c r="N78" s="3"/>
    </row>
    <row r="79" spans="1:14" x14ac:dyDescent="0.25">
      <c r="A79" s="24">
        <v>606311</v>
      </c>
      <c r="B79" s="25" t="s">
        <v>77</v>
      </c>
      <c r="C79" s="25" t="s">
        <v>55</v>
      </c>
      <c r="D79" s="25" t="s">
        <v>47</v>
      </c>
      <c r="E79" s="26">
        <v>15.92</v>
      </c>
      <c r="F79" s="26">
        <v>0</v>
      </c>
      <c r="G79" s="26">
        <f t="shared" si="2"/>
        <v>15.92</v>
      </c>
      <c r="H79" s="25"/>
      <c r="I79" s="25"/>
      <c r="J79" s="25"/>
      <c r="K79" s="25"/>
      <c r="L79" s="25"/>
      <c r="M79" s="1"/>
      <c r="N79" s="3"/>
    </row>
    <row r="80" spans="1:14" x14ac:dyDescent="0.25">
      <c r="A80" s="24">
        <v>606311</v>
      </c>
      <c r="B80" s="25" t="s">
        <v>78</v>
      </c>
      <c r="C80" s="25" t="s">
        <v>55</v>
      </c>
      <c r="D80" s="25" t="s">
        <v>47</v>
      </c>
      <c r="E80" s="26">
        <v>8.09</v>
      </c>
      <c r="F80" s="26">
        <v>0</v>
      </c>
      <c r="G80" s="26">
        <f t="shared" si="2"/>
        <v>8.09</v>
      </c>
      <c r="H80" s="25"/>
      <c r="I80" s="25"/>
      <c r="J80" s="25"/>
      <c r="K80" s="25"/>
      <c r="L80" s="25"/>
      <c r="M80" s="1"/>
      <c r="N80" s="3"/>
    </row>
    <row r="81" spans="1:14" x14ac:dyDescent="0.25">
      <c r="A81" s="24">
        <v>606311</v>
      </c>
      <c r="B81" s="25" t="s">
        <v>79</v>
      </c>
      <c r="C81" s="25" t="s">
        <v>56</v>
      </c>
      <c r="D81" s="25" t="s">
        <v>47</v>
      </c>
      <c r="E81" s="26">
        <v>803.47</v>
      </c>
      <c r="F81" s="26">
        <v>0</v>
      </c>
      <c r="G81" s="26">
        <f t="shared" si="2"/>
        <v>803.47</v>
      </c>
      <c r="H81" s="25"/>
      <c r="I81" s="25"/>
      <c r="J81" s="25"/>
      <c r="K81" s="25"/>
      <c r="L81" s="25"/>
      <c r="M81" s="1"/>
      <c r="N81" s="3"/>
    </row>
    <row r="82" spans="1:14" x14ac:dyDescent="0.25">
      <c r="A82" s="24">
        <v>606311</v>
      </c>
      <c r="B82" s="25" t="s">
        <v>79</v>
      </c>
      <c r="C82" s="25" t="s">
        <v>57</v>
      </c>
      <c r="D82" s="25" t="s">
        <v>47</v>
      </c>
      <c r="E82" s="26">
        <v>2.54</v>
      </c>
      <c r="F82" s="26">
        <v>0</v>
      </c>
      <c r="G82" s="26">
        <f t="shared" si="2"/>
        <v>2.54</v>
      </c>
      <c r="H82" s="25"/>
      <c r="I82" s="25"/>
      <c r="J82" s="25"/>
      <c r="K82" s="25"/>
      <c r="L82" s="25"/>
      <c r="M82" s="1"/>
      <c r="N82" s="3"/>
    </row>
    <row r="83" spans="1:14" x14ac:dyDescent="0.25">
      <c r="A83" s="24">
        <v>606311</v>
      </c>
      <c r="B83" s="25" t="s">
        <v>80</v>
      </c>
      <c r="C83" s="25" t="s">
        <v>58</v>
      </c>
      <c r="D83" s="25" t="s">
        <v>47</v>
      </c>
      <c r="E83" s="26">
        <v>0</v>
      </c>
      <c r="F83" s="26">
        <v>5.0599999999999996</v>
      </c>
      <c r="G83" s="26">
        <f t="shared" si="2"/>
        <v>-5.0599999999999996</v>
      </c>
      <c r="H83" s="25"/>
      <c r="I83" s="25"/>
      <c r="J83" s="25"/>
      <c r="K83" s="25"/>
      <c r="L83" s="25"/>
      <c r="M83" s="1"/>
      <c r="N83" s="3"/>
    </row>
    <row r="84" spans="1:14" x14ac:dyDescent="0.25">
      <c r="A84" s="24">
        <v>606311</v>
      </c>
      <c r="B84" s="25" t="s">
        <v>80</v>
      </c>
      <c r="C84" s="25" t="s">
        <v>58</v>
      </c>
      <c r="D84" s="25" t="s">
        <v>47</v>
      </c>
      <c r="E84" s="26">
        <v>0.62</v>
      </c>
      <c r="F84" s="26">
        <v>0</v>
      </c>
      <c r="G84" s="26">
        <f t="shared" si="2"/>
        <v>0.62</v>
      </c>
      <c r="H84" s="25"/>
      <c r="I84" s="25"/>
      <c r="J84" s="25"/>
      <c r="K84" s="25"/>
      <c r="L84" s="25"/>
      <c r="M84" s="1"/>
      <c r="N84" s="3"/>
    </row>
    <row r="85" spans="1:14" x14ac:dyDescent="0.25">
      <c r="A85" s="20">
        <v>606320</v>
      </c>
      <c r="B85" s="21" t="e">
        <f>[1]!LibelleCompte(A85)</f>
        <v>#VALUE!</v>
      </c>
      <c r="C85" s="21"/>
      <c r="D85" s="21"/>
      <c r="E85" s="22">
        <f ca="1">SUM(INDIRECT("$E$" &amp; ROW() + 1 &amp; ":" &amp; ADDRESS(MATCH(INDIRECT("$A" &amp; ROW()),$A:$A,1),5)))</f>
        <v>134032.35999999999</v>
      </c>
      <c r="F85" s="22">
        <f ca="1">SUM(INDIRECT("$F$" &amp; ROW() + 1 &amp; ":" &amp; ADDRESS(MATCH(INDIRECT("$A" &amp; ROW()),$A:$A,1),6)))</f>
        <v>0</v>
      </c>
      <c r="G85" s="22">
        <f ca="1">$E85-$F85</f>
        <v>134032.35999999999</v>
      </c>
      <c r="H85" s="21"/>
      <c r="I85" s="21"/>
      <c r="J85" s="20"/>
      <c r="K85" s="20"/>
      <c r="L85" s="20"/>
      <c r="M85" s="20"/>
      <c r="N85" s="27"/>
    </row>
    <row r="86" spans="1:14" x14ac:dyDescent="0.25">
      <c r="A86" s="28">
        <v>606320</v>
      </c>
      <c r="B86" s="25" t="s">
        <v>78</v>
      </c>
      <c r="C86" s="29" t="s">
        <v>59</v>
      </c>
      <c r="D86" s="29" t="s">
        <v>19</v>
      </c>
      <c r="E86" s="30">
        <v>45351.14</v>
      </c>
      <c r="F86" s="30">
        <v>0</v>
      </c>
      <c r="G86" s="30">
        <f t="shared" ref="G86:G98" si="3">+E86-F86</f>
        <v>45351.14</v>
      </c>
      <c r="H86" s="29"/>
      <c r="I86" s="25"/>
      <c r="J86" s="25"/>
      <c r="K86" s="25"/>
      <c r="L86" s="25"/>
      <c r="M86" s="1"/>
      <c r="N86" s="3"/>
    </row>
    <row r="87" spans="1:14" x14ac:dyDescent="0.25">
      <c r="A87" s="28">
        <v>606320</v>
      </c>
      <c r="B87" s="25" t="s">
        <v>79</v>
      </c>
      <c r="C87" s="29" t="s">
        <v>60</v>
      </c>
      <c r="D87" s="29" t="s">
        <v>19</v>
      </c>
      <c r="E87" s="30">
        <v>44795</v>
      </c>
      <c r="F87" s="30">
        <v>0</v>
      </c>
      <c r="G87" s="30">
        <f t="shared" si="3"/>
        <v>44795</v>
      </c>
      <c r="H87" s="29"/>
      <c r="I87" s="25"/>
      <c r="J87" s="25"/>
      <c r="K87" s="25"/>
      <c r="L87" s="25"/>
      <c r="M87" s="1"/>
      <c r="N87" s="3"/>
    </row>
    <row r="88" spans="1:14" x14ac:dyDescent="0.25">
      <c r="A88" s="28">
        <v>606320</v>
      </c>
      <c r="B88" s="25" t="s">
        <v>77</v>
      </c>
      <c r="C88" s="29" t="s">
        <v>45</v>
      </c>
      <c r="D88" s="29" t="s">
        <v>19</v>
      </c>
      <c r="E88" s="30">
        <v>20166.68</v>
      </c>
      <c r="F88" s="30">
        <v>0</v>
      </c>
      <c r="G88" s="30">
        <f t="shared" si="3"/>
        <v>20166.68</v>
      </c>
      <c r="H88" s="29"/>
      <c r="I88" s="25"/>
      <c r="J88" s="25"/>
      <c r="K88" s="25"/>
      <c r="L88" s="25"/>
      <c r="M88" s="1"/>
      <c r="N88" s="3"/>
    </row>
    <row r="89" spans="1:14" x14ac:dyDescent="0.25">
      <c r="A89" s="28">
        <v>606320</v>
      </c>
      <c r="B89" s="25" t="s">
        <v>78</v>
      </c>
      <c r="C89" s="29" t="s">
        <v>61</v>
      </c>
      <c r="D89" s="29" t="s">
        <v>19</v>
      </c>
      <c r="E89" s="30">
        <v>7140.79</v>
      </c>
      <c r="F89" s="30">
        <v>0</v>
      </c>
      <c r="G89" s="30">
        <f t="shared" si="3"/>
        <v>7140.79</v>
      </c>
      <c r="H89" s="29"/>
      <c r="I89" s="25"/>
      <c r="J89" s="25"/>
      <c r="K89" s="25"/>
      <c r="L89" s="25"/>
      <c r="M89" s="1"/>
      <c r="N89" s="3"/>
    </row>
    <row r="90" spans="1:14" x14ac:dyDescent="0.25">
      <c r="A90" s="28">
        <v>606320</v>
      </c>
      <c r="B90" s="25" t="s">
        <v>78</v>
      </c>
      <c r="C90" s="29" t="s">
        <v>62</v>
      </c>
      <c r="D90" s="29" t="s">
        <v>19</v>
      </c>
      <c r="E90" s="30">
        <v>6502.5</v>
      </c>
      <c r="F90" s="30">
        <v>0</v>
      </c>
      <c r="G90" s="30">
        <f t="shared" si="3"/>
        <v>6502.5</v>
      </c>
      <c r="H90" s="29"/>
      <c r="I90" s="25"/>
      <c r="J90" s="25"/>
      <c r="K90" s="25"/>
      <c r="L90" s="25"/>
      <c r="M90" s="1"/>
      <c r="N90" s="3"/>
    </row>
    <row r="91" spans="1:14" x14ac:dyDescent="0.25">
      <c r="A91" s="28">
        <v>606320</v>
      </c>
      <c r="B91" s="25" t="s">
        <v>79</v>
      </c>
      <c r="C91" s="29" t="s">
        <v>63</v>
      </c>
      <c r="D91" s="29" t="s">
        <v>19</v>
      </c>
      <c r="E91" s="30">
        <v>3251.25</v>
      </c>
      <c r="F91" s="30">
        <v>0</v>
      </c>
      <c r="G91" s="30">
        <f t="shared" si="3"/>
        <v>3251.25</v>
      </c>
      <c r="H91" s="29"/>
      <c r="I91" s="25"/>
      <c r="J91" s="25"/>
      <c r="K91" s="25"/>
      <c r="L91" s="25"/>
      <c r="M91" s="1"/>
      <c r="N91" s="3"/>
    </row>
    <row r="92" spans="1:14" x14ac:dyDescent="0.25">
      <c r="A92" s="28">
        <v>606320</v>
      </c>
      <c r="B92" s="25" t="s">
        <v>77</v>
      </c>
      <c r="C92" s="29" t="s">
        <v>64</v>
      </c>
      <c r="D92" s="29" t="s">
        <v>19</v>
      </c>
      <c r="E92" s="30">
        <v>2275</v>
      </c>
      <c r="F92" s="30">
        <v>0</v>
      </c>
      <c r="G92" s="30">
        <f t="shared" si="3"/>
        <v>2275</v>
      </c>
      <c r="H92" s="29"/>
      <c r="I92" s="25"/>
      <c r="J92" s="25"/>
      <c r="K92" s="25"/>
      <c r="L92" s="25"/>
      <c r="M92" s="1"/>
      <c r="N92" s="3"/>
    </row>
    <row r="93" spans="1:14" x14ac:dyDescent="0.25">
      <c r="A93" s="24">
        <v>606320</v>
      </c>
      <c r="B93" s="25" t="s">
        <v>77</v>
      </c>
      <c r="C93" s="25" t="s">
        <v>65</v>
      </c>
      <c r="D93" s="25" t="s">
        <v>66</v>
      </c>
      <c r="E93" s="26">
        <v>1350</v>
      </c>
      <c r="F93" s="26">
        <v>0</v>
      </c>
      <c r="G93" s="26">
        <f t="shared" si="3"/>
        <v>1350</v>
      </c>
      <c r="H93" s="25"/>
      <c r="I93" s="25"/>
      <c r="J93" s="25"/>
      <c r="K93" s="25"/>
      <c r="L93" s="25"/>
      <c r="M93" s="1"/>
      <c r="N93" s="3"/>
    </row>
    <row r="94" spans="1:14" x14ac:dyDescent="0.25">
      <c r="A94" s="24">
        <v>606320</v>
      </c>
      <c r="B94" s="25" t="s">
        <v>78</v>
      </c>
      <c r="C94" s="25" t="s">
        <v>67</v>
      </c>
      <c r="D94" s="25" t="s">
        <v>19</v>
      </c>
      <c r="E94" s="26">
        <v>900</v>
      </c>
      <c r="F94" s="26">
        <v>0</v>
      </c>
      <c r="G94" s="26">
        <f t="shared" si="3"/>
        <v>900</v>
      </c>
      <c r="H94" s="25"/>
      <c r="I94" s="25"/>
      <c r="J94" s="25"/>
      <c r="K94" s="25"/>
      <c r="L94" s="25"/>
      <c r="M94" s="1"/>
      <c r="N94" s="3"/>
    </row>
    <row r="95" spans="1:14" x14ac:dyDescent="0.25">
      <c r="A95" s="24">
        <v>606320</v>
      </c>
      <c r="B95" s="25" t="s">
        <v>79</v>
      </c>
      <c r="C95" s="25" t="s">
        <v>51</v>
      </c>
      <c r="D95" s="25" t="s">
        <v>19</v>
      </c>
      <c r="E95" s="26">
        <v>656</v>
      </c>
      <c r="F95" s="26">
        <v>0</v>
      </c>
      <c r="G95" s="26">
        <f t="shared" si="3"/>
        <v>656</v>
      </c>
      <c r="H95" s="25"/>
      <c r="I95" s="25"/>
      <c r="J95" s="25"/>
      <c r="K95" s="25"/>
      <c r="L95" s="25"/>
      <c r="M95" s="1"/>
      <c r="N95" s="3"/>
    </row>
    <row r="96" spans="1:14" x14ac:dyDescent="0.25">
      <c r="A96" s="24">
        <v>606320</v>
      </c>
      <c r="B96" s="25" t="s">
        <v>79</v>
      </c>
      <c r="C96" s="25" t="s">
        <v>51</v>
      </c>
      <c r="D96" s="25" t="s">
        <v>19</v>
      </c>
      <c r="E96" s="26">
        <v>605</v>
      </c>
      <c r="F96" s="26">
        <v>0</v>
      </c>
      <c r="G96" s="26">
        <f t="shared" si="3"/>
        <v>605</v>
      </c>
      <c r="H96" s="25"/>
      <c r="I96" s="25"/>
      <c r="J96" s="25"/>
      <c r="K96" s="25"/>
      <c r="L96" s="25"/>
      <c r="M96" s="1"/>
      <c r="N96" s="3"/>
    </row>
    <row r="97" spans="1:14" x14ac:dyDescent="0.25">
      <c r="A97" s="24">
        <v>606320</v>
      </c>
      <c r="B97" s="25" t="s">
        <v>80</v>
      </c>
      <c r="C97" s="25" t="s">
        <v>68</v>
      </c>
      <c r="D97" s="25" t="s">
        <v>19</v>
      </c>
      <c r="E97" s="26">
        <v>545</v>
      </c>
      <c r="F97" s="26">
        <v>0</v>
      </c>
      <c r="G97" s="26">
        <f t="shared" si="3"/>
        <v>545</v>
      </c>
      <c r="H97" s="25"/>
      <c r="I97" s="25"/>
      <c r="J97" s="25"/>
      <c r="K97" s="25"/>
      <c r="L97" s="25"/>
      <c r="M97" s="1"/>
      <c r="N97" s="3"/>
    </row>
    <row r="98" spans="1:14" x14ac:dyDescent="0.25">
      <c r="A98" s="24">
        <v>606320</v>
      </c>
      <c r="B98" s="25" t="s">
        <v>80</v>
      </c>
      <c r="C98" s="25" t="s">
        <v>23</v>
      </c>
      <c r="D98" s="25" t="s">
        <v>19</v>
      </c>
      <c r="E98" s="26">
        <v>494</v>
      </c>
      <c r="F98" s="26">
        <v>0</v>
      </c>
      <c r="G98" s="26">
        <f t="shared" si="3"/>
        <v>494</v>
      </c>
      <c r="H98" s="25"/>
      <c r="I98" s="25"/>
      <c r="J98" s="25"/>
      <c r="K98" s="25"/>
      <c r="L98" s="25"/>
      <c r="M98" s="1"/>
      <c r="N98" s="3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Sélectionner">
                <anchor moveWithCells="1" sizeWithCells="1">
                  <from>
                    <xdr:col>4</xdr:col>
                    <xdr:colOff>657225</xdr:colOff>
                    <xdr:row>3</xdr:row>
                    <xdr:rowOff>180975</xdr:rowOff>
                  </from>
                  <to>
                    <xdr:col>5</xdr:col>
                    <xdr:colOff>752475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LinkOffice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Guy Blancher</cp:lastModifiedBy>
  <dcterms:created xsi:type="dcterms:W3CDTF">2020-05-27T21:23:35Z</dcterms:created>
  <dcterms:modified xsi:type="dcterms:W3CDTF">2020-06-06T05:53:43Z</dcterms:modified>
</cp:coreProperties>
</file>