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00" windowHeight="8460" activeTab="1"/>
  </bookViews>
  <sheets>
    <sheet name="SitFact" sheetId="4" r:id="rId1"/>
    <sheet name="Situation facture" sheetId="1" r:id="rId2"/>
  </sheets>
  <externalReferences>
    <externalReference r:id="rId3"/>
  </externalReferences>
  <definedNames>
    <definedName name="adressechantier">'[1]GESTION CHANTIER'!$E$3:$E$38</definedName>
    <definedName name="adressesite">'[1]GESTION CHANTIER'!$E$3:$F$568</definedName>
    <definedName name="casséouvolé">[1]Feuil4!$E$1:$E$2</definedName>
    <definedName name="client">'[1]Client et Prospect'!$A$2:$F$519</definedName>
    <definedName name="coup1">'[1]Client et Prospect'!$T$119:$T$120</definedName>
    <definedName name="dpt">'[1]Client et Prospect'!$A$2:$A$519</definedName>
    <definedName name="kitbase">[1]Feuil3!$A$1:$A$3</definedName>
    <definedName name="listeclientg">OFFSET('[1]Client et Prospect'!$A$1,1,,COUNTA('[1]Client et Prospect'!$A:$A))</definedName>
    <definedName name="listeelementperdu">[1]Feuil4!$D$1:$D$4</definedName>
    <definedName name="typesite1">'[1]Client et Prospect'!$U$119:$U$120</definedName>
    <definedName name="varLogo">#REF!</definedName>
    <definedName name="varQuelClient">#REF!</definedName>
    <definedName name="varQuelDate">#REF!</definedName>
    <definedName name="_xlnm.Print_Area" localSheetId="1">'Situation facture'!$A$1:$F$55</definedName>
  </definedNames>
  <calcPr calcId="162913" concurrentCalc="0"/>
</workbook>
</file>

<file path=xl/calcChain.xml><?xml version="1.0" encoding="utf-8"?>
<calcChain xmlns="http://schemas.openxmlformats.org/spreadsheetml/2006/main">
  <c r="K14" i="4" l="1"/>
  <c r="F14" i="4"/>
  <c r="C14" i="4"/>
  <c r="K13" i="4"/>
  <c r="F13" i="4"/>
  <c r="C13" i="4"/>
  <c r="K12" i="4"/>
  <c r="F12" i="4"/>
  <c r="C12" i="4"/>
  <c r="K11" i="4"/>
  <c r="F11" i="4"/>
  <c r="C11" i="4"/>
  <c r="K10" i="4"/>
  <c r="F10" i="4"/>
  <c r="C10" i="4"/>
  <c r="F9" i="4"/>
  <c r="C9" i="4"/>
  <c r="E49" i="1"/>
  <c r="D49" i="1"/>
  <c r="B17" i="1"/>
</calcChain>
</file>

<file path=xl/sharedStrings.xml><?xml version="1.0" encoding="utf-8"?>
<sst xmlns="http://schemas.openxmlformats.org/spreadsheetml/2006/main" count="68" uniqueCount="59">
  <si>
    <t>CLIENT :</t>
  </si>
  <si>
    <t>Selectionner la date de la situation</t>
  </si>
  <si>
    <t>SITUATION DE FACTURE AU :</t>
  </si>
  <si>
    <t>Numéro de facture</t>
  </si>
  <si>
    <t>Nom du chantier</t>
  </si>
  <si>
    <t>Date d'échéance</t>
  </si>
  <si>
    <t>Informations détaillées</t>
  </si>
  <si>
    <t>Montant HT</t>
  </si>
  <si>
    <t>Montant TTC</t>
  </si>
  <si>
    <t>Total :</t>
  </si>
  <si>
    <t>Total CA 2015/2016 à la date de cette situation :</t>
  </si>
  <si>
    <t>SITUATION FACTURATION</t>
  </si>
  <si>
    <t>Client</t>
  </si>
  <si>
    <t>Moyen de paiement</t>
  </si>
  <si>
    <t>F0001</t>
  </si>
  <si>
    <t>Rue des Amperes</t>
  </si>
  <si>
    <t>oui</t>
  </si>
  <si>
    <t>F0002</t>
  </si>
  <si>
    <t>Rue martinique</t>
  </si>
  <si>
    <t>F0003</t>
  </si>
  <si>
    <t>rue Gaite</t>
  </si>
  <si>
    <t>F0004</t>
  </si>
  <si>
    <t>Bd edgar quinet</t>
  </si>
  <si>
    <t>F0005</t>
  </si>
  <si>
    <t>rue vincent compoint</t>
  </si>
  <si>
    <t>F0006</t>
  </si>
  <si>
    <t>Rue de turenne</t>
  </si>
  <si>
    <t>Coordonnées de la société</t>
  </si>
  <si>
    <t>adresse sté ,,,,,,,,,,,,,,,,,,,,,,,,,,,,,,,,,,,,,</t>
  </si>
  <si>
    <t>code postal et ville ,,,,,,,,,,,,,,,,,,,,,,,,,,,,,,,,,,,,,</t>
  </si>
  <si>
    <t>tel et fax ,,,,,,,,,,,,,,,,,,,,,,,,,</t>
  </si>
  <si>
    <t>portable ,,,,,,,,,,,,,,,,,,,,,,,,,,,,,,,,,,,,</t>
  </si>
  <si>
    <t>email    ,,,,,,,,,,,,,,,,,,,,,,,,,,,,</t>
  </si>
  <si>
    <t>site web ,,,,,,,,,,,,,,,,,,,,,,,,,,,,,,,,</t>
  </si>
  <si>
    <t>n° Facture</t>
  </si>
  <si>
    <t>Date création</t>
  </si>
  <si>
    <t>Chantier</t>
  </si>
  <si>
    <t>HT</t>
  </si>
  <si>
    <t>TTC</t>
  </si>
  <si>
    <t>Date Limite de Paiement</t>
  </si>
  <si>
    <t>Paiement Effectué</t>
  </si>
  <si>
    <t>Moyen de Paiement</t>
  </si>
  <si>
    <t>Etat Facture</t>
  </si>
  <si>
    <t>Date de règlement</t>
  </si>
  <si>
    <t>FACT</t>
  </si>
  <si>
    <t>Colonne1</t>
  </si>
  <si>
    <t>CLIENT</t>
  </si>
  <si>
    <t>SITE</t>
  </si>
  <si>
    <t>MHT</t>
  </si>
  <si>
    <t>MTTC</t>
  </si>
  <si>
    <t>DLP</t>
  </si>
  <si>
    <t>POK</t>
  </si>
  <si>
    <t>MOYEN PAIEMENT</t>
  </si>
  <si>
    <t>ETAT</t>
  </si>
  <si>
    <t>Colonne2</t>
  </si>
  <si>
    <t>alpha</t>
  </si>
  <si>
    <t>bravo</t>
  </si>
  <si>
    <t>charlie</t>
  </si>
  <si>
    <t>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</si>
</sst>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[$-F800]dddd\,\ mmmm\ dd\,\ yyyy"/>
    <numFmt numFmtId="165" formatCode="#,##0.00\ &quot;€&quot;"/>
    <numFmt numFmtId="166" formatCode="&quot;F&quot;0000"/>
    <numFmt numFmtId="167" formatCode="[$-40C]d\ mmmm\ yyyy;@"/>
    <numFmt numFmtId="168" formatCode="#,##0.00&quot; &quot;[$€-40C];[Red]&quot;-&quot;#,##0.00&quot; &quot;[$€-40C]"/>
    <numFmt numFmtId="169" formatCode="[$-40C]mmmm\-yy;@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FD5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5" fillId="0" borderId="0" applyNumberFormat="0" applyFill="0" applyBorder="0" applyAlignment="0" applyProtection="0"/>
    <xf numFmtId="168" fontId="11" fillId="0" borderId="0" applyNumberFormat="0" applyBorder="0" applyProtection="0">
      <alignment horizontal="center"/>
    </xf>
    <xf numFmtId="168" fontId="11" fillId="0" borderId="0" applyNumberFormat="0" applyBorder="0" applyProtection="0">
      <alignment horizontal="center" textRotation="90"/>
    </xf>
    <xf numFmtId="168" fontId="5" fillId="0" borderId="0" applyNumberFormat="0" applyFill="0" applyBorder="0" applyAlignment="0" applyProtection="0"/>
    <xf numFmtId="0" fontId="12" fillId="0" borderId="0"/>
    <xf numFmtId="169" fontId="1" fillId="0" borderId="0"/>
    <xf numFmtId="168" fontId="1" fillId="0" borderId="0"/>
    <xf numFmtId="168" fontId="1" fillId="0" borderId="0"/>
    <xf numFmtId="168" fontId="1" fillId="0" borderId="0"/>
    <xf numFmtId="168" fontId="13" fillId="0" borderId="0" applyNumberFormat="0" applyBorder="0" applyProtection="0"/>
    <xf numFmtId="168" fontId="13" fillId="0" borderId="0" applyBorder="0" applyProtection="0"/>
  </cellStyleXfs>
  <cellXfs count="117">
    <xf numFmtId="0" fontId="0" fillId="0" borderId="0" xfId="0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Fill="1"/>
    <xf numFmtId="0" fontId="0" fillId="0" borderId="0" xfId="0" applyFill="1" applyBorder="1"/>
    <xf numFmtId="0" fontId="2" fillId="2" borderId="19" xfId="0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 applyProtection="1">
      <alignment horizontal="center" vertical="center"/>
      <protection hidden="1"/>
    </xf>
    <xf numFmtId="166" fontId="8" fillId="0" borderId="13" xfId="0" applyNumberFormat="1" applyFont="1" applyFill="1" applyBorder="1" applyAlignment="1" applyProtection="1">
      <alignment horizontal="center" vertical="center"/>
      <protection locked="0"/>
    </xf>
    <xf numFmtId="0" fontId="8" fillId="0" borderId="20" xfId="0" applyFont="1" applyFill="1" applyBorder="1" applyAlignment="1" applyProtection="1">
      <alignment horizontal="center" vertical="center"/>
      <protection locked="0"/>
    </xf>
    <xf numFmtId="165" fontId="8" fillId="0" borderId="20" xfId="0" applyNumberFormat="1" applyFont="1" applyFill="1" applyBorder="1" applyAlignment="1" applyProtection="1">
      <alignment horizontal="center" vertical="center"/>
      <protection hidden="1"/>
    </xf>
    <xf numFmtId="165" fontId="8" fillId="0" borderId="20" xfId="0" applyNumberFormat="1" applyFont="1" applyFill="1" applyBorder="1" applyAlignment="1" applyProtection="1">
      <alignment horizontal="center" vertical="center"/>
      <protection locked="0"/>
    </xf>
    <xf numFmtId="0" fontId="8" fillId="0" borderId="21" xfId="0" applyFont="1" applyFill="1" applyBorder="1" applyAlignment="1" applyProtection="1">
      <alignment horizontal="center" vertical="center"/>
      <protection locked="0"/>
    </xf>
    <xf numFmtId="166" fontId="8" fillId="0" borderId="22" xfId="0" applyNumberFormat="1" applyFont="1" applyFill="1" applyBorder="1" applyAlignment="1" applyProtection="1">
      <alignment horizontal="center" vertical="center"/>
      <protection locked="0"/>
    </xf>
    <xf numFmtId="0" fontId="8" fillId="0" borderId="23" xfId="0" applyFont="1" applyFill="1" applyBorder="1" applyAlignment="1" applyProtection="1">
      <alignment horizontal="center" vertical="center"/>
      <protection locked="0"/>
    </xf>
    <xf numFmtId="165" fontId="8" fillId="0" borderId="23" xfId="0" applyNumberFormat="1" applyFont="1" applyFill="1" applyBorder="1" applyAlignment="1" applyProtection="1">
      <alignment horizontal="center" vertical="center"/>
      <protection hidden="1"/>
    </xf>
    <xf numFmtId="165" fontId="8" fillId="0" borderId="23" xfId="0" applyNumberFormat="1" applyFont="1" applyFill="1" applyBorder="1" applyAlignment="1" applyProtection="1">
      <alignment horizontal="center" vertical="center"/>
      <protection locked="0"/>
    </xf>
    <xf numFmtId="0" fontId="8" fillId="0" borderId="24" xfId="0" applyFont="1" applyFill="1" applyBorder="1" applyAlignment="1" applyProtection="1">
      <alignment horizontal="center" vertical="center"/>
      <protection locked="0"/>
    </xf>
    <xf numFmtId="166" fontId="9" fillId="0" borderId="22" xfId="0" applyNumberFormat="1" applyFont="1" applyFill="1" applyBorder="1" applyAlignment="1" applyProtection="1">
      <alignment horizontal="center" vertical="center"/>
      <protection locked="0"/>
    </xf>
    <xf numFmtId="0" fontId="9" fillId="0" borderId="23" xfId="0" applyFont="1" applyFill="1" applyBorder="1" applyAlignment="1" applyProtection="1">
      <alignment horizontal="center" vertical="center"/>
      <protection locked="0"/>
    </xf>
    <xf numFmtId="167" fontId="9" fillId="0" borderId="23" xfId="0" applyNumberFormat="1" applyFont="1" applyFill="1" applyBorder="1" applyAlignment="1" applyProtection="1">
      <alignment horizontal="center" vertical="center"/>
      <protection locked="0"/>
    </xf>
    <xf numFmtId="165" fontId="9" fillId="0" borderId="23" xfId="0" applyNumberFormat="1" applyFont="1" applyFill="1" applyBorder="1" applyAlignment="1" applyProtection="1">
      <alignment horizontal="center" vertical="center"/>
      <protection hidden="1"/>
    </xf>
    <xf numFmtId="165" fontId="9" fillId="0" borderId="23" xfId="0" applyNumberFormat="1" applyFont="1" applyFill="1" applyBorder="1" applyAlignment="1" applyProtection="1">
      <alignment horizontal="center" vertical="center"/>
      <protection locked="0"/>
    </xf>
    <xf numFmtId="0" fontId="9" fillId="0" borderId="24" xfId="0" applyFont="1" applyFill="1" applyBorder="1" applyAlignment="1" applyProtection="1">
      <alignment horizontal="center" vertical="center"/>
      <protection locked="0"/>
    </xf>
    <xf numFmtId="166" fontId="2" fillId="0" borderId="22" xfId="0" applyNumberFormat="1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167" fontId="2" fillId="0" borderId="23" xfId="0" applyNumberFormat="1" applyFont="1" applyFill="1" applyBorder="1" applyAlignment="1" applyProtection="1">
      <alignment horizontal="center" vertical="center"/>
      <protection locked="0"/>
    </xf>
    <xf numFmtId="165" fontId="2" fillId="0" borderId="23" xfId="0" applyNumberFormat="1" applyFont="1" applyFill="1" applyBorder="1" applyAlignment="1" applyProtection="1">
      <alignment horizontal="center" vertical="center"/>
      <protection hidden="1"/>
    </xf>
    <xf numFmtId="165" fontId="2" fillId="0" borderId="23" xfId="0" applyNumberFormat="1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166" fontId="2" fillId="0" borderId="25" xfId="0" applyNumberFormat="1" applyFont="1" applyFill="1" applyBorder="1" applyAlignment="1" applyProtection="1">
      <alignment horizontal="center" vertical="center"/>
      <protection locked="0"/>
    </xf>
    <xf numFmtId="0" fontId="2" fillId="0" borderId="26" xfId="0" applyFont="1" applyFill="1" applyBorder="1" applyAlignment="1" applyProtection="1">
      <alignment horizontal="center" vertical="center"/>
      <protection locked="0"/>
    </xf>
    <xf numFmtId="167" fontId="2" fillId="0" borderId="26" xfId="0" applyNumberFormat="1" applyFont="1" applyFill="1" applyBorder="1" applyAlignment="1" applyProtection="1">
      <alignment horizontal="center" vertical="center"/>
      <protection locked="0"/>
    </xf>
    <xf numFmtId="165" fontId="2" fillId="0" borderId="26" xfId="0" applyNumberFormat="1" applyFont="1" applyFill="1" applyBorder="1" applyAlignment="1" applyProtection="1">
      <alignment horizontal="center" vertical="center"/>
      <protection hidden="1"/>
    </xf>
    <xf numFmtId="165" fontId="2" fillId="0" borderId="26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 vertical="center"/>
    </xf>
    <xf numFmtId="165" fontId="2" fillId="0" borderId="27" xfId="0" applyNumberFormat="1" applyFont="1" applyBorder="1" applyAlignment="1">
      <alignment horizontal="center"/>
    </xf>
    <xf numFmtId="165" fontId="2" fillId="0" borderId="28" xfId="0" applyNumberFormat="1" applyFont="1" applyFill="1" applyBorder="1" applyAlignment="1">
      <alignment horizontal="center" vertical="center"/>
    </xf>
    <xf numFmtId="165" fontId="2" fillId="0" borderId="28" xfId="0" applyNumberFormat="1" applyFont="1" applyBorder="1" applyAlignment="1">
      <alignment horizontal="center"/>
    </xf>
    <xf numFmtId="0" fontId="3" fillId="2" borderId="19" xfId="0" applyFont="1" applyFill="1" applyBorder="1" applyAlignment="1">
      <alignment horizontal="center" vertical="center" wrapText="1"/>
    </xf>
    <xf numFmtId="14" fontId="0" fillId="0" borderId="0" xfId="0" applyNumberFormat="1" applyFill="1"/>
    <xf numFmtId="0" fontId="0" fillId="0" borderId="0" xfId="0" applyBorder="1"/>
    <xf numFmtId="0" fontId="15" fillId="0" borderId="0" xfId="0" applyFont="1" applyBorder="1" applyAlignment="1">
      <alignment horizontal="right"/>
    </xf>
    <xf numFmtId="165" fontId="15" fillId="0" borderId="0" xfId="0" applyNumberFormat="1" applyFont="1" applyBorder="1"/>
    <xf numFmtId="14" fontId="0" fillId="0" borderId="0" xfId="0" applyNumberFormat="1"/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0" fontId="0" fillId="0" borderId="0" xfId="0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4" fontId="2" fillId="6" borderId="0" xfId="0" applyNumberFormat="1" applyFont="1" applyFill="1" applyAlignment="1">
      <alignment horizontal="center" vertical="center" wrapText="1"/>
    </xf>
    <xf numFmtId="14" fontId="8" fillId="0" borderId="20" xfId="0" applyNumberFormat="1" applyFont="1" applyFill="1" applyBorder="1" applyAlignment="1" applyProtection="1">
      <alignment horizontal="center" vertical="center"/>
      <protection locked="0"/>
    </xf>
    <xf numFmtId="14" fontId="8" fillId="0" borderId="23" xfId="0" applyNumberFormat="1" applyFont="1" applyFill="1" applyBorder="1" applyAlignment="1" applyProtection="1">
      <alignment horizontal="center" vertical="center"/>
      <protection locked="0"/>
    </xf>
    <xf numFmtId="14" fontId="9" fillId="0" borderId="23" xfId="0" applyNumberFormat="1" applyFont="1" applyFill="1" applyBorder="1" applyAlignment="1" applyProtection="1">
      <alignment horizontal="center" vertical="center"/>
      <protection locked="0"/>
    </xf>
    <xf numFmtId="166" fontId="2" fillId="7" borderId="29" xfId="0" applyNumberFormat="1" applyFont="1" applyFill="1" applyBorder="1" applyAlignment="1" applyProtection="1">
      <alignment horizontal="center" vertical="center"/>
      <protection locked="0"/>
    </xf>
    <xf numFmtId="170" fontId="2" fillId="7" borderId="30" xfId="0" applyNumberFormat="1" applyFont="1" applyFill="1" applyBorder="1" applyAlignment="1" applyProtection="1">
      <alignment horizontal="center" vertical="center"/>
      <protection locked="0"/>
    </xf>
    <xf numFmtId="0" fontId="2" fillId="7" borderId="30" xfId="0" applyFont="1" applyFill="1" applyBorder="1" applyAlignment="1" applyProtection="1">
      <alignment horizontal="center" vertical="center"/>
      <protection locked="0"/>
    </xf>
    <xf numFmtId="165" fontId="2" fillId="7" borderId="30" xfId="0" applyNumberFormat="1" applyFont="1" applyFill="1" applyBorder="1" applyAlignment="1">
      <alignment horizontal="center" vertical="center"/>
    </xf>
    <xf numFmtId="165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 applyProtection="1">
      <alignment horizontal="center" vertical="center"/>
      <protection locked="0"/>
    </xf>
    <xf numFmtId="14" fontId="2" fillId="7" borderId="30" xfId="0" applyNumberFormat="1" applyFont="1" applyFill="1" applyBorder="1" applyAlignment="1">
      <alignment horizontal="center" vertical="center"/>
    </xf>
    <xf numFmtId="14" fontId="2" fillId="7" borderId="31" xfId="0" applyNumberFormat="1" applyFont="1" applyFill="1" applyBorder="1" applyAlignment="1">
      <alignment horizontal="center" vertical="center"/>
    </xf>
    <xf numFmtId="166" fontId="2" fillId="7" borderId="22" xfId="0" applyNumberFormat="1" applyFont="1" applyFill="1" applyBorder="1" applyAlignment="1" applyProtection="1">
      <alignment horizontal="center" vertical="center"/>
      <protection locked="0"/>
    </xf>
    <xf numFmtId="170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165" fontId="2" fillId="7" borderId="23" xfId="0" applyNumberFormat="1" applyFont="1" applyFill="1" applyBorder="1" applyAlignment="1">
      <alignment horizontal="center" vertical="center"/>
    </xf>
    <xf numFmtId="165" fontId="2" fillId="7" borderId="23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>
      <alignment horizontal="center" vertical="center"/>
    </xf>
    <xf numFmtId="14" fontId="2" fillId="7" borderId="32" xfId="0" applyNumberFormat="1" applyFont="1" applyFill="1" applyBorder="1" applyAlignment="1">
      <alignment horizontal="center" vertical="center"/>
    </xf>
    <xf numFmtId="0" fontId="2" fillId="7" borderId="2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" fillId="3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0" xfId="0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6" fillId="0" borderId="0" xfId="0" applyFont="1" applyAlignment="1">
      <alignment horizontal="left" vertic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2">
    <cellStyle name="Heading" xfId="2"/>
    <cellStyle name="Heading1" xfId="3"/>
    <cellStyle name="Lien hypertexte" xfId="1" builtinId="8"/>
    <cellStyle name="Lien hypertexte 2" xfId="4"/>
    <cellStyle name="Normal" xfId="0" builtinId="0"/>
    <cellStyle name="Normal 2" xfId="5"/>
    <cellStyle name="Normal 2 2" xfId="6"/>
    <cellStyle name="Normal 3" xfId="7"/>
    <cellStyle name="Normal 4" xfId="8"/>
    <cellStyle name="Normal 5" xfId="9"/>
    <cellStyle name="Result" xfId="10"/>
    <cellStyle name="Result2" xfId="11"/>
  </cellStyles>
  <dxfs count="2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b/>
      </font>
      <numFmt numFmtId="19" formatCode="dd/mm/yyyy"/>
      <fill>
        <patternFill patternType="none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65" formatCode="#,##0.00\ &quot;€&quot;"/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170" formatCode="mm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F&quot;0000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</font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00B050"/>
          <bgColor rgb="FF66FF66"/>
        </patternFill>
      </fill>
    </dxf>
    <dxf>
      <fill>
        <patternFill patternType="solid">
          <fgColor rgb="FFFF0000"/>
          <bgColor rgb="FFFF3300"/>
        </patternFill>
      </fill>
    </dxf>
    <dxf>
      <fill>
        <patternFill patternType="solid">
          <fgColor theme="4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381000</xdr:colOff>
      <xdr:row>1</xdr:row>
      <xdr:rowOff>30480</xdr:rowOff>
    </xdr:from>
    <xdr:to>
      <xdr:col>4</xdr:col>
      <xdr:colOff>2466</xdr:colOff>
      <xdr:row>4</xdr:row>
      <xdr:rowOff>42134</xdr:rowOff>
    </xdr:to>
    <xdr:sp macro="[0]!Exporter" textlink="">
      <xdr:nvSpPr>
        <xdr:cNvPr id="2" name="ZoneTexte 1"/>
        <xdr:cNvSpPr txBox="1"/>
      </xdr:nvSpPr>
      <xdr:spPr>
        <a:xfrm>
          <a:off x="1173480" y="396240"/>
          <a:ext cx="2696136" cy="56029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Les liignes</a:t>
          </a:r>
          <a:r>
            <a:rPr lang="fr-FR" sz="1100" baseline="0">
              <a:solidFill>
                <a:srgbClr val="0000FF"/>
              </a:solidFill>
            </a:rPr>
            <a:t>  dont 1 cellule est sélectionnée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227986</xdr:colOff>
      <xdr:row>0</xdr:row>
      <xdr:rowOff>144781</xdr:rowOff>
    </xdr:from>
    <xdr:to>
      <xdr:col>1</xdr:col>
      <xdr:colOff>495914</xdr:colOff>
      <xdr:row>8</xdr:row>
      <xdr:rowOff>908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86" y="144781"/>
          <a:ext cx="1060408" cy="1326787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hoixsecteur"/>
      <sheetName val="insererclient"/>
      <sheetName val="quefaire"/>
      <sheetName val="quefaire2"/>
      <sheetName val="quefaire4"/>
      <sheetName val="chantier terrain"/>
      <sheetName val="Analyse commission sur vente"/>
      <sheetName val="Devis choix"/>
      <sheetName val="Facture choix"/>
      <sheetName val="situationfacture"/>
      <sheetName val="Devis"/>
      <sheetName val="Devis vente alarme"/>
      <sheetName val="Devis zone stockage"/>
      <sheetName val="Facture"/>
      <sheetName val="Facture Vente Alarme"/>
      <sheetName val="Facture zone de stockage"/>
      <sheetName val="Facture Intervention"/>
      <sheetName val="Feuil4"/>
      <sheetName val="Facture materiel rsi"/>
      <sheetName val="Avoir"/>
      <sheetName val="SitFact"/>
      <sheetName val="Situation Facturation"/>
      <sheetName val="Situation facture intervention"/>
      <sheetName val="Situation facture rsi"/>
      <sheetName val="Situation facture vente"/>
      <sheetName val="Situation facture"/>
      <sheetName val="Client et Prospect"/>
      <sheetName val="GESTION CHANTIER"/>
      <sheetName val="fiche consigne"/>
      <sheetName val="fiche raccordement"/>
      <sheetName val="Visu install"/>
      <sheetName val="STOCK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1">
          <cell r="D1" t="str">
            <v>Radar(s) Infrarouge(s) Vidéo</v>
          </cell>
          <cell r="E1" t="str">
            <v>non restitué(s)</v>
          </cell>
        </row>
        <row r="2">
          <cell r="D2" t="str">
            <v>Centrale et son boitier plexo</v>
          </cell>
          <cell r="E2" t="str">
            <v>détérioré(s)</v>
          </cell>
        </row>
        <row r="3">
          <cell r="D3" t="str">
            <v>Clavier et son boitier plexo</v>
          </cell>
        </row>
        <row r="4">
          <cell r="D4" t="str">
            <v>Bâche(s) dissuasion M1 anti-feu</v>
          </cell>
        </row>
      </sheetData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>
        <row r="3">
          <cell r="E3" t="str">
            <v>42 rue championnet</v>
          </cell>
        </row>
      </sheetData>
      <sheetData sheetId="27">
        <row r="1">
          <cell r="A1" t="str">
            <v>Nom client</v>
          </cell>
        </row>
        <row r="2">
          <cell r="A2" t="str">
            <v>2M</v>
          </cell>
          <cell r="B2" t="str">
            <v xml:space="preserve">58 rue Castagnary </v>
          </cell>
          <cell r="C2" t="str">
            <v>75015 Paris</v>
          </cell>
          <cell r="D2" t="str">
            <v>Mr Madeira</v>
          </cell>
          <cell r="E2" t="str">
            <v>01.55.76.61.51/06.07.79.04.57</v>
          </cell>
          <cell r="F2" t="str">
            <v>soc.2mparis@gmail.com</v>
          </cell>
        </row>
        <row r="3">
          <cell r="A3" t="str">
            <v>2TF</v>
          </cell>
          <cell r="B3" t="str">
            <v>23 rue Massenet</v>
          </cell>
          <cell r="C3" t="str">
            <v>94500 Champigny sur Marne</v>
          </cell>
          <cell r="D3" t="str">
            <v>Mme Gruet Masson</v>
          </cell>
          <cell r="E3" t="str">
            <v>01 41 79 33 70</v>
          </cell>
          <cell r="F3" t="str">
            <v>contact@2tf.fr</v>
          </cell>
        </row>
        <row r="4">
          <cell r="A4" t="str">
            <v>ACORUS</v>
          </cell>
          <cell r="B4" t="str">
            <v>22 rue leon jouhaux</v>
          </cell>
          <cell r="C4" t="str">
            <v>77183 Croissy Beaubourg</v>
          </cell>
          <cell r="D4">
            <v>0</v>
          </cell>
          <cell r="E4" t="str">
            <v>01.79.78.04.78</v>
          </cell>
          <cell r="F4" t="str">
            <v>info@groupe-acorus.fr</v>
          </cell>
        </row>
        <row r="5">
          <cell r="A5" t="str">
            <v>ACR ETANCHEITE</v>
          </cell>
          <cell r="B5" t="str">
            <v>14 rue Maurice Pirolley</v>
          </cell>
          <cell r="C5" t="str">
            <v>94500 Champigny sur Marne</v>
          </cell>
          <cell r="F5" t="str">
            <v>acr.etancheite@free.fr</v>
          </cell>
        </row>
        <row r="6">
          <cell r="A6" t="str">
            <v>AL2</v>
          </cell>
          <cell r="B6" t="str">
            <v>83 rue du Fbg Poissonniere</v>
          </cell>
          <cell r="C6" t="str">
            <v>75009 Paris</v>
          </cell>
          <cell r="D6" t="str">
            <v>Mr Talva</v>
          </cell>
          <cell r="E6" t="str">
            <v>06 18 57 53 56</v>
          </cell>
          <cell r="F6" t="str">
            <v>al.2-75@orange.fr</v>
          </cell>
        </row>
        <row r="7">
          <cell r="A7" t="str">
            <v>ALDEBERT</v>
          </cell>
          <cell r="B7" t="str">
            <v>22 rue Jean le Galleu</v>
          </cell>
          <cell r="C7" t="str">
            <v>94200 Ivry sur Seine</v>
          </cell>
          <cell r="D7" t="str">
            <v>Mr Tahmi</v>
          </cell>
          <cell r="E7" t="str">
            <v>06 86 26 81 67</v>
          </cell>
          <cell r="F7" t="str">
            <v>aldebert.sa@wanadoo.fr</v>
          </cell>
        </row>
        <row r="8">
          <cell r="A8" t="str">
            <v>ALLEAUME ET GOULART</v>
          </cell>
          <cell r="B8" t="str">
            <v>29 rue Francoeur</v>
          </cell>
          <cell r="C8" t="str">
            <v>75018 Paris</v>
          </cell>
          <cell r="E8" t="str">
            <v>01.42.80.41.39</v>
          </cell>
          <cell r="F8" t="str">
            <v>algobati@wanadoo.fr</v>
          </cell>
        </row>
        <row r="9">
          <cell r="A9" t="str">
            <v>ART NOUVEAU</v>
          </cell>
          <cell r="B9" t="str">
            <v>11, RUE DE LA HALLE</v>
          </cell>
          <cell r="C9" t="str">
            <v>77230 Dammartin-en-Goële</v>
          </cell>
          <cell r="D9" t="str">
            <v>MR BOULANGER</v>
          </cell>
          <cell r="E9" t="str">
            <v>09 50 44 53 08 - 06 95 10 10 68</v>
          </cell>
          <cell r="F9" t="str">
            <v>artnouveau77@free.fr</v>
          </cell>
        </row>
        <row r="10">
          <cell r="A10" t="str">
            <v>ART PRIM</v>
          </cell>
          <cell r="B10" t="str">
            <v>57 bis rue sadi carnot</v>
          </cell>
          <cell r="C10" t="str">
            <v>93170 Bagnolet</v>
          </cell>
          <cell r="D10">
            <v>0</v>
          </cell>
          <cell r="E10" t="str">
            <v>01.48.97.14.24</v>
          </cell>
          <cell r="F10" t="str">
            <v>artprime@wanadoo.fr</v>
          </cell>
        </row>
        <row r="11">
          <cell r="A11" t="str">
            <v>ARTIE BAT</v>
          </cell>
          <cell r="B11" t="str">
            <v>13 rue Charrière</v>
          </cell>
          <cell r="C11" t="str">
            <v>75011 Paris</v>
          </cell>
          <cell r="D11" t="str">
            <v>Mr Mustapha</v>
          </cell>
          <cell r="E11" t="str">
            <v>06 66 40 13 26</v>
          </cell>
          <cell r="F11" t="str">
            <v>rabia@artie-bat.com</v>
          </cell>
        </row>
        <row r="12">
          <cell r="A12" t="str">
            <v>AS2R</v>
          </cell>
          <cell r="B12" t="str">
            <v>1118 avenue Beaurepaire</v>
          </cell>
          <cell r="C12" t="str">
            <v>94100 Saint Maur des Fossés</v>
          </cell>
          <cell r="D12" t="str">
            <v>Mr Rodrigues</v>
          </cell>
          <cell r="E12" t="str">
            <v>06 60 32 92 62</v>
          </cell>
          <cell r="F12" t="str">
            <v>as2r@sfr.fr</v>
          </cell>
        </row>
        <row r="13">
          <cell r="A13" t="str">
            <v>ATB</v>
          </cell>
          <cell r="B13" t="str">
            <v>27 rue de Sèvres</v>
          </cell>
          <cell r="C13" t="str">
            <v>92100 boulogne billancourt</v>
          </cell>
          <cell r="D13" t="str">
            <v>Mr ouarda</v>
          </cell>
          <cell r="E13" t="str">
            <v>06 62 84 15 62</v>
          </cell>
          <cell r="F13" t="str">
            <v>contact@atb-sas.fr</v>
          </cell>
        </row>
        <row r="14">
          <cell r="A14" t="str">
            <v>ATELIER DES COMPAGNONS</v>
          </cell>
          <cell r="B14" t="str">
            <v xml:space="preserve">26-30 Boulevard Biron </v>
          </cell>
          <cell r="C14" t="str">
            <v>93400 St Ouen</v>
          </cell>
          <cell r="D14" t="str">
            <v>Mr Laude</v>
          </cell>
          <cell r="E14" t="str">
            <v>07 62 55 66 21</v>
          </cell>
          <cell r="F14" t="str">
            <v>f.laude@latelier-sas.com</v>
          </cell>
        </row>
        <row r="15">
          <cell r="A15" t="str">
            <v>AZUR PEINTURE</v>
          </cell>
          <cell r="B15" t="str">
            <v>27 rue Traversiere</v>
          </cell>
          <cell r="C15" t="str">
            <v>93100 Montreuil</v>
          </cell>
          <cell r="D15" t="str">
            <v>Mr Ali</v>
          </cell>
          <cell r="E15" t="str">
            <v>06 69 72 19 03</v>
          </cell>
          <cell r="F15" t="str">
            <v>azur-peinture@wanadoo.fr</v>
          </cell>
        </row>
        <row r="16">
          <cell r="A16" t="str">
            <v>B+M ARCHITECTE</v>
          </cell>
          <cell r="B16" t="str">
            <v>17 rue froment</v>
          </cell>
          <cell r="C16" t="str">
            <v>75011 paris</v>
          </cell>
          <cell r="D16" t="str">
            <v>sebastien mellet</v>
          </cell>
          <cell r="E16" t="str">
            <v>01.43.14.00.69</v>
          </cell>
          <cell r="F16" t="str">
            <v>contact@bplusm.fr</v>
          </cell>
        </row>
        <row r="17">
          <cell r="A17" t="str">
            <v>BAGNIS</v>
          </cell>
          <cell r="B17" t="str">
            <v>102 rue des moines</v>
          </cell>
          <cell r="C17" t="str">
            <v>75017 Paris</v>
          </cell>
          <cell r="D17">
            <v>0</v>
          </cell>
          <cell r="E17" t="str">
            <v>01.44.85.27.00</v>
          </cell>
          <cell r="F17" t="str">
            <v>contact@bagnis.fr</v>
          </cell>
        </row>
        <row r="18">
          <cell r="A18" t="str">
            <v>BATIPOSE</v>
          </cell>
          <cell r="B18" t="str">
            <v>26 rue sainte felicite</v>
          </cell>
          <cell r="C18" t="str">
            <v>75015 paris</v>
          </cell>
          <cell r="D18">
            <v>0</v>
          </cell>
          <cell r="E18" t="str">
            <v>0148282848</v>
          </cell>
          <cell r="F18" t="str">
            <v>contact@batipose.com</v>
          </cell>
        </row>
        <row r="19">
          <cell r="A19" t="str">
            <v>BATITEC</v>
          </cell>
          <cell r="B19" t="str">
            <v xml:space="preserve">78 av Adolphe Schneider </v>
          </cell>
          <cell r="C19" t="str">
            <v>92140 Clamart</v>
          </cell>
          <cell r="D19" t="str">
            <v>Mr hayrapian</v>
          </cell>
          <cell r="E19" t="str">
            <v>06 07 91 39 66</v>
          </cell>
          <cell r="F19" t="str">
            <v>contact@batitec-europe.com</v>
          </cell>
        </row>
        <row r="20">
          <cell r="A20" t="str">
            <v>BAT'OR</v>
          </cell>
          <cell r="B20" t="str">
            <v>520 Avenue Blaise Pascal</v>
          </cell>
          <cell r="C20" t="str">
            <v>77550 Moissy Cramayel</v>
          </cell>
          <cell r="F20" t="str">
            <v>contact-bator@orange.fr</v>
          </cell>
        </row>
        <row r="21">
          <cell r="A21" t="str">
            <v>BECHET</v>
          </cell>
          <cell r="B21" t="str">
            <v>33 avenue Claude Debussy</v>
          </cell>
          <cell r="C21" t="str">
            <v>92110 Clichy</v>
          </cell>
          <cell r="D21" t="str">
            <v>Mr bechet Morgan</v>
          </cell>
          <cell r="E21" t="str">
            <v>01 41 40 12 00</v>
          </cell>
          <cell r="F21" t="str">
            <v>morgan.bechet@bechet.fr</v>
          </cell>
        </row>
        <row r="22">
          <cell r="A22" t="str">
            <v>BORDE</v>
          </cell>
          <cell r="B22" t="str">
            <v>75 av parmentier</v>
          </cell>
          <cell r="C22" t="str">
            <v>75011 paris</v>
          </cell>
          <cell r="D22">
            <v>0</v>
          </cell>
          <cell r="E22" t="str">
            <v>01.73.02.34.45</v>
          </cell>
          <cell r="F22" t="str">
            <v>entreprise.borde@gmail.com</v>
          </cell>
        </row>
        <row r="23">
          <cell r="A23" t="str">
            <v>BOZAR</v>
          </cell>
          <cell r="B23" t="str">
            <v>6 rue Maire</v>
          </cell>
          <cell r="C23" t="str">
            <v>94700 Maisons Alfort</v>
          </cell>
          <cell r="D23" t="str">
            <v>Mr Larboullet</v>
          </cell>
          <cell r="E23" t="str">
            <v>07 62 27 05 06</v>
          </cell>
          <cell r="F23" t="str">
            <v>contact.bozar@orange.fr</v>
          </cell>
        </row>
        <row r="24">
          <cell r="A24" t="str">
            <v>BQSE</v>
          </cell>
          <cell r="B24" t="str">
            <v>1 route de la revolte</v>
          </cell>
          <cell r="C24" t="str">
            <v>93200 st denis</v>
          </cell>
          <cell r="D24" t="str">
            <v>mr pottel</v>
          </cell>
          <cell r="E24" t="str">
            <v>06.27.66.77.63</v>
          </cell>
          <cell r="F24" t="str">
            <v>gpotel@bqse.fr</v>
          </cell>
        </row>
        <row r="25">
          <cell r="A25" t="str">
            <v>BROUSSAIL</v>
          </cell>
          <cell r="B25" t="str">
            <v>105 av Foch</v>
          </cell>
          <cell r="C25" t="str">
            <v>94100 Saint Maur</v>
          </cell>
          <cell r="D25" t="str">
            <v>Mr DALLET</v>
          </cell>
          <cell r="E25" t="str">
            <v>01 48 85 09 79</v>
          </cell>
          <cell r="F25" t="str">
            <v>broussail@wanadoo.fr</v>
          </cell>
        </row>
        <row r="26">
          <cell r="A26" t="str">
            <v>BT ZIMAT</v>
          </cell>
          <cell r="B26" t="str">
            <v>66 rue de Tournan</v>
          </cell>
          <cell r="C26" t="str">
            <v>77600 Jossigny</v>
          </cell>
          <cell r="D26" t="str">
            <v>Gorgio</v>
          </cell>
          <cell r="E26" t="str">
            <v>01 64 76 05 10</v>
          </cell>
          <cell r="F26" t="str">
            <v>secretariat@btzimat.fr</v>
          </cell>
        </row>
        <row r="27">
          <cell r="A27" t="str">
            <v>BTCI</v>
          </cell>
          <cell r="B27" t="str">
            <v>32 rue de Paris</v>
          </cell>
          <cell r="C27" t="str">
            <v>77220 Gretz Armainvilliers</v>
          </cell>
          <cell r="D27" t="str">
            <v>Mr Falck</v>
          </cell>
          <cell r="E27" t="str">
            <v>06 12 76 51 92</v>
          </cell>
          <cell r="F27" t="str">
            <v>btci@bbox.fr</v>
          </cell>
        </row>
        <row r="28">
          <cell r="A28" t="str">
            <v>C2R</v>
          </cell>
          <cell r="B28" t="str">
            <v>53 rue Marcel Paul</v>
          </cell>
          <cell r="C28" t="str">
            <v>94500 Champigny sur Marne</v>
          </cell>
          <cell r="D28" t="str">
            <v>Mr Martins</v>
          </cell>
          <cell r="E28" t="str">
            <v>01 48 82 06 10</v>
          </cell>
          <cell r="F28" t="str">
            <v>martins.c2r@orange.fr</v>
          </cell>
        </row>
        <row r="29">
          <cell r="A29" t="str">
            <v>CABINET GEI</v>
          </cell>
          <cell r="B29" t="str">
            <v>33 avenue Anatole France</v>
          </cell>
          <cell r="C29" t="str">
            <v>94400 Vitry sur Seine</v>
          </cell>
          <cell r="D29" t="str">
            <v>Mr Chartiot</v>
          </cell>
          <cell r="E29">
            <v>0</v>
          </cell>
          <cell r="F29" t="str">
            <v>jean-marc.chartiot@cabinetgei.fr</v>
          </cell>
        </row>
        <row r="30">
          <cell r="A30" t="str">
            <v>CARMINE</v>
          </cell>
          <cell r="B30" t="str">
            <v>79 a 89 rue henri gautier</v>
          </cell>
          <cell r="C30" t="str">
            <v>93140 bondy</v>
          </cell>
          <cell r="D30">
            <v>0</v>
          </cell>
          <cell r="E30" t="str">
            <v>01.48.44.81.50</v>
          </cell>
          <cell r="F30" t="str">
            <v>carmine@carmine.fr</v>
          </cell>
        </row>
        <row r="31">
          <cell r="A31" t="str">
            <v>CBS</v>
          </cell>
          <cell r="B31" t="str">
            <v>14 rue Bichat</v>
          </cell>
          <cell r="C31" t="str">
            <v>75010 Paris</v>
          </cell>
          <cell r="D31">
            <v>0</v>
          </cell>
          <cell r="E31" t="str">
            <v>01 42 08 49 10</v>
          </cell>
          <cell r="F31" t="str">
            <v>cbs14@wanadoo.fr</v>
          </cell>
        </row>
        <row r="32">
          <cell r="A32" t="str">
            <v>CCOD RENOV</v>
          </cell>
          <cell r="B32" t="str">
            <v>14 Rue Theodore Bullier</v>
          </cell>
          <cell r="C32" t="str">
            <v>95200 Sarcelles</v>
          </cell>
          <cell r="D32">
            <v>0</v>
          </cell>
          <cell r="E32" t="str">
            <v>01.39.94.25.67/06.81.95.08.55</v>
          </cell>
          <cell r="F32" t="str">
            <v>ccod-renov@hotmail.fr</v>
          </cell>
        </row>
        <row r="33">
          <cell r="A33" t="str">
            <v>CENTRALE PEINTURE</v>
          </cell>
          <cell r="B33" t="str">
            <v xml:space="preserve">27 Rue Roger Simon Barboux </v>
          </cell>
          <cell r="C33" t="str">
            <v>94110 Arcueil</v>
          </cell>
          <cell r="D33" t="str">
            <v>Mr Bouharoud</v>
          </cell>
          <cell r="E33" t="str">
            <v>06 77 05 62 51</v>
          </cell>
          <cell r="F33" t="str">
            <v>abdelaziz.bouharoud@centralpeinture.fr</v>
          </cell>
        </row>
        <row r="34">
          <cell r="A34" t="str">
            <v>CLN</v>
          </cell>
          <cell r="B34" t="str">
            <v>201 rue Jules Ferry</v>
          </cell>
          <cell r="C34" t="str">
            <v>95360 Montmagny</v>
          </cell>
          <cell r="D34">
            <v>0</v>
          </cell>
          <cell r="E34" t="str">
            <v>01.34.05.10.36</v>
          </cell>
          <cell r="F34" t="str">
            <v>sa.cln@wanadoo.fr</v>
          </cell>
        </row>
        <row r="35">
          <cell r="A35" t="str">
            <v>CLV Couverture</v>
          </cell>
          <cell r="B35" t="str">
            <v>167 Avenue du Général Leclerc</v>
          </cell>
          <cell r="C35" t="str">
            <v>92340 Bourg la Reine</v>
          </cell>
          <cell r="D35" t="str">
            <v xml:space="preserve">Mr </v>
          </cell>
          <cell r="E35" t="str">
            <v>01 40 91 03 02</v>
          </cell>
          <cell r="F35" t="str">
            <v>clvcouverture@wanadoo.fr</v>
          </cell>
        </row>
        <row r="36">
          <cell r="A36" t="str">
            <v>COMBET SERITH</v>
          </cell>
          <cell r="B36" t="str">
            <v>6 rue Paul Bert</v>
          </cell>
          <cell r="C36" t="str">
            <v>94100 St Maur des Fossées</v>
          </cell>
          <cell r="D36" t="str">
            <v>Mme Alves</v>
          </cell>
          <cell r="E36">
            <v>0</v>
          </cell>
          <cell r="F36" t="str">
            <v>combet-s@combet-serith.fr</v>
          </cell>
        </row>
        <row r="37">
          <cell r="A37" t="str">
            <v>COULON SA</v>
          </cell>
          <cell r="B37" t="str">
            <v>15 RUE Rene Coche</v>
          </cell>
          <cell r="C37" t="str">
            <v>91170 Vanves</v>
          </cell>
          <cell r="D37" t="str">
            <v>Lopes Belmiro</v>
          </cell>
          <cell r="E37" t="str">
            <v>06.85.21.8101</v>
          </cell>
          <cell r="F37" t="str">
            <v>coulon@coulon-sa.fr</v>
          </cell>
        </row>
        <row r="38">
          <cell r="A38" t="str">
            <v>COUVERTURE LANGLINAY</v>
          </cell>
          <cell r="B38" t="str">
            <v>18 rue saint christophe</v>
          </cell>
          <cell r="C38" t="str">
            <v>77470 villemareuil</v>
          </cell>
          <cell r="D38">
            <v>0</v>
          </cell>
          <cell r="E38" t="str">
            <v>01.6025.78.31</v>
          </cell>
          <cell r="F38" t="str">
            <v>couverturelanglinay@laposte.net</v>
          </cell>
        </row>
        <row r="39">
          <cell r="A39" t="str">
            <v>COUVERTURE POIRIER</v>
          </cell>
          <cell r="B39" t="str">
            <v>128 av jack gourevitch</v>
          </cell>
          <cell r="C39" t="str">
            <v>94500 champigny sur marne</v>
          </cell>
          <cell r="D39">
            <v>0</v>
          </cell>
          <cell r="E39" t="str">
            <v>01.48.82.32.32</v>
          </cell>
          <cell r="F39" t="str">
            <v>couverture-poirier@wanadoo.fr</v>
          </cell>
        </row>
        <row r="40">
          <cell r="A40" t="str">
            <v>CPPR</v>
          </cell>
          <cell r="B40" t="str">
            <v xml:space="preserve">16 rue Henri Barbusse </v>
          </cell>
          <cell r="C40" t="str">
            <v>92110 Clichy</v>
          </cell>
          <cell r="D40" t="str">
            <v>Mr Bricout</v>
          </cell>
          <cell r="E40" t="str">
            <v>06 09 78 31 38</v>
          </cell>
          <cell r="F40" t="str">
            <v>cppr@wanadoo.fr</v>
          </cell>
        </row>
        <row r="41">
          <cell r="A41" t="str">
            <v>CRB</v>
          </cell>
          <cell r="B41" t="str">
            <v>27 avenue Dugay Trouin</v>
          </cell>
          <cell r="C41" t="str">
            <v>93150 Le Blanc Mesnil</v>
          </cell>
          <cell r="D41" t="str">
            <v>Mr Pépé</v>
          </cell>
          <cell r="E41" t="str">
            <v>06 62 56 46 04</v>
          </cell>
          <cell r="F41" t="str">
            <v>crbluigi@gmail.com</v>
          </cell>
        </row>
        <row r="42">
          <cell r="A42" t="str">
            <v>CREUSOISE DE CONSTRUCTION</v>
          </cell>
          <cell r="B42" t="str">
            <v>62bis rue denis gogue</v>
          </cell>
          <cell r="C42" t="str">
            <v>92140 Clamart</v>
          </cell>
          <cell r="D42">
            <v>0</v>
          </cell>
          <cell r="E42">
            <v>0</v>
          </cell>
          <cell r="F42" t="str">
            <v>contact@creusoise.com</v>
          </cell>
        </row>
        <row r="43">
          <cell r="A43" t="str">
            <v>CSPR</v>
          </cell>
          <cell r="B43" t="str">
            <v>3 rue Guillaume Bertrand</v>
          </cell>
          <cell r="C43" t="str">
            <v>75011 Paris</v>
          </cell>
          <cell r="D43" t="str">
            <v>Mr Mesguich</v>
          </cell>
          <cell r="E43" t="str">
            <v>06 42 05 11 35</v>
          </cell>
          <cell r="F43" t="str">
            <v>cspr.technique@gmail.com</v>
          </cell>
        </row>
        <row r="44">
          <cell r="A44" t="str">
            <v>DAS RAVALEMENT</v>
          </cell>
          <cell r="B44" t="str">
            <v>69/73 avenue de la République</v>
          </cell>
          <cell r="C44" t="str">
            <v>92320 Chatillon</v>
          </cell>
          <cell r="D44">
            <v>0</v>
          </cell>
          <cell r="E44" t="str">
            <v>01.46.55.14.64</v>
          </cell>
          <cell r="F44" t="str">
            <v>contact@dasravalement.com</v>
          </cell>
        </row>
        <row r="45">
          <cell r="A45" t="str">
            <v>DE ABREU</v>
          </cell>
          <cell r="B45" t="str">
            <v>112 rue de Picpus</v>
          </cell>
          <cell r="C45" t="str">
            <v>75012 Paris</v>
          </cell>
          <cell r="D45">
            <v>0</v>
          </cell>
          <cell r="E45" t="str">
            <v>01.46.22.05.50</v>
          </cell>
          <cell r="F45" t="str">
            <v>deabreusarl@deabreusarl.fr</v>
          </cell>
        </row>
        <row r="46">
          <cell r="A46" t="str">
            <v>DEBARLE ENTREPRISE</v>
          </cell>
          <cell r="B46" t="str">
            <v>29 Av Sainte- Foy</v>
          </cell>
          <cell r="C46" t="str">
            <v>92200 Neuilly sur Seine</v>
          </cell>
          <cell r="D46">
            <v>0</v>
          </cell>
          <cell r="E46">
            <v>0</v>
          </cell>
          <cell r="F46" t="str">
            <v>contact@debarle-entreprise.fr</v>
          </cell>
        </row>
        <row r="47">
          <cell r="A47" t="str">
            <v>DECO 2R</v>
          </cell>
          <cell r="B47" t="str">
            <v>18 rue Jean Allemane</v>
          </cell>
          <cell r="C47" t="str">
            <v>94500 Champigny sur Marne</v>
          </cell>
          <cell r="D47">
            <v>0</v>
          </cell>
          <cell r="E47" t="str">
            <v>01 43 77 03 01</v>
          </cell>
          <cell r="F47" t="str">
            <v>deco2r@deco2r.com</v>
          </cell>
        </row>
        <row r="48">
          <cell r="A48" t="str">
            <v>DML COUVERTURE</v>
          </cell>
          <cell r="B48" t="str">
            <v>141 rue JB Charcot</v>
          </cell>
          <cell r="C48" t="str">
            <v>92400 Courbevoie</v>
          </cell>
          <cell r="D48" t="str">
            <v>Mr Damany</v>
          </cell>
          <cell r="E48" t="str">
            <v>06 63 72 27 15</v>
          </cell>
          <cell r="F48" t="str">
            <v>dmlcouverture@gmail.com</v>
          </cell>
        </row>
        <row r="49">
          <cell r="A49" t="str">
            <v>EDP</v>
          </cell>
          <cell r="B49" t="str">
            <v>83-85 rue Henri Barbusse</v>
          </cell>
          <cell r="C49" t="str">
            <v>92110 Clichy</v>
          </cell>
          <cell r="D49" t="str">
            <v>Mr Voye</v>
          </cell>
          <cell r="E49" t="str">
            <v>06 09 17 46 21</v>
          </cell>
          <cell r="F49" t="str">
            <v>roger.voye@orange.fr</v>
          </cell>
        </row>
        <row r="50">
          <cell r="A50" t="str">
            <v>EGIP</v>
          </cell>
          <cell r="B50" t="str">
            <v xml:space="preserve">21 rue de Paris RN4 </v>
          </cell>
          <cell r="C50" t="str">
            <v>77340 Pontault Combault</v>
          </cell>
          <cell r="D50" t="str">
            <v>Mr Neves</v>
          </cell>
          <cell r="E50" t="str">
            <v>06 83 56 63 65</v>
          </cell>
          <cell r="F50" t="str">
            <v>neves22.jn@gmail.com</v>
          </cell>
        </row>
        <row r="51">
          <cell r="A51" t="str">
            <v>EGML</v>
          </cell>
          <cell r="B51" t="str">
            <v>8 chemin de la Couture</v>
          </cell>
          <cell r="C51" t="str">
            <v>95500 Bonneuil en france</v>
          </cell>
          <cell r="D51">
            <v>0</v>
          </cell>
          <cell r="E51" t="str">
            <v>01 39 93 90 09</v>
          </cell>
          <cell r="F51" t="str">
            <v>egml.sas@wanadoo.fr</v>
          </cell>
        </row>
        <row r="52">
          <cell r="A52" t="str">
            <v>EK BATIMENT</v>
          </cell>
          <cell r="B52" t="str">
            <v xml:space="preserve">40 rue Vedrines </v>
          </cell>
          <cell r="C52" t="str">
            <v>91170 Viry Chatillon</v>
          </cell>
          <cell r="D52" t="str">
            <v>Mr ouadji Lajili</v>
          </cell>
          <cell r="E52" t="str">
            <v>06 03 83 58 78</v>
          </cell>
          <cell r="F52" t="str">
            <v>e-k.batiment@hotmail.fr</v>
          </cell>
        </row>
        <row r="53">
          <cell r="A53" t="str">
            <v>ELIEZ</v>
          </cell>
          <cell r="B53" t="str">
            <v>30 bis rue de bailly</v>
          </cell>
          <cell r="C53" t="str">
            <v>93210 la plaine st denis</v>
          </cell>
          <cell r="D53">
            <v>0</v>
          </cell>
          <cell r="E53" t="str">
            <v>01.49.98.22.00</v>
          </cell>
          <cell r="F53" t="str">
            <v>eliez@eliez.fr</v>
          </cell>
        </row>
        <row r="54">
          <cell r="A54" t="str">
            <v>EMMER</v>
          </cell>
          <cell r="B54" t="str">
            <v>21 rue de Rocroy</v>
          </cell>
          <cell r="C54" t="str">
            <v>75010 Paris</v>
          </cell>
          <cell r="D54" t="str">
            <v>Mr Ouali</v>
          </cell>
          <cell r="F54" t="str">
            <v>contact@emmer.fr</v>
          </cell>
        </row>
        <row r="55">
          <cell r="A55" t="str">
            <v>ENTREPRISE ROUSSIERE</v>
          </cell>
          <cell r="B55" t="str">
            <v>zae de la plaine haute 26 rue des batisseurs</v>
          </cell>
          <cell r="C55" t="str">
            <v>91560 crosne</v>
          </cell>
          <cell r="D55" t="str">
            <v>mr bodoux</v>
          </cell>
          <cell r="E55" t="str">
            <v>06.50.69.97.43</v>
          </cell>
          <cell r="F55" t="str">
            <v>entreprise-roussiere@wanadoo.fr</v>
          </cell>
        </row>
        <row r="56">
          <cell r="A56" t="str">
            <v>ESPR</v>
          </cell>
          <cell r="B56" t="str">
            <v>70 rue du marechal joffre</v>
          </cell>
          <cell r="C56" t="str">
            <v>95110 sannois</v>
          </cell>
          <cell r="D56" t="str">
            <v>mr kara</v>
          </cell>
          <cell r="E56" t="str">
            <v>01.39.81.68.19</v>
          </cell>
          <cell r="F56" t="str">
            <v>espr@orange.fr</v>
          </cell>
        </row>
        <row r="57">
          <cell r="A57" t="str">
            <v>EURO DECOR</v>
          </cell>
          <cell r="B57" t="str">
            <v>10 rue henry say</v>
          </cell>
          <cell r="C57" t="str">
            <v>92000 asnieres</v>
          </cell>
          <cell r="D57">
            <v>0</v>
          </cell>
          <cell r="E57" t="str">
            <v>01.40.8695.45</v>
          </cell>
          <cell r="F57" t="str">
            <v>contact@euro-decor.fr</v>
          </cell>
        </row>
        <row r="58">
          <cell r="A58" t="str">
            <v>FIRODI</v>
          </cell>
          <cell r="B58" t="str">
            <v>76 rue malsherbe</v>
          </cell>
          <cell r="C58" t="str">
            <v>93700 drancy</v>
          </cell>
          <cell r="D58" t="str">
            <v>mr ficca</v>
          </cell>
          <cell r="E58" t="str">
            <v>06.09.61.15.88</v>
          </cell>
          <cell r="F58" t="str">
            <v>contact@firodi.fr</v>
          </cell>
        </row>
        <row r="59">
          <cell r="A59" t="str">
            <v>FLIPO</v>
          </cell>
          <cell r="B59" t="str">
            <v>202 avenue du General Leclerc</v>
          </cell>
          <cell r="C59" t="str">
            <v>93500 Pantin</v>
          </cell>
          <cell r="D59" t="str">
            <v>Mr Calhelha</v>
          </cell>
          <cell r="E59" t="str">
            <v>06.61.94.37.56</v>
          </cell>
          <cell r="F59" t="str">
            <v>flipo@flipo.fr</v>
          </cell>
        </row>
        <row r="60">
          <cell r="A60" t="str">
            <v>FPGB</v>
          </cell>
          <cell r="B60" t="str">
            <v>10 rue saint louis</v>
          </cell>
          <cell r="C60" t="str">
            <v>93500 pantin</v>
          </cell>
          <cell r="D60" t="str">
            <v>mr rechache</v>
          </cell>
          <cell r="E60" t="str">
            <v>06 64 17 49 90</v>
          </cell>
        </row>
        <row r="61">
          <cell r="A61" t="str">
            <v>FPRS</v>
          </cell>
          <cell r="B61" t="str">
            <v>98 rue Gabriel Péri</v>
          </cell>
          <cell r="C61" t="str">
            <v>94250 Gentilly</v>
          </cell>
          <cell r="D61" t="str">
            <v>Mr Joseph</v>
          </cell>
          <cell r="E61" t="str">
            <v>06 24 40 28 43</v>
          </cell>
          <cell r="F61" t="str">
            <v>junior.joseph@fprs.fr</v>
          </cell>
        </row>
        <row r="62">
          <cell r="A62" t="str">
            <v>GENERE</v>
          </cell>
          <cell r="B62" t="str">
            <v>5 avenue de la Villa Antony</v>
          </cell>
          <cell r="C62" t="str">
            <v>94410 Saint Maurice</v>
          </cell>
          <cell r="D62" t="str">
            <v>Mr Candelaria</v>
          </cell>
          <cell r="E62" t="str">
            <v>063 70 75 51 13</v>
          </cell>
          <cell r="F62" t="str">
            <v>a.candelaria@genere.fr</v>
          </cell>
        </row>
        <row r="63">
          <cell r="A63" t="str">
            <v>GLOBAL RAVALEMENT</v>
          </cell>
          <cell r="B63" t="str">
            <v>60 rue anizan cavaillon</v>
          </cell>
          <cell r="C63" t="str">
            <v>93350 le bourget</v>
          </cell>
          <cell r="D63">
            <v>0</v>
          </cell>
          <cell r="E63" t="str">
            <v>01.48.36.66.07</v>
          </cell>
          <cell r="F63" t="str">
            <v>global-ravalement@orange.fr</v>
          </cell>
        </row>
        <row r="64">
          <cell r="A64" t="str">
            <v>GOUIDER</v>
          </cell>
          <cell r="B64" t="str">
            <v>16 av marechal de lattre de tassigny</v>
          </cell>
          <cell r="C64" t="str">
            <v>94440 villecresnes</v>
          </cell>
          <cell r="D64">
            <v>0</v>
          </cell>
          <cell r="E64" t="str">
            <v>01.45.95.00.00</v>
          </cell>
          <cell r="F64" t="str">
            <v>contact@gouider.fr;gouider3@wanadoo.fr</v>
          </cell>
        </row>
        <row r="65">
          <cell r="A65" t="str">
            <v>GRUN</v>
          </cell>
          <cell r="B65" t="str">
            <v>1 rue Raymond Poincare</v>
          </cell>
          <cell r="C65" t="str">
            <v>93330 Neuilly sur Marne</v>
          </cell>
          <cell r="D65">
            <v>0</v>
          </cell>
          <cell r="E65" t="str">
            <v>01.79.95.10.94</v>
          </cell>
          <cell r="F65" t="str">
            <v>contact@grun.fr</v>
          </cell>
        </row>
        <row r="66">
          <cell r="A66" t="str">
            <v>HABITAT RENOV</v>
          </cell>
          <cell r="B66" t="str">
            <v>25 rue Montfleury</v>
          </cell>
          <cell r="C66" t="str">
            <v>95200 Sarcelles</v>
          </cell>
          <cell r="D66" t="str">
            <v>Mr Lajili</v>
          </cell>
          <cell r="E66" t="str">
            <v>06 67 37 51 51</v>
          </cell>
          <cell r="F66" t="str">
            <v>habitat.renov@live.fr</v>
          </cell>
        </row>
        <row r="67">
          <cell r="A67" t="str">
            <v>HARMONIE</v>
          </cell>
          <cell r="B67" t="str">
            <v>6 bis rue du Maréchal Foch</v>
          </cell>
          <cell r="C67" t="str">
            <v>78600 Maisons Laffitte</v>
          </cell>
          <cell r="D67" t="str">
            <v>Mr Ferreira</v>
          </cell>
          <cell r="E67" t="str">
            <v>06.08.89.51.75</v>
          </cell>
          <cell r="F67" t="str">
            <v>gabriel@harmonie.fr</v>
          </cell>
        </row>
        <row r="68">
          <cell r="A68" t="str">
            <v>HERVE ENTREPRISE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 t="str">
            <v>herve-entreprises@wanadoo.fr</v>
          </cell>
        </row>
        <row r="69">
          <cell r="A69" t="str">
            <v>HEXATECH</v>
          </cell>
          <cell r="B69" t="str">
            <v>251 bd des aviateurs allies</v>
          </cell>
          <cell r="C69" t="str">
            <v>95610 Eragny</v>
          </cell>
          <cell r="D69">
            <v>0</v>
          </cell>
          <cell r="E69" t="str">
            <v>0139094909</v>
          </cell>
          <cell r="F69" t="str">
            <v>contact@hexatech.fr</v>
          </cell>
        </row>
        <row r="70">
          <cell r="A70" t="str">
            <v>IDF COMPAGNONS</v>
          </cell>
          <cell r="B70" t="str">
            <v>1 av des marguerites</v>
          </cell>
          <cell r="C70" t="str">
            <v>94380 bonneuil sur marne</v>
          </cell>
          <cell r="D70">
            <v>0</v>
          </cell>
          <cell r="E70" t="str">
            <v>01.43.77.10.09</v>
          </cell>
          <cell r="F70" t="str">
            <v>idflescompagnons@gmail.com</v>
          </cell>
        </row>
        <row r="71">
          <cell r="A71" t="str">
            <v>IFTC</v>
          </cell>
          <cell r="B71" t="str">
            <v>7 rue de la Prévoté</v>
          </cell>
          <cell r="C71" t="str">
            <v>93120 La courneuve</v>
          </cell>
          <cell r="D71" t="str">
            <v>Mr Ducloux</v>
          </cell>
          <cell r="E71" t="str">
            <v>06 66 51 07 40</v>
          </cell>
          <cell r="F71" t="str">
            <v>pducloux@iftc.fr</v>
          </cell>
        </row>
        <row r="72">
          <cell r="A72" t="str">
            <v>IMPER FRANCE</v>
          </cell>
          <cell r="B72" t="str">
            <v>12 rue Saint Merry</v>
          </cell>
          <cell r="C72" t="str">
            <v>91310 Linas</v>
          </cell>
          <cell r="D72">
            <v>0</v>
          </cell>
          <cell r="E72" t="str">
            <v>06 06 55 59 98</v>
          </cell>
          <cell r="F72" t="str">
            <v>imperfrance@gmail.com</v>
          </cell>
        </row>
        <row r="73">
          <cell r="A73" t="str">
            <v>IREC</v>
          </cell>
          <cell r="B73" t="str">
            <v xml:space="preserve">28 allée de la Source </v>
          </cell>
          <cell r="C73" t="str">
            <v>93600 Aulnay sous Bois</v>
          </cell>
          <cell r="D73" t="str">
            <v>Mr Alfaia</v>
          </cell>
          <cell r="E73" t="str">
            <v>06 89 49 68 19</v>
          </cell>
          <cell r="F73" t="str">
            <v>irec-j@orange.fr</v>
          </cell>
        </row>
        <row r="74">
          <cell r="A74" t="str">
            <v>J BIZON ET GONET</v>
          </cell>
          <cell r="B74" t="str">
            <v>7 rue du cdt Jean Duhail</v>
          </cell>
          <cell r="C74" t="str">
            <v>94120 Fontenay sous Bois</v>
          </cell>
          <cell r="D74" t="str">
            <v>Mr Volage</v>
          </cell>
          <cell r="E74" t="str">
            <v>06.73.67.28.70</v>
          </cell>
          <cell r="F74" t="str">
            <v>b.volage@bizon-gonet.fr</v>
          </cell>
        </row>
        <row r="75">
          <cell r="A75" t="str">
            <v>JACKY LADUNE</v>
          </cell>
          <cell r="B75" t="str">
            <v>22 rue des alouettes</v>
          </cell>
          <cell r="C75" t="str">
            <v>95600 eaubonne</v>
          </cell>
          <cell r="D75">
            <v>0</v>
          </cell>
          <cell r="E75" t="str">
            <v>0139595631</v>
          </cell>
          <cell r="F75" t="str">
            <v>societe@ladune.fr</v>
          </cell>
        </row>
        <row r="76">
          <cell r="A76" t="str">
            <v>JFR</v>
          </cell>
          <cell r="B76" t="str">
            <v>73 av du 14 Juillet</v>
          </cell>
          <cell r="C76" t="str">
            <v>93140 Bondy</v>
          </cell>
          <cell r="D76" t="str">
            <v>Jaffar</v>
          </cell>
          <cell r="E76">
            <v>0</v>
          </cell>
          <cell r="F76" t="str">
            <v>contact@jfr-sas.fr</v>
          </cell>
        </row>
        <row r="77">
          <cell r="A77" t="str">
            <v>JPB</v>
          </cell>
          <cell r="B77" t="str">
            <v>10 cité Phalsbourg</v>
          </cell>
          <cell r="C77" t="str">
            <v>75011 Paris</v>
          </cell>
          <cell r="D77" t="str">
            <v>Mr Borde</v>
          </cell>
          <cell r="F77" t="str">
            <v>jpb.doussinault@wanadoo.fr</v>
          </cell>
        </row>
        <row r="78">
          <cell r="A78" t="str">
            <v xml:space="preserve">JULIAN </v>
          </cell>
          <cell r="B78" t="str">
            <v>5 bis rue Nobel</v>
          </cell>
          <cell r="C78" t="str">
            <v>75018 Paris</v>
          </cell>
          <cell r="D78" t="str">
            <v>Mr Julian Michel</v>
          </cell>
          <cell r="E78" t="str">
            <v>01.44.92.92.50</v>
          </cell>
          <cell r="F78" t="str">
            <v>contact@julian-entreprise.fr</v>
          </cell>
        </row>
        <row r="79">
          <cell r="A79" t="str">
            <v>LA COLONNADE</v>
          </cell>
          <cell r="B79" t="str">
            <v>35 rue des Vignes</v>
          </cell>
          <cell r="C79" t="str">
            <v>91510 Lardy</v>
          </cell>
          <cell r="D79" t="str">
            <v>Mr Pasquali</v>
          </cell>
          <cell r="E79" t="str">
            <v>06.68.39.24.25</v>
          </cell>
          <cell r="F79" t="str">
            <v>pasquali.fabrice@gmail.com</v>
          </cell>
        </row>
        <row r="80">
          <cell r="A80" t="str">
            <v>LA FRESNOISE</v>
          </cell>
          <cell r="B80" t="str">
            <v>16 rue denis papin</v>
          </cell>
          <cell r="C80" t="str">
            <v>94240 l hay les roses</v>
          </cell>
          <cell r="D80">
            <v>0</v>
          </cell>
          <cell r="E80" t="str">
            <v>01.45.46.11.44</v>
          </cell>
          <cell r="F80" t="str">
            <v>lafresnoise@club.fr</v>
          </cell>
        </row>
        <row r="81">
          <cell r="A81" t="str">
            <v>LA GASCOGNE</v>
          </cell>
          <cell r="B81" t="str">
            <v>37 rue des Rabats</v>
          </cell>
          <cell r="C81" t="str">
            <v>92160 Antony</v>
          </cell>
          <cell r="D81">
            <v>0</v>
          </cell>
          <cell r="E81" t="str">
            <v>01 46 60 45 55</v>
          </cell>
        </row>
        <row r="82">
          <cell r="A82" t="str">
            <v>LAMARE BTP</v>
          </cell>
          <cell r="B82" t="str">
            <v xml:space="preserve">25 bis avenue des tulipes </v>
          </cell>
          <cell r="C82" t="str">
            <v>93370 Montfermeil</v>
          </cell>
          <cell r="D82" t="str">
            <v>Mr Lamare</v>
          </cell>
          <cell r="E82" t="str">
            <v>06 33 08 42 53</v>
          </cell>
          <cell r="F82" t="str">
            <v>lamarebtp@hotmail.fr</v>
          </cell>
        </row>
        <row r="83">
          <cell r="A83" t="str">
            <v>LCS</v>
          </cell>
          <cell r="B83" t="str">
            <v>9 rue Benoit Malon</v>
          </cell>
          <cell r="C83" t="str">
            <v>92150 Suresnes</v>
          </cell>
          <cell r="D83" t="str">
            <v>Mr Moreira</v>
          </cell>
          <cell r="E83" t="str">
            <v>06 33 81 52 25</v>
          </cell>
          <cell r="F83" t="str">
            <v>lcs.moreira92@gmail.com</v>
          </cell>
        </row>
        <row r="84">
          <cell r="A84" t="str">
            <v>LE MEHAUTE</v>
          </cell>
          <cell r="B84" t="str">
            <v xml:space="preserve">15 avenue du Général de Gaulle </v>
          </cell>
          <cell r="C84" t="str">
            <v>92250 La garenne Colombe</v>
          </cell>
          <cell r="D84" t="str">
            <v>Mr Lebris</v>
          </cell>
          <cell r="E84" t="str">
            <v>06 27 69 21 52</v>
          </cell>
          <cell r="F84" t="str">
            <v>c.lebris@lemehaute.net</v>
          </cell>
        </row>
        <row r="85">
          <cell r="A85" t="str">
            <v>LECLERE FILS ET BEINEX</v>
          </cell>
          <cell r="B85" t="str">
            <v>6 imp massonnet</v>
          </cell>
          <cell r="C85" t="str">
            <v>75018 paris</v>
          </cell>
          <cell r="D85">
            <v>0</v>
          </cell>
          <cell r="E85" t="str">
            <v>09.63.26.30.53</v>
          </cell>
          <cell r="F85" t="str">
            <v>beneixleclere@wanadoo.fr</v>
          </cell>
        </row>
        <row r="86">
          <cell r="A86" t="str">
            <v>LES COUVREURS IDF</v>
          </cell>
          <cell r="B86" t="str">
            <v>1 RUE LAMARTINE</v>
          </cell>
          <cell r="C86" t="str">
            <v>78000 VERSAILLES</v>
          </cell>
          <cell r="D86" t="str">
            <v>Mr Souedet</v>
          </cell>
          <cell r="E86" t="str">
            <v>01 30 21 89 59/06 16 70 30 72</v>
          </cell>
          <cell r="F86" t="str">
            <v>couvreur.idf@orange.fr</v>
          </cell>
        </row>
        <row r="87">
          <cell r="A87" t="str">
            <v>LETELLIER 28</v>
          </cell>
          <cell r="B87" t="str">
            <v xml:space="preserve">28 rue des montiboeufs </v>
          </cell>
          <cell r="C87" t="str">
            <v>75020 Paris</v>
          </cell>
          <cell r="D87" t="str">
            <v>Mr marques</v>
          </cell>
          <cell r="E87" t="str">
            <v>06 33 61 65 53</v>
          </cell>
          <cell r="F87" t="str">
            <v>marques@letellier28.fr</v>
          </cell>
        </row>
        <row r="88">
          <cell r="A88" t="str">
            <v>LIBERT&amp;Cie</v>
          </cell>
          <cell r="B88" t="str">
            <v>15 rue brezin</v>
          </cell>
          <cell r="C88" t="str">
            <v>75014 paris</v>
          </cell>
          <cell r="D88">
            <v>0</v>
          </cell>
          <cell r="E88" t="str">
            <v>01.40.44.69.44</v>
          </cell>
          <cell r="F88" t="str">
            <v>libert.cie@wanadoo.fr</v>
          </cell>
        </row>
        <row r="89">
          <cell r="A89" t="str">
            <v>LIVET</v>
          </cell>
          <cell r="B89" t="str">
            <v>61 rue Rivay</v>
          </cell>
          <cell r="C89" t="str">
            <v>92300 Levallois Perret</v>
          </cell>
          <cell r="D89">
            <v>0</v>
          </cell>
          <cell r="E89" t="str">
            <v>01.42.70.80.34</v>
          </cell>
          <cell r="F89" t="str">
            <v>info@livet.com.fr</v>
          </cell>
        </row>
        <row r="90">
          <cell r="A90" t="str">
            <v>MAES</v>
          </cell>
          <cell r="B90" t="str">
            <v>5 rue des Fontenelles</v>
          </cell>
          <cell r="C90" t="str">
            <v>78920 Ecquevilly</v>
          </cell>
          <cell r="D90" t="str">
            <v>Mme Gendouze</v>
          </cell>
          <cell r="E90" t="str">
            <v>06 42 62 25 05</v>
          </cell>
          <cell r="F90" t="str">
            <v>samira.guendouze@maes-sa.com</v>
          </cell>
        </row>
        <row r="91">
          <cell r="A91" t="str">
            <v>MAINE GESTION</v>
          </cell>
          <cell r="B91" t="str">
            <v>181 Av du Maine</v>
          </cell>
          <cell r="C91" t="str">
            <v>75014 Paris</v>
          </cell>
          <cell r="D91">
            <v>0</v>
          </cell>
          <cell r="E91">
            <v>0</v>
          </cell>
          <cell r="F91" t="str">
            <v>contact@maine-gestion.fr</v>
          </cell>
        </row>
        <row r="92">
          <cell r="A92" t="str">
            <v>MAISON AUFRERE</v>
          </cell>
          <cell r="B92" t="str">
            <v>8 rue Michel Peter</v>
          </cell>
          <cell r="C92" t="str">
            <v>75013 Paris</v>
          </cell>
          <cell r="D92">
            <v>0</v>
          </cell>
          <cell r="E92" t="str">
            <v>01.43.31.03.12</v>
          </cell>
          <cell r="F92" t="str">
            <v>patrick.ravizza@maison-aufrere.fr</v>
          </cell>
        </row>
        <row r="93">
          <cell r="A93" t="str">
            <v>MANNUCCI</v>
          </cell>
          <cell r="B93" t="str">
            <v>37 bis rue du Docteur Schweitzer</v>
          </cell>
          <cell r="C93" t="str">
            <v>95230 Soisy sous Montmorency</v>
          </cell>
          <cell r="D93">
            <v>0</v>
          </cell>
          <cell r="E93" t="str">
            <v>01 34 16 58 89</v>
          </cell>
          <cell r="F93" t="str">
            <v>mannucci.jp@wanadoo.fr</v>
          </cell>
        </row>
        <row r="94">
          <cell r="A94" t="str">
            <v>MAX SERVANT</v>
          </cell>
          <cell r="B94" t="str">
            <v>133 avenue Louis Roche</v>
          </cell>
          <cell r="C94" t="str">
            <v>92230 Gennevilliers</v>
          </cell>
          <cell r="D94" t="str">
            <v>Mr Gautier</v>
          </cell>
          <cell r="E94" t="str">
            <v>06 09 03 01 02</v>
          </cell>
          <cell r="F94" t="str">
            <v>pgautier@maxservant.com</v>
          </cell>
        </row>
        <row r="95">
          <cell r="A95" t="str">
            <v>MAZATAUD</v>
          </cell>
          <cell r="B95" t="str">
            <v>6 bis rue du Plan d'Argent</v>
          </cell>
          <cell r="C95" t="str">
            <v>93600 Aulnay sous bois</v>
          </cell>
          <cell r="D95" t="str">
            <v>Mr Kotewicz</v>
          </cell>
          <cell r="E95" t="str">
            <v>0158030558</v>
          </cell>
          <cell r="F95" t="str">
            <v>mazataud.bk@gmail.com</v>
          </cell>
        </row>
        <row r="96">
          <cell r="A96" t="str">
            <v>MGE</v>
          </cell>
          <cell r="B96" t="str">
            <v xml:space="preserve">11 rue du Bois Du Pont BP 99572 </v>
          </cell>
          <cell r="C96" t="str">
            <v>95310 Saint Ouen L'aumone</v>
          </cell>
          <cell r="D96" t="str">
            <v>Mr Gicquel</v>
          </cell>
          <cell r="E96" t="str">
            <v>06 09 10 87 00</v>
          </cell>
          <cell r="F96" t="str">
            <v>mge@mge-sarl.fr</v>
          </cell>
        </row>
        <row r="97">
          <cell r="A97" t="str">
            <v>MICHELON NITZEL</v>
          </cell>
          <cell r="B97" t="str">
            <v>45 rue Victor Ruiz</v>
          </cell>
          <cell r="C97" t="str">
            <v>94400 Vitry sur Seine</v>
          </cell>
          <cell r="D97" t="str">
            <v>Mr Orselli</v>
          </cell>
          <cell r="E97">
            <v>0</v>
          </cell>
          <cell r="F97" t="str">
            <v>sorselli@michelon-nitzel.fr</v>
          </cell>
        </row>
        <row r="98">
          <cell r="A98" t="str">
            <v>MIMMO RAVAL</v>
          </cell>
          <cell r="B98" t="str">
            <v>1bis, rue Pierre Moulie</v>
          </cell>
          <cell r="C98" t="str">
            <v>94200 Ivry sur Seine</v>
          </cell>
          <cell r="D98" t="str">
            <v>Mr Radwan</v>
          </cell>
          <cell r="E98" t="str">
            <v>06 09 69 89 13</v>
          </cell>
          <cell r="F98" t="str">
            <v>contact@mimmoravaldeco.fr</v>
          </cell>
        </row>
        <row r="99">
          <cell r="A99" t="str">
            <v>MISCKOVIC</v>
          </cell>
          <cell r="B99" t="str">
            <v>210 rue Sadi Carnot</v>
          </cell>
          <cell r="C99" t="str">
            <v>93170 BAGNOLET</v>
          </cell>
          <cell r="D99">
            <v>0</v>
          </cell>
          <cell r="E99" t="str">
            <v>01.41.63.98.96</v>
          </cell>
          <cell r="F99" t="str">
            <v>stemiskovic@gmail.com</v>
          </cell>
        </row>
        <row r="100">
          <cell r="A100" t="str">
            <v>MV VALORISATION</v>
          </cell>
          <cell r="B100" t="str">
            <v>62 boulevard de Beaubourg</v>
          </cell>
          <cell r="C100" t="str">
            <v>77184 Emerainville</v>
          </cell>
          <cell r="D100" t="str">
            <v>Mr Lopes</v>
          </cell>
          <cell r="E100" t="str">
            <v>01 60 17 10 11</v>
          </cell>
          <cell r="F100" t="str">
            <v>contact@mv-valorisation.fr</v>
          </cell>
        </row>
        <row r="101">
          <cell r="A101" t="str">
            <v>NALL BAT</v>
          </cell>
          <cell r="B101" t="str">
            <v xml:space="preserve">4 rue du Moulin bateau </v>
          </cell>
          <cell r="C101" t="str">
            <v>94370 Sucy en Brie</v>
          </cell>
          <cell r="D101" t="str">
            <v>Sandrine</v>
          </cell>
          <cell r="E101" t="str">
            <v>01 45 94 22 04</v>
          </cell>
          <cell r="F101" t="str">
            <v>stenallbat@gmail.com</v>
          </cell>
        </row>
        <row r="102">
          <cell r="A102" t="str">
            <v>NEGRO</v>
          </cell>
          <cell r="B102" t="str">
            <v>47 Rue Paul Vaillant Couturier</v>
          </cell>
          <cell r="C102" t="str">
            <v>93130 Noisy-le-Sec</v>
          </cell>
          <cell r="D102">
            <v>0</v>
          </cell>
          <cell r="E102" t="str">
            <v>01.48.43.37.64</v>
          </cell>
          <cell r="F102" t="str">
            <v>courrier@negro.fr;pcavanna@negro.fr</v>
          </cell>
        </row>
        <row r="103">
          <cell r="A103" t="str">
            <v>NICOLETTE FANTONI</v>
          </cell>
          <cell r="B103" t="str">
            <v>9 av des boutons d or zac des petits carreaux</v>
          </cell>
          <cell r="C103" t="str">
            <v>94380 bonneuil sur marne</v>
          </cell>
          <cell r="D103">
            <v>0</v>
          </cell>
          <cell r="E103" t="str">
            <v>01.46.82.36.04</v>
          </cell>
          <cell r="F103" t="str">
            <v>contact.paris@nicoletta.fr</v>
          </cell>
        </row>
        <row r="104">
          <cell r="A104" t="str">
            <v>NUANCE</v>
          </cell>
          <cell r="B104" t="str">
            <v>2-4 rue de la Darse</v>
          </cell>
          <cell r="C104" t="str">
            <v>94600 Choisy le roi</v>
          </cell>
          <cell r="D104" t="str">
            <v>Mr Frenard</v>
          </cell>
          <cell r="E104" t="str">
            <v>01 46 80 19 22</v>
          </cell>
          <cell r="F104" t="str">
            <v>nuance.peinture@ymail.com</v>
          </cell>
        </row>
        <row r="105">
          <cell r="A105" t="str">
            <v>NUANCE3</v>
          </cell>
          <cell r="B105" t="str">
            <v>157 rue Garibaldi</v>
          </cell>
          <cell r="C105" t="str">
            <v>94100 Saint Maur des Fossés</v>
          </cell>
          <cell r="D105" t="str">
            <v>Mr</v>
          </cell>
          <cell r="E105" t="str">
            <v>01 49 76 38 38</v>
          </cell>
          <cell r="F105" t="str">
            <v>contact@nuance3.fr</v>
          </cell>
        </row>
        <row r="106">
          <cell r="A106" t="str">
            <v>ORBIS</v>
          </cell>
          <cell r="B106" t="str">
            <v>11 rue JB Marty</v>
          </cell>
          <cell r="C106" t="str">
            <v>94220 Charenton le Pont</v>
          </cell>
          <cell r="D106" t="str">
            <v>Mr Ducré</v>
          </cell>
          <cell r="E106" t="str">
            <v>06 22 25 16 63</v>
          </cell>
        </row>
        <row r="107">
          <cell r="A107" t="str">
            <v>PARINET</v>
          </cell>
          <cell r="B107" t="str">
            <v>3 rue Alfred Ottino</v>
          </cell>
          <cell r="C107" t="str">
            <v>93400 Saint Ouen</v>
          </cell>
          <cell r="D107" t="str">
            <v>Mr Polette</v>
          </cell>
          <cell r="E107" t="str">
            <v>01 40 12 08 04</v>
          </cell>
          <cell r="F107" t="str">
            <v>parinet@wanadoo.fr</v>
          </cell>
        </row>
        <row r="108">
          <cell r="A108" t="str">
            <v>PATRIMOINE ET RENOVATION</v>
          </cell>
          <cell r="B108" t="str">
            <v>57 rue Michelet</v>
          </cell>
          <cell r="C108" t="str">
            <v>93400 Saint Ouen</v>
          </cell>
          <cell r="D108" t="str">
            <v>Mr Pawlik</v>
          </cell>
          <cell r="E108" t="str">
            <v>06 61 02 60 54</v>
          </cell>
          <cell r="F108" t="str">
            <v>fabrice.pawlik@patrimoine-et-renovation.fr</v>
          </cell>
        </row>
        <row r="109">
          <cell r="A109" t="str">
            <v>PBS</v>
          </cell>
          <cell r="B109" t="str">
            <v>68 rue alfred dequeant</v>
          </cell>
          <cell r="C109" t="str">
            <v>9200 nanterre</v>
          </cell>
          <cell r="D109">
            <v>0</v>
          </cell>
          <cell r="E109" t="str">
            <v>01.41..11.20.81</v>
          </cell>
          <cell r="F109" t="str">
            <v>isag1976@hotmail.fr</v>
          </cell>
        </row>
        <row r="110">
          <cell r="A110" t="str">
            <v>PEINTECO</v>
          </cell>
          <cell r="B110" t="str">
            <v>87 ter rue Cartier Bresson</v>
          </cell>
          <cell r="C110" t="str">
            <v>93500 Pantin</v>
          </cell>
          <cell r="D110" t="str">
            <v>Mr Stoyanov</v>
          </cell>
          <cell r="E110" t="str">
            <v>01.41.50.51.80/06.27.46.56.96</v>
          </cell>
          <cell r="F110" t="str">
            <v>peinteco@wanadoo.fr; peinteco.sstoyanov@orange.fr</v>
          </cell>
        </row>
        <row r="111">
          <cell r="A111" t="str">
            <v>PEREIRA</v>
          </cell>
          <cell r="B111" t="str">
            <v>84 Bd de la Tour Maubourg</v>
          </cell>
          <cell r="C111" t="str">
            <v>75007 Paris</v>
          </cell>
          <cell r="D111">
            <v>0</v>
          </cell>
          <cell r="E111" t="str">
            <v>01.41.70.38.60</v>
          </cell>
          <cell r="F111" t="str">
            <v>pereira-sa@wanadoo.fr</v>
          </cell>
        </row>
        <row r="112">
          <cell r="A112" t="str">
            <v>PIERRE ET TRADITION</v>
          </cell>
          <cell r="B112" t="str">
            <v xml:space="preserve">10t rue du Maréchal Leclerc BP60 </v>
          </cell>
          <cell r="C112" t="str">
            <v>94410 St Maurice</v>
          </cell>
          <cell r="D112" t="str">
            <v>Mr Letoffe</v>
          </cell>
          <cell r="E112" t="str">
            <v>06 11 07 88 44</v>
          </cell>
          <cell r="F112" t="str">
            <v>pierre.trad@wanadoo.fr</v>
          </cell>
        </row>
        <row r="113">
          <cell r="A113" t="str">
            <v>PRONUANCES</v>
          </cell>
          <cell r="B113" t="str">
            <v>8 rue leon jouhaux</v>
          </cell>
          <cell r="C113" t="str">
            <v>77183 croissy beaubourg</v>
          </cell>
          <cell r="D113">
            <v>0</v>
          </cell>
          <cell r="E113" t="str">
            <v>06.58.56.06.15</v>
          </cell>
          <cell r="F113" t="str">
            <v>ghuet.pronuances@gmail.com</v>
          </cell>
        </row>
        <row r="114">
          <cell r="A114" t="str">
            <v>R.P.I</v>
          </cell>
          <cell r="B114" t="str">
            <v>87 rue Colmet Lépinay</v>
          </cell>
          <cell r="C114" t="str">
            <v>93100 Montreuil</v>
          </cell>
          <cell r="D114" t="str">
            <v>Mr</v>
          </cell>
          <cell r="E114" t="str">
            <v>01 48 59 51 80</v>
          </cell>
          <cell r="F114" t="str">
            <v>contact@rpi-batiment.com</v>
          </cell>
        </row>
        <row r="115">
          <cell r="A115" t="str">
            <v>RAVALISO</v>
          </cell>
          <cell r="B115" t="str">
            <v>7 avenue Spinoza</v>
          </cell>
          <cell r="C115" t="str">
            <v>77184 Emerainville</v>
          </cell>
          <cell r="E115">
            <v>0</v>
          </cell>
        </row>
        <row r="116">
          <cell r="A116" t="str">
            <v>RECB</v>
          </cell>
          <cell r="B116" t="str">
            <v>99 av mederic</v>
          </cell>
          <cell r="C116" t="str">
            <v>93160 noisy le grand</v>
          </cell>
          <cell r="D116">
            <v>0</v>
          </cell>
          <cell r="E116" t="str">
            <v>01 45 92 23 70</v>
          </cell>
          <cell r="F116" t="str">
            <v>recb@wanadoo.fr</v>
          </cell>
        </row>
        <row r="117">
          <cell r="A117" t="str">
            <v>RENOVER</v>
          </cell>
          <cell r="B117" t="str">
            <v>8 rue Grange Ory</v>
          </cell>
          <cell r="C117" t="str">
            <v>94230 Cachan</v>
          </cell>
          <cell r="D117" t="str">
            <v>Mr</v>
          </cell>
          <cell r="E117" t="str">
            <v>01 49 86 09 36</v>
          </cell>
          <cell r="F117" t="str">
            <v>mesnil@renover.fr</v>
          </cell>
        </row>
        <row r="118">
          <cell r="A118" t="str">
            <v>SAPA</v>
          </cell>
          <cell r="B118" t="str">
            <v>2 rue escudier</v>
          </cell>
          <cell r="C118" t="str">
            <v>92100 boulogne billancourt</v>
          </cell>
          <cell r="D118" t="str">
            <v>mr raoul</v>
          </cell>
          <cell r="E118" t="str">
            <v>06.12.70.05.73</v>
          </cell>
          <cell r="F118" t="str">
            <v>secretariat@sapa.fr</v>
          </cell>
        </row>
        <row r="119">
          <cell r="A119" t="str">
            <v>SARL INTEGRAL BATIMENT</v>
          </cell>
          <cell r="B119" t="str">
            <v>57 rue de Montreuil</v>
          </cell>
          <cell r="C119" t="str">
            <v>75011 Paris</v>
          </cell>
          <cell r="D119" t="str">
            <v>christophe Tatry</v>
          </cell>
          <cell r="E119">
            <v>0</v>
          </cell>
          <cell r="F119" t="str">
            <v>steintegralbatiment@gmail.com</v>
          </cell>
          <cell r="T119" t="str">
            <v>Client</v>
          </cell>
          <cell r="U119" t="str">
            <v>Chantier</v>
          </cell>
        </row>
        <row r="120">
          <cell r="A120" t="str">
            <v>SCIM-BAT</v>
          </cell>
          <cell r="B120" t="str">
            <v>2 rue edmee guillou</v>
          </cell>
          <cell r="C120" t="str">
            <v>94200 Ivry sur seine</v>
          </cell>
          <cell r="D120">
            <v>0</v>
          </cell>
          <cell r="E120" t="str">
            <v>01.78.76.92.95</v>
          </cell>
          <cell r="F120" t="str">
            <v>contact@scim-bat.fr</v>
          </cell>
          <cell r="T120" t="str">
            <v>Prospect</v>
          </cell>
          <cell r="U120" t="str">
            <v>Echaf</v>
          </cell>
        </row>
        <row r="121">
          <cell r="A121" t="str">
            <v xml:space="preserve">SEB </v>
          </cell>
          <cell r="B121" t="str">
            <v>7 rue de la procession</v>
          </cell>
          <cell r="C121" t="str">
            <v>94100 saint maur des fausses</v>
          </cell>
          <cell r="D121">
            <v>0</v>
          </cell>
          <cell r="E121" t="str">
            <v>01 55 12 36 22</v>
          </cell>
          <cell r="F121" t="str">
            <v>sebgas@wanadoo.fr</v>
          </cell>
        </row>
        <row r="122">
          <cell r="A122" t="str">
            <v>SEEF</v>
          </cell>
          <cell r="B122" t="str">
            <v>9-11 rue de la Riviere</v>
          </cell>
          <cell r="C122" t="str">
            <v>78420 Carrieres sur Seine</v>
          </cell>
          <cell r="D122">
            <v>0</v>
          </cell>
          <cell r="E122" t="str">
            <v>01 61 04 33 00</v>
          </cell>
          <cell r="F122" t="str">
            <v>contact@seef.fr</v>
          </cell>
        </row>
        <row r="123">
          <cell r="A123" t="str">
            <v>SEVDALIS</v>
          </cell>
          <cell r="B123" t="str">
            <v>51 rue du Landy</v>
          </cell>
          <cell r="C123" t="str">
            <v>92110 Clichy</v>
          </cell>
          <cell r="D123" t="str">
            <v>Mr Leroy</v>
          </cell>
          <cell r="F123" t="str">
            <v>a.leroy@sevdalis.fr</v>
          </cell>
        </row>
        <row r="124">
          <cell r="A124" t="str">
            <v>SIMMOGEST</v>
          </cell>
          <cell r="B124" t="str">
            <v>40 rue Bouret</v>
          </cell>
          <cell r="C124" t="str">
            <v>75019 Paris</v>
          </cell>
          <cell r="D124" t="str">
            <v>mme Le Mentec</v>
          </cell>
          <cell r="E124" t="str">
            <v>06 18 58 84 38</v>
          </cell>
          <cell r="F124" t="str">
            <v>simmogest@wanadoo.fr</v>
          </cell>
        </row>
        <row r="125">
          <cell r="A125" t="str">
            <v>SMB</v>
          </cell>
          <cell r="B125" t="str">
            <v>11 rue Leornard De Vinci</v>
          </cell>
          <cell r="C125" t="str">
            <v>92160 Antony</v>
          </cell>
          <cell r="D125" t="str">
            <v>Mr Martin</v>
          </cell>
          <cell r="E125" t="str">
            <v>06 59 96 97 30</v>
          </cell>
          <cell r="F125" t="str">
            <v>k.martin-smb@orange.fr</v>
          </cell>
        </row>
        <row r="126">
          <cell r="A126" t="str">
            <v>SND</v>
          </cell>
          <cell r="B126" t="str">
            <v>3 route de Rosières</v>
          </cell>
          <cell r="C126" t="str">
            <v>60300 BARON</v>
          </cell>
          <cell r="D126" t="str">
            <v>Mr Lamour</v>
          </cell>
          <cell r="E126" t="str">
            <v>0663198356</v>
          </cell>
          <cell r="F126" t="str">
            <v>contact@sndenvironnement.fr</v>
          </cell>
        </row>
        <row r="127">
          <cell r="A127" t="str">
            <v>SOCATEB</v>
          </cell>
          <cell r="B127" t="str">
            <v>15-17 Rue du Moulin À Cailloux</v>
          </cell>
          <cell r="C127" t="str">
            <v>94310 Orly</v>
          </cell>
          <cell r="D127" t="str">
            <v>Mr Filot</v>
          </cell>
          <cell r="E127" t="str">
            <v>06 27 77 33 92</v>
          </cell>
          <cell r="F127" t="str">
            <v>afilot@socateb.fr</v>
          </cell>
        </row>
        <row r="128">
          <cell r="A128" t="str">
            <v>SOFRABAT</v>
          </cell>
          <cell r="B128" t="str">
            <v>428 avenue G.Pillet</v>
          </cell>
          <cell r="C128" t="str">
            <v>77220 Gretz Armainvilliers</v>
          </cell>
          <cell r="D128">
            <v>0</v>
          </cell>
          <cell r="E128" t="str">
            <v>01 64 07 04 38</v>
          </cell>
          <cell r="F128" t="str">
            <v>contact@sofrabat.com</v>
          </cell>
        </row>
        <row r="129">
          <cell r="A129" t="str">
            <v>SOGEBAT</v>
          </cell>
          <cell r="B129" t="str">
            <v xml:space="preserve">19  rue Georgette Agutte </v>
          </cell>
          <cell r="C129" t="str">
            <v>75019 Paris</v>
          </cell>
          <cell r="D129" t="str">
            <v>Mr Fournier</v>
          </cell>
          <cell r="E129" t="str">
            <v>06 14 56 60 52</v>
          </cell>
          <cell r="F129" t="str">
            <v>so.ge.bat@hotmail.fr</v>
          </cell>
        </row>
        <row r="130">
          <cell r="A130" t="str">
            <v>SPEBI</v>
          </cell>
          <cell r="B130" t="str">
            <v>85 bis rue jean le galleu</v>
          </cell>
          <cell r="C130" t="str">
            <v>94200 ivry sur seine</v>
          </cell>
          <cell r="D130">
            <v>0</v>
          </cell>
          <cell r="E130" t="str">
            <v>01.46.70.21.21</v>
          </cell>
          <cell r="F130" t="str">
            <v>spebi@spebi.fr</v>
          </cell>
        </row>
        <row r="131">
          <cell r="A131" t="str">
            <v>SRC</v>
          </cell>
          <cell r="B131" t="str">
            <v>ZAC du petit le Roy</v>
          </cell>
          <cell r="C131" t="str">
            <v>94550 Chevilly Larue</v>
          </cell>
          <cell r="D131" t="str">
            <v>Mr Gualini</v>
          </cell>
          <cell r="E131" t="str">
            <v>06.14.60.62.96</v>
          </cell>
          <cell r="F131" t="str">
            <v>jean-baptiste.gualini@vinci-construction.fr</v>
          </cell>
        </row>
        <row r="132">
          <cell r="A132" t="str">
            <v>STL RENOVATION</v>
          </cell>
          <cell r="B132" t="str">
            <v xml:space="preserve">5 rue luigi gavanni </v>
          </cell>
          <cell r="C132" t="str">
            <v>92160 Antony</v>
          </cell>
          <cell r="D132" t="str">
            <v>Mr Meunier</v>
          </cell>
          <cell r="E132" t="str">
            <v>06 03 78 87 81</v>
          </cell>
          <cell r="F132" t="str">
            <v>e.meunier@stl-renovation.fr</v>
          </cell>
        </row>
        <row r="133">
          <cell r="A133" t="str">
            <v>SUSANNA</v>
          </cell>
          <cell r="B133" t="str">
            <v>66 avenue Paul Signac</v>
          </cell>
          <cell r="C133" t="str">
            <v>93100 Montreuil</v>
          </cell>
          <cell r="D133" t="str">
            <v>Mme Flora Mendes</v>
          </cell>
          <cell r="E133" t="str">
            <v>01.49.72.72.46</v>
          </cell>
          <cell r="F133" t="str">
            <v>susanna2@wanadoo.fr</v>
          </cell>
        </row>
        <row r="134">
          <cell r="A134" t="str">
            <v>TEMA</v>
          </cell>
          <cell r="B134" t="str">
            <v>85 avenue Faidherbe</v>
          </cell>
          <cell r="C134" t="str">
            <v>93100 Montreuil</v>
          </cell>
          <cell r="D134" t="str">
            <v>Mr Clerico</v>
          </cell>
          <cell r="F134" t="str">
            <v>c.clerico@tema-entreprise.fr</v>
          </cell>
        </row>
        <row r="135">
          <cell r="A135" t="str">
            <v>TOURRET</v>
          </cell>
          <cell r="B135" t="str">
            <v>121 rue du Port</v>
          </cell>
          <cell r="C135" t="str">
            <v>77190 Dammarie-les-lys</v>
          </cell>
          <cell r="D135" t="str">
            <v>Mr Bezy</v>
          </cell>
          <cell r="E135" t="str">
            <v>06 84 74 49 02</v>
          </cell>
          <cell r="F135" t="str">
            <v>laurent.bezy@tourret-sa.fr</v>
          </cell>
        </row>
        <row r="136">
          <cell r="A136" t="str">
            <v>TSB</v>
          </cell>
          <cell r="B136" t="str">
            <v>328 rue des pyrenees</v>
          </cell>
          <cell r="C136" t="str">
            <v>75020 Paris</v>
          </cell>
          <cell r="D136">
            <v>0</v>
          </cell>
          <cell r="E136" t="str">
            <v>01.83.62.22.55</v>
          </cell>
          <cell r="F136" t="str">
            <v>contact@tsb-batiment.fr</v>
          </cell>
        </row>
        <row r="137">
          <cell r="A137" t="str">
            <v>URBAINE DE PEINTURE</v>
          </cell>
          <cell r="B137" t="str">
            <v>5 rue d'Alembert</v>
          </cell>
          <cell r="C137" t="str">
            <v>75014 Paris</v>
          </cell>
          <cell r="D137" t="str">
            <v>Mr Perronnin</v>
          </cell>
          <cell r="E137" t="str">
            <v>06 30 46 88 18</v>
          </cell>
          <cell r="F137" t="str">
            <v>j.perronnin@urbaine-de-peinture.fr</v>
          </cell>
        </row>
        <row r="138">
          <cell r="A138" t="str">
            <v>UTB</v>
          </cell>
          <cell r="B138" t="str">
            <v>159 avenue Jean Lolive</v>
          </cell>
          <cell r="C138" t="str">
            <v>93695 Pantin cedex</v>
          </cell>
          <cell r="D138" t="str">
            <v>Mr Arromba</v>
          </cell>
          <cell r="E138" t="str">
            <v>01 49 91 68 17</v>
          </cell>
          <cell r="F138" t="str">
            <v>jc.baptistaarromba@utb.fr</v>
          </cell>
        </row>
        <row r="139">
          <cell r="A139" t="str">
            <v>VAUBANT</v>
          </cell>
          <cell r="B139" t="str">
            <v>50 rue Richard Lenoir</v>
          </cell>
          <cell r="C139" t="str">
            <v>75011 Paris</v>
          </cell>
          <cell r="D139" t="str">
            <v>Mr Fainelli</v>
          </cell>
          <cell r="E139" t="str">
            <v>06 08 58 53 37</v>
          </cell>
          <cell r="F139" t="str">
            <v>contact@vaubant.com</v>
          </cell>
        </row>
        <row r="140">
          <cell r="A140" t="str">
            <v>VERZOTTI</v>
          </cell>
          <cell r="B140" t="str">
            <v>21 rue Thiers</v>
          </cell>
          <cell r="C140" t="str">
            <v>92100 Boulogne-Billancourt</v>
          </cell>
          <cell r="D140">
            <v>0</v>
          </cell>
          <cell r="E140">
            <v>0</v>
          </cell>
        </row>
        <row r="141">
          <cell r="A141" t="str">
            <v>VITTE</v>
          </cell>
          <cell r="B141" t="str">
            <v>8 av de poigny BPN22</v>
          </cell>
          <cell r="C141" t="str">
            <v>78481 provins</v>
          </cell>
          <cell r="D141" t="str">
            <v>mr leboeuf</v>
          </cell>
          <cell r="E141" t="str">
            <v>01.64.00.03.64</v>
          </cell>
          <cell r="F141" t="str">
            <v>dleboeuf@vittebtp.fr</v>
          </cell>
        </row>
      </sheetData>
      <sheetData sheetId="28">
        <row r="3">
          <cell r="E3" t="str">
            <v>42 rue championnet</v>
          </cell>
          <cell r="F3" t="str">
            <v>75018 Paris</v>
          </cell>
        </row>
        <row r="4">
          <cell r="E4" t="str">
            <v>17 quai Gambetta</v>
          </cell>
          <cell r="F4" t="str">
            <v>91260 Juvisy sur Orge</v>
          </cell>
        </row>
        <row r="5">
          <cell r="E5" t="str">
            <v>71 rue de Rome</v>
          </cell>
          <cell r="F5" t="str">
            <v>75008 Paris</v>
          </cell>
        </row>
        <row r="6">
          <cell r="E6" t="str">
            <v>13 rue de Budapest</v>
          </cell>
          <cell r="F6" t="str">
            <v>75009 Paris</v>
          </cell>
        </row>
        <row r="7">
          <cell r="E7" t="str">
            <v>9 rue cadet</v>
          </cell>
          <cell r="F7" t="str">
            <v>75009 Paris</v>
          </cell>
        </row>
        <row r="8">
          <cell r="E8" t="str">
            <v>15 rue Gaillon</v>
          </cell>
          <cell r="F8" t="str">
            <v>75002 Paris</v>
          </cell>
        </row>
        <row r="9">
          <cell r="E9" t="str">
            <v>176 avenue Marx Dormoy</v>
          </cell>
          <cell r="F9" t="str">
            <v>92120 Montrouge</v>
          </cell>
        </row>
        <row r="10">
          <cell r="E10" t="str">
            <v>17 rue sainte apolline</v>
          </cell>
          <cell r="F10" t="str">
            <v>75002 Paris</v>
          </cell>
        </row>
        <row r="11">
          <cell r="E11" t="str">
            <v>21 rue Affre</v>
          </cell>
          <cell r="F11" t="str">
            <v>75018 Paris</v>
          </cell>
        </row>
        <row r="12">
          <cell r="E12" t="str">
            <v>19 rue Riquet</v>
          </cell>
          <cell r="F12" t="str">
            <v>75019 Paris</v>
          </cell>
        </row>
        <row r="13">
          <cell r="E13" t="str">
            <v>2 rue de la Chapelle</v>
          </cell>
          <cell r="F13" t="str">
            <v>75018 Paris</v>
          </cell>
        </row>
        <row r="14">
          <cell r="E14" t="str">
            <v>22 rue Violet</v>
          </cell>
          <cell r="F14" t="str">
            <v>75015 Paris</v>
          </cell>
        </row>
        <row r="15">
          <cell r="E15" t="str">
            <v>7 rue d'Amboise</v>
          </cell>
          <cell r="F15" t="str">
            <v>75002 Paris</v>
          </cell>
        </row>
        <row r="16">
          <cell r="E16" t="str">
            <v>37 rue Malar</v>
          </cell>
          <cell r="F16" t="str">
            <v>75007 Paris</v>
          </cell>
        </row>
        <row r="17">
          <cell r="E17" t="str">
            <v>5 les Rayés Verte</v>
          </cell>
          <cell r="F17" t="str">
            <v>95610 Eragny</v>
          </cell>
        </row>
        <row r="18">
          <cell r="E18" t="str">
            <v>14 rue d'Enghien</v>
          </cell>
          <cell r="F18" t="str">
            <v>75010 Paris</v>
          </cell>
        </row>
        <row r="19">
          <cell r="E19" t="str">
            <v>141 rue d'Avron</v>
          </cell>
          <cell r="F19" t="str">
            <v>75020 Paris</v>
          </cell>
        </row>
        <row r="20">
          <cell r="E20" t="str">
            <v>18 rue Pierre Picard</v>
          </cell>
          <cell r="F20" t="str">
            <v>75018 Paris</v>
          </cell>
        </row>
        <row r="21">
          <cell r="E21" t="str">
            <v>6 villa Damrémont</v>
          </cell>
          <cell r="F21" t="str">
            <v>75018 Paris</v>
          </cell>
        </row>
        <row r="22">
          <cell r="E22" t="str">
            <v>128 rue de Saint Maur</v>
          </cell>
          <cell r="F22" t="str">
            <v>75011 Paris</v>
          </cell>
        </row>
        <row r="23">
          <cell r="E23" t="str">
            <v>57 rue de Sahel</v>
          </cell>
          <cell r="F23" t="str">
            <v>75012 Paris</v>
          </cell>
        </row>
        <row r="24">
          <cell r="E24" t="str">
            <v>57 rue de Sahel</v>
          </cell>
          <cell r="F24" t="str">
            <v>75012 Paris</v>
          </cell>
        </row>
        <row r="25">
          <cell r="E25" t="str">
            <v>18 Parc d'Ardenay</v>
          </cell>
          <cell r="F25" t="str">
            <v>91120 Palaiseau</v>
          </cell>
        </row>
        <row r="26">
          <cell r="E26" t="str">
            <v>9 parc d'Ardenay</v>
          </cell>
          <cell r="F26" t="str">
            <v>91120 Palaiseau</v>
          </cell>
        </row>
        <row r="27">
          <cell r="E27" t="str">
            <v>10 parc d'Ardenay</v>
          </cell>
          <cell r="F27" t="str">
            <v>91120 Palaiseau</v>
          </cell>
        </row>
        <row r="28">
          <cell r="E28" t="str">
            <v>345 Ave Georges Clemenceau</v>
          </cell>
          <cell r="F28" t="str">
            <v>92200 Nanterre</v>
          </cell>
        </row>
        <row r="29">
          <cell r="E29" t="str">
            <v>69 bis rue Damrémont</v>
          </cell>
          <cell r="F29" t="str">
            <v>75018 Paris</v>
          </cell>
        </row>
        <row r="30">
          <cell r="E30" t="str">
            <v>4 rue du Moulin bateau</v>
          </cell>
          <cell r="F30" t="str">
            <v>94370 Sucy en Brie</v>
          </cell>
        </row>
        <row r="31">
          <cell r="E31" t="str">
            <v>14 rue Alexandre Coutureau</v>
          </cell>
          <cell r="F31" t="str">
            <v>92210 Saint-Cloud</v>
          </cell>
        </row>
        <row r="32">
          <cell r="E32" t="str">
            <v>68 rue Lepic</v>
          </cell>
          <cell r="F32" t="str">
            <v>75018 Paris</v>
          </cell>
        </row>
        <row r="33">
          <cell r="E33" t="str">
            <v>22 avenue Victor Hugo</v>
          </cell>
          <cell r="F33" t="str">
            <v>92170 Vanves</v>
          </cell>
        </row>
        <row r="34">
          <cell r="E34" t="str">
            <v>28 rue Lauriston</v>
          </cell>
          <cell r="F34" t="str">
            <v>75016 Paris</v>
          </cell>
        </row>
        <row r="35">
          <cell r="E35" t="str">
            <v>2 square Auguste Chabrieres</v>
          </cell>
          <cell r="F35" t="str">
            <v>75015 Paris</v>
          </cell>
        </row>
        <row r="41">
          <cell r="E41" t="str">
            <v>Lieu du chantier</v>
          </cell>
          <cell r="F41" t="str">
            <v>Code Postal et Ville</v>
          </cell>
        </row>
        <row r="42">
          <cell r="E42" t="str">
            <v>16 rue des amperes</v>
          </cell>
          <cell r="F42" t="str">
            <v>75017 paris</v>
          </cell>
        </row>
        <row r="43">
          <cell r="E43" t="str">
            <v>3 rue de la Gaieté</v>
          </cell>
          <cell r="F43" t="str">
            <v>75014 Paris</v>
          </cell>
        </row>
        <row r="44">
          <cell r="E44" t="str">
            <v>111 rue du turenne</v>
          </cell>
          <cell r="F44" t="str">
            <v>75003 Paris</v>
          </cell>
        </row>
        <row r="45">
          <cell r="E45" t="str">
            <v>7 rue vincent Compoint</v>
          </cell>
          <cell r="F45" t="str">
            <v>75018 Paris</v>
          </cell>
        </row>
        <row r="46">
          <cell r="E46" t="str">
            <v>57 rue Pernety</v>
          </cell>
          <cell r="F46" t="str">
            <v>75014 Paris</v>
          </cell>
        </row>
        <row r="47">
          <cell r="E47" t="str">
            <v>2 rue jules guesdes</v>
          </cell>
          <cell r="F47" t="str">
            <v>92130 Issy les moulineaux</v>
          </cell>
        </row>
        <row r="48">
          <cell r="E48" t="str">
            <v>252 avenue Dausmenil</v>
          </cell>
          <cell r="F48" t="str">
            <v>75012 Paris</v>
          </cell>
        </row>
        <row r="49">
          <cell r="E49" t="str">
            <v>18 rue vintimilles</v>
          </cell>
          <cell r="F49" t="str">
            <v>75009 Paris</v>
          </cell>
        </row>
        <row r="50">
          <cell r="E50" t="str">
            <v>15 Boulevard de courcelles</v>
          </cell>
          <cell r="F50" t="str">
            <v>75008 Paris</v>
          </cell>
        </row>
        <row r="51">
          <cell r="E51" t="str">
            <v>19 rue du temple</v>
          </cell>
          <cell r="F51" t="str">
            <v>75004 Paris</v>
          </cell>
        </row>
        <row r="52">
          <cell r="E52" t="str">
            <v>84 bis grande rue</v>
          </cell>
          <cell r="F52" t="str">
            <v>92310 Sevres</v>
          </cell>
        </row>
        <row r="53">
          <cell r="E53" t="str">
            <v>32 rue debelleyme</v>
          </cell>
          <cell r="F53" t="str">
            <v>75003 Paris</v>
          </cell>
        </row>
        <row r="54">
          <cell r="E54" t="str">
            <v>56 rue Santos Dumont</v>
          </cell>
          <cell r="F54" t="str">
            <v>75015 Paris</v>
          </cell>
        </row>
        <row r="55">
          <cell r="E55" t="str">
            <v>83 quai louis ferber</v>
          </cell>
          <cell r="F55" t="str">
            <v>94360 Bry sur marne</v>
          </cell>
        </row>
        <row r="56">
          <cell r="E56" t="str">
            <v>13 rue Villehardouin</v>
          </cell>
          <cell r="F56" t="str">
            <v>75003 Paris</v>
          </cell>
        </row>
        <row r="57">
          <cell r="E57" t="str">
            <v>6 avenue du colonel bonnet</v>
          </cell>
          <cell r="F57" t="str">
            <v>75016 Paris</v>
          </cell>
        </row>
        <row r="58">
          <cell r="E58" t="str">
            <v>15 rue des Perchamps</v>
          </cell>
          <cell r="F58" t="str">
            <v>75016 Paris</v>
          </cell>
        </row>
        <row r="59">
          <cell r="E59" t="str">
            <v>6 rue de la Martinique</v>
          </cell>
          <cell r="F59" t="str">
            <v>75019 Paris</v>
          </cell>
        </row>
        <row r="60">
          <cell r="E60" t="str">
            <v>8 rue Sainte Foy</v>
          </cell>
          <cell r="F60" t="str">
            <v>75002 Paris</v>
          </cell>
        </row>
        <row r="61">
          <cell r="E61" t="str">
            <v>11-13 Rue littre</v>
          </cell>
          <cell r="F61" t="str">
            <v>75006 Paris</v>
          </cell>
        </row>
        <row r="62">
          <cell r="E62" t="str">
            <v>32 rue moret</v>
          </cell>
          <cell r="F62" t="str">
            <v>75011 Paris</v>
          </cell>
        </row>
        <row r="63">
          <cell r="E63" t="str">
            <v>33 avenue de suffren</v>
          </cell>
          <cell r="F63" t="str">
            <v>75007 Paris</v>
          </cell>
        </row>
        <row r="64">
          <cell r="E64" t="str">
            <v>2 rue Henrion Berthier</v>
          </cell>
          <cell r="F64" t="str">
            <v>92200 Neuilly</v>
          </cell>
        </row>
        <row r="65">
          <cell r="E65" t="str">
            <v>15 rue Alphonse De Neuville</v>
          </cell>
          <cell r="F65" t="str">
            <v>75017 Paris</v>
          </cell>
        </row>
        <row r="66">
          <cell r="E66" t="str">
            <v>14 Bd Port Royal</v>
          </cell>
          <cell r="F66" t="str">
            <v>75004 Paris</v>
          </cell>
        </row>
        <row r="67">
          <cell r="E67" t="str">
            <v>7 rue Roger Campestre</v>
          </cell>
          <cell r="F67" t="str">
            <v>92600 Asnieres</v>
          </cell>
        </row>
        <row r="68">
          <cell r="E68" t="str">
            <v>6 rue de calais</v>
          </cell>
          <cell r="F68" t="str">
            <v>75009 Paris</v>
          </cell>
        </row>
        <row r="69">
          <cell r="E69" t="str">
            <v>80 rue blanche</v>
          </cell>
          <cell r="F69" t="str">
            <v>75009 Paris</v>
          </cell>
        </row>
        <row r="70">
          <cell r="E70" t="str">
            <v>36-48 Bd Edgar Quinet</v>
          </cell>
          <cell r="F70" t="str">
            <v>75014 Paris</v>
          </cell>
        </row>
        <row r="71">
          <cell r="E71" t="str">
            <v>22 rue tournefort</v>
          </cell>
          <cell r="F71" t="str">
            <v>75005 Paris</v>
          </cell>
        </row>
        <row r="72">
          <cell r="E72" t="str">
            <v>14 avenue Trudaine</v>
          </cell>
          <cell r="F72" t="str">
            <v>75009 Paris</v>
          </cell>
        </row>
        <row r="73">
          <cell r="E73" t="str">
            <v>1-3 rue rougemont</v>
          </cell>
          <cell r="F73" t="str">
            <v>75009 Paris</v>
          </cell>
        </row>
        <row r="74">
          <cell r="E74" t="str">
            <v>91 rue des Pyrénées</v>
          </cell>
          <cell r="F74" t="str">
            <v>75020 Paris</v>
          </cell>
        </row>
        <row r="75">
          <cell r="E75" t="str">
            <v>19 avenue de friedland</v>
          </cell>
          <cell r="F75" t="str">
            <v>75008 Paris</v>
          </cell>
        </row>
        <row r="76">
          <cell r="E76" t="str">
            <v xml:space="preserve">4 rue Saint Jean </v>
          </cell>
          <cell r="F76" t="str">
            <v>75017 Paris</v>
          </cell>
        </row>
        <row r="77">
          <cell r="E77" t="str">
            <v>81 rue lecourbe</v>
          </cell>
          <cell r="F77" t="str">
            <v>75015 paris</v>
          </cell>
        </row>
        <row r="78">
          <cell r="E78" t="str">
            <v>7 avenue de Suffren</v>
          </cell>
          <cell r="F78" t="str">
            <v>75007 Paris</v>
          </cell>
        </row>
        <row r="79">
          <cell r="E79" t="str">
            <v>105 rue du Cherche-Midi</v>
          </cell>
          <cell r="F79" t="str">
            <v>75006 Paris</v>
          </cell>
        </row>
        <row r="80">
          <cell r="E80" t="str">
            <v>35 rue Beaumarchais</v>
          </cell>
          <cell r="F80" t="str">
            <v>93100 Montreuil</v>
          </cell>
        </row>
        <row r="81">
          <cell r="E81" t="str">
            <v>40 rue Pierre Brossolette</v>
          </cell>
          <cell r="F81" t="str">
            <v>92600 Asnieres sur Seine</v>
          </cell>
        </row>
        <row r="82">
          <cell r="E82" t="str">
            <v>19 boulevard Garibaldi</v>
          </cell>
          <cell r="F82" t="str">
            <v>75015 Paris</v>
          </cell>
        </row>
        <row r="83">
          <cell r="E83" t="str">
            <v>54 rue de l'aqueduc</v>
          </cell>
          <cell r="F83" t="str">
            <v>75010 Paris</v>
          </cell>
        </row>
        <row r="84">
          <cell r="E84" t="str">
            <v>152 Bd Malesherbe</v>
          </cell>
          <cell r="F84" t="str">
            <v>75017 Paris</v>
          </cell>
        </row>
        <row r="85">
          <cell r="E85" t="str">
            <v>15 avenue Foch</v>
          </cell>
          <cell r="F85" t="str">
            <v>75116 Paris</v>
          </cell>
        </row>
        <row r="86">
          <cell r="E86" t="str">
            <v>2 rue Franklin</v>
          </cell>
          <cell r="F86" t="str">
            <v>92600 Asnieres sur Seine</v>
          </cell>
        </row>
        <row r="87">
          <cell r="E87" t="str">
            <v>24 rue du Faubourg Poissonniere</v>
          </cell>
          <cell r="F87" t="str">
            <v>75010 Paris</v>
          </cell>
        </row>
        <row r="88">
          <cell r="E88" t="str">
            <v>104 rue Richard Lenoir</v>
          </cell>
          <cell r="F88" t="str">
            <v>75011 Paris</v>
          </cell>
        </row>
        <row r="89">
          <cell r="E89" t="str">
            <v>18 parc d'Ardenay</v>
          </cell>
          <cell r="F89" t="str">
            <v>91120 Palaiseau</v>
          </cell>
        </row>
        <row r="90">
          <cell r="E90" t="str">
            <v>10 Parc d'ardenay</v>
          </cell>
          <cell r="F90" t="str">
            <v>91120 Palaiseau</v>
          </cell>
        </row>
        <row r="91">
          <cell r="E91" t="str">
            <v>3 rue des Roses</v>
          </cell>
          <cell r="F91" t="str">
            <v>75018 Paris</v>
          </cell>
        </row>
        <row r="92">
          <cell r="E92" t="str">
            <v>9 parc d'Ardenay</v>
          </cell>
          <cell r="F92" t="str">
            <v>91120 Palaiseau</v>
          </cell>
        </row>
        <row r="93">
          <cell r="E93" t="str">
            <v>116 avenue de Paris</v>
          </cell>
          <cell r="F93" t="str">
            <v>94800 Villejuif</v>
          </cell>
        </row>
        <row r="94">
          <cell r="E94" t="str">
            <v>88 rue Damremont</v>
          </cell>
          <cell r="F94" t="str">
            <v>75018 Paris</v>
          </cell>
        </row>
        <row r="95">
          <cell r="E95" t="str">
            <v>5 passage de l'union</v>
          </cell>
          <cell r="F95" t="str">
            <v>75007 Paris</v>
          </cell>
        </row>
        <row r="96">
          <cell r="E96" t="str">
            <v>20 avenue Victor Hugo</v>
          </cell>
          <cell r="F96" t="str">
            <v>75116 Paris</v>
          </cell>
        </row>
        <row r="97">
          <cell r="E97" t="str">
            <v>17 rue de la Grange Bateliere</v>
          </cell>
          <cell r="F97" t="str">
            <v>75009 Paris</v>
          </cell>
        </row>
        <row r="98">
          <cell r="E98" t="str">
            <v>33 rue Pierre Nicole</v>
          </cell>
          <cell r="F98" t="str">
            <v>75005 Paris</v>
          </cell>
        </row>
        <row r="99">
          <cell r="E99" t="str">
            <v>98 Boulevard de Bellechasse</v>
          </cell>
          <cell r="F99" t="str">
            <v>94100 Saint-Maur</v>
          </cell>
        </row>
        <row r="100">
          <cell r="E100" t="str">
            <v>150 rue de Belleville</v>
          </cell>
          <cell r="F100" t="str">
            <v>75020 Paris</v>
          </cell>
        </row>
        <row r="101">
          <cell r="E101" t="str">
            <v>15 rue Lacepede</v>
          </cell>
          <cell r="F101" t="str">
            <v>75005 Paris</v>
          </cell>
        </row>
        <row r="102">
          <cell r="E102" t="str">
            <v>19 rue poirier de Narçay</v>
          </cell>
          <cell r="F102" t="str">
            <v>75014 Paris</v>
          </cell>
        </row>
        <row r="103">
          <cell r="E103" t="str">
            <v xml:space="preserve">1 rue Madame </v>
          </cell>
          <cell r="F103" t="str">
            <v>75006 Paris</v>
          </cell>
        </row>
        <row r="104">
          <cell r="E104" t="str">
            <v>17 Chemin de Prunay</v>
          </cell>
          <cell r="F104" t="str">
            <v>78350 Louveciennes</v>
          </cell>
        </row>
        <row r="105">
          <cell r="E105" t="str">
            <v>7 avenue de Champagne</v>
          </cell>
          <cell r="F105" t="str">
            <v>91940 Les Ulis</v>
          </cell>
        </row>
        <row r="106">
          <cell r="E106" t="str">
            <v>90-94 Avenue Francois Molé</v>
          </cell>
          <cell r="F106" t="str">
            <v>92160 Antony</v>
          </cell>
        </row>
        <row r="107">
          <cell r="E107" t="str">
            <v>64 rue des Entrepreneurs</v>
          </cell>
          <cell r="F107" t="str">
            <v>75014 Paris</v>
          </cell>
        </row>
        <row r="108">
          <cell r="E108" t="str">
            <v>135 rue Leon Maurice Nordmann</v>
          </cell>
          <cell r="F108" t="str">
            <v>75013 Paris</v>
          </cell>
        </row>
        <row r="109">
          <cell r="E109" t="str">
            <v>15 rue des Commines</v>
          </cell>
          <cell r="F109" t="str">
            <v>75003 Paris</v>
          </cell>
        </row>
        <row r="110">
          <cell r="E110" t="str">
            <v>3 avenue Paul Doumer</v>
          </cell>
          <cell r="F110" t="str">
            <v>75116 Paris</v>
          </cell>
        </row>
        <row r="111">
          <cell r="E111" t="str">
            <v>14 avenue de trudaine</v>
          </cell>
          <cell r="F111" t="str">
            <v>75009 Paris</v>
          </cell>
        </row>
        <row r="112">
          <cell r="E112" t="str">
            <v>2 bis rue de Jourdain</v>
          </cell>
          <cell r="F112" t="str">
            <v>75020 Paris</v>
          </cell>
        </row>
        <row r="113">
          <cell r="E113" t="str">
            <v>78 rue de la Mare</v>
          </cell>
          <cell r="F113" t="str">
            <v>75020 Paris</v>
          </cell>
        </row>
        <row r="114">
          <cell r="E114" t="str">
            <v>72 avenue Marceau</v>
          </cell>
          <cell r="F114" t="str">
            <v>92400 Courbevoie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>
        <row r="1">
          <cell r="A1" t="str">
            <v>Kit de base pour protection echafaudage</v>
          </cell>
        </row>
        <row r="2">
          <cell r="A2" t="str">
            <v>Kit de base pour protection chantier</v>
          </cell>
        </row>
        <row r="3">
          <cell r="A3" t="str">
            <v>Kit de base pour protection stockage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Situation" displayName="tabSituation" ref="B8:L14" totalsRowShown="0" dataDxfId="23">
  <autoFilter ref="B8:L14"/>
  <tableColumns count="11">
    <tableColumn id="1" name="FACT" dataDxfId="22"/>
    <tableColumn id="11" name="Colonne1" dataDxfId="21">
      <calculatedColumnFormula>H9-30</calculatedColumnFormula>
    </tableColumn>
    <tableColumn id="2" name="CLIENT" dataDxfId="20"/>
    <tableColumn id="3" name="SITE" dataDxfId="19"/>
    <tableColumn id="4" name="MHT" dataDxfId="18">
      <calculatedColumnFormula>tabSituation[[#This Row],[MTTC]]/1.2</calculatedColumnFormula>
    </tableColumn>
    <tableColumn id="5" name="MTTC" dataDxfId="17"/>
    <tableColumn id="6" name="DLP" dataDxfId="16"/>
    <tableColumn id="7" name="POK" dataDxfId="15"/>
    <tableColumn id="8" name="MOYEN PAIEMENT" dataDxfId="14"/>
    <tableColumn id="10" name="ETAT" dataDxfId="13">
      <calculatedColumnFormula>"Facture "&amp;IF(tabSituation[[#This Row],[POK]]="oui","Réglée",IF(tabSituation[[#This Row],[DLP]]&lt;TODAY(),"en Retard","à Régler"))</calculatedColumnFormula>
    </tableColumn>
    <tableColumn id="13" name="Colonne2" dataDxfId="1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jnnsecurit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workbookViewId="0">
      <pane ySplit="8" topLeftCell="A9" activePane="bottomLeft" state="frozen"/>
      <selection pane="bottomLeft" activeCell="I10" sqref="I10:I12"/>
    </sheetView>
  </sheetViews>
  <sheetFormatPr baseColWidth="10" defaultRowHeight="15" x14ac:dyDescent="0.25"/>
  <cols>
    <col min="2" max="2" width="9.42578125" bestFit="1" customWidth="1"/>
    <col min="3" max="3" width="11.28515625" bestFit="1" customWidth="1"/>
    <col min="4" max="4" width="24.85546875" bestFit="1" customWidth="1"/>
    <col min="5" max="5" width="29" bestFit="1" customWidth="1"/>
    <col min="6" max="7" width="9.42578125" bestFit="1" customWidth="1"/>
    <col min="8" max="8" width="11.5703125" style="45" bestFit="1" customWidth="1"/>
    <col min="9" max="9" width="12.7109375" bestFit="1" customWidth="1"/>
    <col min="10" max="10" width="28.85546875" bestFit="1" customWidth="1"/>
    <col min="11" max="11" width="15.7109375" bestFit="1" customWidth="1"/>
    <col min="12" max="12" width="11.5703125" style="41"/>
  </cols>
  <sheetData>
    <row r="1" spans="2:12" ht="28.5" x14ac:dyDescent="0.45">
      <c r="B1" s="71" t="s">
        <v>11</v>
      </c>
      <c r="C1" s="71"/>
      <c r="D1" s="71"/>
      <c r="E1" s="71"/>
      <c r="F1" s="71"/>
      <c r="G1" s="71"/>
      <c r="H1" s="71"/>
      <c r="I1" s="71"/>
      <c r="J1" s="71"/>
      <c r="K1" s="71"/>
    </row>
    <row r="4" spans="2:12" x14ac:dyDescent="0.25">
      <c r="D4" s="42"/>
      <c r="E4" s="43"/>
      <c r="F4" s="44"/>
      <c r="G4" s="44"/>
    </row>
    <row r="5" spans="2:12" x14ac:dyDescent="0.25">
      <c r="D5" s="42"/>
      <c r="E5" s="46"/>
      <c r="F5" s="47"/>
      <c r="G5" s="47"/>
    </row>
    <row r="7" spans="2:12" s="48" customFormat="1" ht="45" x14ac:dyDescent="0.25">
      <c r="B7" s="49" t="s">
        <v>34</v>
      </c>
      <c r="C7" s="49" t="s">
        <v>35</v>
      </c>
      <c r="D7" s="49" t="s">
        <v>12</v>
      </c>
      <c r="E7" s="49" t="s">
        <v>36</v>
      </c>
      <c r="F7" s="49" t="s">
        <v>37</v>
      </c>
      <c r="G7" s="49" t="s">
        <v>38</v>
      </c>
      <c r="H7" s="50" t="s">
        <v>39</v>
      </c>
      <c r="I7" s="49" t="s">
        <v>40</v>
      </c>
      <c r="J7" s="49" t="s">
        <v>41</v>
      </c>
      <c r="K7" s="49" t="s">
        <v>42</v>
      </c>
      <c r="L7" s="49" t="s">
        <v>43</v>
      </c>
    </row>
    <row r="8" spans="2:12" ht="19.149999999999999" customHeight="1" x14ac:dyDescent="0.25">
      <c r="B8" t="s">
        <v>44</v>
      </c>
      <c r="C8" t="s">
        <v>45</v>
      </c>
      <c r="D8" t="s">
        <v>46</v>
      </c>
      <c r="E8" t="s">
        <v>47</v>
      </c>
      <c r="F8" t="s">
        <v>48</v>
      </c>
      <c r="G8" t="s">
        <v>49</v>
      </c>
      <c r="H8" s="45" t="s">
        <v>50</v>
      </c>
      <c r="I8" t="s">
        <v>51</v>
      </c>
      <c r="J8" t="s">
        <v>52</v>
      </c>
      <c r="K8" t="s">
        <v>53</v>
      </c>
      <c r="L8" s="41" t="s">
        <v>54</v>
      </c>
    </row>
    <row r="9" spans="2:12" x14ac:dyDescent="0.25">
      <c r="B9" s="54" t="s">
        <v>14</v>
      </c>
      <c r="C9" s="55">
        <f>H9-30</f>
        <v>42277</v>
      </c>
      <c r="D9" s="56" t="s">
        <v>55</v>
      </c>
      <c r="E9" s="56" t="s">
        <v>15</v>
      </c>
      <c r="F9" s="57">
        <f>tabSituation[[#This Row],[MTTC]]/1.2</f>
        <v>200</v>
      </c>
      <c r="G9" s="58">
        <v>240</v>
      </c>
      <c r="H9" s="59">
        <v>42307</v>
      </c>
      <c r="I9" s="56" t="s">
        <v>16</v>
      </c>
      <c r="J9" s="56"/>
      <c r="K9" s="60">
        <v>42591</v>
      </c>
      <c r="L9" s="61"/>
    </row>
    <row r="10" spans="2:12" x14ac:dyDescent="0.25">
      <c r="B10" s="62" t="s">
        <v>17</v>
      </c>
      <c r="C10" s="63">
        <f t="shared" ref="C10:C14" si="0">H10-30</f>
        <v>42277</v>
      </c>
      <c r="D10" s="64" t="s">
        <v>55</v>
      </c>
      <c r="E10" s="64" t="s">
        <v>18</v>
      </c>
      <c r="F10" s="65">
        <f>tabSituation[[#This Row],[MTTC]]/1.2</f>
        <v>54</v>
      </c>
      <c r="G10" s="66">
        <v>64.8</v>
      </c>
      <c r="H10" s="67">
        <v>42307</v>
      </c>
      <c r="I10" s="64" t="s">
        <v>16</v>
      </c>
      <c r="J10" s="64"/>
      <c r="K10" s="68" t="str">
        <f ca="1">"Facture "&amp;IF(tabSituation[[#This Row],[POK]]="oui","Réglée",IF(tabSituation[[#This Row],[DLP]]&lt;TODAY(),"en Retard","à Régler"))</f>
        <v>Facture Réglée</v>
      </c>
      <c r="L10" s="69"/>
    </row>
    <row r="11" spans="2:12" x14ac:dyDescent="0.25">
      <c r="B11" s="62" t="s">
        <v>19</v>
      </c>
      <c r="C11" s="63">
        <f t="shared" si="0"/>
        <v>43502</v>
      </c>
      <c r="D11" s="64" t="s">
        <v>55</v>
      </c>
      <c r="E11" s="64" t="s">
        <v>20</v>
      </c>
      <c r="F11" s="65">
        <f>tabSituation[[#This Row],[MTTC]]/1.2</f>
        <v>54</v>
      </c>
      <c r="G11" s="66">
        <v>64.8</v>
      </c>
      <c r="H11" s="67">
        <v>43532</v>
      </c>
      <c r="I11" s="64" t="s">
        <v>16</v>
      </c>
      <c r="J11" s="64" t="s">
        <v>58</v>
      </c>
      <c r="K11" s="68" t="str">
        <f ca="1">"Facture "&amp;IF(tabSituation[[#This Row],[POK]]="oui","Réglée",IF(tabSituation[[#This Row],[DLP]]&lt;TODAY(),"en Retard","à Régler"))</f>
        <v>Facture Réglée</v>
      </c>
      <c r="L11" s="69"/>
    </row>
    <row r="12" spans="2:12" x14ac:dyDescent="0.25">
      <c r="B12" s="62" t="s">
        <v>21</v>
      </c>
      <c r="C12" s="63">
        <f t="shared" si="0"/>
        <v>42277</v>
      </c>
      <c r="D12" s="64" t="s">
        <v>56</v>
      </c>
      <c r="E12" s="64" t="s">
        <v>22</v>
      </c>
      <c r="F12" s="65">
        <f>tabSituation[[#This Row],[MTTC]]/1.2</f>
        <v>96</v>
      </c>
      <c r="G12" s="66">
        <v>115.2</v>
      </c>
      <c r="H12" s="67">
        <v>42307</v>
      </c>
      <c r="I12" s="64" t="s">
        <v>16</v>
      </c>
      <c r="J12" s="64"/>
      <c r="K12" s="68" t="str">
        <f ca="1">"Facture "&amp;IF(tabSituation[[#This Row],[POK]]="oui","Réglée",IF(tabSituation[[#This Row],[DLP]]&lt;TODAY(),"en Retard","à Régler"))</f>
        <v>Facture Réglée</v>
      </c>
      <c r="L12" s="69"/>
    </row>
    <row r="13" spans="2:12" x14ac:dyDescent="0.25">
      <c r="B13" s="62" t="s">
        <v>23</v>
      </c>
      <c r="C13" s="63">
        <f t="shared" si="0"/>
        <v>42277</v>
      </c>
      <c r="D13" s="64" t="s">
        <v>56</v>
      </c>
      <c r="E13" s="64" t="s">
        <v>24</v>
      </c>
      <c r="F13" s="65">
        <f>tabSituation[[#This Row],[MTTC]]/1.2</f>
        <v>42</v>
      </c>
      <c r="G13" s="66">
        <v>50.4</v>
      </c>
      <c r="H13" s="67">
        <v>42307</v>
      </c>
      <c r="I13" s="64" t="s">
        <v>16</v>
      </c>
      <c r="J13" s="64"/>
      <c r="K13" s="68" t="str">
        <f ca="1">"Facture "&amp;IF(tabSituation[[#This Row],[POK]]="oui","Réglée",IF(tabSituation[[#This Row],[DLP]]&lt;TODAY(),"en Retard","à Régler"))</f>
        <v>Facture Réglée</v>
      </c>
      <c r="L13" s="69"/>
    </row>
    <row r="14" spans="2:12" x14ac:dyDescent="0.25">
      <c r="B14" s="62" t="s">
        <v>25</v>
      </c>
      <c r="C14" s="63">
        <f t="shared" si="0"/>
        <v>42277</v>
      </c>
      <c r="D14" s="64" t="s">
        <v>57</v>
      </c>
      <c r="E14" s="64" t="s">
        <v>26</v>
      </c>
      <c r="F14" s="65">
        <f>tabSituation[[#This Row],[MTTC]]/1.2</f>
        <v>105</v>
      </c>
      <c r="G14" s="66">
        <v>126</v>
      </c>
      <c r="H14" s="67">
        <v>42307</v>
      </c>
      <c r="I14" s="64" t="s">
        <v>16</v>
      </c>
      <c r="J14" s="64"/>
      <c r="K14" s="70" t="str">
        <f ca="1">"Facture "&amp;IF(tabSituation[[#This Row],[POK]]="oui","Réglée",IF(tabSituation[[#This Row],[DLP]]&lt;TODAY(),"en Retard","à Régler"))</f>
        <v>Facture Réglée</v>
      </c>
      <c r="L14" s="69"/>
    </row>
    <row r="20" spans="8:8" x14ac:dyDescent="0.25">
      <c r="H20"/>
    </row>
  </sheetData>
  <mergeCells count="1">
    <mergeCell ref="B1:K1"/>
  </mergeCells>
  <conditionalFormatting sqref="B9:L14">
    <cfRule type="expression" dxfId="26" priority="1">
      <formula>$K9="Facture à Régler"</formula>
    </cfRule>
    <cfRule type="expression" dxfId="25" priority="2">
      <formula>$K9="Facture en Retard"</formula>
    </cfRule>
    <cfRule type="expression" dxfId="24" priority="3">
      <formula>$K9="Facture Réglée"</formula>
    </cfRule>
  </conditionalFormatting>
  <pageMargins left="0.7" right="0.7" top="0.75" bottom="0.75" header="0.3" footer="0.3"/>
  <pageSetup paperSize="9" orientation="portrait" horizontalDpi="4294967292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8:L55"/>
  <sheetViews>
    <sheetView showGridLines="0" tabSelected="1" workbookViewId="0">
      <selection activeCell="A18" sqref="A18:A19"/>
    </sheetView>
  </sheetViews>
  <sheetFormatPr baseColWidth="10" defaultColWidth="11.5703125" defaultRowHeight="15" x14ac:dyDescent="0.25"/>
  <cols>
    <col min="2" max="2" width="33" customWidth="1"/>
    <col min="3" max="3" width="14.85546875" bestFit="1" customWidth="1"/>
    <col min="4" max="4" width="13.7109375" bestFit="1" customWidth="1"/>
  </cols>
  <sheetData>
    <row r="8" spans="1:12" ht="15.75" thickBot="1" x14ac:dyDescent="0.3"/>
    <row r="9" spans="1:12" ht="15.75" thickBot="1" x14ac:dyDescent="0.3">
      <c r="A9" s="97" t="s">
        <v>28</v>
      </c>
      <c r="B9" s="97"/>
      <c r="D9" s="107" t="s">
        <v>0</v>
      </c>
      <c r="E9" s="108"/>
      <c r="F9" s="109"/>
      <c r="H9" s="110" t="s">
        <v>1</v>
      </c>
      <c r="I9" s="111"/>
      <c r="J9" s="112"/>
      <c r="K9" s="113">
        <v>43926</v>
      </c>
      <c r="L9" s="73"/>
    </row>
    <row r="10" spans="1:12" x14ac:dyDescent="0.25">
      <c r="A10" s="97" t="s">
        <v>29</v>
      </c>
      <c r="B10" s="97"/>
      <c r="D10" s="114"/>
      <c r="E10" s="115"/>
      <c r="F10" s="116"/>
    </row>
    <row r="11" spans="1:12" ht="14.45" customHeight="1" x14ac:dyDescent="0.25">
      <c r="A11" s="97" t="s">
        <v>30</v>
      </c>
      <c r="B11" s="97"/>
      <c r="D11" s="98" t="s">
        <v>55</v>
      </c>
      <c r="E11" s="99"/>
      <c r="F11" s="100"/>
    </row>
    <row r="12" spans="1:12" ht="14.45" customHeight="1" x14ac:dyDescent="0.25">
      <c r="A12" s="101" t="s">
        <v>31</v>
      </c>
      <c r="B12" s="101"/>
      <c r="D12" s="98"/>
      <c r="E12" s="99"/>
      <c r="F12" s="100"/>
    </row>
    <row r="13" spans="1:12" ht="15.75" x14ac:dyDescent="0.25">
      <c r="A13" s="102" t="s">
        <v>32</v>
      </c>
      <c r="B13" s="103"/>
      <c r="D13" s="104"/>
      <c r="E13" s="105"/>
      <c r="F13" s="106"/>
    </row>
    <row r="14" spans="1:12" ht="15.75" thickBot="1" x14ac:dyDescent="0.3">
      <c r="A14" s="83" t="s">
        <v>33</v>
      </c>
      <c r="B14" s="83"/>
      <c r="D14" s="1"/>
      <c r="E14" s="2"/>
      <c r="F14" s="3"/>
    </row>
    <row r="15" spans="1:12" ht="15.75" thickBot="1" x14ac:dyDescent="0.3"/>
    <row r="16" spans="1:12" ht="16.899999999999999" customHeight="1" thickBot="1" x14ac:dyDescent="0.3">
      <c r="B16" s="84" t="s">
        <v>2</v>
      </c>
      <c r="C16" s="85"/>
      <c r="D16" s="86"/>
      <c r="E16" s="4"/>
    </row>
    <row r="17" spans="1:9" ht="19.899999999999999" customHeight="1" thickBot="1" x14ac:dyDescent="0.3">
      <c r="B17" s="87">
        <f>K9</f>
        <v>43926</v>
      </c>
      <c r="C17" s="88"/>
      <c r="D17" s="89"/>
      <c r="E17" s="4"/>
    </row>
    <row r="18" spans="1:9" ht="15.75" thickBot="1" x14ac:dyDescent="0.3">
      <c r="A18" s="90" t="s">
        <v>3</v>
      </c>
      <c r="B18" s="92" t="s">
        <v>4</v>
      </c>
      <c r="C18" s="90" t="s">
        <v>5</v>
      </c>
      <c r="D18" s="94" t="s">
        <v>6</v>
      </c>
      <c r="E18" s="95"/>
      <c r="F18" s="96"/>
      <c r="H18" s="5"/>
      <c r="I18" s="5"/>
    </row>
    <row r="19" spans="1:9" ht="24" customHeight="1" thickBot="1" x14ac:dyDescent="0.3">
      <c r="A19" s="91"/>
      <c r="B19" s="93"/>
      <c r="C19" s="91"/>
      <c r="D19" s="6" t="s">
        <v>7</v>
      </c>
      <c r="E19" s="6" t="s">
        <v>8</v>
      </c>
      <c r="F19" s="40" t="s">
        <v>13</v>
      </c>
      <c r="H19" s="7"/>
      <c r="I19" s="5"/>
    </row>
    <row r="20" spans="1:9" x14ac:dyDescent="0.25">
      <c r="A20" s="8"/>
      <c r="B20" s="9"/>
      <c r="C20" s="51"/>
      <c r="D20" s="10"/>
      <c r="E20" s="11"/>
      <c r="F20" s="12"/>
      <c r="H20" s="7"/>
      <c r="I20" s="5"/>
    </row>
    <row r="21" spans="1:9" x14ac:dyDescent="0.25">
      <c r="A21" s="13"/>
      <c r="B21" s="14"/>
      <c r="C21" s="52"/>
      <c r="D21" s="15"/>
      <c r="E21" s="16"/>
      <c r="F21" s="17"/>
      <c r="H21" s="7"/>
      <c r="I21" s="5"/>
    </row>
    <row r="22" spans="1:9" x14ac:dyDescent="0.25">
      <c r="A22" s="13"/>
      <c r="B22" s="14"/>
      <c r="C22" s="52"/>
      <c r="D22" s="15"/>
      <c r="E22" s="16"/>
      <c r="F22" s="17"/>
      <c r="H22" s="7"/>
      <c r="I22" s="5"/>
    </row>
    <row r="23" spans="1:9" x14ac:dyDescent="0.25">
      <c r="A23" s="13"/>
      <c r="B23" s="14"/>
      <c r="C23" s="52"/>
      <c r="D23" s="15"/>
      <c r="E23" s="16"/>
      <c r="F23" s="17"/>
      <c r="H23" s="7"/>
      <c r="I23" s="5"/>
    </row>
    <row r="24" spans="1:9" x14ac:dyDescent="0.25">
      <c r="A24" s="13"/>
      <c r="B24" s="14"/>
      <c r="C24" s="52"/>
      <c r="D24" s="15"/>
      <c r="E24" s="16"/>
      <c r="F24" s="17"/>
      <c r="H24" s="7"/>
      <c r="I24" s="5"/>
    </row>
    <row r="25" spans="1:9" x14ac:dyDescent="0.25">
      <c r="A25" s="13"/>
      <c r="B25" s="14"/>
      <c r="C25" s="52"/>
      <c r="D25" s="15"/>
      <c r="E25" s="16"/>
      <c r="F25" s="17"/>
      <c r="H25" s="7"/>
      <c r="I25" s="5"/>
    </row>
    <row r="26" spans="1:9" x14ac:dyDescent="0.25">
      <c r="A26" s="13"/>
      <c r="B26" s="14"/>
      <c r="C26" s="52"/>
      <c r="D26" s="15"/>
      <c r="E26" s="16"/>
      <c r="F26" s="17"/>
      <c r="H26" s="7"/>
      <c r="I26" s="5"/>
    </row>
    <row r="27" spans="1:9" ht="14.45" customHeight="1" x14ac:dyDescent="0.25">
      <c r="A27" s="18"/>
      <c r="B27" s="19"/>
      <c r="C27" s="53"/>
      <c r="D27" s="21"/>
      <c r="E27" s="22"/>
      <c r="F27" s="23"/>
      <c r="H27" s="7"/>
      <c r="I27" s="5"/>
    </row>
    <row r="28" spans="1:9" x14ac:dyDescent="0.25">
      <c r="A28" s="18"/>
      <c r="B28" s="19"/>
      <c r="C28" s="53"/>
      <c r="D28" s="21"/>
      <c r="E28" s="22"/>
      <c r="F28" s="23"/>
      <c r="H28" s="7"/>
      <c r="I28" s="5"/>
    </row>
    <row r="29" spans="1:9" x14ac:dyDescent="0.25">
      <c r="A29" s="18"/>
      <c r="B29" s="19"/>
      <c r="C29" s="53"/>
      <c r="D29" s="21"/>
      <c r="E29" s="22"/>
      <c r="F29" s="23"/>
      <c r="H29" s="7"/>
      <c r="I29" s="5"/>
    </row>
    <row r="30" spans="1:9" ht="14.45" customHeight="1" x14ac:dyDescent="0.25">
      <c r="A30" s="18"/>
      <c r="B30" s="19"/>
      <c r="C30" s="53"/>
      <c r="D30" s="21"/>
      <c r="E30" s="22"/>
      <c r="F30" s="23"/>
      <c r="H30" s="7"/>
      <c r="I30" s="5"/>
    </row>
    <row r="31" spans="1:9" x14ac:dyDescent="0.25">
      <c r="A31" s="18"/>
      <c r="B31" s="19"/>
      <c r="C31" s="53"/>
      <c r="D31" s="21"/>
      <c r="E31" s="22"/>
      <c r="F31" s="23"/>
      <c r="H31" s="7"/>
      <c r="I31" s="5"/>
    </row>
    <row r="32" spans="1:9" x14ac:dyDescent="0.25">
      <c r="A32" s="18"/>
      <c r="B32" s="19"/>
      <c r="C32" s="20"/>
      <c r="D32" s="21"/>
      <c r="E32" s="22"/>
      <c r="F32" s="23"/>
      <c r="H32" s="7"/>
      <c r="I32" s="5"/>
    </row>
    <row r="33" spans="1:9" x14ac:dyDescent="0.25">
      <c r="A33" s="18"/>
      <c r="B33" s="19"/>
      <c r="C33" s="20"/>
      <c r="D33" s="21"/>
      <c r="E33" s="22"/>
      <c r="F33" s="23"/>
      <c r="H33" s="7"/>
      <c r="I33" s="5"/>
    </row>
    <row r="34" spans="1:9" x14ac:dyDescent="0.25">
      <c r="A34" s="18"/>
      <c r="B34" s="19"/>
      <c r="C34" s="20"/>
      <c r="D34" s="21"/>
      <c r="E34" s="22"/>
      <c r="F34" s="23"/>
      <c r="H34" s="7"/>
      <c r="I34" s="5"/>
    </row>
    <row r="35" spans="1:9" x14ac:dyDescent="0.25">
      <c r="A35" s="18"/>
      <c r="B35" s="19"/>
      <c r="C35" s="20"/>
      <c r="D35" s="21"/>
      <c r="E35" s="22"/>
      <c r="F35" s="23"/>
      <c r="H35" s="7"/>
      <c r="I35" s="5"/>
    </row>
    <row r="36" spans="1:9" x14ac:dyDescent="0.25">
      <c r="A36" s="18"/>
      <c r="B36" s="19"/>
      <c r="C36" s="20"/>
      <c r="D36" s="21"/>
      <c r="E36" s="22"/>
      <c r="F36" s="23"/>
      <c r="H36" s="7"/>
      <c r="I36" s="5"/>
    </row>
    <row r="37" spans="1:9" x14ac:dyDescent="0.25">
      <c r="A37" s="18"/>
      <c r="B37" s="19"/>
      <c r="C37" s="20"/>
      <c r="D37" s="21"/>
      <c r="E37" s="22"/>
      <c r="F37" s="23"/>
      <c r="H37" s="7"/>
      <c r="I37" s="5"/>
    </row>
    <row r="38" spans="1:9" x14ac:dyDescent="0.25">
      <c r="A38" s="18"/>
      <c r="B38" s="19"/>
      <c r="C38" s="20"/>
      <c r="D38" s="21"/>
      <c r="E38" s="22"/>
      <c r="F38" s="23"/>
      <c r="H38" s="7"/>
      <c r="I38" s="5"/>
    </row>
    <row r="39" spans="1:9" x14ac:dyDescent="0.25">
      <c r="A39" s="18"/>
      <c r="B39" s="19"/>
      <c r="C39" s="20"/>
      <c r="D39" s="21"/>
      <c r="E39" s="22"/>
      <c r="F39" s="23"/>
      <c r="H39" s="7"/>
      <c r="I39" s="5"/>
    </row>
    <row r="40" spans="1:9" x14ac:dyDescent="0.25">
      <c r="A40" s="18"/>
      <c r="B40" s="19"/>
      <c r="C40" s="20"/>
      <c r="D40" s="21"/>
      <c r="E40" s="22"/>
      <c r="F40" s="23"/>
      <c r="H40" s="7"/>
      <c r="I40" s="5"/>
    </row>
    <row r="41" spans="1:9" x14ac:dyDescent="0.25">
      <c r="A41" s="18"/>
      <c r="B41" s="19"/>
      <c r="C41" s="20"/>
      <c r="D41" s="21"/>
      <c r="E41" s="22"/>
      <c r="F41" s="23"/>
      <c r="H41" s="7"/>
      <c r="I41" s="5"/>
    </row>
    <row r="42" spans="1:9" x14ac:dyDescent="0.25">
      <c r="A42" s="18"/>
      <c r="B42" s="19"/>
      <c r="C42" s="20"/>
      <c r="D42" s="21"/>
      <c r="E42" s="22"/>
      <c r="F42" s="23"/>
      <c r="H42" s="7"/>
      <c r="I42" s="5"/>
    </row>
    <row r="43" spans="1:9" x14ac:dyDescent="0.25">
      <c r="A43" s="24"/>
      <c r="B43" s="25"/>
      <c r="C43" s="26"/>
      <c r="D43" s="27"/>
      <c r="E43" s="28"/>
      <c r="F43" s="29"/>
      <c r="H43" s="7"/>
      <c r="I43" s="5"/>
    </row>
    <row r="44" spans="1:9" x14ac:dyDescent="0.25">
      <c r="A44" s="24"/>
      <c r="B44" s="25"/>
      <c r="C44" s="26"/>
      <c r="D44" s="27"/>
      <c r="E44" s="28"/>
      <c r="F44" s="29"/>
      <c r="H44" s="7"/>
      <c r="I44" s="5"/>
    </row>
    <row r="45" spans="1:9" x14ac:dyDescent="0.25">
      <c r="A45" s="24"/>
      <c r="B45" s="25"/>
      <c r="C45" s="26"/>
      <c r="D45" s="27"/>
      <c r="E45" s="28"/>
      <c r="F45" s="29"/>
      <c r="H45" s="7"/>
      <c r="I45" s="5"/>
    </row>
    <row r="46" spans="1:9" x14ac:dyDescent="0.25">
      <c r="A46" s="24"/>
      <c r="B46" s="25"/>
      <c r="C46" s="26"/>
      <c r="D46" s="27"/>
      <c r="E46" s="28"/>
      <c r="F46" s="29"/>
      <c r="H46" s="7"/>
      <c r="I46" s="5"/>
    </row>
    <row r="47" spans="1:9" x14ac:dyDescent="0.25">
      <c r="A47" s="24"/>
      <c r="B47" s="25"/>
      <c r="C47" s="26"/>
      <c r="D47" s="27"/>
      <c r="E47" s="28"/>
      <c r="F47" s="29"/>
      <c r="H47" s="7"/>
      <c r="I47" s="5"/>
    </row>
    <row r="48" spans="1:9" ht="15.75" thickBot="1" x14ac:dyDescent="0.3">
      <c r="A48" s="30"/>
      <c r="B48" s="31"/>
      <c r="C48" s="32"/>
      <c r="D48" s="33"/>
      <c r="E48" s="34"/>
      <c r="F48" s="29"/>
      <c r="H48" s="7"/>
      <c r="I48" s="5"/>
    </row>
    <row r="49" spans="1:9" ht="15.75" thickBot="1" x14ac:dyDescent="0.3">
      <c r="C49" s="35" t="s">
        <v>9</v>
      </c>
      <c r="D49" s="36">
        <f>SUM(D20:D48)</f>
        <v>0</v>
      </c>
      <c r="E49" s="37">
        <f>SUM(E20:E48)</f>
        <v>0</v>
      </c>
      <c r="H49" s="5"/>
      <c r="I49" s="5"/>
    </row>
    <row r="50" spans="1:9" ht="5.45" customHeight="1" thickBot="1" x14ac:dyDescent="0.3"/>
    <row r="51" spans="1:9" ht="15.75" thickBot="1" x14ac:dyDescent="0.3">
      <c r="B51" s="72" t="s">
        <v>10</v>
      </c>
      <c r="C51" s="73"/>
      <c r="D51" s="38">
        <v>5284</v>
      </c>
      <c r="E51" s="39">
        <v>6340.8</v>
      </c>
    </row>
    <row r="52" spans="1:9" ht="4.9000000000000004" customHeight="1" thickBot="1" x14ac:dyDescent="0.3"/>
    <row r="53" spans="1:9" ht="15" customHeight="1" x14ac:dyDescent="0.25">
      <c r="A53" s="74" t="s">
        <v>27</v>
      </c>
      <c r="B53" s="75"/>
      <c r="C53" s="75"/>
      <c r="D53" s="75"/>
      <c r="E53" s="75"/>
      <c r="F53" s="76"/>
    </row>
    <row r="54" spans="1:9" x14ac:dyDescent="0.25">
      <c r="A54" s="77"/>
      <c r="B54" s="78"/>
      <c r="C54" s="78"/>
      <c r="D54" s="78"/>
      <c r="E54" s="78"/>
      <c r="F54" s="79"/>
    </row>
    <row r="55" spans="1:9" ht="15.75" thickBot="1" x14ac:dyDescent="0.3">
      <c r="A55" s="80"/>
      <c r="B55" s="81"/>
      <c r="C55" s="81"/>
      <c r="D55" s="81"/>
      <c r="E55" s="81"/>
      <c r="F55" s="82"/>
    </row>
  </sheetData>
  <mergeCells count="21">
    <mergeCell ref="A9:B9"/>
    <mergeCell ref="D9:F9"/>
    <mergeCell ref="H9:J9"/>
    <mergeCell ref="K9:L9"/>
    <mergeCell ref="A10:B10"/>
    <mergeCell ref="D10:F10"/>
    <mergeCell ref="A11:B11"/>
    <mergeCell ref="D11:F11"/>
    <mergeCell ref="A12:B12"/>
    <mergeCell ref="D12:F12"/>
    <mergeCell ref="A13:B13"/>
    <mergeCell ref="D13:F13"/>
    <mergeCell ref="B51:C51"/>
    <mergeCell ref="A53:F55"/>
    <mergeCell ref="A14:B14"/>
    <mergeCell ref="B16:D16"/>
    <mergeCell ref="B17:D17"/>
    <mergeCell ref="A18:A19"/>
    <mergeCell ref="B18:B19"/>
    <mergeCell ref="C18:C19"/>
    <mergeCell ref="D18:F18"/>
  </mergeCells>
  <conditionalFormatting sqref="H19:H48">
    <cfRule type="expression" dxfId="11" priority="12">
      <formula>IF($G19="x",1,0)</formula>
    </cfRule>
  </conditionalFormatting>
  <conditionalFormatting sqref="F43:F48">
    <cfRule type="expression" dxfId="10" priority="11">
      <formula>IF($I43="x",1,0)</formula>
    </cfRule>
  </conditionalFormatting>
  <conditionalFormatting sqref="D27:E48">
    <cfRule type="expression" dxfId="9" priority="6">
      <formula>IF($J27="x",1,0)</formula>
    </cfRule>
  </conditionalFormatting>
  <conditionalFormatting sqref="C27:C48">
    <cfRule type="expression" dxfId="8" priority="7">
      <formula>IF($J27="x",1,0)</formula>
    </cfRule>
  </conditionalFormatting>
  <conditionalFormatting sqref="F27:F42">
    <cfRule type="expression" dxfId="7" priority="10">
      <formula>IF($J27="x",1,0)</formula>
    </cfRule>
  </conditionalFormatting>
  <conditionalFormatting sqref="A27:A48">
    <cfRule type="expression" dxfId="6" priority="9">
      <formula>IF($J27="x",1,0)</formula>
    </cfRule>
  </conditionalFormatting>
  <conditionalFormatting sqref="B27:B48">
    <cfRule type="expression" dxfId="5" priority="8">
      <formula>IF($J27="x",1,0)</formula>
    </cfRule>
  </conditionalFormatting>
  <conditionalFormatting sqref="A20:A26">
    <cfRule type="expression" dxfId="4" priority="5">
      <formula>IF($J20="x",1,0)</formula>
    </cfRule>
  </conditionalFormatting>
  <conditionalFormatting sqref="B20:B26">
    <cfRule type="expression" dxfId="3" priority="4">
      <formula>IF($J20="x",1,0)</formula>
    </cfRule>
  </conditionalFormatting>
  <conditionalFormatting sqref="C20:C26">
    <cfRule type="expression" dxfId="2" priority="3">
      <formula>IF($J20="x",1,0)</formula>
    </cfRule>
  </conditionalFormatting>
  <conditionalFormatting sqref="D20:E26">
    <cfRule type="expression" dxfId="1" priority="2">
      <formula>IF($J20="x",1,0)</formula>
    </cfRule>
  </conditionalFormatting>
  <conditionalFormatting sqref="F20:F26">
    <cfRule type="expression" dxfId="0" priority="1">
      <formula>IF($J20="x",1,0)</formula>
    </cfRule>
  </conditionalFormatting>
  <hyperlinks>
    <hyperlink ref="A13" r:id="rId1" display="www.jnnsecurite.fr"/>
  </hyperlinks>
  <pageMargins left="0.23622047244094491" right="0.23622047244094491" top="0.19685039370078741" bottom="0.35433070866141736" header="0.31496062992125984" footer="0.31496062992125984"/>
  <pageSetup paperSize="9" orientation="portrait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SitFact</vt:lpstr>
      <vt:lpstr>Situation facture</vt:lpstr>
      <vt:lpstr>'Situation facture'!Zone_d_impression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Guy Blancher</cp:lastModifiedBy>
  <dcterms:created xsi:type="dcterms:W3CDTF">2016-08-06T21:34:39Z</dcterms:created>
  <dcterms:modified xsi:type="dcterms:W3CDTF">2020-04-05T06:48:20Z</dcterms:modified>
</cp:coreProperties>
</file>