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75" windowHeight="6975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62913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<sst xmlns="http://schemas.openxmlformats.org/spreadsheetml/2006/main" count="72" uniqueCount="61">
  <si>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</si>
  <si>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</si>
  <si>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</si>
  <si>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</si>
  <si>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</si>
  <si>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</si>
  <si>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</si>
  <si>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</si>
  <si>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</si>
  <si>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</si>
  <si>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</si>
  <si>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</si>
  <si>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</si>
  <si>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</si>
  <si>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</si>
  <si>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</si>
  <si>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</si>
  <si>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</si>
  <si>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</si>
  <si>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</si>
  <si>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</si>
  <si>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</si>
  <si>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</si>
  <si>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</si>
  <si>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</si>
  <si>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</si>
  <si>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</si>
  <si>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</si>
  <si>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</si>
  <si>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</si>
  <si>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</si>
  <si>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</si>
  <si>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</si>
  <si>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</si>
  <si>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</si>
  <si>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</si>
  <si>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</si>
  <si>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</si>
  <si>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</si>
  <si>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</si>
  <si>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</si>
  <si>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</si>
  <si>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</si>
  <si>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</si>
  <si>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</si>
  <si>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</si>
  <si>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</si>
  <si>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</si>
  <si>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</si>
  <si>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</si>
  <si>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</si>
  <si>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</si>
  <si>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</si>
  <si>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</si>
  <si>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</si>
  <si>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</si>
  <si>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</si>
  <si>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</si>
  <si>
    <t>gb</t>
  </si>
  <si>
    <t>54,00 €</t>
  </si>
  <si>
    <t>64,80 €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</si>
</sst>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7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14" fontId="2" fillId="6" borderId="0" xfId="0" applyNumberFormat="1" applyFont="1" applyFill="1" applyAlignment="1">
      <alignment horizontal="center" vertical="center" wrapText="1"/>
    </xf>
    <xf numFmtId="14" fontId="8" fillId="0" borderId="20" xfId="0" applyNumberFormat="1" applyFont="1" applyFill="1" applyBorder="1" applyAlignment="1" applyProtection="1">
      <alignment horizontal="center" vertical="center"/>
      <protection locked="0"/>
    </xf>
    <xf numFmtId="14" fontId="8" fillId="0" borderId="23" xfId="0" applyNumberFormat="1" applyFont="1" applyFill="1" applyBorder="1" applyAlignment="1" applyProtection="1">
      <alignment horizontal="center" vertical="center"/>
      <protection locked="0"/>
    </xf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2" fillId="7" borderId="29" xfId="0" applyNumberFormat="1" applyFont="1" applyFill="1" applyBorder="1" applyAlignment="1" applyProtection="1">
      <alignment horizontal="center" vertical="center"/>
      <protection locked="0"/>
    </xf>
    <xf numFmtId="170" fontId="2" fillId="7" borderId="30" xfId="0" applyNumberFormat="1" applyFon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165" fontId="2" fillId="7" borderId="30" xfId="0" applyNumberFormat="1" applyFont="1" applyFill="1" applyBorder="1" applyAlignment="1">
      <alignment horizontal="center" vertical="center"/>
    </xf>
    <xf numFmtId="165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>
      <alignment horizontal="center" vertical="center"/>
    </xf>
    <xf numFmtId="14" fontId="2" fillId="7" borderId="31" xfId="0" applyNumberFormat="1" applyFont="1" applyFill="1" applyBorder="1" applyAlignment="1">
      <alignment horizontal="center" vertical="center"/>
    </xf>
    <xf numFmtId="166" fontId="2" fillId="7" borderId="22" xfId="0" applyNumberFormat="1" applyFont="1" applyFill="1" applyBorder="1" applyAlignment="1" applyProtection="1">
      <alignment horizontal="center" vertical="center"/>
      <protection locked="0"/>
    </xf>
    <xf numFmtId="170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 applyProtection="1">
      <alignment horizontal="center" vertical="center"/>
      <protection locked="0"/>
    </xf>
    <xf numFmtId="165" fontId="2" fillId="7" borderId="23" xfId="0" applyNumberFormat="1" applyFont="1" applyFill="1" applyBorder="1" applyAlignment="1">
      <alignment horizontal="center" vertical="center"/>
    </xf>
    <xf numFmtId="165" fontId="2" fillId="7" borderId="23" xfId="0" applyNumberFormat="1" applyFont="1" applyFill="1" applyBorder="1" applyAlignment="1" applyProtection="1">
      <alignment horizontal="center" vertical="center"/>
      <protection locked="0"/>
    </xf>
    <xf numFmtId="14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>
      <alignment horizontal="center" vertical="center"/>
    </xf>
    <xf numFmtId="14" fontId="2" fillId="7" borderId="32" xfId="0" applyNumberFormat="1" applyFont="1" applyFill="1" applyBorder="1" applyAlignment="1">
      <alignment horizontal="center" vertical="center"/>
    </xf>
    <xf numFmtId="0" fontId="2" fillId="7" borderId="2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</font>
      <numFmt numFmtId="19" formatCode="dd/mm/yyyy"/>
      <fill>
        <patternFill patternType="none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</font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>
            <v>0</v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>
            <v>0</v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>
            <v>0</v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>
            <v>0</v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>
            <v>0</v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>
            <v>0</v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>
            <v>0</v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>
            <v>0</v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>
            <v>0</v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>
            <v>0</v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>
            <v>0</v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>
            <v>0</v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>
            <v>0</v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>
            <v>0</v>
          </cell>
          <cell r="E42">
            <v>0</v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>
            <v>0</v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>
            <v>0</v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>
            <v>0</v>
          </cell>
          <cell r="E46">
            <v>0</v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>
            <v>0</v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>
            <v>0</v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>
            <v>0</v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>
            <v>0</v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>
            <v>0</v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>
            <v>0</v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>
            <v>0</v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>
            <v>0</v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>
            <v>0</v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>
            <v>0</v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>
            <v>0</v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>
            <v>0</v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>
            <v>0</v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>
            <v>0</v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>
            <v>0</v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>
            <v>0</v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>
            <v>0</v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>
            <v>0</v>
          </cell>
          <cell r="E91">
            <v>0</v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>
            <v>0</v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>
            <v>0</v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>
            <v>0</v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>
            <v>0</v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>
            <v>0</v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>
            <v>0</v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>
            <v>0</v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>
            <v>0</v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>
            <v>0</v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>
            <v>0</v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>
            <v>0</v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>
            <v>0</v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>
            <v>0</v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>
            <v>0</v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>
            <v>0</v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>
            <v>0</v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>
            <v>0</v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>
            <v>0</v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>
            <v>0</v>
          </cell>
          <cell r="E140">
            <v>0</v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23">
  <autoFilter ref="B8:L14"/>
  <tableColumns count="11">
    <tableColumn id="1" name="FACT" dataDxfId="22"/>
    <tableColumn id="11" name="Colonne1" dataDxfId="21">
      <calculatedColumnFormula>H9-30</calculatedColumnFormula>
    </tableColumn>
    <tableColumn id="2" name="CLIENT" dataDxfId="20"/>
    <tableColumn id="3" name="SITE" dataDxfId="19"/>
    <tableColumn id="4" name="MHT" dataDxfId="18">
      <calculatedColumnFormula>tabSituation[[#This Row],[MTTC]]/1.2</calculatedColumnFormula>
    </tableColumn>
    <tableColumn id="5" name="MTTC" dataDxfId="17"/>
    <tableColumn id="6" name="DLP" dataDxfId="16"/>
    <tableColumn id="7" name="POK" dataDxfId="15"/>
    <tableColumn id="8" name="MOYEN PAIEMENT" dataDxfId="14"/>
    <tableColumn id="10" name="ETAT" dataDxfId="13">
      <calculatedColumnFormula>"Facture "&amp;IF(tabSituation[[#This Row],[POK]]="oui","Réglée",IF(tabSituation[[#This Row],[DLP]]&lt;TODAY(),"en Retard","à Régler"))</calculatedColumnFormula>
    </tableColumn>
    <tableColumn id="13" name="Colonne2" dataDxfId="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abSelected="1" workbookViewId="0">
      <pane ySplit="8" topLeftCell="A9" activePane="bottomLeft" state="frozen"/>
      <selection pane="bottomLeft" activeCell="G10" sqref="G10"/>
    </sheetView>
  </sheetViews>
  <sheetFormatPr baseColWidth="10" defaultRowHeight="15" x14ac:dyDescent="0.25"/>
  <cols>
    <col min="2" max="2" width="9.42578125" bestFit="1" customWidth="1"/>
    <col min="3" max="3" width="11.28515625" bestFit="1" customWidth="1"/>
    <col min="4" max="4" width="24.85546875" bestFit="1" customWidth="1"/>
    <col min="5" max="5" width="29" bestFit="1" customWidth="1"/>
    <col min="6" max="7" width="9.42578125" bestFit="1" customWidth="1"/>
    <col min="8" max="8" width="11.5703125" style="45" bestFit="1" customWidth="1"/>
    <col min="9" max="9" width="12.7109375" bestFit="1" customWidth="1"/>
    <col min="10" max="10" width="28.85546875" bestFit="1" customWidth="1"/>
    <col min="11" max="11" width="15.7109375" bestFit="1" customWidth="1"/>
    <col min="12" max="12" width="11.5703125" style="41"/>
  </cols>
  <sheetData>
    <row r="1" spans="2:12" ht="28.5" x14ac:dyDescent="0.45">
      <c r="B1" s="71" t="s">
        <v>11</v>
      </c>
      <c r="C1" s="71"/>
      <c r="D1" s="71"/>
      <c r="E1" s="71"/>
      <c r="F1" s="71"/>
      <c r="G1" s="71"/>
      <c r="H1" s="71"/>
      <c r="I1" s="71"/>
      <c r="J1" s="71"/>
      <c r="K1" s="71"/>
    </row>
    <row r="4" spans="2:12" x14ac:dyDescent="0.25">
      <c r="D4" s="42"/>
      <c r="E4" s="43"/>
      <c r="F4" s="44"/>
      <c r="G4" s="44"/>
    </row>
    <row r="5" spans="2:12" x14ac:dyDescent="0.25">
      <c r="D5" s="42"/>
      <c r="E5" s="46"/>
      <c r="F5" s="47"/>
      <c r="G5" s="47"/>
    </row>
    <row r="7" spans="2:12" s="48" customFormat="1" ht="45" x14ac:dyDescent="0.25">
      <c r="B7" s="49" t="s">
        <v>34</v>
      </c>
      <c r="C7" s="49" t="s">
        <v>35</v>
      </c>
      <c r="D7" s="49" t="s">
        <v>12</v>
      </c>
      <c r="E7" s="49" t="s">
        <v>36</v>
      </c>
      <c r="F7" s="49" t="s">
        <v>37</v>
      </c>
      <c r="G7" s="49" t="s">
        <v>38</v>
      </c>
      <c r="H7" s="50" t="s">
        <v>39</v>
      </c>
      <c r="I7" s="49" t="s">
        <v>40</v>
      </c>
      <c r="J7" s="49" t="s">
        <v>41</v>
      </c>
      <c r="K7" s="49" t="s">
        <v>42</v>
      </c>
      <c r="L7" s="49" t="s">
        <v>43</v>
      </c>
    </row>
    <row r="8" spans="2:12" ht="19.149999999999999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45" t="s">
        <v>50</v>
      </c>
      <c r="I8" t="s">
        <v>51</v>
      </c>
      <c r="J8" t="s">
        <v>52</v>
      </c>
      <c r="K8" t="s">
        <v>53</v>
      </c>
      <c r="L8" s="41" t="s">
        <v>54</v>
      </c>
    </row>
    <row r="9" spans="2:12" x14ac:dyDescent="0.25">
      <c r="B9" s="54" t="s">
        <v>14</v>
      </c>
      <c r="C9" s="55">
        <f>H9-30</f>
        <v>42277</v>
      </c>
      <c r="D9" s="56" t="s">
        <v>55</v>
      </c>
      <c r="E9" s="56" t="s">
        <v>15</v>
      </c>
      <c r="F9" s="57">
        <f>tabSituation[[#This Row],[MTTC]]/1.2</f>
        <v>200</v>
      </c>
      <c r="G9" s="58">
        <v>240</v>
      </c>
      <c r="H9" s="59">
        <v>42307</v>
      </c>
      <c r="I9" s="56" t="s">
        <v>16</v>
      </c>
      <c r="J9" s="56"/>
      <c r="K9" s="60">
        <v>42591</v>
      </c>
      <c r="L9" s="61"/>
    </row>
    <row r="10" spans="2:12" x14ac:dyDescent="0.25">
      <c r="B10" s="62" t="s">
        <v>17</v>
      </c>
      <c r="C10" s="63">
        <f t="shared" ref="C10:C14" si="0">H10-30</f>
        <v>42277</v>
      </c>
      <c r="D10" s="64" t="s">
        <v>55</v>
      </c>
      <c r="E10" s="64" t="s">
        <v>18</v>
      </c>
      <c r="F10" s="65">
        <f>tabSituation[[#This Row],[MTTC]]/1.2</f>
        <v>54</v>
      </c>
      <c r="G10" s="66">
        <v>64.8</v>
      </c>
      <c r="H10" s="67">
        <v>42307</v>
      </c>
      <c r="I10" s="64" t="s">
        <v>16</v>
      </c>
      <c r="J10" s="64"/>
      <c r="K10" s="68" t="str">
        <f ca="1">"Facture "&amp;IF(tabSituation[[#This Row],[POK]]="oui","Réglée",IF(tabSituation[[#This Row],[DLP]]&lt;TODAY(),"en Retard","à Régler"))</f>
        <v>Facture Réglée</v>
      </c>
      <c r="L10" s="69"/>
    </row>
    <row r="11" spans="2:12" x14ac:dyDescent="0.25">
      <c r="B11" s="62" t="s">
        <v>19</v>
      </c>
      <c r="C11" s="63">
        <f t="shared" si="0"/>
        <v>43502</v>
      </c>
      <c r="D11" s="64" t="s">
        <v>55</v>
      </c>
      <c r="E11" s="64" t="s">
        <v>20</v>
      </c>
      <c r="F11" s="65">
        <f>tabSituation[[#This Row],[MTTC]]/1.2</f>
        <v>54</v>
      </c>
      <c r="G11" s="66">
        <v>64.8</v>
      </c>
      <c r="H11" s="67">
        <v>43532</v>
      </c>
      <c r="I11" s="64" t="s">
        <v>16</v>
      </c>
      <c r="J11" s="64" t="s">
        <v>58</v>
      </c>
      <c r="K11" s="68" t="str">
        <f ca="1">"Facture "&amp;IF(tabSituation[[#This Row],[POK]]="oui","Réglée",IF(tabSituation[[#This Row],[DLP]]&lt;TODAY(),"en Retard","à Régler"))</f>
        <v>Facture Réglée</v>
      </c>
      <c r="L11" s="69"/>
    </row>
    <row r="12" spans="2:12" x14ac:dyDescent="0.25">
      <c r="B12" s="62" t="s">
        <v>21</v>
      </c>
      <c r="C12" s="63">
        <f t="shared" si="0"/>
        <v>42277</v>
      </c>
      <c r="D12" s="64" t="s">
        <v>56</v>
      </c>
      <c r="E12" s="64" t="s">
        <v>22</v>
      </c>
      <c r="F12" s="65">
        <f>tabSituation[[#This Row],[MTTC]]/1.2</f>
        <v>96</v>
      </c>
      <c r="G12" s="66">
        <v>115.2</v>
      </c>
      <c r="H12" s="67">
        <v>42307</v>
      </c>
      <c r="I12" s="64" t="s">
        <v>16</v>
      </c>
      <c r="J12" s="64"/>
      <c r="K12" s="68" t="str">
        <f ca="1">"Facture "&amp;IF(tabSituation[[#This Row],[POK]]="oui","Réglée",IF(tabSituation[[#This Row],[DLP]]&lt;TODAY(),"en Retard","à Régler"))</f>
        <v>Facture Réglée</v>
      </c>
      <c r="L12" s="69"/>
    </row>
    <row r="13" spans="2:12" x14ac:dyDescent="0.25">
      <c r="B13" s="62" t="s">
        <v>23</v>
      </c>
      <c r="C13" s="63">
        <f t="shared" si="0"/>
        <v>42277</v>
      </c>
      <c r="D13" s="64" t="s">
        <v>56</v>
      </c>
      <c r="E13" s="64" t="s">
        <v>24</v>
      </c>
      <c r="F13" s="65">
        <f>tabSituation[[#This Row],[MTTC]]/1.2</f>
        <v>42</v>
      </c>
      <c r="G13" s="66">
        <v>50.4</v>
      </c>
      <c r="H13" s="67">
        <v>42307</v>
      </c>
      <c r="I13" s="64" t="s">
        <v>16</v>
      </c>
      <c r="J13" s="64"/>
      <c r="K13" s="68" t="str">
        <f ca="1">"Facture "&amp;IF(tabSituation[[#This Row],[POK]]="oui","Réglée",IF(tabSituation[[#This Row],[DLP]]&lt;TODAY(),"en Retard","à Régler"))</f>
        <v>Facture Réglée</v>
      </c>
      <c r="L13" s="69"/>
    </row>
    <row r="14" spans="2:12" x14ac:dyDescent="0.25">
      <c r="B14" s="62" t="s">
        <v>25</v>
      </c>
      <c r="C14" s="63">
        <f t="shared" si="0"/>
        <v>42277</v>
      </c>
      <c r="D14" s="64" t="s">
        <v>57</v>
      </c>
      <c r="E14" s="64" t="s">
        <v>26</v>
      </c>
      <c r="F14" s="65">
        <f>tabSituation[[#This Row],[MTTC]]/1.2</f>
        <v>105</v>
      </c>
      <c r="G14" s="66">
        <v>126</v>
      </c>
      <c r="H14" s="67">
        <v>42307</v>
      </c>
      <c r="I14" s="64" t="s">
        <v>16</v>
      </c>
      <c r="J14" s="64"/>
      <c r="K14" s="70" t="str">
        <f ca="1">"Facture "&amp;IF(tabSituation[[#This Row],[POK]]="oui","Réglée",IF(tabSituation[[#This Row],[DLP]]&lt;TODAY(),"en Retard","à Régler"))</f>
        <v>Facture Réglée</v>
      </c>
      <c r="L14" s="69"/>
    </row>
    <row r="20" spans="8:8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topLeftCell="A13" workbookViewId="0">
      <selection activeCell="C20" sqref="C20"/>
    </sheetView>
  </sheetViews>
  <sheetFormatPr baseColWidth="10" defaultColWidth="11.5703125" defaultRowHeight="15" x14ac:dyDescent="0.25"/>
  <cols>
    <col min="2" max="2" width="33" customWidth="1"/>
    <col min="3" max="3" width="14.85546875" bestFit="1" customWidth="1"/>
    <col min="4" max="4" width="13.7109375" bestFit="1" customWidth="1"/>
  </cols>
  <sheetData>
    <row r="8" spans="1:12" ht="15.75" thickBot="1" x14ac:dyDescent="0.3"/>
    <row r="9" spans="1:12" ht="15.75" thickBot="1" x14ac:dyDescent="0.3">
      <c r="A9" s="97" t="s">
        <v>28</v>
      </c>
      <c r="B9" s="97"/>
      <c r="D9" s="107" t="s">
        <v>0</v>
      </c>
      <c r="E9" s="108"/>
      <c r="F9" s="109"/>
      <c r="H9" s="110" t="s">
        <v>1</v>
      </c>
      <c r="I9" s="111"/>
      <c r="J9" s="112"/>
      <c r="K9" s="113">
        <v>43993</v>
      </c>
      <c r="L9" s="73"/>
    </row>
    <row r="10" spans="1:12" x14ac:dyDescent="0.25">
      <c r="A10" s="97" t="s">
        <v>29</v>
      </c>
      <c r="B10" s="97"/>
      <c r="D10" s="114"/>
      <c r="E10" s="115"/>
      <c r="F10" s="116"/>
    </row>
    <row r="11" spans="1:12" ht="14.45" customHeight="1" x14ac:dyDescent="0.25">
      <c r="A11" s="97" t="s">
        <v>30</v>
      </c>
      <c r="B11" s="97"/>
      <c r="D11" s="98" t="s">
        <v>55</v>
      </c>
      <c r="E11" s="99"/>
      <c r="F11" s="100"/>
    </row>
    <row r="12" spans="1:12" ht="14.45" customHeight="1" x14ac:dyDescent="0.25">
      <c r="A12" s="101" t="s">
        <v>31</v>
      </c>
      <c r="B12" s="101"/>
      <c r="D12" s="98"/>
      <c r="E12" s="99"/>
      <c r="F12" s="100"/>
    </row>
    <row r="13" spans="1:12" ht="15.75" x14ac:dyDescent="0.25">
      <c r="A13" s="102" t="s">
        <v>32</v>
      </c>
      <c r="B13" s="103"/>
      <c r="D13" s="104"/>
      <c r="E13" s="105"/>
      <c r="F13" s="106"/>
    </row>
    <row r="14" spans="1:12" ht="15.75" thickBot="1" x14ac:dyDescent="0.3">
      <c r="A14" s="83" t="s">
        <v>33</v>
      </c>
      <c r="B14" s="83"/>
      <c r="D14" s="1"/>
      <c r="E14" s="2"/>
      <c r="F14" s="3"/>
    </row>
    <row r="15" spans="1:12" ht="15.75" thickBot="1" x14ac:dyDescent="0.3"/>
    <row r="16" spans="1:12" ht="16.899999999999999" customHeight="1" thickBot="1" x14ac:dyDescent="0.3">
      <c r="B16" s="84" t="s">
        <v>2</v>
      </c>
      <c r="C16" s="85"/>
      <c r="D16" s="86"/>
      <c r="E16" s="4"/>
    </row>
    <row r="17" spans="1:9" ht="19.899999999999999" customHeight="1" thickBot="1" x14ac:dyDescent="0.3">
      <c r="B17" s="87">
        <f>K9</f>
        <v>43993</v>
      </c>
      <c r="C17" s="88"/>
      <c r="D17" s="89"/>
      <c r="E17" s="4"/>
    </row>
    <row r="18" spans="1:9" ht="15.75" thickBot="1" x14ac:dyDescent="0.3">
      <c r="A18" s="90" t="s">
        <v>3</v>
      </c>
      <c r="B18" s="92" t="s">
        <v>4</v>
      </c>
      <c r="C18" s="90" t="s">
        <v>5</v>
      </c>
      <c r="D18" s="94" t="s">
        <v>6</v>
      </c>
      <c r="E18" s="95"/>
      <c r="F18" s="96"/>
      <c r="H18" s="5"/>
      <c r="I18" s="5"/>
    </row>
    <row r="19" spans="1:9" ht="24" customHeight="1" thickBot="1" x14ac:dyDescent="0.3">
      <c r="A19" s="91"/>
      <c r="B19" s="93"/>
      <c r="C19" s="91"/>
      <c r="D19" s="6" t="s">
        <v>7</v>
      </c>
      <c r="E19" s="6" t="s">
        <v>8</v>
      </c>
      <c r="F19" s="40" t="s">
        <v>13</v>
      </c>
      <c r="H19" s="7"/>
      <c r="I19" s="5"/>
    </row>
    <row r="20" spans="1:9" x14ac:dyDescent="0.25">
      <c r="A20" s="8" t="s">
        <v>17</v>
      </c>
      <c r="B20" s="9" t="s">
        <v>18</v>
      </c>
      <c r="C20" s="51">
        <v>42307</v>
      </c>
      <c r="D20" s="10" t="s">
        <v>59</v>
      </c>
      <c r="E20" s="11" t="s">
        <v>60</v>
      </c>
      <c r="F20" s="12"/>
      <c r="H20" s="7"/>
      <c r="I20" s="5"/>
    </row>
    <row r="21" spans="1:9" x14ac:dyDescent="0.25">
      <c r="A21" s="13"/>
      <c r="B21" s="14"/>
      <c r="C21" s="52"/>
      <c r="D21" s="15"/>
      <c r="E21" s="16"/>
      <c r="F21" s="17"/>
      <c r="H21" s="7"/>
      <c r="I21" s="5"/>
    </row>
    <row r="22" spans="1:9" x14ac:dyDescent="0.25">
      <c r="A22" s="13"/>
      <c r="B22" s="14"/>
      <c r="C22" s="52"/>
      <c r="D22" s="15"/>
      <c r="E22" s="16"/>
      <c r="F22" s="17"/>
      <c r="H22" s="7"/>
      <c r="I22" s="5"/>
    </row>
    <row r="23" spans="1:9" x14ac:dyDescent="0.25">
      <c r="A23" s="13"/>
      <c r="B23" s="14"/>
      <c r="C23" s="52"/>
      <c r="D23" s="15"/>
      <c r="E23" s="16"/>
      <c r="F23" s="17"/>
      <c r="H23" s="7"/>
      <c r="I23" s="5"/>
    </row>
    <row r="24" spans="1:9" x14ac:dyDescent="0.25">
      <c r="A24" s="13"/>
      <c r="B24" s="14"/>
      <c r="C24" s="52"/>
      <c r="D24" s="15"/>
      <c r="E24" s="16"/>
      <c r="F24" s="17"/>
      <c r="H24" s="7"/>
      <c r="I24" s="5"/>
    </row>
    <row r="25" spans="1:9" x14ac:dyDescent="0.25">
      <c r="A25" s="13"/>
      <c r="B25" s="14"/>
      <c r="C25" s="52"/>
      <c r="D25" s="15"/>
      <c r="E25" s="16"/>
      <c r="F25" s="17"/>
      <c r="H25" s="7"/>
      <c r="I25" s="5"/>
    </row>
    <row r="26" spans="1:9" x14ac:dyDescent="0.25">
      <c r="A26" s="13"/>
      <c r="B26" s="14"/>
      <c r="C26" s="52"/>
      <c r="D26" s="15"/>
      <c r="E26" s="16"/>
      <c r="F26" s="17"/>
      <c r="H26" s="7"/>
      <c r="I26" s="5"/>
    </row>
    <row r="27" spans="1:9" ht="14.45" customHeight="1" x14ac:dyDescent="0.25">
      <c r="A27" s="18"/>
      <c r="B27" s="19"/>
      <c r="C27" s="53"/>
      <c r="D27" s="21"/>
      <c r="E27" s="22"/>
      <c r="F27" s="23"/>
      <c r="H27" s="7"/>
      <c r="I27" s="5"/>
    </row>
    <row r="28" spans="1:9" x14ac:dyDescent="0.25">
      <c r="A28" s="18"/>
      <c r="B28" s="19"/>
      <c r="C28" s="53"/>
      <c r="D28" s="21"/>
      <c r="E28" s="22"/>
      <c r="F28" s="23"/>
      <c r="H28" s="7"/>
      <c r="I28" s="5"/>
    </row>
    <row r="29" spans="1:9" x14ac:dyDescent="0.25">
      <c r="A29" s="18"/>
      <c r="B29" s="19"/>
      <c r="C29" s="53"/>
      <c r="D29" s="21"/>
      <c r="E29" s="22"/>
      <c r="F29" s="23"/>
      <c r="H29" s="7"/>
      <c r="I29" s="5"/>
    </row>
    <row r="30" spans="1:9" ht="14.45" customHeight="1" x14ac:dyDescent="0.25">
      <c r="A30" s="18"/>
      <c r="B30" s="19"/>
      <c r="C30" s="53"/>
      <c r="D30" s="21"/>
      <c r="E30" s="22"/>
      <c r="F30" s="23"/>
      <c r="H30" s="7"/>
      <c r="I30" s="5"/>
    </row>
    <row r="31" spans="1:9" x14ac:dyDescent="0.25">
      <c r="A31" s="18"/>
      <c r="B31" s="19"/>
      <c r="C31" s="53"/>
      <c r="D31" s="21"/>
      <c r="E31" s="22"/>
      <c r="F31" s="23"/>
      <c r="H31" s="7"/>
      <c r="I31" s="5"/>
    </row>
    <row r="32" spans="1:9" x14ac:dyDescent="0.25">
      <c r="A32" s="18"/>
      <c r="B32" s="19"/>
      <c r="C32" s="20"/>
      <c r="D32" s="21"/>
      <c r="E32" s="22"/>
      <c r="F32" s="23"/>
      <c r="H32" s="7"/>
      <c r="I32" s="5"/>
    </row>
    <row r="33" spans="1:9" x14ac:dyDescent="0.25">
      <c r="A33" s="18"/>
      <c r="B33" s="19"/>
      <c r="C33" s="20"/>
      <c r="D33" s="21"/>
      <c r="E33" s="22"/>
      <c r="F33" s="23"/>
      <c r="H33" s="7"/>
      <c r="I33" s="5"/>
    </row>
    <row r="34" spans="1:9" x14ac:dyDescent="0.25">
      <c r="A34" s="18"/>
      <c r="B34" s="19"/>
      <c r="C34" s="20"/>
      <c r="D34" s="21"/>
      <c r="E34" s="22"/>
      <c r="F34" s="23"/>
      <c r="H34" s="7"/>
      <c r="I34" s="5"/>
    </row>
    <row r="35" spans="1:9" x14ac:dyDescent="0.25">
      <c r="A35" s="18"/>
      <c r="B35" s="19"/>
      <c r="C35" s="20"/>
      <c r="D35" s="21"/>
      <c r="E35" s="22"/>
      <c r="F35" s="23"/>
      <c r="H35" s="7"/>
      <c r="I35" s="5"/>
    </row>
    <row r="36" spans="1:9" x14ac:dyDescent="0.25">
      <c r="A36" s="18"/>
      <c r="B36" s="19"/>
      <c r="C36" s="20"/>
      <c r="D36" s="21"/>
      <c r="E36" s="22"/>
      <c r="F36" s="23"/>
      <c r="H36" s="7"/>
      <c r="I36" s="5"/>
    </row>
    <row r="37" spans="1:9" x14ac:dyDescent="0.25">
      <c r="A37" s="18"/>
      <c r="B37" s="19"/>
      <c r="C37" s="20"/>
      <c r="D37" s="21"/>
      <c r="E37" s="22"/>
      <c r="F37" s="23"/>
      <c r="H37" s="7"/>
      <c r="I37" s="5"/>
    </row>
    <row r="38" spans="1:9" x14ac:dyDescent="0.25">
      <c r="A38" s="18"/>
      <c r="B38" s="19"/>
      <c r="C38" s="20"/>
      <c r="D38" s="21"/>
      <c r="E38" s="22"/>
      <c r="F38" s="23"/>
      <c r="H38" s="7"/>
      <c r="I38" s="5"/>
    </row>
    <row r="39" spans="1:9" x14ac:dyDescent="0.25">
      <c r="A39" s="18"/>
      <c r="B39" s="19"/>
      <c r="C39" s="20"/>
      <c r="D39" s="21"/>
      <c r="E39" s="22"/>
      <c r="F39" s="23"/>
      <c r="H39" s="7"/>
      <c r="I39" s="5"/>
    </row>
    <row r="40" spans="1:9" x14ac:dyDescent="0.25">
      <c r="A40" s="18"/>
      <c r="B40" s="19"/>
      <c r="C40" s="20"/>
      <c r="D40" s="21"/>
      <c r="E40" s="22"/>
      <c r="F40" s="23"/>
      <c r="H40" s="7"/>
      <c r="I40" s="5"/>
    </row>
    <row r="41" spans="1:9" x14ac:dyDescent="0.25">
      <c r="A41" s="18"/>
      <c r="B41" s="19"/>
      <c r="C41" s="20"/>
      <c r="D41" s="21"/>
      <c r="E41" s="22"/>
      <c r="F41" s="23"/>
      <c r="H41" s="7"/>
      <c r="I41" s="5"/>
    </row>
    <row r="42" spans="1:9" x14ac:dyDescent="0.25">
      <c r="A42" s="18"/>
      <c r="B42" s="19"/>
      <c r="C42" s="20"/>
      <c r="D42" s="21"/>
      <c r="E42" s="22"/>
      <c r="F42" s="23"/>
      <c r="H42" s="7"/>
      <c r="I42" s="5"/>
    </row>
    <row r="43" spans="1:9" x14ac:dyDescent="0.25">
      <c r="A43" s="24"/>
      <c r="B43" s="25"/>
      <c r="C43" s="26"/>
      <c r="D43" s="27"/>
      <c r="E43" s="28"/>
      <c r="F43" s="29"/>
      <c r="H43" s="7"/>
      <c r="I43" s="5"/>
    </row>
    <row r="44" spans="1:9" x14ac:dyDescent="0.25">
      <c r="A44" s="24"/>
      <c r="B44" s="25"/>
      <c r="C44" s="26"/>
      <c r="D44" s="27"/>
      <c r="E44" s="28"/>
      <c r="F44" s="29"/>
      <c r="H44" s="7"/>
      <c r="I44" s="5"/>
    </row>
    <row r="45" spans="1:9" x14ac:dyDescent="0.25">
      <c r="A45" s="24"/>
      <c r="B45" s="25"/>
      <c r="C45" s="26"/>
      <c r="D45" s="27"/>
      <c r="E45" s="28"/>
      <c r="F45" s="29"/>
      <c r="H45" s="7"/>
      <c r="I45" s="5"/>
    </row>
    <row r="46" spans="1:9" x14ac:dyDescent="0.25">
      <c r="A46" s="24"/>
      <c r="B46" s="25"/>
      <c r="C46" s="26"/>
      <c r="D46" s="27"/>
      <c r="E46" s="28"/>
      <c r="F46" s="29"/>
      <c r="H46" s="7"/>
      <c r="I46" s="5"/>
    </row>
    <row r="47" spans="1:9" x14ac:dyDescent="0.25">
      <c r="A47" s="24"/>
      <c r="B47" s="25"/>
      <c r="C47" s="26"/>
      <c r="D47" s="27"/>
      <c r="E47" s="28"/>
      <c r="F47" s="29"/>
      <c r="H47" s="7"/>
      <c r="I47" s="5"/>
    </row>
    <row r="48" spans="1:9" ht="15.75" thickBot="1" x14ac:dyDescent="0.3">
      <c r="A48" s="30"/>
      <c r="B48" s="31"/>
      <c r="C48" s="32"/>
      <c r="D48" s="33"/>
      <c r="E48" s="34"/>
      <c r="F48" s="29"/>
      <c r="H48" s="7"/>
      <c r="I48" s="5"/>
    </row>
    <row r="49" spans="1:9" ht="15.75" thickBot="1" x14ac:dyDescent="0.3">
      <c r="C49" s="35" t="s">
        <v>9</v>
      </c>
      <c r="D49" s="36">
        <f>SUM(D20:D48)</f>
        <v>0</v>
      </c>
      <c r="E49" s="37">
        <f>SUM(E20:E48)</f>
        <v>0</v>
      </c>
      <c r="H49" s="5"/>
      <c r="I49" s="5"/>
    </row>
    <row r="50" spans="1:9" ht="5.45" customHeight="1" thickBot="1" x14ac:dyDescent="0.3"/>
    <row r="51" spans="1:9" ht="15.75" thickBot="1" x14ac:dyDescent="0.3">
      <c r="B51" s="72" t="s">
        <v>10</v>
      </c>
      <c r="C51" s="73"/>
      <c r="D51" s="38">
        <v>5284</v>
      </c>
      <c r="E51" s="39">
        <v>6340.8</v>
      </c>
    </row>
    <row r="52" spans="1:9" ht="4.9000000000000004" customHeight="1" thickBot="1" x14ac:dyDescent="0.3"/>
    <row r="53" spans="1:9" ht="15" customHeight="1" x14ac:dyDescent="0.25">
      <c r="A53" s="74" t="s">
        <v>27</v>
      </c>
      <c r="B53" s="75"/>
      <c r="C53" s="75"/>
      <c r="D53" s="75"/>
      <c r="E53" s="75"/>
      <c r="F53" s="76"/>
    </row>
    <row r="54" spans="1:9" x14ac:dyDescent="0.25">
      <c r="A54" s="77"/>
      <c r="B54" s="78"/>
      <c r="C54" s="78"/>
      <c r="D54" s="78"/>
      <c r="E54" s="78"/>
      <c r="F54" s="79"/>
    </row>
    <row r="55" spans="1:9" ht="15.75" thickBot="1" x14ac:dyDescent="0.3">
      <c r="A55" s="80"/>
      <c r="B55" s="81"/>
      <c r="C55" s="81"/>
      <c r="D55" s="81"/>
      <c r="E55" s="81"/>
      <c r="F55" s="82"/>
    </row>
  </sheetData>
  <mergeCells count="21">
    <mergeCell ref="A9:B9"/>
    <mergeCell ref="D9:F9"/>
    <mergeCell ref="H9:J9"/>
    <mergeCell ref="K9:L9"/>
    <mergeCell ref="A10:B10"/>
    <mergeCell ref="D10:F10"/>
    <mergeCell ref="A11:B11"/>
    <mergeCell ref="D11:F11"/>
    <mergeCell ref="A12:B12"/>
    <mergeCell ref="D12:F12"/>
    <mergeCell ref="A13:B13"/>
    <mergeCell ref="D13:F13"/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</mergeCells>
  <conditionalFormatting sqref="H19:H48">
    <cfRule type="expression" dxfId="11" priority="12">
      <formula>IF($G19="x",1,0)</formula>
    </cfRule>
  </conditionalFormatting>
  <conditionalFormatting sqref="F43:F48">
    <cfRule type="expression" dxfId="10" priority="11">
      <formula>IF($I43="x",1,0)</formula>
    </cfRule>
  </conditionalFormatting>
  <conditionalFormatting sqref="D27:E48">
    <cfRule type="expression" dxfId="9" priority="6">
      <formula>IF($J27="x",1,0)</formula>
    </cfRule>
  </conditionalFormatting>
  <conditionalFormatting sqref="C27:C48">
    <cfRule type="expression" dxfId="8" priority="7">
      <formula>IF($J27="x",1,0)</formula>
    </cfRule>
  </conditionalFormatting>
  <conditionalFormatting sqref="F27:F42">
    <cfRule type="expression" dxfId="7" priority="10">
      <formula>IF($J27="x",1,0)</formula>
    </cfRule>
  </conditionalFormatting>
  <conditionalFormatting sqref="A27:A48">
    <cfRule type="expression" dxfId="6" priority="9">
      <formula>IF($J27="x",1,0)</formula>
    </cfRule>
  </conditionalFormatting>
  <conditionalFormatting sqref="B27:B48">
    <cfRule type="expression" dxfId="5" priority="8">
      <formula>IF($J27="x",1,0)</formula>
    </cfRule>
  </conditionalFormatting>
  <conditionalFormatting sqref="A20:A26">
    <cfRule type="expression" dxfId="4" priority="5">
      <formula>IF($J20="x",1,0)</formula>
    </cfRule>
  </conditionalFormatting>
  <conditionalFormatting sqref="B20:B26">
    <cfRule type="expression" dxfId="3" priority="4">
      <formula>IF($J20="x",1,0)</formula>
    </cfRule>
  </conditionalFormatting>
  <conditionalFormatting sqref="C20:C26">
    <cfRule type="expression" dxfId="2" priority="3">
      <formula>IF($J20="x",1,0)</formula>
    </cfRule>
  </conditionalFormatting>
  <conditionalFormatting sqref="D20:E26">
    <cfRule type="expression" dxfId="1" priority="2">
      <formula>IF($J20="x",1,0)</formula>
    </cfRule>
  </conditionalFormatting>
  <conditionalFormatting sqref="F20:F26">
    <cfRule type="expression" dxfId="0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Guy Blancher</cp:lastModifiedBy>
  <dcterms:created xsi:type="dcterms:W3CDTF">2016-08-06T21:34:39Z</dcterms:created>
  <dcterms:modified xsi:type="dcterms:W3CDTF">2020-06-11T11:41:11Z</dcterms:modified>
</cp:coreProperties>
</file>