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885" windowHeight="9090" tabRatio="702"/>
  </bookViews>
  <sheets>
    <sheet name="S de base" sheetId="13" r:id="rId1"/>
    <sheet name="Feuil2" sheetId="14" r:id="rId2"/>
    <sheet name="S0" sheetId="1" r:id="rId3"/>
    <sheet name="Effectif journée S0" sheetId="2" r:id="rId4"/>
    <sheet name="S1" sheetId="3" r:id="rId5"/>
    <sheet name="Effectif journée S1" sheetId="4" r:id="rId6"/>
    <sheet name="S2" sheetId="5" r:id="rId7"/>
    <sheet name="Effectif journée S2" sheetId="6" r:id="rId8"/>
    <sheet name="S3" sheetId="7" r:id="rId9"/>
    <sheet name="Effectif journée S3" sheetId="8" r:id="rId10"/>
    <sheet name="S4" sheetId="9" r:id="rId11"/>
    <sheet name="Effectif journée S4" sheetId="10" r:id="rId12"/>
    <sheet name="S5" sheetId="11" r:id="rId13"/>
    <sheet name="Effectif journée S5" sheetId="12" r:id="rId14"/>
  </sheets>
  <definedNames>
    <definedName name="Excel_BuiltIn_Print_Area" localSheetId="13">'Effectif journée S5'!$A$1:$U$294</definedName>
    <definedName name="_xlnm.Print_Area" localSheetId="13">'Effectif journée S5'!$A$1:$U$308</definedName>
  </definedNames>
  <calcPr calcId="152511"/>
</workbook>
</file>

<file path=xl/calcChain.xml><?xml version="1.0" encoding="utf-8"?>
<calcChain xmlns="http://schemas.openxmlformats.org/spreadsheetml/2006/main">
  <c r="U131" i="3" l="1"/>
  <c r="T131" i="3"/>
  <c r="R131" i="3"/>
  <c r="P131" i="3"/>
  <c r="N131" i="3"/>
  <c r="M131" i="3"/>
  <c r="L131" i="3"/>
  <c r="K131" i="3"/>
  <c r="J131" i="3"/>
  <c r="I131" i="3"/>
  <c r="T130" i="3"/>
  <c r="N130" i="3"/>
  <c r="K130" i="3"/>
  <c r="I130" i="3"/>
  <c r="A98" i="3"/>
  <c r="A99" i="3"/>
  <c r="A100" i="3"/>
  <c r="A101" i="3"/>
  <c r="A102" i="3"/>
  <c r="A103" i="3"/>
  <c r="A104" i="3"/>
  <c r="P73" i="3"/>
  <c r="A63" i="3"/>
  <c r="A64" i="3"/>
  <c r="A65" i="3"/>
  <c r="A66" i="3"/>
  <c r="A67" i="3"/>
  <c r="A68" i="3"/>
  <c r="A69" i="3"/>
  <c r="P38" i="3"/>
  <c r="N38" i="3"/>
  <c r="N73" i="3"/>
  <c r="A30" i="3"/>
  <c r="A31" i="3"/>
  <c r="A32" i="3"/>
  <c r="A33" i="3"/>
  <c r="A34" i="3"/>
  <c r="A28" i="3"/>
  <c r="A29" i="3"/>
  <c r="A17" i="3"/>
  <c r="A18" i="3"/>
  <c r="A19" i="3"/>
  <c r="A20" i="3"/>
  <c r="A21" i="3"/>
  <c r="A22" i="3"/>
  <c r="A16" i="3"/>
  <c r="P7" i="3"/>
  <c r="A5" i="3"/>
  <c r="A6" i="3"/>
  <c r="A7" i="3"/>
  <c r="A8" i="3"/>
  <c r="A9" i="3"/>
  <c r="A10" i="3"/>
  <c r="A4" i="3"/>
  <c r="P3" i="3"/>
  <c r="U131" i="13"/>
  <c r="T131" i="13"/>
  <c r="R131" i="13"/>
  <c r="P131" i="13"/>
  <c r="N131" i="13"/>
  <c r="M131" i="13"/>
  <c r="L131" i="13"/>
  <c r="K131" i="13"/>
  <c r="J131" i="13"/>
  <c r="I131" i="13"/>
  <c r="T130" i="13"/>
  <c r="N130" i="13"/>
  <c r="K130" i="13"/>
  <c r="I130" i="13"/>
  <c r="N38" i="13"/>
  <c r="N73" i="13"/>
  <c r="A28" i="13"/>
  <c r="A29" i="13"/>
  <c r="A30" i="13"/>
  <c r="A31" i="13"/>
  <c r="A32" i="13"/>
  <c r="A33" i="13"/>
  <c r="A34" i="13"/>
  <c r="A16" i="13"/>
  <c r="A17" i="13"/>
  <c r="A18" i="13"/>
  <c r="A19" i="13"/>
  <c r="A20" i="13"/>
  <c r="A21" i="13"/>
  <c r="A22" i="13"/>
  <c r="P7" i="13"/>
  <c r="A4" i="13"/>
  <c r="A5" i="13"/>
  <c r="A6" i="13"/>
  <c r="A7" i="13"/>
  <c r="A8" i="13"/>
  <c r="A9" i="13"/>
  <c r="A10" i="13"/>
  <c r="P3" i="13"/>
  <c r="O2" i="2"/>
  <c r="B7" i="2"/>
  <c r="C7" i="2"/>
  <c r="D7" i="2"/>
  <c r="E7" i="2"/>
  <c r="F7" i="2"/>
  <c r="F16" i="2"/>
  <c r="G7" i="2"/>
  <c r="H7" i="2"/>
  <c r="I7" i="2"/>
  <c r="J7" i="2"/>
  <c r="K7" i="2"/>
  <c r="L7" i="2"/>
  <c r="M7" i="2"/>
  <c r="N7" i="2"/>
  <c r="N16" i="2"/>
  <c r="O7" i="2"/>
  <c r="P7" i="2"/>
  <c r="Q7" i="2"/>
  <c r="R7" i="2"/>
  <c r="T7" i="2"/>
  <c r="B9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T9" i="2"/>
  <c r="T10" i="2"/>
  <c r="B11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T11" i="2"/>
  <c r="B12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B13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T13" i="2"/>
  <c r="R14" i="2"/>
  <c r="T14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B16" i="2"/>
  <c r="J16" i="2"/>
  <c r="C23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T23" i="2"/>
  <c r="T24" i="2"/>
  <c r="C25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T25" i="2"/>
  <c r="T26" i="2"/>
  <c r="C27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T27" i="2"/>
  <c r="C28" i="2"/>
  <c r="D28" i="2"/>
  <c r="D31" i="2"/>
  <c r="E28" i="2"/>
  <c r="F28" i="2"/>
  <c r="F31" i="2"/>
  <c r="G28" i="2"/>
  <c r="H28" i="2"/>
  <c r="H31" i="2"/>
  <c r="I28" i="2"/>
  <c r="J28" i="2"/>
  <c r="K28" i="2"/>
  <c r="L28" i="2"/>
  <c r="L31" i="2"/>
  <c r="M28" i="2"/>
  <c r="N28" i="2"/>
  <c r="N31" i="2"/>
  <c r="O28" i="2"/>
  <c r="P28" i="2"/>
  <c r="P31" i="2"/>
  <c r="Q28" i="2"/>
  <c r="R28" i="2"/>
  <c r="T28" i="2"/>
  <c r="C29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T29" i="2"/>
  <c r="R30" i="2"/>
  <c r="T30" i="2"/>
  <c r="J31" i="2"/>
  <c r="O37" i="2"/>
  <c r="O72" i="2"/>
  <c r="B42" i="2"/>
  <c r="C42" i="2"/>
  <c r="D42" i="2"/>
  <c r="E42" i="2"/>
  <c r="E51" i="2"/>
  <c r="F42" i="2"/>
  <c r="G42" i="2"/>
  <c r="H42" i="2"/>
  <c r="I42" i="2"/>
  <c r="J42" i="2"/>
  <c r="K42" i="2"/>
  <c r="L42" i="2"/>
  <c r="M42" i="2"/>
  <c r="M51" i="2"/>
  <c r="N42" i="2"/>
  <c r="O42" i="2"/>
  <c r="P42" i="2"/>
  <c r="Q42" i="2"/>
  <c r="R42" i="2"/>
  <c r="T42" i="2"/>
  <c r="B44" i="2"/>
  <c r="C44" i="2"/>
  <c r="D44" i="2"/>
  <c r="E44" i="2"/>
  <c r="F44" i="2"/>
  <c r="G44" i="2"/>
  <c r="H44" i="2"/>
  <c r="I44" i="2"/>
  <c r="J44" i="2"/>
  <c r="K44" i="2"/>
  <c r="L44" i="2"/>
  <c r="M44" i="2"/>
  <c r="N44" i="2"/>
  <c r="O44" i="2"/>
  <c r="P44" i="2"/>
  <c r="Q44" i="2"/>
  <c r="R44" i="2"/>
  <c r="T44" i="2"/>
  <c r="T45" i="2"/>
  <c r="B46" i="2"/>
  <c r="C46" i="2"/>
  <c r="D46" i="2"/>
  <c r="E46" i="2"/>
  <c r="F46" i="2"/>
  <c r="G46" i="2"/>
  <c r="H46" i="2"/>
  <c r="I46" i="2"/>
  <c r="J46" i="2"/>
  <c r="K46" i="2"/>
  <c r="L46" i="2"/>
  <c r="M46" i="2"/>
  <c r="N46" i="2"/>
  <c r="O46" i="2"/>
  <c r="P46" i="2"/>
  <c r="Q46" i="2"/>
  <c r="R46" i="2"/>
  <c r="T46" i="2"/>
  <c r="B47" i="2"/>
  <c r="C47" i="2"/>
  <c r="D47" i="2"/>
  <c r="E47" i="2"/>
  <c r="F47" i="2"/>
  <c r="G47" i="2"/>
  <c r="H47" i="2"/>
  <c r="I47" i="2"/>
  <c r="J47" i="2"/>
  <c r="K47" i="2"/>
  <c r="L47" i="2"/>
  <c r="M47" i="2"/>
  <c r="N47" i="2"/>
  <c r="O47" i="2"/>
  <c r="P47" i="2"/>
  <c r="Q47" i="2"/>
  <c r="R47" i="2"/>
  <c r="B48" i="2"/>
  <c r="C48" i="2"/>
  <c r="D48" i="2"/>
  <c r="E48" i="2"/>
  <c r="F48" i="2"/>
  <c r="G48" i="2"/>
  <c r="H48" i="2"/>
  <c r="I48" i="2"/>
  <c r="J48" i="2"/>
  <c r="K48" i="2"/>
  <c r="L48" i="2"/>
  <c r="M48" i="2"/>
  <c r="N48" i="2"/>
  <c r="O48" i="2"/>
  <c r="P48" i="2"/>
  <c r="Q48" i="2"/>
  <c r="R48" i="2"/>
  <c r="T48" i="2"/>
  <c r="R49" i="2"/>
  <c r="T49" i="2"/>
  <c r="C50" i="2"/>
  <c r="D50" i="2"/>
  <c r="E50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I51" i="2"/>
  <c r="Q51" i="2"/>
  <c r="C58" i="2"/>
  <c r="D58" i="2"/>
  <c r="E58" i="2"/>
  <c r="F58" i="2"/>
  <c r="G58" i="2"/>
  <c r="H58" i="2"/>
  <c r="I58" i="2"/>
  <c r="J58" i="2"/>
  <c r="K58" i="2"/>
  <c r="L58" i="2"/>
  <c r="M58" i="2"/>
  <c r="N58" i="2"/>
  <c r="O58" i="2"/>
  <c r="P58" i="2"/>
  <c r="Q58" i="2"/>
  <c r="R58" i="2"/>
  <c r="T58" i="2"/>
  <c r="T59" i="2"/>
  <c r="C60" i="2"/>
  <c r="D60" i="2"/>
  <c r="E60" i="2"/>
  <c r="F60" i="2"/>
  <c r="G60" i="2"/>
  <c r="H60" i="2"/>
  <c r="I60" i="2"/>
  <c r="J60" i="2"/>
  <c r="K60" i="2"/>
  <c r="L60" i="2"/>
  <c r="M60" i="2"/>
  <c r="N60" i="2"/>
  <c r="O60" i="2"/>
  <c r="P60" i="2"/>
  <c r="Q60" i="2"/>
  <c r="R60" i="2"/>
  <c r="T60" i="2"/>
  <c r="T61" i="2"/>
  <c r="C62" i="2"/>
  <c r="D62" i="2"/>
  <c r="E62" i="2"/>
  <c r="F62" i="2"/>
  <c r="G62" i="2"/>
  <c r="H62" i="2"/>
  <c r="I62" i="2"/>
  <c r="J62" i="2"/>
  <c r="K62" i="2"/>
  <c r="L62" i="2"/>
  <c r="M62" i="2"/>
  <c r="N62" i="2"/>
  <c r="O62" i="2"/>
  <c r="P62" i="2"/>
  <c r="Q62" i="2"/>
  <c r="R62" i="2"/>
  <c r="T62" i="2"/>
  <c r="C63" i="2"/>
  <c r="D63" i="2"/>
  <c r="E63" i="2"/>
  <c r="E66" i="2"/>
  <c r="F63" i="2"/>
  <c r="G63" i="2"/>
  <c r="G66" i="2"/>
  <c r="H63" i="2"/>
  <c r="I63" i="2"/>
  <c r="I66" i="2"/>
  <c r="J63" i="2"/>
  <c r="K63" i="2"/>
  <c r="L63" i="2"/>
  <c r="M63" i="2"/>
  <c r="M66" i="2"/>
  <c r="N63" i="2"/>
  <c r="O63" i="2"/>
  <c r="O66" i="2"/>
  <c r="P63" i="2"/>
  <c r="Q63" i="2"/>
  <c r="Q66" i="2"/>
  <c r="R63" i="2"/>
  <c r="T63" i="2"/>
  <c r="C64" i="2"/>
  <c r="D64" i="2"/>
  <c r="E64" i="2"/>
  <c r="F64" i="2"/>
  <c r="G64" i="2"/>
  <c r="H64" i="2"/>
  <c r="I64" i="2"/>
  <c r="J64" i="2"/>
  <c r="K64" i="2"/>
  <c r="L64" i="2"/>
  <c r="M64" i="2"/>
  <c r="N64" i="2"/>
  <c r="O64" i="2"/>
  <c r="P64" i="2"/>
  <c r="Q64" i="2"/>
  <c r="R64" i="2"/>
  <c r="T64" i="2"/>
  <c r="R65" i="2"/>
  <c r="T65" i="2"/>
  <c r="C66" i="2"/>
  <c r="K66" i="2"/>
  <c r="B77" i="2"/>
  <c r="C77" i="2"/>
  <c r="D77" i="2"/>
  <c r="E77" i="2"/>
  <c r="F77" i="2"/>
  <c r="F86" i="2"/>
  <c r="G77" i="2"/>
  <c r="H77" i="2"/>
  <c r="I77" i="2"/>
  <c r="J77" i="2"/>
  <c r="K77" i="2"/>
  <c r="L77" i="2"/>
  <c r="M77" i="2"/>
  <c r="N77" i="2"/>
  <c r="N86" i="2"/>
  <c r="O77" i="2"/>
  <c r="P77" i="2"/>
  <c r="Q77" i="2"/>
  <c r="R77" i="2"/>
  <c r="T77" i="2"/>
  <c r="B79" i="2"/>
  <c r="C79" i="2"/>
  <c r="D79" i="2"/>
  <c r="E79" i="2"/>
  <c r="F79" i="2"/>
  <c r="G79" i="2"/>
  <c r="H79" i="2"/>
  <c r="I79" i="2"/>
  <c r="J79" i="2"/>
  <c r="K79" i="2"/>
  <c r="L79" i="2"/>
  <c r="M79" i="2"/>
  <c r="N79" i="2"/>
  <c r="O79" i="2"/>
  <c r="P79" i="2"/>
  <c r="Q79" i="2"/>
  <c r="R79" i="2"/>
  <c r="T79" i="2"/>
  <c r="T80" i="2"/>
  <c r="B81" i="2"/>
  <c r="C81" i="2"/>
  <c r="D81" i="2"/>
  <c r="E81" i="2"/>
  <c r="F81" i="2"/>
  <c r="G81" i="2"/>
  <c r="H81" i="2"/>
  <c r="I81" i="2"/>
  <c r="J81" i="2"/>
  <c r="K81" i="2"/>
  <c r="L81" i="2"/>
  <c r="M81" i="2"/>
  <c r="N81" i="2"/>
  <c r="O81" i="2"/>
  <c r="P81" i="2"/>
  <c r="Q81" i="2"/>
  <c r="R81" i="2"/>
  <c r="T81" i="2"/>
  <c r="B82" i="2"/>
  <c r="C82" i="2"/>
  <c r="D82" i="2"/>
  <c r="E82" i="2"/>
  <c r="F82" i="2"/>
  <c r="G82" i="2"/>
  <c r="H82" i="2"/>
  <c r="I82" i="2"/>
  <c r="J82" i="2"/>
  <c r="K82" i="2"/>
  <c r="L82" i="2"/>
  <c r="M82" i="2"/>
  <c r="N82" i="2"/>
  <c r="O82" i="2"/>
  <c r="P82" i="2"/>
  <c r="Q82" i="2"/>
  <c r="R82" i="2"/>
  <c r="B83" i="2"/>
  <c r="C83" i="2"/>
  <c r="D83" i="2"/>
  <c r="E83" i="2"/>
  <c r="F83" i="2"/>
  <c r="G83" i="2"/>
  <c r="H83" i="2"/>
  <c r="I83" i="2"/>
  <c r="J83" i="2"/>
  <c r="K83" i="2"/>
  <c r="L83" i="2"/>
  <c r="M83" i="2"/>
  <c r="N83" i="2"/>
  <c r="O83" i="2"/>
  <c r="P83" i="2"/>
  <c r="Q83" i="2"/>
  <c r="R83" i="2"/>
  <c r="T83" i="2"/>
  <c r="R84" i="2"/>
  <c r="T84" i="2"/>
  <c r="C85" i="2"/>
  <c r="D85" i="2"/>
  <c r="E85" i="2"/>
  <c r="F85" i="2"/>
  <c r="G85" i="2"/>
  <c r="H85" i="2"/>
  <c r="I85" i="2"/>
  <c r="J85" i="2"/>
  <c r="K85" i="2"/>
  <c r="L85" i="2"/>
  <c r="M85" i="2"/>
  <c r="N85" i="2"/>
  <c r="O85" i="2"/>
  <c r="P85" i="2"/>
  <c r="Q85" i="2"/>
  <c r="R85" i="2"/>
  <c r="B86" i="2"/>
  <c r="J86" i="2"/>
  <c r="C93" i="2"/>
  <c r="D93" i="2"/>
  <c r="E93" i="2"/>
  <c r="F93" i="2"/>
  <c r="G93" i="2"/>
  <c r="H93" i="2"/>
  <c r="I93" i="2"/>
  <c r="J93" i="2"/>
  <c r="K93" i="2"/>
  <c r="L93" i="2"/>
  <c r="M93" i="2"/>
  <c r="N93" i="2"/>
  <c r="O93" i="2"/>
  <c r="P93" i="2"/>
  <c r="Q93" i="2"/>
  <c r="R93" i="2"/>
  <c r="T93" i="2"/>
  <c r="T94" i="2"/>
  <c r="C95" i="2"/>
  <c r="D95" i="2"/>
  <c r="E95" i="2"/>
  <c r="F95" i="2"/>
  <c r="G95" i="2"/>
  <c r="H95" i="2"/>
  <c r="I95" i="2"/>
  <c r="J95" i="2"/>
  <c r="K95" i="2"/>
  <c r="L95" i="2"/>
  <c r="M95" i="2"/>
  <c r="N95" i="2"/>
  <c r="O95" i="2"/>
  <c r="P95" i="2"/>
  <c r="Q95" i="2"/>
  <c r="R95" i="2"/>
  <c r="T95" i="2"/>
  <c r="T96" i="2"/>
  <c r="C97" i="2"/>
  <c r="D97" i="2"/>
  <c r="E97" i="2"/>
  <c r="F97" i="2"/>
  <c r="G97" i="2"/>
  <c r="H97" i="2"/>
  <c r="I97" i="2"/>
  <c r="J97" i="2"/>
  <c r="K97" i="2"/>
  <c r="L97" i="2"/>
  <c r="M97" i="2"/>
  <c r="N97" i="2"/>
  <c r="O97" i="2"/>
  <c r="P97" i="2"/>
  <c r="Q97" i="2"/>
  <c r="R97" i="2"/>
  <c r="T97" i="2"/>
  <c r="C98" i="2"/>
  <c r="D98" i="2"/>
  <c r="D101" i="2"/>
  <c r="E98" i="2"/>
  <c r="F98" i="2"/>
  <c r="F101" i="2"/>
  <c r="G98" i="2"/>
  <c r="H98" i="2"/>
  <c r="H101" i="2"/>
  <c r="I98" i="2"/>
  <c r="J98" i="2"/>
  <c r="K98" i="2"/>
  <c r="L98" i="2"/>
  <c r="L101" i="2"/>
  <c r="M98" i="2"/>
  <c r="N98" i="2"/>
  <c r="N101" i="2"/>
  <c r="O98" i="2"/>
  <c r="P98" i="2"/>
  <c r="P101" i="2"/>
  <c r="Q98" i="2"/>
  <c r="R98" i="2"/>
  <c r="T98" i="2"/>
  <c r="C99" i="2"/>
  <c r="D99" i="2"/>
  <c r="E99" i="2"/>
  <c r="F99" i="2"/>
  <c r="G99" i="2"/>
  <c r="H99" i="2"/>
  <c r="I99" i="2"/>
  <c r="J99" i="2"/>
  <c r="K99" i="2"/>
  <c r="L99" i="2"/>
  <c r="M99" i="2"/>
  <c r="N99" i="2"/>
  <c r="O99" i="2"/>
  <c r="P99" i="2"/>
  <c r="Q99" i="2"/>
  <c r="R99" i="2"/>
  <c r="T99" i="2"/>
  <c r="R100" i="2"/>
  <c r="T100" i="2"/>
  <c r="J101" i="2"/>
  <c r="O107" i="2"/>
  <c r="O142" i="2"/>
  <c r="B112" i="2"/>
  <c r="C112" i="2"/>
  <c r="D112" i="2"/>
  <c r="E112" i="2"/>
  <c r="E121" i="2"/>
  <c r="F112" i="2"/>
  <c r="G112" i="2"/>
  <c r="H112" i="2"/>
  <c r="I112" i="2"/>
  <c r="J112" i="2"/>
  <c r="K112" i="2"/>
  <c r="L112" i="2"/>
  <c r="M112" i="2"/>
  <c r="M121" i="2"/>
  <c r="N112" i="2"/>
  <c r="O112" i="2"/>
  <c r="P112" i="2"/>
  <c r="Q112" i="2"/>
  <c r="R112" i="2"/>
  <c r="T112" i="2"/>
  <c r="B114" i="2"/>
  <c r="C114" i="2"/>
  <c r="D114" i="2"/>
  <c r="E114" i="2"/>
  <c r="F114" i="2"/>
  <c r="G114" i="2"/>
  <c r="H114" i="2"/>
  <c r="I114" i="2"/>
  <c r="J114" i="2"/>
  <c r="K114" i="2"/>
  <c r="L114" i="2"/>
  <c r="M114" i="2"/>
  <c r="N114" i="2"/>
  <c r="O114" i="2"/>
  <c r="P114" i="2"/>
  <c r="Q114" i="2"/>
  <c r="R114" i="2"/>
  <c r="T114" i="2"/>
  <c r="T115" i="2"/>
  <c r="B116" i="2"/>
  <c r="C116" i="2"/>
  <c r="D116" i="2"/>
  <c r="E116" i="2"/>
  <c r="F116" i="2"/>
  <c r="G116" i="2"/>
  <c r="H116" i="2"/>
  <c r="I116" i="2"/>
  <c r="J116" i="2"/>
  <c r="K116" i="2"/>
  <c r="L116" i="2"/>
  <c r="M116" i="2"/>
  <c r="N116" i="2"/>
  <c r="O116" i="2"/>
  <c r="P116" i="2"/>
  <c r="Q116" i="2"/>
  <c r="R116" i="2"/>
  <c r="T116" i="2"/>
  <c r="B117" i="2"/>
  <c r="C117" i="2"/>
  <c r="D117" i="2"/>
  <c r="E117" i="2"/>
  <c r="F117" i="2"/>
  <c r="G117" i="2"/>
  <c r="H117" i="2"/>
  <c r="I117" i="2"/>
  <c r="J117" i="2"/>
  <c r="K117" i="2"/>
  <c r="L117" i="2"/>
  <c r="M117" i="2"/>
  <c r="N117" i="2"/>
  <c r="O117" i="2"/>
  <c r="P117" i="2"/>
  <c r="Q117" i="2"/>
  <c r="R117" i="2"/>
  <c r="B118" i="2"/>
  <c r="C118" i="2"/>
  <c r="D118" i="2"/>
  <c r="E118" i="2"/>
  <c r="F118" i="2"/>
  <c r="G118" i="2"/>
  <c r="H118" i="2"/>
  <c r="I118" i="2"/>
  <c r="J118" i="2"/>
  <c r="K118" i="2"/>
  <c r="L118" i="2"/>
  <c r="M118" i="2"/>
  <c r="N118" i="2"/>
  <c r="O118" i="2"/>
  <c r="P118" i="2"/>
  <c r="Q118" i="2"/>
  <c r="R118" i="2"/>
  <c r="T118" i="2"/>
  <c r="R119" i="2"/>
  <c r="T119" i="2"/>
  <c r="C120" i="2"/>
  <c r="D120" i="2"/>
  <c r="E120" i="2"/>
  <c r="F120" i="2"/>
  <c r="G120" i="2"/>
  <c r="H120" i="2"/>
  <c r="I120" i="2"/>
  <c r="J120" i="2"/>
  <c r="K120" i="2"/>
  <c r="L120" i="2"/>
  <c r="M120" i="2"/>
  <c r="N120" i="2"/>
  <c r="O120" i="2"/>
  <c r="P120" i="2"/>
  <c r="Q120" i="2"/>
  <c r="R120" i="2"/>
  <c r="I121" i="2"/>
  <c r="Q121" i="2"/>
  <c r="C128" i="2"/>
  <c r="D128" i="2"/>
  <c r="E128" i="2"/>
  <c r="F128" i="2"/>
  <c r="G128" i="2"/>
  <c r="H128" i="2"/>
  <c r="I128" i="2"/>
  <c r="J128" i="2"/>
  <c r="K128" i="2"/>
  <c r="L128" i="2"/>
  <c r="M128" i="2"/>
  <c r="N128" i="2"/>
  <c r="O128" i="2"/>
  <c r="P128" i="2"/>
  <c r="Q128" i="2"/>
  <c r="R128" i="2"/>
  <c r="T128" i="2"/>
  <c r="T129" i="2"/>
  <c r="C130" i="2"/>
  <c r="D130" i="2"/>
  <c r="E130" i="2"/>
  <c r="F130" i="2"/>
  <c r="G130" i="2"/>
  <c r="H130" i="2"/>
  <c r="I130" i="2"/>
  <c r="J130" i="2"/>
  <c r="K130" i="2"/>
  <c r="L130" i="2"/>
  <c r="M130" i="2"/>
  <c r="N130" i="2"/>
  <c r="O130" i="2"/>
  <c r="P130" i="2"/>
  <c r="Q130" i="2"/>
  <c r="R130" i="2"/>
  <c r="T130" i="2"/>
  <c r="T131" i="2"/>
  <c r="C132" i="2"/>
  <c r="D132" i="2"/>
  <c r="E132" i="2"/>
  <c r="F132" i="2"/>
  <c r="G132" i="2"/>
  <c r="H132" i="2"/>
  <c r="I132" i="2"/>
  <c r="J132" i="2"/>
  <c r="K132" i="2"/>
  <c r="L132" i="2"/>
  <c r="M132" i="2"/>
  <c r="N132" i="2"/>
  <c r="O132" i="2"/>
  <c r="P132" i="2"/>
  <c r="Q132" i="2"/>
  <c r="R132" i="2"/>
  <c r="T132" i="2"/>
  <c r="C133" i="2"/>
  <c r="D133" i="2"/>
  <c r="E133" i="2"/>
  <c r="E136" i="2"/>
  <c r="F133" i="2"/>
  <c r="G133" i="2"/>
  <c r="G136" i="2"/>
  <c r="H133" i="2"/>
  <c r="I133" i="2"/>
  <c r="I136" i="2"/>
  <c r="J133" i="2"/>
  <c r="K133" i="2"/>
  <c r="L133" i="2"/>
  <c r="M133" i="2"/>
  <c r="M136" i="2"/>
  <c r="N133" i="2"/>
  <c r="O133" i="2"/>
  <c r="O136" i="2"/>
  <c r="P133" i="2"/>
  <c r="Q133" i="2"/>
  <c r="Q136" i="2"/>
  <c r="R133" i="2"/>
  <c r="T133" i="2"/>
  <c r="C134" i="2"/>
  <c r="D134" i="2"/>
  <c r="E134" i="2"/>
  <c r="F134" i="2"/>
  <c r="G134" i="2"/>
  <c r="H134" i="2"/>
  <c r="I134" i="2"/>
  <c r="J134" i="2"/>
  <c r="K134" i="2"/>
  <c r="L134" i="2"/>
  <c r="M134" i="2"/>
  <c r="N134" i="2"/>
  <c r="O134" i="2"/>
  <c r="P134" i="2"/>
  <c r="Q134" i="2"/>
  <c r="R134" i="2"/>
  <c r="T134" i="2"/>
  <c r="R135" i="2"/>
  <c r="T135" i="2"/>
  <c r="C136" i="2"/>
  <c r="K136" i="2"/>
  <c r="B147" i="2"/>
  <c r="C147" i="2"/>
  <c r="D147" i="2"/>
  <c r="E147" i="2"/>
  <c r="F147" i="2"/>
  <c r="G147" i="2"/>
  <c r="H147" i="2"/>
  <c r="I147" i="2"/>
  <c r="J147" i="2"/>
  <c r="K147" i="2"/>
  <c r="L147" i="2"/>
  <c r="M147" i="2"/>
  <c r="N147" i="2"/>
  <c r="O147" i="2"/>
  <c r="P147" i="2"/>
  <c r="Q147" i="2"/>
  <c r="R147" i="2"/>
  <c r="T147" i="2"/>
  <c r="B149" i="2"/>
  <c r="C149" i="2"/>
  <c r="D149" i="2"/>
  <c r="E149" i="2"/>
  <c r="F149" i="2"/>
  <c r="G149" i="2"/>
  <c r="H149" i="2"/>
  <c r="I149" i="2"/>
  <c r="J149" i="2"/>
  <c r="K149" i="2"/>
  <c r="L149" i="2"/>
  <c r="M149" i="2"/>
  <c r="N149" i="2"/>
  <c r="O149" i="2"/>
  <c r="P149" i="2"/>
  <c r="Q149" i="2"/>
  <c r="R149" i="2"/>
  <c r="T149" i="2"/>
  <c r="T150" i="2"/>
  <c r="B151" i="2"/>
  <c r="C151" i="2"/>
  <c r="D151" i="2"/>
  <c r="E151" i="2"/>
  <c r="F151" i="2"/>
  <c r="G151" i="2"/>
  <c r="H151" i="2"/>
  <c r="I151" i="2"/>
  <c r="J151" i="2"/>
  <c r="K151" i="2"/>
  <c r="L151" i="2"/>
  <c r="M151" i="2"/>
  <c r="N151" i="2"/>
  <c r="O151" i="2"/>
  <c r="P151" i="2"/>
  <c r="Q151" i="2"/>
  <c r="R151" i="2"/>
  <c r="T151" i="2"/>
  <c r="B152" i="2"/>
  <c r="C152" i="2"/>
  <c r="D152" i="2"/>
  <c r="E152" i="2"/>
  <c r="F152" i="2"/>
  <c r="G152" i="2"/>
  <c r="H152" i="2"/>
  <c r="I152" i="2"/>
  <c r="J152" i="2"/>
  <c r="K152" i="2"/>
  <c r="L152" i="2"/>
  <c r="M152" i="2"/>
  <c r="N152" i="2"/>
  <c r="O152" i="2"/>
  <c r="P152" i="2"/>
  <c r="Q152" i="2"/>
  <c r="R152" i="2"/>
  <c r="B153" i="2"/>
  <c r="C153" i="2"/>
  <c r="D153" i="2"/>
  <c r="E153" i="2"/>
  <c r="F153" i="2"/>
  <c r="G153" i="2"/>
  <c r="H153" i="2"/>
  <c r="I153" i="2"/>
  <c r="J153" i="2"/>
  <c r="J156" i="2"/>
  <c r="K153" i="2"/>
  <c r="L153" i="2"/>
  <c r="M153" i="2"/>
  <c r="N153" i="2"/>
  <c r="O153" i="2"/>
  <c r="P153" i="2"/>
  <c r="Q153" i="2"/>
  <c r="R153" i="2"/>
  <c r="T153" i="2"/>
  <c r="R154" i="2"/>
  <c r="T154" i="2"/>
  <c r="C155" i="2"/>
  <c r="D155" i="2"/>
  <c r="E155" i="2"/>
  <c r="F155" i="2"/>
  <c r="G155" i="2"/>
  <c r="H155" i="2"/>
  <c r="I155" i="2"/>
  <c r="J155" i="2"/>
  <c r="K155" i="2"/>
  <c r="L155" i="2"/>
  <c r="M155" i="2"/>
  <c r="N155" i="2"/>
  <c r="O155" i="2"/>
  <c r="P155" i="2"/>
  <c r="Q155" i="2"/>
  <c r="R155" i="2"/>
  <c r="B156" i="2"/>
  <c r="C163" i="2"/>
  <c r="D163" i="2"/>
  <c r="E163" i="2"/>
  <c r="F163" i="2"/>
  <c r="G163" i="2"/>
  <c r="H163" i="2"/>
  <c r="I163" i="2"/>
  <c r="J163" i="2"/>
  <c r="K163" i="2"/>
  <c r="L163" i="2"/>
  <c r="M163" i="2"/>
  <c r="N163" i="2"/>
  <c r="O163" i="2"/>
  <c r="P163" i="2"/>
  <c r="Q163" i="2"/>
  <c r="R163" i="2"/>
  <c r="T163" i="2"/>
  <c r="T164" i="2"/>
  <c r="C165" i="2"/>
  <c r="D165" i="2"/>
  <c r="E165" i="2"/>
  <c r="F165" i="2"/>
  <c r="G165" i="2"/>
  <c r="H165" i="2"/>
  <c r="I165" i="2"/>
  <c r="J165" i="2"/>
  <c r="K165" i="2"/>
  <c r="L165" i="2"/>
  <c r="M165" i="2"/>
  <c r="N165" i="2"/>
  <c r="O165" i="2"/>
  <c r="P165" i="2"/>
  <c r="Q165" i="2"/>
  <c r="R165" i="2"/>
  <c r="T165" i="2"/>
  <c r="T166" i="2"/>
  <c r="C167" i="2"/>
  <c r="D167" i="2"/>
  <c r="E167" i="2"/>
  <c r="F167" i="2"/>
  <c r="G167" i="2"/>
  <c r="H167" i="2"/>
  <c r="I167" i="2"/>
  <c r="J167" i="2"/>
  <c r="K167" i="2"/>
  <c r="L167" i="2"/>
  <c r="M167" i="2"/>
  <c r="N167" i="2"/>
  <c r="O167" i="2"/>
  <c r="P167" i="2"/>
  <c r="Q167" i="2"/>
  <c r="R167" i="2"/>
  <c r="T167" i="2"/>
  <c r="C168" i="2"/>
  <c r="D168" i="2"/>
  <c r="D171" i="2"/>
  <c r="E168" i="2"/>
  <c r="F168" i="2"/>
  <c r="F171" i="2"/>
  <c r="G168" i="2"/>
  <c r="H168" i="2"/>
  <c r="H171" i="2"/>
  <c r="I168" i="2"/>
  <c r="J168" i="2"/>
  <c r="J171" i="2"/>
  <c r="K168" i="2"/>
  <c r="L168" i="2"/>
  <c r="L171" i="2"/>
  <c r="M168" i="2"/>
  <c r="N168" i="2"/>
  <c r="N171" i="2"/>
  <c r="O168" i="2"/>
  <c r="P168" i="2"/>
  <c r="P171" i="2"/>
  <c r="Q168" i="2"/>
  <c r="R168" i="2"/>
  <c r="T168" i="2"/>
  <c r="C169" i="2"/>
  <c r="D169" i="2"/>
  <c r="E169" i="2"/>
  <c r="F169" i="2"/>
  <c r="G169" i="2"/>
  <c r="H169" i="2"/>
  <c r="I169" i="2"/>
  <c r="J169" i="2"/>
  <c r="K169" i="2"/>
  <c r="L169" i="2"/>
  <c r="M169" i="2"/>
  <c r="N169" i="2"/>
  <c r="O169" i="2"/>
  <c r="P169" i="2"/>
  <c r="Q169" i="2"/>
  <c r="R169" i="2"/>
  <c r="T169" i="2"/>
  <c r="R170" i="2"/>
  <c r="T170" i="2"/>
  <c r="O177" i="2"/>
  <c r="O213" i="2"/>
  <c r="B182" i="2"/>
  <c r="C182" i="2"/>
  <c r="D182" i="2"/>
  <c r="E182" i="2"/>
  <c r="F182" i="2"/>
  <c r="G182" i="2"/>
  <c r="H182" i="2"/>
  <c r="I182" i="2"/>
  <c r="I190" i="2"/>
  <c r="J182" i="2"/>
  <c r="K182" i="2"/>
  <c r="L182" i="2"/>
  <c r="M182" i="2"/>
  <c r="N182" i="2"/>
  <c r="O182" i="2"/>
  <c r="P182" i="2"/>
  <c r="Q182" i="2"/>
  <c r="R182" i="2"/>
  <c r="T182" i="2"/>
  <c r="B184" i="2"/>
  <c r="C184" i="2"/>
  <c r="D184" i="2"/>
  <c r="E184" i="2"/>
  <c r="F184" i="2"/>
  <c r="G184" i="2"/>
  <c r="H184" i="2"/>
  <c r="I184" i="2"/>
  <c r="J184" i="2"/>
  <c r="K184" i="2"/>
  <c r="L184" i="2"/>
  <c r="M184" i="2"/>
  <c r="N184" i="2"/>
  <c r="O184" i="2"/>
  <c r="P184" i="2"/>
  <c r="Q184" i="2"/>
  <c r="R184" i="2"/>
  <c r="T184" i="2"/>
  <c r="T185" i="2"/>
  <c r="B186" i="2"/>
  <c r="C186" i="2"/>
  <c r="D186" i="2"/>
  <c r="E186" i="2"/>
  <c r="F186" i="2"/>
  <c r="G186" i="2"/>
  <c r="H186" i="2"/>
  <c r="I186" i="2"/>
  <c r="J186" i="2"/>
  <c r="K186" i="2"/>
  <c r="L186" i="2"/>
  <c r="M186" i="2"/>
  <c r="N186" i="2"/>
  <c r="O186" i="2"/>
  <c r="P186" i="2"/>
  <c r="Q186" i="2"/>
  <c r="R186" i="2"/>
  <c r="T186" i="2"/>
  <c r="B187" i="2"/>
  <c r="C187" i="2"/>
  <c r="D187" i="2"/>
  <c r="E187" i="2"/>
  <c r="F187" i="2"/>
  <c r="G187" i="2"/>
  <c r="H187" i="2"/>
  <c r="I187" i="2"/>
  <c r="J187" i="2"/>
  <c r="K187" i="2"/>
  <c r="L187" i="2"/>
  <c r="M187" i="2"/>
  <c r="N187" i="2"/>
  <c r="O187" i="2"/>
  <c r="P187" i="2"/>
  <c r="Q187" i="2"/>
  <c r="R187" i="2"/>
  <c r="B188" i="2"/>
  <c r="C188" i="2"/>
  <c r="D188" i="2"/>
  <c r="E188" i="2"/>
  <c r="F188" i="2"/>
  <c r="G188" i="2"/>
  <c r="H188" i="2"/>
  <c r="I188" i="2"/>
  <c r="J188" i="2"/>
  <c r="K188" i="2"/>
  <c r="L188" i="2"/>
  <c r="M188" i="2"/>
  <c r="N188" i="2"/>
  <c r="O188" i="2"/>
  <c r="P188" i="2"/>
  <c r="Q188" i="2"/>
  <c r="R188" i="2"/>
  <c r="T188" i="2"/>
  <c r="R189" i="2"/>
  <c r="T189" i="2"/>
  <c r="N190" i="2"/>
  <c r="C197" i="2"/>
  <c r="D197" i="2"/>
  <c r="E197" i="2"/>
  <c r="F197" i="2"/>
  <c r="G197" i="2"/>
  <c r="H197" i="2"/>
  <c r="I197" i="2"/>
  <c r="J197" i="2"/>
  <c r="K197" i="2"/>
  <c r="L197" i="2"/>
  <c r="M197" i="2"/>
  <c r="N197" i="2"/>
  <c r="O197" i="2"/>
  <c r="P197" i="2"/>
  <c r="Q197" i="2"/>
  <c r="R197" i="2"/>
  <c r="T197" i="2"/>
  <c r="T198" i="2"/>
  <c r="C199" i="2"/>
  <c r="D199" i="2"/>
  <c r="E199" i="2"/>
  <c r="F199" i="2"/>
  <c r="G199" i="2"/>
  <c r="H199" i="2"/>
  <c r="I199" i="2"/>
  <c r="J199" i="2"/>
  <c r="K199" i="2"/>
  <c r="L199" i="2"/>
  <c r="M199" i="2"/>
  <c r="N199" i="2"/>
  <c r="O199" i="2"/>
  <c r="P199" i="2"/>
  <c r="Q199" i="2"/>
  <c r="R199" i="2"/>
  <c r="T199" i="2"/>
  <c r="T200" i="2"/>
  <c r="C201" i="2"/>
  <c r="D201" i="2"/>
  <c r="E201" i="2"/>
  <c r="F201" i="2"/>
  <c r="G201" i="2"/>
  <c r="H201" i="2"/>
  <c r="I201" i="2"/>
  <c r="J201" i="2"/>
  <c r="K201" i="2"/>
  <c r="L201" i="2"/>
  <c r="M201" i="2"/>
  <c r="N201" i="2"/>
  <c r="O201" i="2"/>
  <c r="P201" i="2"/>
  <c r="Q201" i="2"/>
  <c r="R201" i="2"/>
  <c r="T201" i="2"/>
  <c r="C202" i="2"/>
  <c r="D202" i="2"/>
  <c r="D205" i="2"/>
  <c r="E202" i="2"/>
  <c r="F202" i="2"/>
  <c r="G202" i="2"/>
  <c r="H202" i="2"/>
  <c r="H205" i="2"/>
  <c r="I202" i="2"/>
  <c r="J202" i="2"/>
  <c r="K202" i="2"/>
  <c r="L202" i="2"/>
  <c r="L205" i="2"/>
  <c r="M202" i="2"/>
  <c r="N202" i="2"/>
  <c r="O202" i="2"/>
  <c r="P202" i="2"/>
  <c r="P205" i="2"/>
  <c r="Q202" i="2"/>
  <c r="R202" i="2"/>
  <c r="T202" i="2"/>
  <c r="C203" i="2"/>
  <c r="D203" i="2"/>
  <c r="E203" i="2"/>
  <c r="F203" i="2"/>
  <c r="G203" i="2"/>
  <c r="H203" i="2"/>
  <c r="I203" i="2"/>
  <c r="J203" i="2"/>
  <c r="K203" i="2"/>
  <c r="L203" i="2"/>
  <c r="M203" i="2"/>
  <c r="N203" i="2"/>
  <c r="O203" i="2"/>
  <c r="P203" i="2"/>
  <c r="Q203" i="2"/>
  <c r="R203" i="2"/>
  <c r="T203" i="2"/>
  <c r="R204" i="2"/>
  <c r="T204" i="2"/>
  <c r="F205" i="2"/>
  <c r="J205" i="2"/>
  <c r="N205" i="2"/>
  <c r="B218" i="2"/>
  <c r="C218" i="2"/>
  <c r="D218" i="2"/>
  <c r="E218" i="2"/>
  <c r="F218" i="2"/>
  <c r="G218" i="2"/>
  <c r="H218" i="2"/>
  <c r="I218" i="2"/>
  <c r="J218" i="2"/>
  <c r="K218" i="2"/>
  <c r="L218" i="2"/>
  <c r="M218" i="2"/>
  <c r="N218" i="2"/>
  <c r="O218" i="2"/>
  <c r="P218" i="2"/>
  <c r="Q218" i="2"/>
  <c r="R218" i="2"/>
  <c r="T218" i="2"/>
  <c r="B220" i="2"/>
  <c r="C220" i="2"/>
  <c r="D220" i="2"/>
  <c r="E220" i="2"/>
  <c r="F220" i="2"/>
  <c r="G220" i="2"/>
  <c r="H220" i="2"/>
  <c r="I220" i="2"/>
  <c r="J220" i="2"/>
  <c r="K220" i="2"/>
  <c r="L220" i="2"/>
  <c r="M220" i="2"/>
  <c r="N220" i="2"/>
  <c r="O220" i="2"/>
  <c r="P220" i="2"/>
  <c r="Q220" i="2"/>
  <c r="R220" i="2"/>
  <c r="T220" i="2"/>
  <c r="T221" i="2"/>
  <c r="B222" i="2"/>
  <c r="C222" i="2"/>
  <c r="D222" i="2"/>
  <c r="E222" i="2"/>
  <c r="F222" i="2"/>
  <c r="G222" i="2"/>
  <c r="H222" i="2"/>
  <c r="I222" i="2"/>
  <c r="J222" i="2"/>
  <c r="K222" i="2"/>
  <c r="L222" i="2"/>
  <c r="M222" i="2"/>
  <c r="N222" i="2"/>
  <c r="O222" i="2"/>
  <c r="P222" i="2"/>
  <c r="Q222" i="2"/>
  <c r="R222" i="2"/>
  <c r="T222" i="2"/>
  <c r="B223" i="2"/>
  <c r="C223" i="2"/>
  <c r="D223" i="2"/>
  <c r="E223" i="2"/>
  <c r="F223" i="2"/>
  <c r="G223" i="2"/>
  <c r="H223" i="2"/>
  <c r="I223" i="2"/>
  <c r="J223" i="2"/>
  <c r="K223" i="2"/>
  <c r="L223" i="2"/>
  <c r="M223" i="2"/>
  <c r="N223" i="2"/>
  <c r="O223" i="2"/>
  <c r="P223" i="2"/>
  <c r="Q223" i="2"/>
  <c r="R223" i="2"/>
  <c r="B224" i="2"/>
  <c r="C224" i="2"/>
  <c r="D224" i="2"/>
  <c r="E224" i="2"/>
  <c r="F224" i="2"/>
  <c r="G224" i="2"/>
  <c r="H224" i="2"/>
  <c r="I224" i="2"/>
  <c r="J224" i="2"/>
  <c r="K224" i="2"/>
  <c r="L224" i="2"/>
  <c r="M224" i="2"/>
  <c r="N224" i="2"/>
  <c r="O224" i="2"/>
  <c r="P224" i="2"/>
  <c r="Q224" i="2"/>
  <c r="R224" i="2"/>
  <c r="T224" i="2"/>
  <c r="R225" i="2"/>
  <c r="T225" i="2"/>
  <c r="E226" i="2"/>
  <c r="I226" i="2"/>
  <c r="M226" i="2"/>
  <c r="Q226" i="2"/>
  <c r="C233" i="2"/>
  <c r="D233" i="2"/>
  <c r="E233" i="2"/>
  <c r="F233" i="2"/>
  <c r="G233" i="2"/>
  <c r="H233" i="2"/>
  <c r="I233" i="2"/>
  <c r="J233" i="2"/>
  <c r="K233" i="2"/>
  <c r="L233" i="2"/>
  <c r="M233" i="2"/>
  <c r="N233" i="2"/>
  <c r="O233" i="2"/>
  <c r="P233" i="2"/>
  <c r="Q233" i="2"/>
  <c r="R233" i="2"/>
  <c r="T233" i="2"/>
  <c r="T234" i="2"/>
  <c r="C235" i="2"/>
  <c r="D235" i="2"/>
  <c r="E235" i="2"/>
  <c r="F235" i="2"/>
  <c r="G235" i="2"/>
  <c r="H235" i="2"/>
  <c r="I235" i="2"/>
  <c r="J235" i="2"/>
  <c r="K235" i="2"/>
  <c r="L235" i="2"/>
  <c r="M235" i="2"/>
  <c r="N235" i="2"/>
  <c r="O235" i="2"/>
  <c r="P235" i="2"/>
  <c r="Q235" i="2"/>
  <c r="R235" i="2"/>
  <c r="T235" i="2"/>
  <c r="T236" i="2"/>
  <c r="C237" i="2"/>
  <c r="D237" i="2"/>
  <c r="E237" i="2"/>
  <c r="F237" i="2"/>
  <c r="G237" i="2"/>
  <c r="H237" i="2"/>
  <c r="I237" i="2"/>
  <c r="J237" i="2"/>
  <c r="K237" i="2"/>
  <c r="L237" i="2"/>
  <c r="M237" i="2"/>
  <c r="N237" i="2"/>
  <c r="O237" i="2"/>
  <c r="P237" i="2"/>
  <c r="Q237" i="2"/>
  <c r="R237" i="2"/>
  <c r="T237" i="2"/>
  <c r="C238" i="2"/>
  <c r="D238" i="2"/>
  <c r="E238" i="2"/>
  <c r="E241" i="2"/>
  <c r="F238" i="2"/>
  <c r="G238" i="2"/>
  <c r="H238" i="2"/>
  <c r="I238" i="2"/>
  <c r="I241" i="2"/>
  <c r="J238" i="2"/>
  <c r="K238" i="2"/>
  <c r="L238" i="2"/>
  <c r="M238" i="2"/>
  <c r="M241" i="2"/>
  <c r="N238" i="2"/>
  <c r="O238" i="2"/>
  <c r="P238" i="2"/>
  <c r="Q238" i="2"/>
  <c r="Q241" i="2"/>
  <c r="R238" i="2"/>
  <c r="T238" i="2"/>
  <c r="C239" i="2"/>
  <c r="D239" i="2"/>
  <c r="E239" i="2"/>
  <c r="F239" i="2"/>
  <c r="G239" i="2"/>
  <c r="H239" i="2"/>
  <c r="I239" i="2"/>
  <c r="J239" i="2"/>
  <c r="K239" i="2"/>
  <c r="L239" i="2"/>
  <c r="M239" i="2"/>
  <c r="N239" i="2"/>
  <c r="O239" i="2"/>
  <c r="P239" i="2"/>
  <c r="Q239" i="2"/>
  <c r="R239" i="2"/>
  <c r="T239" i="2"/>
  <c r="R240" i="2"/>
  <c r="T240" i="2"/>
  <c r="C241" i="2"/>
  <c r="G241" i="2"/>
  <c r="K241" i="2"/>
  <c r="O241" i="2"/>
  <c r="M248" i="2"/>
  <c r="D254" i="2"/>
  <c r="E254" i="2"/>
  <c r="F254" i="2"/>
  <c r="G254" i="2"/>
  <c r="H254" i="2"/>
  <c r="I254" i="2"/>
  <c r="J254" i="2"/>
  <c r="K254" i="2"/>
  <c r="L254" i="2"/>
  <c r="M254" i="2"/>
  <c r="N254" i="2"/>
  <c r="S254" i="2"/>
  <c r="D255" i="2"/>
  <c r="E255" i="2"/>
  <c r="F255" i="2"/>
  <c r="G255" i="2"/>
  <c r="H255" i="2"/>
  <c r="I255" i="2"/>
  <c r="J255" i="2"/>
  <c r="K255" i="2"/>
  <c r="L255" i="2"/>
  <c r="M255" i="2"/>
  <c r="N255" i="2"/>
  <c r="U255" i="2"/>
  <c r="D256" i="2"/>
  <c r="E256" i="2"/>
  <c r="F256" i="2"/>
  <c r="G256" i="2"/>
  <c r="H256" i="2"/>
  <c r="I256" i="2"/>
  <c r="J256" i="2"/>
  <c r="K256" i="2"/>
  <c r="L256" i="2"/>
  <c r="M256" i="2"/>
  <c r="N256" i="2"/>
  <c r="S256" i="2"/>
  <c r="D257" i="2"/>
  <c r="E257" i="2"/>
  <c r="F257" i="2"/>
  <c r="G257" i="2"/>
  <c r="H257" i="2"/>
  <c r="I257" i="2"/>
  <c r="J257" i="2"/>
  <c r="K257" i="2"/>
  <c r="L257" i="2"/>
  <c r="M257" i="2"/>
  <c r="N257" i="2"/>
  <c r="U257" i="2"/>
  <c r="D258" i="2"/>
  <c r="E258" i="2"/>
  <c r="F258" i="2"/>
  <c r="G258" i="2"/>
  <c r="H258" i="2"/>
  <c r="I258" i="2"/>
  <c r="J258" i="2"/>
  <c r="K258" i="2"/>
  <c r="L258" i="2"/>
  <c r="M258" i="2"/>
  <c r="N258" i="2"/>
  <c r="S258" i="2"/>
  <c r="D259" i="2"/>
  <c r="E259" i="2"/>
  <c r="F259" i="2"/>
  <c r="G259" i="2"/>
  <c r="H259" i="2"/>
  <c r="I259" i="2"/>
  <c r="J259" i="2"/>
  <c r="K259" i="2"/>
  <c r="L259" i="2"/>
  <c r="M259" i="2"/>
  <c r="S259" i="2"/>
  <c r="U259" i="2"/>
  <c r="D260" i="2"/>
  <c r="E260" i="2"/>
  <c r="F260" i="2"/>
  <c r="G260" i="2"/>
  <c r="H260" i="2"/>
  <c r="I260" i="2"/>
  <c r="J260" i="2"/>
  <c r="K260" i="2"/>
  <c r="L260" i="2"/>
  <c r="M260" i="2"/>
  <c r="S260" i="2"/>
  <c r="U260" i="2"/>
  <c r="T262" i="2"/>
  <c r="D265" i="2"/>
  <c r="F265" i="2"/>
  <c r="H265" i="2"/>
  <c r="J265" i="2"/>
  <c r="L265" i="2"/>
  <c r="D266" i="2"/>
  <c r="F266" i="2"/>
  <c r="H266" i="2"/>
  <c r="J266" i="2"/>
  <c r="L266" i="2"/>
  <c r="D267" i="2"/>
  <c r="F267" i="2"/>
  <c r="H267" i="2"/>
  <c r="J267" i="2"/>
  <c r="L267" i="2"/>
  <c r="D268" i="2"/>
  <c r="F268" i="2"/>
  <c r="H268" i="2"/>
  <c r="J268" i="2"/>
  <c r="L268" i="2"/>
  <c r="D269" i="2"/>
  <c r="F269" i="2"/>
  <c r="H269" i="2"/>
  <c r="J269" i="2"/>
  <c r="L269" i="2"/>
  <c r="D270" i="2"/>
  <c r="F270" i="2"/>
  <c r="H270" i="2"/>
  <c r="J270" i="2"/>
  <c r="L270" i="2"/>
  <c r="D271" i="2"/>
  <c r="F271" i="2"/>
  <c r="H271" i="2"/>
  <c r="J271" i="2"/>
  <c r="L271" i="2"/>
  <c r="D276" i="2"/>
  <c r="F276" i="2"/>
  <c r="H276" i="2"/>
  <c r="J276" i="2"/>
  <c r="L276" i="2"/>
  <c r="D277" i="2"/>
  <c r="F277" i="2"/>
  <c r="H277" i="2"/>
  <c r="J277" i="2"/>
  <c r="L277" i="2"/>
  <c r="D278" i="2"/>
  <c r="F278" i="2"/>
  <c r="H278" i="2"/>
  <c r="J278" i="2"/>
  <c r="L278" i="2"/>
  <c r="D279" i="2"/>
  <c r="F279" i="2"/>
  <c r="H279" i="2"/>
  <c r="J279" i="2"/>
  <c r="L279" i="2"/>
  <c r="D280" i="2"/>
  <c r="F280" i="2"/>
  <c r="H280" i="2"/>
  <c r="J280" i="2"/>
  <c r="L280" i="2"/>
  <c r="D281" i="2"/>
  <c r="F281" i="2"/>
  <c r="H281" i="2"/>
  <c r="J281" i="2"/>
  <c r="L281" i="2"/>
  <c r="D282" i="2"/>
  <c r="F282" i="2"/>
  <c r="H282" i="2"/>
  <c r="J282" i="2"/>
  <c r="L282" i="2"/>
  <c r="J289" i="2"/>
  <c r="E293" i="2"/>
  <c r="G293" i="2"/>
  <c r="I293" i="2"/>
  <c r="K293" i="2"/>
  <c r="M293" i="2"/>
  <c r="O293" i="2"/>
  <c r="E294" i="2"/>
  <c r="G294" i="2"/>
  <c r="I294" i="2"/>
  <c r="K294" i="2"/>
  <c r="M294" i="2"/>
  <c r="O294" i="2"/>
  <c r="Q294" i="2"/>
  <c r="E295" i="2"/>
  <c r="G295" i="2"/>
  <c r="I295" i="2"/>
  <c r="K295" i="2"/>
  <c r="M295" i="2"/>
  <c r="O295" i="2"/>
  <c r="E296" i="2"/>
  <c r="G296" i="2"/>
  <c r="I296" i="2"/>
  <c r="K296" i="2"/>
  <c r="M296" i="2"/>
  <c r="O296" i="2"/>
  <c r="Q296" i="2"/>
  <c r="E297" i="2"/>
  <c r="G297" i="2"/>
  <c r="I297" i="2"/>
  <c r="K297" i="2"/>
  <c r="M297" i="2"/>
  <c r="O297" i="2"/>
  <c r="E298" i="2"/>
  <c r="G298" i="2"/>
  <c r="I298" i="2"/>
  <c r="K298" i="2"/>
  <c r="M298" i="2"/>
  <c r="O298" i="2"/>
  <c r="Q298" i="2"/>
  <c r="E299" i="2"/>
  <c r="G299" i="2"/>
  <c r="I299" i="2"/>
  <c r="K299" i="2"/>
  <c r="M299" i="2"/>
  <c r="O299" i="2"/>
  <c r="E302" i="2"/>
  <c r="G302" i="2"/>
  <c r="I302" i="2"/>
  <c r="K302" i="2"/>
  <c r="M302" i="2"/>
  <c r="E303" i="2"/>
  <c r="G303" i="2"/>
  <c r="I303" i="2"/>
  <c r="K303" i="2"/>
  <c r="M303" i="2"/>
  <c r="E304" i="2"/>
  <c r="G304" i="2"/>
  <c r="I304" i="2"/>
  <c r="K304" i="2"/>
  <c r="M304" i="2"/>
  <c r="E305" i="2"/>
  <c r="G305" i="2"/>
  <c r="I305" i="2"/>
  <c r="K305" i="2"/>
  <c r="M305" i="2"/>
  <c r="E306" i="2"/>
  <c r="G306" i="2"/>
  <c r="I306" i="2"/>
  <c r="K306" i="2"/>
  <c r="M306" i="2"/>
  <c r="E307" i="2"/>
  <c r="G307" i="2"/>
  <c r="I307" i="2"/>
  <c r="K307" i="2"/>
  <c r="M307" i="2"/>
  <c r="E308" i="2"/>
  <c r="G308" i="2"/>
  <c r="I308" i="2"/>
  <c r="K308" i="2"/>
  <c r="M308" i="2"/>
  <c r="B7" i="4"/>
  <c r="C7" i="4"/>
  <c r="D7" i="4"/>
  <c r="E7" i="4"/>
  <c r="F7" i="4"/>
  <c r="G7" i="4"/>
  <c r="H7" i="4"/>
  <c r="I7" i="4"/>
  <c r="J7" i="4"/>
  <c r="K7" i="4"/>
  <c r="L7" i="4"/>
  <c r="M7" i="4"/>
  <c r="N7" i="4"/>
  <c r="O7" i="4"/>
  <c r="P7" i="4"/>
  <c r="Q7" i="4"/>
  <c r="R7" i="4"/>
  <c r="T7" i="4"/>
  <c r="B9" i="4"/>
  <c r="C9" i="4"/>
  <c r="D9" i="4"/>
  <c r="E9" i="4"/>
  <c r="F9" i="4"/>
  <c r="G9" i="4"/>
  <c r="H9" i="4"/>
  <c r="I9" i="4"/>
  <c r="J9" i="4"/>
  <c r="K9" i="4"/>
  <c r="L9" i="4"/>
  <c r="M9" i="4"/>
  <c r="N9" i="4"/>
  <c r="O9" i="4"/>
  <c r="P9" i="4"/>
  <c r="Q9" i="4"/>
  <c r="R9" i="4"/>
  <c r="T9" i="4"/>
  <c r="T10" i="4"/>
  <c r="B11" i="4"/>
  <c r="C11" i="4"/>
  <c r="D11" i="4"/>
  <c r="E11" i="4"/>
  <c r="F11" i="4"/>
  <c r="G11" i="4"/>
  <c r="G16" i="4"/>
  <c r="H11" i="4"/>
  <c r="I11" i="4"/>
  <c r="J11" i="4"/>
  <c r="K11" i="4"/>
  <c r="L11" i="4"/>
  <c r="M11" i="4"/>
  <c r="N11" i="4"/>
  <c r="O11" i="4"/>
  <c r="O16" i="4"/>
  <c r="P11" i="4"/>
  <c r="Q11" i="4"/>
  <c r="R11" i="4"/>
  <c r="T11" i="4"/>
  <c r="B12" i="4"/>
  <c r="C12" i="4"/>
  <c r="D12" i="4"/>
  <c r="E12" i="4"/>
  <c r="F12" i="4"/>
  <c r="G12" i="4"/>
  <c r="H12" i="4"/>
  <c r="I12" i="4"/>
  <c r="J12" i="4"/>
  <c r="K12" i="4"/>
  <c r="L12" i="4"/>
  <c r="M12" i="4"/>
  <c r="N12" i="4"/>
  <c r="O12" i="4"/>
  <c r="P12" i="4"/>
  <c r="Q12" i="4"/>
  <c r="R12" i="4"/>
  <c r="B13" i="4"/>
  <c r="C13" i="4"/>
  <c r="D13" i="4"/>
  <c r="E13" i="4"/>
  <c r="F13" i="4"/>
  <c r="G13" i="4"/>
  <c r="H13" i="4"/>
  <c r="I13" i="4"/>
  <c r="J13" i="4"/>
  <c r="K13" i="4"/>
  <c r="L13" i="4"/>
  <c r="M13" i="4"/>
  <c r="N13" i="4"/>
  <c r="O13" i="4"/>
  <c r="P13" i="4"/>
  <c r="Q13" i="4"/>
  <c r="R13" i="4"/>
  <c r="T13" i="4"/>
  <c r="R14" i="4"/>
  <c r="T14" i="4"/>
  <c r="C15" i="4"/>
  <c r="D15" i="4"/>
  <c r="E15" i="4"/>
  <c r="F15" i="4"/>
  <c r="G15" i="4"/>
  <c r="H15" i="4"/>
  <c r="I15" i="4"/>
  <c r="J15" i="4"/>
  <c r="K15" i="4"/>
  <c r="L15" i="4"/>
  <c r="M15" i="4"/>
  <c r="N15" i="4"/>
  <c r="O15" i="4"/>
  <c r="P15" i="4"/>
  <c r="Q15" i="4"/>
  <c r="R15" i="4"/>
  <c r="C16" i="4"/>
  <c r="K16" i="4"/>
  <c r="C23" i="4"/>
  <c r="D23" i="4"/>
  <c r="E23" i="4"/>
  <c r="E31" i="4"/>
  <c r="F23" i="4"/>
  <c r="G23" i="4"/>
  <c r="H23" i="4"/>
  <c r="I23" i="4"/>
  <c r="J23" i="4"/>
  <c r="K23" i="4"/>
  <c r="L23" i="4"/>
  <c r="M23" i="4"/>
  <c r="M31" i="4"/>
  <c r="N23" i="4"/>
  <c r="O23" i="4"/>
  <c r="P23" i="4"/>
  <c r="Q23" i="4"/>
  <c r="R23" i="4"/>
  <c r="T23" i="4"/>
  <c r="T24" i="4"/>
  <c r="C25" i="4"/>
  <c r="D25" i="4"/>
  <c r="E25" i="4"/>
  <c r="F25" i="4"/>
  <c r="G25" i="4"/>
  <c r="H25" i="4"/>
  <c r="I25" i="4"/>
  <c r="J25" i="4"/>
  <c r="K25" i="4"/>
  <c r="L25" i="4"/>
  <c r="M25" i="4"/>
  <c r="N25" i="4"/>
  <c r="O25" i="4"/>
  <c r="P25" i="4"/>
  <c r="Q25" i="4"/>
  <c r="R25" i="4"/>
  <c r="T25" i="4"/>
  <c r="T26" i="4"/>
  <c r="C27" i="4"/>
  <c r="D27" i="4"/>
  <c r="E27" i="4"/>
  <c r="F27" i="4"/>
  <c r="G27" i="4"/>
  <c r="H27" i="4"/>
  <c r="I27" i="4"/>
  <c r="J27" i="4"/>
  <c r="K27" i="4"/>
  <c r="L27" i="4"/>
  <c r="M27" i="4"/>
  <c r="N27" i="4"/>
  <c r="O27" i="4"/>
  <c r="P27" i="4"/>
  <c r="Q27" i="4"/>
  <c r="R27" i="4"/>
  <c r="T27" i="4"/>
  <c r="C28" i="4"/>
  <c r="D28" i="4"/>
  <c r="E28" i="4"/>
  <c r="F28" i="4"/>
  <c r="G28" i="4"/>
  <c r="H28" i="4"/>
  <c r="I28" i="4"/>
  <c r="J28" i="4"/>
  <c r="K28" i="4"/>
  <c r="L28" i="4"/>
  <c r="M28" i="4"/>
  <c r="N28" i="4"/>
  <c r="O28" i="4"/>
  <c r="P28" i="4"/>
  <c r="Q28" i="4"/>
  <c r="R28" i="4"/>
  <c r="T28" i="4"/>
  <c r="C29" i="4"/>
  <c r="D29" i="4"/>
  <c r="E29" i="4"/>
  <c r="F29" i="4"/>
  <c r="G29" i="4"/>
  <c r="H29" i="4"/>
  <c r="I29" i="4"/>
  <c r="J29" i="4"/>
  <c r="K29" i="4"/>
  <c r="L29" i="4"/>
  <c r="M29" i="4"/>
  <c r="N29" i="4"/>
  <c r="O29" i="4"/>
  <c r="P29" i="4"/>
  <c r="Q29" i="4"/>
  <c r="R29" i="4"/>
  <c r="T29" i="4"/>
  <c r="R30" i="4"/>
  <c r="T30" i="4"/>
  <c r="I31" i="4"/>
  <c r="Q31" i="4"/>
  <c r="B42" i="4"/>
  <c r="C42" i="4"/>
  <c r="D42" i="4"/>
  <c r="E42" i="4"/>
  <c r="F42" i="4"/>
  <c r="G42" i="4"/>
  <c r="H42" i="4"/>
  <c r="I42" i="4"/>
  <c r="J42" i="4"/>
  <c r="K42" i="4"/>
  <c r="L42" i="4"/>
  <c r="M42" i="4"/>
  <c r="N42" i="4"/>
  <c r="O42" i="4"/>
  <c r="P42" i="4"/>
  <c r="Q42" i="4"/>
  <c r="R42" i="4"/>
  <c r="T42" i="4"/>
  <c r="B44" i="4"/>
  <c r="C44" i="4"/>
  <c r="D44" i="4"/>
  <c r="E44" i="4"/>
  <c r="F44" i="4"/>
  <c r="G44" i="4"/>
  <c r="H44" i="4"/>
  <c r="I44" i="4"/>
  <c r="J44" i="4"/>
  <c r="K44" i="4"/>
  <c r="L44" i="4"/>
  <c r="M44" i="4"/>
  <c r="N44" i="4"/>
  <c r="O44" i="4"/>
  <c r="P44" i="4"/>
  <c r="Q44" i="4"/>
  <c r="R44" i="4"/>
  <c r="T44" i="4"/>
  <c r="T45" i="4"/>
  <c r="B46" i="4"/>
  <c r="C46" i="4"/>
  <c r="D46" i="4"/>
  <c r="D51" i="4"/>
  <c r="E46" i="4"/>
  <c r="F46" i="4"/>
  <c r="G46" i="4"/>
  <c r="H46" i="4"/>
  <c r="I46" i="4"/>
  <c r="J46" i="4"/>
  <c r="K46" i="4"/>
  <c r="L46" i="4"/>
  <c r="L51" i="4"/>
  <c r="M46" i="4"/>
  <c r="N46" i="4"/>
  <c r="O46" i="4"/>
  <c r="P46" i="4"/>
  <c r="Q46" i="4"/>
  <c r="R46" i="4"/>
  <c r="T46" i="4"/>
  <c r="B47" i="4"/>
  <c r="C47" i="4"/>
  <c r="D47" i="4"/>
  <c r="E47" i="4"/>
  <c r="F47" i="4"/>
  <c r="G47" i="4"/>
  <c r="H47" i="4"/>
  <c r="I47" i="4"/>
  <c r="J47" i="4"/>
  <c r="K47" i="4"/>
  <c r="L47" i="4"/>
  <c r="M47" i="4"/>
  <c r="N47" i="4"/>
  <c r="O47" i="4"/>
  <c r="P47" i="4"/>
  <c r="Q47" i="4"/>
  <c r="R47" i="4"/>
  <c r="B48" i="4"/>
  <c r="C48" i="4"/>
  <c r="D48" i="4"/>
  <c r="E48" i="4"/>
  <c r="F48" i="4"/>
  <c r="G48" i="4"/>
  <c r="H48" i="4"/>
  <c r="I48" i="4"/>
  <c r="J48" i="4"/>
  <c r="K48" i="4"/>
  <c r="L48" i="4"/>
  <c r="M48" i="4"/>
  <c r="N48" i="4"/>
  <c r="O48" i="4"/>
  <c r="P48" i="4"/>
  <c r="Q48" i="4"/>
  <c r="R48" i="4"/>
  <c r="T48" i="4"/>
  <c r="R49" i="4"/>
  <c r="T49" i="4"/>
  <c r="C50" i="4"/>
  <c r="D50" i="4"/>
  <c r="E50" i="4"/>
  <c r="F50" i="4"/>
  <c r="G50" i="4"/>
  <c r="H50" i="4"/>
  <c r="I50" i="4"/>
  <c r="J50" i="4"/>
  <c r="K50" i="4"/>
  <c r="L50" i="4"/>
  <c r="M50" i="4"/>
  <c r="N50" i="4"/>
  <c r="O50" i="4"/>
  <c r="P50" i="4"/>
  <c r="Q50" i="4"/>
  <c r="R50" i="4"/>
  <c r="H51" i="4"/>
  <c r="P51" i="4"/>
  <c r="C58" i="4"/>
  <c r="D58" i="4"/>
  <c r="E58" i="4"/>
  <c r="F58" i="4"/>
  <c r="G58" i="4"/>
  <c r="H58" i="4"/>
  <c r="H66" i="4"/>
  <c r="I58" i="4"/>
  <c r="J58" i="4"/>
  <c r="K58" i="4"/>
  <c r="L58" i="4"/>
  <c r="M58" i="4"/>
  <c r="N58" i="4"/>
  <c r="O58" i="4"/>
  <c r="P58" i="4"/>
  <c r="P66" i="4"/>
  <c r="Q58" i="4"/>
  <c r="R58" i="4"/>
  <c r="T58" i="4"/>
  <c r="T59" i="4"/>
  <c r="C60" i="4"/>
  <c r="D60" i="4"/>
  <c r="E60" i="4"/>
  <c r="F60" i="4"/>
  <c r="G60" i="4"/>
  <c r="H60" i="4"/>
  <c r="I60" i="4"/>
  <c r="J60" i="4"/>
  <c r="K60" i="4"/>
  <c r="L60" i="4"/>
  <c r="M60" i="4"/>
  <c r="N60" i="4"/>
  <c r="O60" i="4"/>
  <c r="P60" i="4"/>
  <c r="Q60" i="4"/>
  <c r="R60" i="4"/>
  <c r="T60" i="4"/>
  <c r="T61" i="4"/>
  <c r="C62" i="4"/>
  <c r="D62" i="4"/>
  <c r="E62" i="4"/>
  <c r="F62" i="4"/>
  <c r="G62" i="4"/>
  <c r="H62" i="4"/>
  <c r="I62" i="4"/>
  <c r="J62" i="4"/>
  <c r="K62" i="4"/>
  <c r="L62" i="4"/>
  <c r="M62" i="4"/>
  <c r="N62" i="4"/>
  <c r="O62" i="4"/>
  <c r="P62" i="4"/>
  <c r="Q62" i="4"/>
  <c r="R62" i="4"/>
  <c r="T62" i="4"/>
  <c r="C63" i="4"/>
  <c r="D63" i="4"/>
  <c r="E63" i="4"/>
  <c r="F63" i="4"/>
  <c r="G63" i="4"/>
  <c r="H63" i="4"/>
  <c r="I63" i="4"/>
  <c r="J63" i="4"/>
  <c r="K63" i="4"/>
  <c r="L63" i="4"/>
  <c r="M63" i="4"/>
  <c r="N63" i="4"/>
  <c r="O63" i="4"/>
  <c r="P63" i="4"/>
  <c r="Q63" i="4"/>
  <c r="R63" i="4"/>
  <c r="T63" i="4"/>
  <c r="C64" i="4"/>
  <c r="D64" i="4"/>
  <c r="E64" i="4"/>
  <c r="F64" i="4"/>
  <c r="G64" i="4"/>
  <c r="H64" i="4"/>
  <c r="I64" i="4"/>
  <c r="J64" i="4"/>
  <c r="K64" i="4"/>
  <c r="L64" i="4"/>
  <c r="M64" i="4"/>
  <c r="N64" i="4"/>
  <c r="O64" i="4"/>
  <c r="P64" i="4"/>
  <c r="Q64" i="4"/>
  <c r="R64" i="4"/>
  <c r="T64" i="4"/>
  <c r="R65" i="4"/>
  <c r="T65" i="4"/>
  <c r="D66" i="4"/>
  <c r="L66" i="4"/>
  <c r="B77" i="4"/>
  <c r="C77" i="4"/>
  <c r="D77" i="4"/>
  <c r="E77" i="4"/>
  <c r="F77" i="4"/>
  <c r="G77" i="4"/>
  <c r="H77" i="4"/>
  <c r="I77" i="4"/>
  <c r="J77" i="4"/>
  <c r="K77" i="4"/>
  <c r="L77" i="4"/>
  <c r="M77" i="4"/>
  <c r="N77" i="4"/>
  <c r="O77" i="4"/>
  <c r="P77" i="4"/>
  <c r="Q77" i="4"/>
  <c r="R77" i="4"/>
  <c r="T77" i="4"/>
  <c r="B79" i="4"/>
  <c r="C79" i="4"/>
  <c r="D79" i="4"/>
  <c r="E79" i="4"/>
  <c r="F79" i="4"/>
  <c r="G79" i="4"/>
  <c r="H79" i="4"/>
  <c r="I79" i="4"/>
  <c r="J79" i="4"/>
  <c r="K79" i="4"/>
  <c r="L79" i="4"/>
  <c r="M79" i="4"/>
  <c r="N79" i="4"/>
  <c r="O79" i="4"/>
  <c r="P79" i="4"/>
  <c r="Q79" i="4"/>
  <c r="R79" i="4"/>
  <c r="T79" i="4"/>
  <c r="T80" i="4"/>
  <c r="B81" i="4"/>
  <c r="C81" i="4"/>
  <c r="D81" i="4"/>
  <c r="E81" i="4"/>
  <c r="F81" i="4"/>
  <c r="G81" i="4"/>
  <c r="H81" i="4"/>
  <c r="I81" i="4"/>
  <c r="J81" i="4"/>
  <c r="K81" i="4"/>
  <c r="L81" i="4"/>
  <c r="M81" i="4"/>
  <c r="N81" i="4"/>
  <c r="O81" i="4"/>
  <c r="P81" i="4"/>
  <c r="Q81" i="4"/>
  <c r="R81" i="4"/>
  <c r="T81" i="4"/>
  <c r="B82" i="4"/>
  <c r="C82" i="4"/>
  <c r="D82" i="4"/>
  <c r="E82" i="4"/>
  <c r="F82" i="4"/>
  <c r="G82" i="4"/>
  <c r="H82" i="4"/>
  <c r="I82" i="4"/>
  <c r="J82" i="4"/>
  <c r="K82" i="4"/>
  <c r="L82" i="4"/>
  <c r="M82" i="4"/>
  <c r="N82" i="4"/>
  <c r="O82" i="4"/>
  <c r="P82" i="4"/>
  <c r="Q82" i="4"/>
  <c r="R82" i="4"/>
  <c r="B83" i="4"/>
  <c r="C83" i="4"/>
  <c r="D83" i="4"/>
  <c r="E83" i="4"/>
  <c r="F83" i="4"/>
  <c r="G83" i="4"/>
  <c r="H83" i="4"/>
  <c r="I83" i="4"/>
  <c r="J83" i="4"/>
  <c r="K83" i="4"/>
  <c r="L83" i="4"/>
  <c r="M83" i="4"/>
  <c r="N83" i="4"/>
  <c r="O83" i="4"/>
  <c r="P83" i="4"/>
  <c r="Q83" i="4"/>
  <c r="R83" i="4"/>
  <c r="T83" i="4"/>
  <c r="R84" i="4"/>
  <c r="T84" i="4"/>
  <c r="C85" i="4"/>
  <c r="D85" i="4"/>
  <c r="E85" i="4"/>
  <c r="F85" i="4"/>
  <c r="G85" i="4"/>
  <c r="H85" i="4"/>
  <c r="I85" i="4"/>
  <c r="J85" i="4"/>
  <c r="K85" i="4"/>
  <c r="L85" i="4"/>
  <c r="M85" i="4"/>
  <c r="N85" i="4"/>
  <c r="O85" i="4"/>
  <c r="P85" i="4"/>
  <c r="Q85" i="4"/>
  <c r="R85" i="4"/>
  <c r="E86" i="4"/>
  <c r="I86" i="4"/>
  <c r="M86" i="4"/>
  <c r="Q86" i="4"/>
  <c r="C93" i="4"/>
  <c r="D93" i="4"/>
  <c r="E93" i="4"/>
  <c r="F93" i="4"/>
  <c r="G93" i="4"/>
  <c r="H93" i="4"/>
  <c r="I93" i="4"/>
  <c r="J93" i="4"/>
  <c r="K93" i="4"/>
  <c r="L93" i="4"/>
  <c r="M93" i="4"/>
  <c r="N93" i="4"/>
  <c r="O93" i="4"/>
  <c r="P93" i="4"/>
  <c r="Q93" i="4"/>
  <c r="R93" i="4"/>
  <c r="T93" i="4"/>
  <c r="T94" i="4"/>
  <c r="C95" i="4"/>
  <c r="D95" i="4"/>
  <c r="E95" i="4"/>
  <c r="F95" i="4"/>
  <c r="G95" i="4"/>
  <c r="H95" i="4"/>
  <c r="I95" i="4"/>
  <c r="J95" i="4"/>
  <c r="K95" i="4"/>
  <c r="L95" i="4"/>
  <c r="M95" i="4"/>
  <c r="N95" i="4"/>
  <c r="O95" i="4"/>
  <c r="P95" i="4"/>
  <c r="Q95" i="4"/>
  <c r="R95" i="4"/>
  <c r="T95" i="4"/>
  <c r="T96" i="4"/>
  <c r="C97" i="4"/>
  <c r="D97" i="4"/>
  <c r="E97" i="4"/>
  <c r="F97" i="4"/>
  <c r="G97" i="4"/>
  <c r="H97" i="4"/>
  <c r="I97" i="4"/>
  <c r="J97" i="4"/>
  <c r="K97" i="4"/>
  <c r="L97" i="4"/>
  <c r="M97" i="4"/>
  <c r="N97" i="4"/>
  <c r="O97" i="4"/>
  <c r="P97" i="4"/>
  <c r="Q97" i="4"/>
  <c r="R97" i="4"/>
  <c r="T97" i="4"/>
  <c r="C98" i="4"/>
  <c r="D98" i="4"/>
  <c r="E98" i="4"/>
  <c r="E101" i="4"/>
  <c r="F98" i="4"/>
  <c r="G98" i="4"/>
  <c r="H98" i="4"/>
  <c r="I98" i="4"/>
  <c r="I101" i="4"/>
  <c r="J98" i="4"/>
  <c r="K98" i="4"/>
  <c r="L98" i="4"/>
  <c r="M98" i="4"/>
  <c r="M101" i="4"/>
  <c r="N98" i="4"/>
  <c r="O98" i="4"/>
  <c r="P98" i="4"/>
  <c r="Q98" i="4"/>
  <c r="Q101" i="4"/>
  <c r="R98" i="4"/>
  <c r="T98" i="4"/>
  <c r="C99" i="4"/>
  <c r="D99" i="4"/>
  <c r="E99" i="4"/>
  <c r="F99" i="4"/>
  <c r="G99" i="4"/>
  <c r="H99" i="4"/>
  <c r="I99" i="4"/>
  <c r="J99" i="4"/>
  <c r="K99" i="4"/>
  <c r="L99" i="4"/>
  <c r="M99" i="4"/>
  <c r="N99" i="4"/>
  <c r="O99" i="4"/>
  <c r="P99" i="4"/>
  <c r="Q99" i="4"/>
  <c r="R99" i="4"/>
  <c r="T99" i="4"/>
  <c r="R100" i="4"/>
  <c r="T100" i="4"/>
  <c r="C101" i="4"/>
  <c r="G101" i="4"/>
  <c r="K101" i="4"/>
  <c r="O101" i="4"/>
  <c r="B112" i="4"/>
  <c r="C112" i="4"/>
  <c r="D112" i="4"/>
  <c r="E112" i="4"/>
  <c r="F112" i="4"/>
  <c r="G112" i="4"/>
  <c r="H112" i="4"/>
  <c r="I112" i="4"/>
  <c r="J112" i="4"/>
  <c r="K112" i="4"/>
  <c r="L112" i="4"/>
  <c r="M112" i="4"/>
  <c r="N112" i="4"/>
  <c r="O112" i="4"/>
  <c r="P112" i="4"/>
  <c r="Q112" i="4"/>
  <c r="R112" i="4"/>
  <c r="T112" i="4"/>
  <c r="B114" i="4"/>
  <c r="C114" i="4"/>
  <c r="D114" i="4"/>
  <c r="E114" i="4"/>
  <c r="F114" i="4"/>
  <c r="G114" i="4"/>
  <c r="H114" i="4"/>
  <c r="I114" i="4"/>
  <c r="J114" i="4"/>
  <c r="K114" i="4"/>
  <c r="L114" i="4"/>
  <c r="M114" i="4"/>
  <c r="N114" i="4"/>
  <c r="O114" i="4"/>
  <c r="P114" i="4"/>
  <c r="Q114" i="4"/>
  <c r="R114" i="4"/>
  <c r="T114" i="4"/>
  <c r="T115" i="4"/>
  <c r="B116" i="4"/>
  <c r="B121" i="4"/>
  <c r="C116" i="4"/>
  <c r="D116" i="4"/>
  <c r="E116" i="4"/>
  <c r="F116" i="4"/>
  <c r="F121" i="4"/>
  <c r="G116" i="4"/>
  <c r="H116" i="4"/>
  <c r="I116" i="4"/>
  <c r="J116" i="4"/>
  <c r="J121" i="4"/>
  <c r="K116" i="4"/>
  <c r="L116" i="4"/>
  <c r="M116" i="4"/>
  <c r="N116" i="4"/>
  <c r="N121" i="4"/>
  <c r="O116" i="4"/>
  <c r="P116" i="4"/>
  <c r="Q116" i="4"/>
  <c r="R116" i="4"/>
  <c r="T116" i="4"/>
  <c r="B117" i="4"/>
  <c r="C117" i="4"/>
  <c r="D117" i="4"/>
  <c r="E117" i="4"/>
  <c r="F117" i="4"/>
  <c r="G117" i="4"/>
  <c r="H117" i="4"/>
  <c r="I117" i="4"/>
  <c r="J117" i="4"/>
  <c r="K117" i="4"/>
  <c r="L117" i="4"/>
  <c r="M117" i="4"/>
  <c r="N117" i="4"/>
  <c r="O117" i="4"/>
  <c r="P117" i="4"/>
  <c r="Q117" i="4"/>
  <c r="R117" i="4"/>
  <c r="B118" i="4"/>
  <c r="C118" i="4"/>
  <c r="D118" i="4"/>
  <c r="E118" i="4"/>
  <c r="F118" i="4"/>
  <c r="G118" i="4"/>
  <c r="H118" i="4"/>
  <c r="I118" i="4"/>
  <c r="J118" i="4"/>
  <c r="K118" i="4"/>
  <c r="L118" i="4"/>
  <c r="M118" i="4"/>
  <c r="N118" i="4"/>
  <c r="O118" i="4"/>
  <c r="P118" i="4"/>
  <c r="Q118" i="4"/>
  <c r="R118" i="4"/>
  <c r="T118" i="4"/>
  <c r="R119" i="4"/>
  <c r="T119" i="4"/>
  <c r="C120" i="4"/>
  <c r="D120" i="4"/>
  <c r="E120" i="4"/>
  <c r="F120" i="4"/>
  <c r="G120" i="4"/>
  <c r="H120" i="4"/>
  <c r="I120" i="4"/>
  <c r="J120" i="4"/>
  <c r="K120" i="4"/>
  <c r="L120" i="4"/>
  <c r="M120" i="4"/>
  <c r="N120" i="4"/>
  <c r="O120" i="4"/>
  <c r="P120" i="4"/>
  <c r="Q120" i="4"/>
  <c r="R120" i="4"/>
  <c r="D121" i="4"/>
  <c r="H121" i="4"/>
  <c r="L121" i="4"/>
  <c r="P121" i="4"/>
  <c r="C128" i="4"/>
  <c r="D128" i="4"/>
  <c r="E128" i="4"/>
  <c r="F128" i="4"/>
  <c r="F136" i="4"/>
  <c r="G128" i="4"/>
  <c r="H128" i="4"/>
  <c r="I128" i="4"/>
  <c r="J128" i="4"/>
  <c r="J136" i="4"/>
  <c r="K128" i="4"/>
  <c r="L128" i="4"/>
  <c r="M128" i="4"/>
  <c r="N128" i="4"/>
  <c r="N136" i="4"/>
  <c r="O128" i="4"/>
  <c r="P128" i="4"/>
  <c r="Q128" i="4"/>
  <c r="R128" i="4"/>
  <c r="T128" i="4"/>
  <c r="T129" i="4"/>
  <c r="C130" i="4"/>
  <c r="D130" i="4"/>
  <c r="E130" i="4"/>
  <c r="F130" i="4"/>
  <c r="G130" i="4"/>
  <c r="H130" i="4"/>
  <c r="I130" i="4"/>
  <c r="J130" i="4"/>
  <c r="K130" i="4"/>
  <c r="L130" i="4"/>
  <c r="M130" i="4"/>
  <c r="N130" i="4"/>
  <c r="O130" i="4"/>
  <c r="P130" i="4"/>
  <c r="Q130" i="4"/>
  <c r="R130" i="4"/>
  <c r="T130" i="4"/>
  <c r="T131" i="4"/>
  <c r="C132" i="4"/>
  <c r="D132" i="4"/>
  <c r="E132" i="4"/>
  <c r="F132" i="4"/>
  <c r="G132" i="4"/>
  <c r="H132" i="4"/>
  <c r="I132" i="4"/>
  <c r="J132" i="4"/>
  <c r="K132" i="4"/>
  <c r="L132" i="4"/>
  <c r="M132" i="4"/>
  <c r="N132" i="4"/>
  <c r="O132" i="4"/>
  <c r="P132" i="4"/>
  <c r="Q132" i="4"/>
  <c r="R132" i="4"/>
  <c r="T132" i="4"/>
  <c r="C133" i="4"/>
  <c r="D133" i="4"/>
  <c r="E133" i="4"/>
  <c r="F133" i="4"/>
  <c r="G133" i="4"/>
  <c r="H133" i="4"/>
  <c r="I133" i="4"/>
  <c r="J133" i="4"/>
  <c r="K133" i="4"/>
  <c r="L133" i="4"/>
  <c r="M133" i="4"/>
  <c r="N133" i="4"/>
  <c r="O133" i="4"/>
  <c r="P133" i="4"/>
  <c r="Q133" i="4"/>
  <c r="R133" i="4"/>
  <c r="T133" i="4"/>
  <c r="C134" i="4"/>
  <c r="D134" i="4"/>
  <c r="E134" i="4"/>
  <c r="F134" i="4"/>
  <c r="G134" i="4"/>
  <c r="H134" i="4"/>
  <c r="I134" i="4"/>
  <c r="J134" i="4"/>
  <c r="K134" i="4"/>
  <c r="L134" i="4"/>
  <c r="M134" i="4"/>
  <c r="N134" i="4"/>
  <c r="O134" i="4"/>
  <c r="P134" i="4"/>
  <c r="Q134" i="4"/>
  <c r="R134" i="4"/>
  <c r="T134" i="4"/>
  <c r="R135" i="4"/>
  <c r="T135" i="4"/>
  <c r="D136" i="4"/>
  <c r="H136" i="4"/>
  <c r="L136" i="4"/>
  <c r="P136" i="4"/>
  <c r="B147" i="4"/>
  <c r="C147" i="4"/>
  <c r="C156" i="4"/>
  <c r="D147" i="4"/>
  <c r="E147" i="4"/>
  <c r="F147" i="4"/>
  <c r="G147" i="4"/>
  <c r="G156" i="4"/>
  <c r="H147" i="4"/>
  <c r="I147" i="4"/>
  <c r="J147" i="4"/>
  <c r="K147" i="4"/>
  <c r="K156" i="4"/>
  <c r="L147" i="4"/>
  <c r="M147" i="4"/>
  <c r="N147" i="4"/>
  <c r="O147" i="4"/>
  <c r="O156" i="4"/>
  <c r="P147" i="4"/>
  <c r="Q147" i="4"/>
  <c r="R147" i="4"/>
  <c r="T147" i="4"/>
  <c r="B149" i="4"/>
  <c r="C149" i="4"/>
  <c r="D149" i="4"/>
  <c r="E149" i="4"/>
  <c r="F149" i="4"/>
  <c r="G149" i="4"/>
  <c r="H149" i="4"/>
  <c r="I149" i="4"/>
  <c r="J149" i="4"/>
  <c r="K149" i="4"/>
  <c r="L149" i="4"/>
  <c r="M149" i="4"/>
  <c r="N149" i="4"/>
  <c r="O149" i="4"/>
  <c r="P149" i="4"/>
  <c r="Q149" i="4"/>
  <c r="R149" i="4"/>
  <c r="T149" i="4"/>
  <c r="T150" i="4"/>
  <c r="B151" i="4"/>
  <c r="C151" i="4"/>
  <c r="D151" i="4"/>
  <c r="E151" i="4"/>
  <c r="F151" i="4"/>
  <c r="G151" i="4"/>
  <c r="H151" i="4"/>
  <c r="I151" i="4"/>
  <c r="J151" i="4"/>
  <c r="K151" i="4"/>
  <c r="L151" i="4"/>
  <c r="M151" i="4"/>
  <c r="N151" i="4"/>
  <c r="O151" i="4"/>
  <c r="P151" i="4"/>
  <c r="Q151" i="4"/>
  <c r="R151" i="4"/>
  <c r="T151" i="4"/>
  <c r="B152" i="4"/>
  <c r="C152" i="4"/>
  <c r="D152" i="4"/>
  <c r="E152" i="4"/>
  <c r="F152" i="4"/>
  <c r="G152" i="4"/>
  <c r="H152" i="4"/>
  <c r="I152" i="4"/>
  <c r="J152" i="4"/>
  <c r="K152" i="4"/>
  <c r="L152" i="4"/>
  <c r="M152" i="4"/>
  <c r="N152" i="4"/>
  <c r="O152" i="4"/>
  <c r="P152" i="4"/>
  <c r="Q152" i="4"/>
  <c r="R152" i="4"/>
  <c r="B153" i="4"/>
  <c r="C153" i="4"/>
  <c r="D153" i="4"/>
  <c r="E153" i="4"/>
  <c r="F153" i="4"/>
  <c r="G153" i="4"/>
  <c r="H153" i="4"/>
  <c r="I153" i="4"/>
  <c r="J153" i="4"/>
  <c r="K153" i="4"/>
  <c r="L153" i="4"/>
  <c r="M153" i="4"/>
  <c r="N153" i="4"/>
  <c r="O153" i="4"/>
  <c r="P153" i="4"/>
  <c r="Q153" i="4"/>
  <c r="R153" i="4"/>
  <c r="T153" i="4"/>
  <c r="R154" i="4"/>
  <c r="T154" i="4"/>
  <c r="C155" i="4"/>
  <c r="D155" i="4"/>
  <c r="E155" i="4"/>
  <c r="F155" i="4"/>
  <c r="G155" i="4"/>
  <c r="H155" i="4"/>
  <c r="I155" i="4"/>
  <c r="J155" i="4"/>
  <c r="K155" i="4"/>
  <c r="L155" i="4"/>
  <c r="M155" i="4"/>
  <c r="N155" i="4"/>
  <c r="O155" i="4"/>
  <c r="P155" i="4"/>
  <c r="Q155" i="4"/>
  <c r="R155" i="4"/>
  <c r="E156" i="4"/>
  <c r="I156" i="4"/>
  <c r="M156" i="4"/>
  <c r="Q156" i="4"/>
  <c r="C163" i="4"/>
  <c r="D163" i="4"/>
  <c r="E163" i="4"/>
  <c r="F163" i="4"/>
  <c r="G163" i="4"/>
  <c r="H163" i="4"/>
  <c r="I163" i="4"/>
  <c r="J163" i="4"/>
  <c r="K163" i="4"/>
  <c r="L163" i="4"/>
  <c r="M163" i="4"/>
  <c r="N163" i="4"/>
  <c r="O163" i="4"/>
  <c r="P163" i="4"/>
  <c r="Q163" i="4"/>
  <c r="R163" i="4"/>
  <c r="T163" i="4"/>
  <c r="T164" i="4"/>
  <c r="C165" i="4"/>
  <c r="D165" i="4"/>
  <c r="E165" i="4"/>
  <c r="F165" i="4"/>
  <c r="G165" i="4"/>
  <c r="H165" i="4"/>
  <c r="I165" i="4"/>
  <c r="J165" i="4"/>
  <c r="K165" i="4"/>
  <c r="L165" i="4"/>
  <c r="M165" i="4"/>
  <c r="N165" i="4"/>
  <c r="O165" i="4"/>
  <c r="P165" i="4"/>
  <c r="Q165" i="4"/>
  <c r="R165" i="4"/>
  <c r="T165" i="4"/>
  <c r="T166" i="4"/>
  <c r="C167" i="4"/>
  <c r="D167" i="4"/>
  <c r="E167" i="4"/>
  <c r="F167" i="4"/>
  <c r="G167" i="4"/>
  <c r="H167" i="4"/>
  <c r="I167" i="4"/>
  <c r="J167" i="4"/>
  <c r="K167" i="4"/>
  <c r="L167" i="4"/>
  <c r="M167" i="4"/>
  <c r="N167" i="4"/>
  <c r="O167" i="4"/>
  <c r="P167" i="4"/>
  <c r="Q167" i="4"/>
  <c r="R167" i="4"/>
  <c r="T167" i="4"/>
  <c r="C168" i="4"/>
  <c r="D168" i="4"/>
  <c r="E168" i="4"/>
  <c r="E171" i="4"/>
  <c r="F168" i="4"/>
  <c r="G168" i="4"/>
  <c r="H168" i="4"/>
  <c r="I168" i="4"/>
  <c r="I171" i="4"/>
  <c r="J168" i="4"/>
  <c r="K168" i="4"/>
  <c r="L168" i="4"/>
  <c r="M168" i="4"/>
  <c r="M171" i="4"/>
  <c r="N168" i="4"/>
  <c r="O168" i="4"/>
  <c r="P168" i="4"/>
  <c r="Q168" i="4"/>
  <c r="Q171" i="4"/>
  <c r="R168" i="4"/>
  <c r="T168" i="4"/>
  <c r="C169" i="4"/>
  <c r="D169" i="4"/>
  <c r="E169" i="4"/>
  <c r="F169" i="4"/>
  <c r="G169" i="4"/>
  <c r="H169" i="4"/>
  <c r="I169" i="4"/>
  <c r="J169" i="4"/>
  <c r="K169" i="4"/>
  <c r="L169" i="4"/>
  <c r="M169" i="4"/>
  <c r="N169" i="4"/>
  <c r="O169" i="4"/>
  <c r="P169" i="4"/>
  <c r="Q169" i="4"/>
  <c r="R169" i="4"/>
  <c r="T169" i="4"/>
  <c r="R170" i="4"/>
  <c r="T170" i="4"/>
  <c r="C171" i="4"/>
  <c r="G171" i="4"/>
  <c r="K171" i="4"/>
  <c r="O171" i="4"/>
  <c r="B182" i="4"/>
  <c r="C182" i="4"/>
  <c r="D182" i="4"/>
  <c r="D190" i="4"/>
  <c r="E182" i="4"/>
  <c r="F182" i="4"/>
  <c r="G182" i="4"/>
  <c r="H182" i="4"/>
  <c r="H190" i="4"/>
  <c r="I182" i="4"/>
  <c r="J182" i="4"/>
  <c r="K182" i="4"/>
  <c r="L182" i="4"/>
  <c r="L190" i="4"/>
  <c r="M182" i="4"/>
  <c r="N182" i="4"/>
  <c r="N190" i="4"/>
  <c r="O182" i="4"/>
  <c r="P182" i="4"/>
  <c r="P190" i="4"/>
  <c r="Q182" i="4"/>
  <c r="R182" i="4"/>
  <c r="T182" i="4"/>
  <c r="B184" i="4"/>
  <c r="C184" i="4"/>
  <c r="D184" i="4"/>
  <c r="E184" i="4"/>
  <c r="F184" i="4"/>
  <c r="G184" i="4"/>
  <c r="H184" i="4"/>
  <c r="I184" i="4"/>
  <c r="J184" i="4"/>
  <c r="K184" i="4"/>
  <c r="L184" i="4"/>
  <c r="M184" i="4"/>
  <c r="N184" i="4"/>
  <c r="O184" i="4"/>
  <c r="P184" i="4"/>
  <c r="Q184" i="4"/>
  <c r="R184" i="4"/>
  <c r="T184" i="4"/>
  <c r="T185" i="4"/>
  <c r="B186" i="4"/>
  <c r="C186" i="4"/>
  <c r="D186" i="4"/>
  <c r="E186" i="4"/>
  <c r="F186" i="4"/>
  <c r="G186" i="4"/>
  <c r="H186" i="4"/>
  <c r="I186" i="4"/>
  <c r="J186" i="4"/>
  <c r="K186" i="4"/>
  <c r="L186" i="4"/>
  <c r="M186" i="4"/>
  <c r="N186" i="4"/>
  <c r="O186" i="4"/>
  <c r="P186" i="4"/>
  <c r="Q186" i="4"/>
  <c r="R186" i="4"/>
  <c r="T186" i="4"/>
  <c r="B187" i="4"/>
  <c r="C187" i="4"/>
  <c r="D187" i="4"/>
  <c r="E187" i="4"/>
  <c r="F187" i="4"/>
  <c r="G187" i="4"/>
  <c r="H187" i="4"/>
  <c r="I187" i="4"/>
  <c r="J187" i="4"/>
  <c r="K187" i="4"/>
  <c r="L187" i="4"/>
  <c r="M187" i="4"/>
  <c r="N187" i="4"/>
  <c r="O187" i="4"/>
  <c r="P187" i="4"/>
  <c r="Q187" i="4"/>
  <c r="R187" i="4"/>
  <c r="B188" i="4"/>
  <c r="C188" i="4"/>
  <c r="D188" i="4"/>
  <c r="E188" i="4"/>
  <c r="F188" i="4"/>
  <c r="G188" i="4"/>
  <c r="H188" i="4"/>
  <c r="I188" i="4"/>
  <c r="J188" i="4"/>
  <c r="K188" i="4"/>
  <c r="L188" i="4"/>
  <c r="M188" i="4"/>
  <c r="N188" i="4"/>
  <c r="O188" i="4"/>
  <c r="P188" i="4"/>
  <c r="Q188" i="4"/>
  <c r="R188" i="4"/>
  <c r="T188" i="4"/>
  <c r="R189" i="4"/>
  <c r="T189" i="4"/>
  <c r="B190" i="4"/>
  <c r="F190" i="4"/>
  <c r="J190" i="4"/>
  <c r="M190" i="4"/>
  <c r="O190" i="4"/>
  <c r="Q190" i="4"/>
  <c r="C197" i="4"/>
  <c r="D197" i="4"/>
  <c r="E197" i="4"/>
  <c r="F197" i="4"/>
  <c r="F205" i="4"/>
  <c r="G197" i="4"/>
  <c r="H197" i="4"/>
  <c r="I197" i="4"/>
  <c r="J197" i="4"/>
  <c r="J205" i="4"/>
  <c r="K197" i="4"/>
  <c r="L197" i="4"/>
  <c r="M197" i="4"/>
  <c r="N197" i="4"/>
  <c r="N205" i="4"/>
  <c r="O197" i="4"/>
  <c r="P197" i="4"/>
  <c r="Q197" i="4"/>
  <c r="R197" i="4"/>
  <c r="T197" i="4"/>
  <c r="T198" i="4"/>
  <c r="C199" i="4"/>
  <c r="D199" i="4"/>
  <c r="E199" i="4"/>
  <c r="F199" i="4"/>
  <c r="G199" i="4"/>
  <c r="H199" i="4"/>
  <c r="I199" i="4"/>
  <c r="J199" i="4"/>
  <c r="K199" i="4"/>
  <c r="L199" i="4"/>
  <c r="M199" i="4"/>
  <c r="N199" i="4"/>
  <c r="O199" i="4"/>
  <c r="P199" i="4"/>
  <c r="Q199" i="4"/>
  <c r="R199" i="4"/>
  <c r="T199" i="4"/>
  <c r="T200" i="4"/>
  <c r="C201" i="4"/>
  <c r="D201" i="4"/>
  <c r="E201" i="4"/>
  <c r="F201" i="4"/>
  <c r="G201" i="4"/>
  <c r="H201" i="4"/>
  <c r="I201" i="4"/>
  <c r="J201" i="4"/>
  <c r="K201" i="4"/>
  <c r="L201" i="4"/>
  <c r="M201" i="4"/>
  <c r="N201" i="4"/>
  <c r="O201" i="4"/>
  <c r="P201" i="4"/>
  <c r="Q201" i="4"/>
  <c r="R201" i="4"/>
  <c r="T201" i="4"/>
  <c r="C202" i="4"/>
  <c r="D202" i="4"/>
  <c r="E202" i="4"/>
  <c r="F202" i="4"/>
  <c r="G202" i="4"/>
  <c r="H202" i="4"/>
  <c r="I202" i="4"/>
  <c r="J202" i="4"/>
  <c r="K202" i="4"/>
  <c r="L202" i="4"/>
  <c r="M202" i="4"/>
  <c r="N202" i="4"/>
  <c r="O202" i="4"/>
  <c r="P202" i="4"/>
  <c r="Q202" i="4"/>
  <c r="R202" i="4"/>
  <c r="T202" i="4"/>
  <c r="C203" i="4"/>
  <c r="D203" i="4"/>
  <c r="E203" i="4"/>
  <c r="F203" i="4"/>
  <c r="G203" i="4"/>
  <c r="H203" i="4"/>
  <c r="I203" i="4"/>
  <c r="J203" i="4"/>
  <c r="K203" i="4"/>
  <c r="L203" i="4"/>
  <c r="M203" i="4"/>
  <c r="N203" i="4"/>
  <c r="O203" i="4"/>
  <c r="P203" i="4"/>
  <c r="Q203" i="4"/>
  <c r="R203" i="4"/>
  <c r="T203" i="4"/>
  <c r="R204" i="4"/>
  <c r="T204" i="4"/>
  <c r="D205" i="4"/>
  <c r="H205" i="4"/>
  <c r="L205" i="4"/>
  <c r="P205" i="4"/>
  <c r="B218" i="4"/>
  <c r="C218" i="4"/>
  <c r="C226" i="4"/>
  <c r="D218" i="4"/>
  <c r="E218" i="4"/>
  <c r="F218" i="4"/>
  <c r="G218" i="4"/>
  <c r="G226" i="4"/>
  <c r="H218" i="4"/>
  <c r="I218" i="4"/>
  <c r="J218" i="4"/>
  <c r="K218" i="4"/>
  <c r="K226" i="4"/>
  <c r="L218" i="4"/>
  <c r="M218" i="4"/>
  <c r="N218" i="4"/>
  <c r="O218" i="4"/>
  <c r="O226" i="4"/>
  <c r="P218" i="4"/>
  <c r="Q218" i="4"/>
  <c r="R218" i="4"/>
  <c r="T218" i="4"/>
  <c r="B220" i="4"/>
  <c r="C220" i="4"/>
  <c r="D220" i="4"/>
  <c r="E220" i="4"/>
  <c r="F220" i="4"/>
  <c r="G220" i="4"/>
  <c r="H220" i="4"/>
  <c r="I220" i="4"/>
  <c r="J220" i="4"/>
  <c r="K220" i="4"/>
  <c r="L220" i="4"/>
  <c r="M220" i="4"/>
  <c r="N220" i="4"/>
  <c r="O220" i="4"/>
  <c r="P220" i="4"/>
  <c r="Q220" i="4"/>
  <c r="R220" i="4"/>
  <c r="T220" i="4"/>
  <c r="T221" i="4"/>
  <c r="B222" i="4"/>
  <c r="C222" i="4"/>
  <c r="D222" i="4"/>
  <c r="E222" i="4"/>
  <c r="F222" i="4"/>
  <c r="G222" i="4"/>
  <c r="H222" i="4"/>
  <c r="I222" i="4"/>
  <c r="J222" i="4"/>
  <c r="K222" i="4"/>
  <c r="L222" i="4"/>
  <c r="M222" i="4"/>
  <c r="N222" i="4"/>
  <c r="O222" i="4"/>
  <c r="P222" i="4"/>
  <c r="Q222" i="4"/>
  <c r="R222" i="4"/>
  <c r="T222" i="4"/>
  <c r="B223" i="4"/>
  <c r="C223" i="4"/>
  <c r="D223" i="4"/>
  <c r="E223" i="4"/>
  <c r="F223" i="4"/>
  <c r="G223" i="4"/>
  <c r="H223" i="4"/>
  <c r="I223" i="4"/>
  <c r="J223" i="4"/>
  <c r="K223" i="4"/>
  <c r="L223" i="4"/>
  <c r="M223" i="4"/>
  <c r="N223" i="4"/>
  <c r="O223" i="4"/>
  <c r="P223" i="4"/>
  <c r="Q223" i="4"/>
  <c r="R223" i="4"/>
  <c r="B224" i="4"/>
  <c r="C224" i="4"/>
  <c r="D224" i="4"/>
  <c r="E224" i="4"/>
  <c r="F224" i="4"/>
  <c r="G224" i="4"/>
  <c r="H224" i="4"/>
  <c r="I224" i="4"/>
  <c r="J224" i="4"/>
  <c r="K224" i="4"/>
  <c r="L224" i="4"/>
  <c r="M224" i="4"/>
  <c r="N224" i="4"/>
  <c r="O224" i="4"/>
  <c r="P224" i="4"/>
  <c r="Q224" i="4"/>
  <c r="R224" i="4"/>
  <c r="T224" i="4"/>
  <c r="R225" i="4"/>
  <c r="T225" i="4"/>
  <c r="E226" i="4"/>
  <c r="I226" i="4"/>
  <c r="M226" i="4"/>
  <c r="Q226" i="4"/>
  <c r="C233" i="4"/>
  <c r="D233" i="4"/>
  <c r="E233" i="4"/>
  <c r="F233" i="4"/>
  <c r="G233" i="4"/>
  <c r="H233" i="4"/>
  <c r="I233" i="4"/>
  <c r="J233" i="4"/>
  <c r="K233" i="4"/>
  <c r="L233" i="4"/>
  <c r="M233" i="4"/>
  <c r="N233" i="4"/>
  <c r="O233" i="4"/>
  <c r="P233" i="4"/>
  <c r="Q233" i="4"/>
  <c r="R233" i="4"/>
  <c r="T233" i="4"/>
  <c r="T234" i="4"/>
  <c r="C235" i="4"/>
  <c r="D235" i="4"/>
  <c r="E235" i="4"/>
  <c r="F235" i="4"/>
  <c r="G235" i="4"/>
  <c r="H235" i="4"/>
  <c r="I235" i="4"/>
  <c r="J235" i="4"/>
  <c r="K235" i="4"/>
  <c r="L235" i="4"/>
  <c r="M235" i="4"/>
  <c r="N235" i="4"/>
  <c r="O235" i="4"/>
  <c r="P235" i="4"/>
  <c r="Q235" i="4"/>
  <c r="R235" i="4"/>
  <c r="T235" i="4"/>
  <c r="T236" i="4"/>
  <c r="C237" i="4"/>
  <c r="D237" i="4"/>
  <c r="E237" i="4"/>
  <c r="F237" i="4"/>
  <c r="G237" i="4"/>
  <c r="H237" i="4"/>
  <c r="I237" i="4"/>
  <c r="J237" i="4"/>
  <c r="K237" i="4"/>
  <c r="L237" i="4"/>
  <c r="M237" i="4"/>
  <c r="N237" i="4"/>
  <c r="O237" i="4"/>
  <c r="P237" i="4"/>
  <c r="Q237" i="4"/>
  <c r="R237" i="4"/>
  <c r="T237" i="4"/>
  <c r="C238" i="4"/>
  <c r="D238" i="4"/>
  <c r="E238" i="4"/>
  <c r="E241" i="4"/>
  <c r="F238" i="4"/>
  <c r="G238" i="4"/>
  <c r="H238" i="4"/>
  <c r="I238" i="4"/>
  <c r="I241" i="4"/>
  <c r="J238" i="4"/>
  <c r="K238" i="4"/>
  <c r="L238" i="4"/>
  <c r="M238" i="4"/>
  <c r="M241" i="4"/>
  <c r="N238" i="4"/>
  <c r="O238" i="4"/>
  <c r="P238" i="4"/>
  <c r="Q238" i="4"/>
  <c r="Q241" i="4"/>
  <c r="R238" i="4"/>
  <c r="T238" i="4"/>
  <c r="C239" i="4"/>
  <c r="D239" i="4"/>
  <c r="E239" i="4"/>
  <c r="F239" i="4"/>
  <c r="G239" i="4"/>
  <c r="H239" i="4"/>
  <c r="I239" i="4"/>
  <c r="J239" i="4"/>
  <c r="K239" i="4"/>
  <c r="L239" i="4"/>
  <c r="M239" i="4"/>
  <c r="N239" i="4"/>
  <c r="O239" i="4"/>
  <c r="P239" i="4"/>
  <c r="Q239" i="4"/>
  <c r="R239" i="4"/>
  <c r="T239" i="4"/>
  <c r="R240" i="4"/>
  <c r="T240" i="4"/>
  <c r="C241" i="4"/>
  <c r="G241" i="4"/>
  <c r="K241" i="4"/>
  <c r="O241" i="4"/>
  <c r="D254" i="4"/>
  <c r="S254" i="4"/>
  <c r="E254" i="4"/>
  <c r="F254" i="4"/>
  <c r="G254" i="4"/>
  <c r="H254" i="4"/>
  <c r="I254" i="4"/>
  <c r="J254" i="4"/>
  <c r="K254" i="4"/>
  <c r="L254" i="4"/>
  <c r="M254" i="4"/>
  <c r="N254" i="4"/>
  <c r="D255" i="4"/>
  <c r="E255" i="4"/>
  <c r="F255" i="4"/>
  <c r="G255" i="4"/>
  <c r="H255" i="4"/>
  <c r="I255" i="4"/>
  <c r="J255" i="4"/>
  <c r="K255" i="4"/>
  <c r="L255" i="4"/>
  <c r="M255" i="4"/>
  <c r="N255" i="4"/>
  <c r="U255" i="4"/>
  <c r="D256" i="4"/>
  <c r="S256" i="4"/>
  <c r="E256" i="4"/>
  <c r="F256" i="4"/>
  <c r="G256" i="4"/>
  <c r="H256" i="4"/>
  <c r="I256" i="4"/>
  <c r="J256" i="4"/>
  <c r="K256" i="4"/>
  <c r="L256" i="4"/>
  <c r="M256" i="4"/>
  <c r="N256" i="4"/>
  <c r="D257" i="4"/>
  <c r="E257" i="4"/>
  <c r="F257" i="4"/>
  <c r="G257" i="4"/>
  <c r="H257" i="4"/>
  <c r="I257" i="4"/>
  <c r="J257" i="4"/>
  <c r="K257" i="4"/>
  <c r="L257" i="4"/>
  <c r="M257" i="4"/>
  <c r="N257" i="4"/>
  <c r="U257" i="4"/>
  <c r="D258" i="4"/>
  <c r="S258" i="4"/>
  <c r="E258" i="4"/>
  <c r="F258" i="4"/>
  <c r="G258" i="4"/>
  <c r="H258" i="4"/>
  <c r="I258" i="4"/>
  <c r="J258" i="4"/>
  <c r="K258" i="4"/>
  <c r="L258" i="4"/>
  <c r="M258" i="4"/>
  <c r="N258" i="4"/>
  <c r="D259" i="4"/>
  <c r="E259" i="4"/>
  <c r="F259" i="4"/>
  <c r="G259" i="4"/>
  <c r="H259" i="4"/>
  <c r="I259" i="4"/>
  <c r="J259" i="4"/>
  <c r="K259" i="4"/>
  <c r="L259" i="4"/>
  <c r="M259" i="4"/>
  <c r="S259" i="4"/>
  <c r="U259" i="4"/>
  <c r="D260" i="4"/>
  <c r="E260" i="4"/>
  <c r="F260" i="4"/>
  <c r="G260" i="4"/>
  <c r="H260" i="4"/>
  <c r="I260" i="4"/>
  <c r="J260" i="4"/>
  <c r="K260" i="4"/>
  <c r="L260" i="4"/>
  <c r="M260" i="4"/>
  <c r="S260" i="4"/>
  <c r="U260" i="4"/>
  <c r="T262" i="4"/>
  <c r="D265" i="4"/>
  <c r="F265" i="4"/>
  <c r="H265" i="4"/>
  <c r="J265" i="4"/>
  <c r="L265" i="4"/>
  <c r="D266" i="4"/>
  <c r="F266" i="4"/>
  <c r="H266" i="4"/>
  <c r="J266" i="4"/>
  <c r="L266" i="4"/>
  <c r="D267" i="4"/>
  <c r="F267" i="4"/>
  <c r="H267" i="4"/>
  <c r="J267" i="4"/>
  <c r="L267" i="4"/>
  <c r="D268" i="4"/>
  <c r="F268" i="4"/>
  <c r="H268" i="4"/>
  <c r="J268" i="4"/>
  <c r="L268" i="4"/>
  <c r="D269" i="4"/>
  <c r="F269" i="4"/>
  <c r="H269" i="4"/>
  <c r="J269" i="4"/>
  <c r="L269" i="4"/>
  <c r="D270" i="4"/>
  <c r="F270" i="4"/>
  <c r="H270" i="4"/>
  <c r="J270" i="4"/>
  <c r="L270" i="4"/>
  <c r="D271" i="4"/>
  <c r="F271" i="4"/>
  <c r="H271" i="4"/>
  <c r="J271" i="4"/>
  <c r="L271" i="4"/>
  <c r="D276" i="4"/>
  <c r="F276" i="4"/>
  <c r="H276" i="4"/>
  <c r="J276" i="4"/>
  <c r="L276" i="4"/>
  <c r="D277" i="4"/>
  <c r="F277" i="4"/>
  <c r="H277" i="4"/>
  <c r="J277" i="4"/>
  <c r="L277" i="4"/>
  <c r="D278" i="4"/>
  <c r="F278" i="4"/>
  <c r="H278" i="4"/>
  <c r="J278" i="4"/>
  <c r="L278" i="4"/>
  <c r="D279" i="4"/>
  <c r="F279" i="4"/>
  <c r="H279" i="4"/>
  <c r="J279" i="4"/>
  <c r="L279" i="4"/>
  <c r="D280" i="4"/>
  <c r="F280" i="4"/>
  <c r="H280" i="4"/>
  <c r="J280" i="4"/>
  <c r="L280" i="4"/>
  <c r="D281" i="4"/>
  <c r="F281" i="4"/>
  <c r="H281" i="4"/>
  <c r="J281" i="4"/>
  <c r="L281" i="4"/>
  <c r="D282" i="4"/>
  <c r="F282" i="4"/>
  <c r="H282" i="4"/>
  <c r="J282" i="4"/>
  <c r="L282" i="4"/>
  <c r="E293" i="4"/>
  <c r="G293" i="4"/>
  <c r="I293" i="4"/>
  <c r="K293" i="4"/>
  <c r="M293" i="4"/>
  <c r="O293" i="4"/>
  <c r="E294" i="4"/>
  <c r="G294" i="4"/>
  <c r="Q294" i="4"/>
  <c r="I294" i="4"/>
  <c r="K294" i="4"/>
  <c r="M294" i="4"/>
  <c r="O294" i="4"/>
  <c r="E295" i="4"/>
  <c r="G295" i="4"/>
  <c r="I295" i="4"/>
  <c r="K295" i="4"/>
  <c r="M295" i="4"/>
  <c r="O295" i="4"/>
  <c r="E296" i="4"/>
  <c r="G296" i="4"/>
  <c r="I296" i="4"/>
  <c r="K296" i="4"/>
  <c r="M296" i="4"/>
  <c r="O296" i="4"/>
  <c r="Q296" i="4"/>
  <c r="E297" i="4"/>
  <c r="G297" i="4"/>
  <c r="I297" i="4"/>
  <c r="K297" i="4"/>
  <c r="M297" i="4"/>
  <c r="O297" i="4"/>
  <c r="E298" i="4"/>
  <c r="G298" i="4"/>
  <c r="Q298" i="4"/>
  <c r="I298" i="4"/>
  <c r="K298" i="4"/>
  <c r="M298" i="4"/>
  <c r="O298" i="4"/>
  <c r="E299" i="4"/>
  <c r="G299" i="4"/>
  <c r="I299" i="4"/>
  <c r="K299" i="4"/>
  <c r="M299" i="4"/>
  <c r="O299" i="4"/>
  <c r="E302" i="4"/>
  <c r="G302" i="4"/>
  <c r="I302" i="4"/>
  <c r="K302" i="4"/>
  <c r="M302" i="4"/>
  <c r="E303" i="4"/>
  <c r="G303" i="4"/>
  <c r="I303" i="4"/>
  <c r="K303" i="4"/>
  <c r="M303" i="4"/>
  <c r="E304" i="4"/>
  <c r="G304" i="4"/>
  <c r="I304" i="4"/>
  <c r="K304" i="4"/>
  <c r="M304" i="4"/>
  <c r="E305" i="4"/>
  <c r="G305" i="4"/>
  <c r="I305" i="4"/>
  <c r="K305" i="4"/>
  <c r="M305" i="4"/>
  <c r="E306" i="4"/>
  <c r="G306" i="4"/>
  <c r="I306" i="4"/>
  <c r="K306" i="4"/>
  <c r="M306" i="4"/>
  <c r="E307" i="4"/>
  <c r="G307" i="4"/>
  <c r="I307" i="4"/>
  <c r="K307" i="4"/>
  <c r="M307" i="4"/>
  <c r="E308" i="4"/>
  <c r="G308" i="4"/>
  <c r="I308" i="4"/>
  <c r="K308" i="4"/>
  <c r="M308" i="4"/>
  <c r="B7" i="6"/>
  <c r="C7" i="6"/>
  <c r="C16" i="6"/>
  <c r="D7" i="6"/>
  <c r="E7" i="6"/>
  <c r="F7" i="6"/>
  <c r="G7" i="6"/>
  <c r="G16" i="6"/>
  <c r="H7" i="6"/>
  <c r="I7" i="6"/>
  <c r="J7" i="6"/>
  <c r="K7" i="6"/>
  <c r="K16" i="6"/>
  <c r="L7" i="6"/>
  <c r="M7" i="6"/>
  <c r="N7" i="6"/>
  <c r="O7" i="6"/>
  <c r="O16" i="6"/>
  <c r="P7" i="6"/>
  <c r="Q7" i="6"/>
  <c r="R7" i="6"/>
  <c r="T7" i="6"/>
  <c r="B9" i="6"/>
  <c r="C9" i="6"/>
  <c r="D9" i="6"/>
  <c r="E9" i="6"/>
  <c r="F9" i="6"/>
  <c r="G9" i="6"/>
  <c r="H9" i="6"/>
  <c r="I9" i="6"/>
  <c r="J9" i="6"/>
  <c r="K9" i="6"/>
  <c r="L9" i="6"/>
  <c r="M9" i="6"/>
  <c r="N9" i="6"/>
  <c r="O9" i="6"/>
  <c r="P9" i="6"/>
  <c r="Q9" i="6"/>
  <c r="R9" i="6"/>
  <c r="T9" i="6"/>
  <c r="T10" i="6"/>
  <c r="B11" i="6"/>
  <c r="C11" i="6"/>
  <c r="D11" i="6"/>
  <c r="E11" i="6"/>
  <c r="F11" i="6"/>
  <c r="G11" i="6"/>
  <c r="H11" i="6"/>
  <c r="I11" i="6"/>
  <c r="J11" i="6"/>
  <c r="K11" i="6"/>
  <c r="L11" i="6"/>
  <c r="M11" i="6"/>
  <c r="N11" i="6"/>
  <c r="O11" i="6"/>
  <c r="P11" i="6"/>
  <c r="Q11" i="6"/>
  <c r="R11" i="6"/>
  <c r="T11" i="6"/>
  <c r="B12" i="6"/>
  <c r="C12" i="6"/>
  <c r="D12" i="6"/>
  <c r="E12" i="6"/>
  <c r="F12" i="6"/>
  <c r="G12" i="6"/>
  <c r="H12" i="6"/>
  <c r="I12" i="6"/>
  <c r="J12" i="6"/>
  <c r="K12" i="6"/>
  <c r="L12" i="6"/>
  <c r="M12" i="6"/>
  <c r="N12" i="6"/>
  <c r="O12" i="6"/>
  <c r="P12" i="6"/>
  <c r="Q12" i="6"/>
  <c r="R12" i="6"/>
  <c r="B13" i="6"/>
  <c r="C13" i="6"/>
  <c r="D13" i="6"/>
  <c r="E13" i="6"/>
  <c r="F13" i="6"/>
  <c r="G13" i="6"/>
  <c r="H13" i="6"/>
  <c r="I13" i="6"/>
  <c r="J13" i="6"/>
  <c r="K13" i="6"/>
  <c r="L13" i="6"/>
  <c r="M13" i="6"/>
  <c r="N13" i="6"/>
  <c r="O13" i="6"/>
  <c r="P13" i="6"/>
  <c r="Q13" i="6"/>
  <c r="R13" i="6"/>
  <c r="T13" i="6"/>
  <c r="R14" i="6"/>
  <c r="T14" i="6"/>
  <c r="C15" i="6"/>
  <c r="D15" i="6"/>
  <c r="E15" i="6"/>
  <c r="F15" i="6"/>
  <c r="G15" i="6"/>
  <c r="H15" i="6"/>
  <c r="I15" i="6"/>
  <c r="J15" i="6"/>
  <c r="K15" i="6"/>
  <c r="L15" i="6"/>
  <c r="M15" i="6"/>
  <c r="N15" i="6"/>
  <c r="O15" i="6"/>
  <c r="P15" i="6"/>
  <c r="Q15" i="6"/>
  <c r="R15" i="6"/>
  <c r="E16" i="6"/>
  <c r="I16" i="6"/>
  <c r="M16" i="6"/>
  <c r="Q16" i="6"/>
  <c r="C23" i="6"/>
  <c r="D23" i="6"/>
  <c r="E23" i="6"/>
  <c r="F23" i="6"/>
  <c r="G23" i="6"/>
  <c r="H23" i="6"/>
  <c r="I23" i="6"/>
  <c r="J23" i="6"/>
  <c r="K23" i="6"/>
  <c r="L23" i="6"/>
  <c r="M23" i="6"/>
  <c r="N23" i="6"/>
  <c r="O23" i="6"/>
  <c r="P23" i="6"/>
  <c r="Q23" i="6"/>
  <c r="R23" i="6"/>
  <c r="T23" i="6"/>
  <c r="T24" i="6"/>
  <c r="C25" i="6"/>
  <c r="D25" i="6"/>
  <c r="E25" i="6"/>
  <c r="F25" i="6"/>
  <c r="G25" i="6"/>
  <c r="H25" i="6"/>
  <c r="I25" i="6"/>
  <c r="J25" i="6"/>
  <c r="K25" i="6"/>
  <c r="L25" i="6"/>
  <c r="M25" i="6"/>
  <c r="N25" i="6"/>
  <c r="O25" i="6"/>
  <c r="P25" i="6"/>
  <c r="Q25" i="6"/>
  <c r="R25" i="6"/>
  <c r="T25" i="6"/>
  <c r="T26" i="6"/>
  <c r="C27" i="6"/>
  <c r="D27" i="6"/>
  <c r="E27" i="6"/>
  <c r="F27" i="6"/>
  <c r="G27" i="6"/>
  <c r="H27" i="6"/>
  <c r="I27" i="6"/>
  <c r="J27" i="6"/>
  <c r="K27" i="6"/>
  <c r="L27" i="6"/>
  <c r="M27" i="6"/>
  <c r="N27" i="6"/>
  <c r="O27" i="6"/>
  <c r="P27" i="6"/>
  <c r="Q27" i="6"/>
  <c r="R27" i="6"/>
  <c r="T27" i="6"/>
  <c r="C28" i="6"/>
  <c r="D28" i="6"/>
  <c r="E28" i="6"/>
  <c r="E31" i="6"/>
  <c r="F28" i="6"/>
  <c r="G28" i="6"/>
  <c r="H28" i="6"/>
  <c r="I28" i="6"/>
  <c r="I31" i="6"/>
  <c r="J28" i="6"/>
  <c r="K28" i="6"/>
  <c r="L28" i="6"/>
  <c r="M28" i="6"/>
  <c r="M31" i="6"/>
  <c r="N28" i="6"/>
  <c r="O28" i="6"/>
  <c r="P28" i="6"/>
  <c r="Q28" i="6"/>
  <c r="Q31" i="6"/>
  <c r="R28" i="6"/>
  <c r="T28" i="6"/>
  <c r="C29" i="6"/>
  <c r="D29" i="6"/>
  <c r="E29" i="6"/>
  <c r="F29" i="6"/>
  <c r="G29" i="6"/>
  <c r="H29" i="6"/>
  <c r="I29" i="6"/>
  <c r="J29" i="6"/>
  <c r="K29" i="6"/>
  <c r="L29" i="6"/>
  <c r="M29" i="6"/>
  <c r="N29" i="6"/>
  <c r="O29" i="6"/>
  <c r="P29" i="6"/>
  <c r="Q29" i="6"/>
  <c r="R29" i="6"/>
  <c r="T29" i="6"/>
  <c r="R30" i="6"/>
  <c r="T30" i="6"/>
  <c r="C31" i="6"/>
  <c r="G31" i="6"/>
  <c r="K31" i="6"/>
  <c r="O31" i="6"/>
  <c r="B42" i="6"/>
  <c r="C42" i="6"/>
  <c r="D42" i="6"/>
  <c r="D51" i="6"/>
  <c r="E42" i="6"/>
  <c r="F42" i="6"/>
  <c r="G42" i="6"/>
  <c r="H42" i="6"/>
  <c r="H51" i="6"/>
  <c r="I42" i="6"/>
  <c r="J42" i="6"/>
  <c r="K42" i="6"/>
  <c r="L42" i="6"/>
  <c r="L51" i="6"/>
  <c r="M42" i="6"/>
  <c r="N42" i="6"/>
  <c r="O42" i="6"/>
  <c r="P42" i="6"/>
  <c r="P51" i="6"/>
  <c r="Q42" i="6"/>
  <c r="R42" i="6"/>
  <c r="T42" i="6"/>
  <c r="B44" i="6"/>
  <c r="C44" i="6"/>
  <c r="D44" i="6"/>
  <c r="E44" i="6"/>
  <c r="F44" i="6"/>
  <c r="G44" i="6"/>
  <c r="H44" i="6"/>
  <c r="I44" i="6"/>
  <c r="J44" i="6"/>
  <c r="K44" i="6"/>
  <c r="L44" i="6"/>
  <c r="M44" i="6"/>
  <c r="N44" i="6"/>
  <c r="O44" i="6"/>
  <c r="P44" i="6"/>
  <c r="Q44" i="6"/>
  <c r="R44" i="6"/>
  <c r="T44" i="6"/>
  <c r="T45" i="6"/>
  <c r="B46" i="6"/>
  <c r="C46" i="6"/>
  <c r="D46" i="6"/>
  <c r="E46" i="6"/>
  <c r="F46" i="6"/>
  <c r="G46" i="6"/>
  <c r="H46" i="6"/>
  <c r="I46" i="6"/>
  <c r="J46" i="6"/>
  <c r="K46" i="6"/>
  <c r="L46" i="6"/>
  <c r="M46" i="6"/>
  <c r="N46" i="6"/>
  <c r="O46" i="6"/>
  <c r="P46" i="6"/>
  <c r="Q46" i="6"/>
  <c r="R46" i="6"/>
  <c r="T46" i="6"/>
  <c r="B47" i="6"/>
  <c r="C47" i="6"/>
  <c r="D47" i="6"/>
  <c r="E47" i="6"/>
  <c r="F47" i="6"/>
  <c r="G47" i="6"/>
  <c r="H47" i="6"/>
  <c r="I47" i="6"/>
  <c r="J47" i="6"/>
  <c r="K47" i="6"/>
  <c r="L47" i="6"/>
  <c r="M47" i="6"/>
  <c r="N47" i="6"/>
  <c r="O47" i="6"/>
  <c r="P47" i="6"/>
  <c r="Q47" i="6"/>
  <c r="R47" i="6"/>
  <c r="B48" i="6"/>
  <c r="C48" i="6"/>
  <c r="D48" i="6"/>
  <c r="E48" i="6"/>
  <c r="F48" i="6"/>
  <c r="G48" i="6"/>
  <c r="H48" i="6"/>
  <c r="I48" i="6"/>
  <c r="J48" i="6"/>
  <c r="K48" i="6"/>
  <c r="L48" i="6"/>
  <c r="M48" i="6"/>
  <c r="N48" i="6"/>
  <c r="O48" i="6"/>
  <c r="P48" i="6"/>
  <c r="Q48" i="6"/>
  <c r="R48" i="6"/>
  <c r="T48" i="6"/>
  <c r="R49" i="6"/>
  <c r="T49" i="6"/>
  <c r="C50" i="6"/>
  <c r="D50" i="6"/>
  <c r="E50" i="6"/>
  <c r="F50" i="6"/>
  <c r="G50" i="6"/>
  <c r="H50" i="6"/>
  <c r="I50" i="6"/>
  <c r="J50" i="6"/>
  <c r="K50" i="6"/>
  <c r="L50" i="6"/>
  <c r="M50" i="6"/>
  <c r="N50" i="6"/>
  <c r="O50" i="6"/>
  <c r="P50" i="6"/>
  <c r="Q50" i="6"/>
  <c r="R50" i="6"/>
  <c r="B51" i="6"/>
  <c r="F51" i="6"/>
  <c r="J51" i="6"/>
  <c r="N51" i="6"/>
  <c r="C58" i="6"/>
  <c r="D58" i="6"/>
  <c r="E58" i="6"/>
  <c r="F58" i="6"/>
  <c r="G58" i="6"/>
  <c r="H58" i="6"/>
  <c r="I58" i="6"/>
  <c r="J58" i="6"/>
  <c r="K58" i="6"/>
  <c r="L58" i="6"/>
  <c r="M58" i="6"/>
  <c r="N58" i="6"/>
  <c r="O58" i="6"/>
  <c r="P58" i="6"/>
  <c r="Q58" i="6"/>
  <c r="R58" i="6"/>
  <c r="T58" i="6"/>
  <c r="T59" i="6"/>
  <c r="C60" i="6"/>
  <c r="D60" i="6"/>
  <c r="E60" i="6"/>
  <c r="F60" i="6"/>
  <c r="G60" i="6"/>
  <c r="H60" i="6"/>
  <c r="I60" i="6"/>
  <c r="J60" i="6"/>
  <c r="K60" i="6"/>
  <c r="L60" i="6"/>
  <c r="M60" i="6"/>
  <c r="N60" i="6"/>
  <c r="O60" i="6"/>
  <c r="P60" i="6"/>
  <c r="Q60" i="6"/>
  <c r="R60" i="6"/>
  <c r="T60" i="6"/>
  <c r="T61" i="6"/>
  <c r="C62" i="6"/>
  <c r="D62" i="6"/>
  <c r="E62" i="6"/>
  <c r="F62" i="6"/>
  <c r="G62" i="6"/>
  <c r="H62" i="6"/>
  <c r="I62" i="6"/>
  <c r="J62" i="6"/>
  <c r="K62" i="6"/>
  <c r="L62" i="6"/>
  <c r="M62" i="6"/>
  <c r="N62" i="6"/>
  <c r="O62" i="6"/>
  <c r="P62" i="6"/>
  <c r="Q62" i="6"/>
  <c r="R62" i="6"/>
  <c r="T62" i="6"/>
  <c r="C63" i="6"/>
  <c r="D63" i="6"/>
  <c r="D66" i="6"/>
  <c r="E63" i="6"/>
  <c r="F63" i="6"/>
  <c r="G63" i="6"/>
  <c r="H63" i="6"/>
  <c r="H66" i="6"/>
  <c r="I63" i="6"/>
  <c r="J63" i="6"/>
  <c r="K63" i="6"/>
  <c r="L63" i="6"/>
  <c r="L66" i="6"/>
  <c r="M63" i="6"/>
  <c r="N63" i="6"/>
  <c r="O63" i="6"/>
  <c r="P63" i="6"/>
  <c r="P66" i="6"/>
  <c r="Q63" i="6"/>
  <c r="R63" i="6"/>
  <c r="T63" i="6"/>
  <c r="C64" i="6"/>
  <c r="D64" i="6"/>
  <c r="E64" i="6"/>
  <c r="F64" i="6"/>
  <c r="G64" i="6"/>
  <c r="H64" i="6"/>
  <c r="I64" i="6"/>
  <c r="J64" i="6"/>
  <c r="K64" i="6"/>
  <c r="L64" i="6"/>
  <c r="M64" i="6"/>
  <c r="N64" i="6"/>
  <c r="O64" i="6"/>
  <c r="P64" i="6"/>
  <c r="Q64" i="6"/>
  <c r="R64" i="6"/>
  <c r="T64" i="6"/>
  <c r="R65" i="6"/>
  <c r="T65" i="6"/>
  <c r="F66" i="6"/>
  <c r="J66" i="6"/>
  <c r="N66" i="6"/>
  <c r="B77" i="6"/>
  <c r="C77" i="6"/>
  <c r="C86" i="6"/>
  <c r="D77" i="6"/>
  <c r="E77" i="6"/>
  <c r="F77" i="6"/>
  <c r="G77" i="6"/>
  <c r="G86" i="6"/>
  <c r="H77" i="6"/>
  <c r="I77" i="6"/>
  <c r="J77" i="6"/>
  <c r="K77" i="6"/>
  <c r="K86" i="6"/>
  <c r="L77" i="6"/>
  <c r="M77" i="6"/>
  <c r="N77" i="6"/>
  <c r="O77" i="6"/>
  <c r="O86" i="6"/>
  <c r="P77" i="6"/>
  <c r="Q77" i="6"/>
  <c r="R77" i="6"/>
  <c r="T77" i="6"/>
  <c r="B79" i="6"/>
  <c r="C79" i="6"/>
  <c r="D79" i="6"/>
  <c r="E79" i="6"/>
  <c r="F79" i="6"/>
  <c r="G79" i="6"/>
  <c r="H79" i="6"/>
  <c r="I79" i="6"/>
  <c r="J79" i="6"/>
  <c r="K79" i="6"/>
  <c r="L79" i="6"/>
  <c r="M79" i="6"/>
  <c r="N79" i="6"/>
  <c r="O79" i="6"/>
  <c r="P79" i="6"/>
  <c r="Q79" i="6"/>
  <c r="R79" i="6"/>
  <c r="T79" i="6"/>
  <c r="T80" i="6"/>
  <c r="B81" i="6"/>
  <c r="C81" i="6"/>
  <c r="D81" i="6"/>
  <c r="E81" i="6"/>
  <c r="F81" i="6"/>
  <c r="G81" i="6"/>
  <c r="H81" i="6"/>
  <c r="I81" i="6"/>
  <c r="J81" i="6"/>
  <c r="K81" i="6"/>
  <c r="L81" i="6"/>
  <c r="M81" i="6"/>
  <c r="N81" i="6"/>
  <c r="O81" i="6"/>
  <c r="P81" i="6"/>
  <c r="Q81" i="6"/>
  <c r="R81" i="6"/>
  <c r="T81" i="6"/>
  <c r="B82" i="6"/>
  <c r="C82" i="6"/>
  <c r="D82" i="6"/>
  <c r="E82" i="6"/>
  <c r="F82" i="6"/>
  <c r="G82" i="6"/>
  <c r="H82" i="6"/>
  <c r="I82" i="6"/>
  <c r="J82" i="6"/>
  <c r="K82" i="6"/>
  <c r="L82" i="6"/>
  <c r="M82" i="6"/>
  <c r="N82" i="6"/>
  <c r="O82" i="6"/>
  <c r="P82" i="6"/>
  <c r="Q82" i="6"/>
  <c r="R82" i="6"/>
  <c r="B83" i="6"/>
  <c r="C83" i="6"/>
  <c r="D83" i="6"/>
  <c r="E83" i="6"/>
  <c r="F83" i="6"/>
  <c r="G83" i="6"/>
  <c r="H83" i="6"/>
  <c r="I83" i="6"/>
  <c r="J83" i="6"/>
  <c r="K83" i="6"/>
  <c r="L83" i="6"/>
  <c r="M83" i="6"/>
  <c r="N83" i="6"/>
  <c r="O83" i="6"/>
  <c r="P83" i="6"/>
  <c r="Q83" i="6"/>
  <c r="R83" i="6"/>
  <c r="T83" i="6"/>
  <c r="R84" i="6"/>
  <c r="T84" i="6"/>
  <c r="C85" i="6"/>
  <c r="D85" i="6"/>
  <c r="E85" i="6"/>
  <c r="F85" i="6"/>
  <c r="G85" i="6"/>
  <c r="H85" i="6"/>
  <c r="I85" i="6"/>
  <c r="J85" i="6"/>
  <c r="K85" i="6"/>
  <c r="L85" i="6"/>
  <c r="M85" i="6"/>
  <c r="N85" i="6"/>
  <c r="O85" i="6"/>
  <c r="P85" i="6"/>
  <c r="Q85" i="6"/>
  <c r="R85" i="6"/>
  <c r="E86" i="6"/>
  <c r="I86" i="6"/>
  <c r="M86" i="6"/>
  <c r="Q86" i="6"/>
  <c r="C93" i="6"/>
  <c r="D93" i="6"/>
  <c r="E93" i="6"/>
  <c r="F93" i="6"/>
  <c r="G93" i="6"/>
  <c r="H93" i="6"/>
  <c r="I93" i="6"/>
  <c r="J93" i="6"/>
  <c r="K93" i="6"/>
  <c r="L93" i="6"/>
  <c r="M93" i="6"/>
  <c r="N93" i="6"/>
  <c r="O93" i="6"/>
  <c r="P93" i="6"/>
  <c r="Q93" i="6"/>
  <c r="R93" i="6"/>
  <c r="T93" i="6"/>
  <c r="T94" i="6"/>
  <c r="C95" i="6"/>
  <c r="D95" i="6"/>
  <c r="E95" i="6"/>
  <c r="F95" i="6"/>
  <c r="G95" i="6"/>
  <c r="H95" i="6"/>
  <c r="I95" i="6"/>
  <c r="J95" i="6"/>
  <c r="K95" i="6"/>
  <c r="L95" i="6"/>
  <c r="M95" i="6"/>
  <c r="N95" i="6"/>
  <c r="O95" i="6"/>
  <c r="P95" i="6"/>
  <c r="Q95" i="6"/>
  <c r="R95" i="6"/>
  <c r="T95" i="6"/>
  <c r="T96" i="6"/>
  <c r="C97" i="6"/>
  <c r="D97" i="6"/>
  <c r="E97" i="6"/>
  <c r="F97" i="6"/>
  <c r="G97" i="6"/>
  <c r="H97" i="6"/>
  <c r="I97" i="6"/>
  <c r="J97" i="6"/>
  <c r="K97" i="6"/>
  <c r="L97" i="6"/>
  <c r="M97" i="6"/>
  <c r="N97" i="6"/>
  <c r="O97" i="6"/>
  <c r="P97" i="6"/>
  <c r="Q97" i="6"/>
  <c r="R97" i="6"/>
  <c r="T97" i="6"/>
  <c r="C98" i="6"/>
  <c r="D98" i="6"/>
  <c r="E98" i="6"/>
  <c r="E101" i="6"/>
  <c r="F98" i="6"/>
  <c r="G98" i="6"/>
  <c r="H98" i="6"/>
  <c r="I98" i="6"/>
  <c r="I101" i="6"/>
  <c r="J98" i="6"/>
  <c r="K98" i="6"/>
  <c r="L98" i="6"/>
  <c r="M98" i="6"/>
  <c r="M101" i="6"/>
  <c r="N98" i="6"/>
  <c r="O98" i="6"/>
  <c r="P98" i="6"/>
  <c r="Q98" i="6"/>
  <c r="Q101" i="6"/>
  <c r="R98" i="6"/>
  <c r="T98" i="6"/>
  <c r="C99" i="6"/>
  <c r="D99" i="6"/>
  <c r="E99" i="6"/>
  <c r="F99" i="6"/>
  <c r="G99" i="6"/>
  <c r="H99" i="6"/>
  <c r="I99" i="6"/>
  <c r="J99" i="6"/>
  <c r="K99" i="6"/>
  <c r="L99" i="6"/>
  <c r="M99" i="6"/>
  <c r="N99" i="6"/>
  <c r="O99" i="6"/>
  <c r="P99" i="6"/>
  <c r="Q99" i="6"/>
  <c r="R99" i="6"/>
  <c r="T99" i="6"/>
  <c r="R100" i="6"/>
  <c r="T100" i="6"/>
  <c r="C101" i="6"/>
  <c r="G101" i="6"/>
  <c r="K101" i="6"/>
  <c r="O101" i="6"/>
  <c r="B112" i="6"/>
  <c r="C112" i="6"/>
  <c r="D112" i="6"/>
  <c r="D121" i="6"/>
  <c r="E112" i="6"/>
  <c r="F112" i="6"/>
  <c r="G112" i="6"/>
  <c r="H112" i="6"/>
  <c r="H121" i="6"/>
  <c r="I112" i="6"/>
  <c r="J112" i="6"/>
  <c r="K112" i="6"/>
  <c r="L112" i="6"/>
  <c r="L121" i="6"/>
  <c r="M112" i="6"/>
  <c r="N112" i="6"/>
  <c r="O112" i="6"/>
  <c r="P112" i="6"/>
  <c r="P121" i="6"/>
  <c r="Q112" i="6"/>
  <c r="R112" i="6"/>
  <c r="T112" i="6"/>
  <c r="B114" i="6"/>
  <c r="C114" i="6"/>
  <c r="D114" i="6"/>
  <c r="E114" i="6"/>
  <c r="F114" i="6"/>
  <c r="G114" i="6"/>
  <c r="H114" i="6"/>
  <c r="I114" i="6"/>
  <c r="J114" i="6"/>
  <c r="K114" i="6"/>
  <c r="L114" i="6"/>
  <c r="M114" i="6"/>
  <c r="N114" i="6"/>
  <c r="O114" i="6"/>
  <c r="P114" i="6"/>
  <c r="Q114" i="6"/>
  <c r="R114" i="6"/>
  <c r="T114" i="6"/>
  <c r="T115" i="6"/>
  <c r="B116" i="6"/>
  <c r="C116" i="6"/>
  <c r="D116" i="6"/>
  <c r="E116" i="6"/>
  <c r="F116" i="6"/>
  <c r="G116" i="6"/>
  <c r="H116" i="6"/>
  <c r="I116" i="6"/>
  <c r="J116" i="6"/>
  <c r="K116" i="6"/>
  <c r="L116" i="6"/>
  <c r="M116" i="6"/>
  <c r="N116" i="6"/>
  <c r="O116" i="6"/>
  <c r="P116" i="6"/>
  <c r="Q116" i="6"/>
  <c r="R116" i="6"/>
  <c r="T116" i="6"/>
  <c r="B117" i="6"/>
  <c r="C117" i="6"/>
  <c r="D117" i="6"/>
  <c r="E117" i="6"/>
  <c r="F117" i="6"/>
  <c r="G117" i="6"/>
  <c r="H117" i="6"/>
  <c r="I117" i="6"/>
  <c r="J117" i="6"/>
  <c r="K117" i="6"/>
  <c r="L117" i="6"/>
  <c r="M117" i="6"/>
  <c r="N117" i="6"/>
  <c r="O117" i="6"/>
  <c r="P117" i="6"/>
  <c r="Q117" i="6"/>
  <c r="R117" i="6"/>
  <c r="B118" i="6"/>
  <c r="C118" i="6"/>
  <c r="D118" i="6"/>
  <c r="E118" i="6"/>
  <c r="F118" i="6"/>
  <c r="G118" i="6"/>
  <c r="H118" i="6"/>
  <c r="I118" i="6"/>
  <c r="J118" i="6"/>
  <c r="K118" i="6"/>
  <c r="L118" i="6"/>
  <c r="M118" i="6"/>
  <c r="N118" i="6"/>
  <c r="O118" i="6"/>
  <c r="P118" i="6"/>
  <c r="Q118" i="6"/>
  <c r="R118" i="6"/>
  <c r="T118" i="6"/>
  <c r="R119" i="6"/>
  <c r="T119" i="6"/>
  <c r="C120" i="6"/>
  <c r="D120" i="6"/>
  <c r="E120" i="6"/>
  <c r="F120" i="6"/>
  <c r="G120" i="6"/>
  <c r="H120" i="6"/>
  <c r="I120" i="6"/>
  <c r="J120" i="6"/>
  <c r="K120" i="6"/>
  <c r="L120" i="6"/>
  <c r="M120" i="6"/>
  <c r="N120" i="6"/>
  <c r="O120" i="6"/>
  <c r="P120" i="6"/>
  <c r="Q120" i="6"/>
  <c r="R120" i="6"/>
  <c r="B121" i="6"/>
  <c r="F121" i="6"/>
  <c r="J121" i="6"/>
  <c r="N121" i="6"/>
  <c r="C128" i="6"/>
  <c r="D128" i="6"/>
  <c r="E128" i="6"/>
  <c r="F128" i="6"/>
  <c r="G128" i="6"/>
  <c r="H128" i="6"/>
  <c r="I128" i="6"/>
  <c r="J128" i="6"/>
  <c r="K128" i="6"/>
  <c r="L128" i="6"/>
  <c r="M128" i="6"/>
  <c r="N128" i="6"/>
  <c r="O128" i="6"/>
  <c r="P128" i="6"/>
  <c r="Q128" i="6"/>
  <c r="R128" i="6"/>
  <c r="T128" i="6"/>
  <c r="T129" i="6"/>
  <c r="C130" i="6"/>
  <c r="D130" i="6"/>
  <c r="E130" i="6"/>
  <c r="F130" i="6"/>
  <c r="G130" i="6"/>
  <c r="H130" i="6"/>
  <c r="I130" i="6"/>
  <c r="J130" i="6"/>
  <c r="K130" i="6"/>
  <c r="L130" i="6"/>
  <c r="M130" i="6"/>
  <c r="N130" i="6"/>
  <c r="O130" i="6"/>
  <c r="P130" i="6"/>
  <c r="Q130" i="6"/>
  <c r="R130" i="6"/>
  <c r="T130" i="6"/>
  <c r="T131" i="6"/>
  <c r="C132" i="6"/>
  <c r="D132" i="6"/>
  <c r="E132" i="6"/>
  <c r="F132" i="6"/>
  <c r="G132" i="6"/>
  <c r="H132" i="6"/>
  <c r="I132" i="6"/>
  <c r="J132" i="6"/>
  <c r="K132" i="6"/>
  <c r="L132" i="6"/>
  <c r="M132" i="6"/>
  <c r="N132" i="6"/>
  <c r="O132" i="6"/>
  <c r="P132" i="6"/>
  <c r="Q132" i="6"/>
  <c r="R132" i="6"/>
  <c r="T132" i="6"/>
  <c r="C133" i="6"/>
  <c r="D133" i="6"/>
  <c r="D136" i="6"/>
  <c r="E133" i="6"/>
  <c r="F133" i="6"/>
  <c r="G133" i="6"/>
  <c r="H133" i="6"/>
  <c r="H136" i="6"/>
  <c r="I133" i="6"/>
  <c r="J133" i="6"/>
  <c r="K133" i="6"/>
  <c r="L133" i="6"/>
  <c r="L136" i="6"/>
  <c r="M133" i="6"/>
  <c r="N133" i="6"/>
  <c r="O133" i="6"/>
  <c r="P133" i="6"/>
  <c r="P136" i="6"/>
  <c r="Q133" i="6"/>
  <c r="R133" i="6"/>
  <c r="T133" i="6"/>
  <c r="C134" i="6"/>
  <c r="D134" i="6"/>
  <c r="E134" i="6"/>
  <c r="F134" i="6"/>
  <c r="G134" i="6"/>
  <c r="H134" i="6"/>
  <c r="I134" i="6"/>
  <c r="J134" i="6"/>
  <c r="K134" i="6"/>
  <c r="L134" i="6"/>
  <c r="M134" i="6"/>
  <c r="N134" i="6"/>
  <c r="O134" i="6"/>
  <c r="P134" i="6"/>
  <c r="Q134" i="6"/>
  <c r="R134" i="6"/>
  <c r="T134" i="6"/>
  <c r="R135" i="6"/>
  <c r="T135" i="6"/>
  <c r="F136" i="6"/>
  <c r="J136" i="6"/>
  <c r="N136" i="6"/>
  <c r="B147" i="6"/>
  <c r="C147" i="6"/>
  <c r="C156" i="6"/>
  <c r="D147" i="6"/>
  <c r="E147" i="6"/>
  <c r="F147" i="6"/>
  <c r="G147" i="6"/>
  <c r="G156" i="6"/>
  <c r="H147" i="6"/>
  <c r="I147" i="6"/>
  <c r="J147" i="6"/>
  <c r="K147" i="6"/>
  <c r="K156" i="6"/>
  <c r="L147" i="6"/>
  <c r="M147" i="6"/>
  <c r="N147" i="6"/>
  <c r="O147" i="6"/>
  <c r="O156" i="6"/>
  <c r="P147" i="6"/>
  <c r="Q147" i="6"/>
  <c r="R147" i="6"/>
  <c r="T147" i="6"/>
  <c r="B149" i="6"/>
  <c r="C149" i="6"/>
  <c r="D149" i="6"/>
  <c r="E149" i="6"/>
  <c r="F149" i="6"/>
  <c r="G149" i="6"/>
  <c r="H149" i="6"/>
  <c r="I149" i="6"/>
  <c r="J149" i="6"/>
  <c r="K149" i="6"/>
  <c r="L149" i="6"/>
  <c r="M149" i="6"/>
  <c r="N149" i="6"/>
  <c r="O149" i="6"/>
  <c r="P149" i="6"/>
  <c r="Q149" i="6"/>
  <c r="R149" i="6"/>
  <c r="T149" i="6"/>
  <c r="T150" i="6"/>
  <c r="B151" i="6"/>
  <c r="C151" i="6"/>
  <c r="D151" i="6"/>
  <c r="E151" i="6"/>
  <c r="F151" i="6"/>
  <c r="G151" i="6"/>
  <c r="H151" i="6"/>
  <c r="I151" i="6"/>
  <c r="J151" i="6"/>
  <c r="K151" i="6"/>
  <c r="L151" i="6"/>
  <c r="M151" i="6"/>
  <c r="N151" i="6"/>
  <c r="O151" i="6"/>
  <c r="P151" i="6"/>
  <c r="Q151" i="6"/>
  <c r="R151" i="6"/>
  <c r="T151" i="6"/>
  <c r="B152" i="6"/>
  <c r="C152" i="6"/>
  <c r="D152" i="6"/>
  <c r="E152" i="6"/>
  <c r="F152" i="6"/>
  <c r="G152" i="6"/>
  <c r="H152" i="6"/>
  <c r="I152" i="6"/>
  <c r="J152" i="6"/>
  <c r="K152" i="6"/>
  <c r="L152" i="6"/>
  <c r="M152" i="6"/>
  <c r="N152" i="6"/>
  <c r="O152" i="6"/>
  <c r="P152" i="6"/>
  <c r="Q152" i="6"/>
  <c r="R152" i="6"/>
  <c r="B153" i="6"/>
  <c r="C153" i="6"/>
  <c r="D153" i="6"/>
  <c r="E153" i="6"/>
  <c r="F153" i="6"/>
  <c r="G153" i="6"/>
  <c r="H153" i="6"/>
  <c r="I153" i="6"/>
  <c r="J153" i="6"/>
  <c r="K153" i="6"/>
  <c r="L153" i="6"/>
  <c r="M153" i="6"/>
  <c r="N153" i="6"/>
  <c r="O153" i="6"/>
  <c r="P153" i="6"/>
  <c r="Q153" i="6"/>
  <c r="R153" i="6"/>
  <c r="T153" i="6"/>
  <c r="R154" i="6"/>
  <c r="T154" i="6"/>
  <c r="C155" i="6"/>
  <c r="D155" i="6"/>
  <c r="E155" i="6"/>
  <c r="F155" i="6"/>
  <c r="G155" i="6"/>
  <c r="H155" i="6"/>
  <c r="I155" i="6"/>
  <c r="J155" i="6"/>
  <c r="K155" i="6"/>
  <c r="L155" i="6"/>
  <c r="M155" i="6"/>
  <c r="N155" i="6"/>
  <c r="O155" i="6"/>
  <c r="P155" i="6"/>
  <c r="Q155" i="6"/>
  <c r="R155" i="6"/>
  <c r="E156" i="6"/>
  <c r="I156" i="6"/>
  <c r="M156" i="6"/>
  <c r="Q156" i="6"/>
  <c r="C163" i="6"/>
  <c r="D163" i="6"/>
  <c r="E163" i="6"/>
  <c r="F163" i="6"/>
  <c r="G163" i="6"/>
  <c r="H163" i="6"/>
  <c r="I163" i="6"/>
  <c r="J163" i="6"/>
  <c r="K163" i="6"/>
  <c r="L163" i="6"/>
  <c r="M163" i="6"/>
  <c r="N163" i="6"/>
  <c r="O163" i="6"/>
  <c r="P163" i="6"/>
  <c r="Q163" i="6"/>
  <c r="R163" i="6"/>
  <c r="T163" i="6"/>
  <c r="T164" i="6"/>
  <c r="C165" i="6"/>
  <c r="D165" i="6"/>
  <c r="E165" i="6"/>
  <c r="F165" i="6"/>
  <c r="G165" i="6"/>
  <c r="H165" i="6"/>
  <c r="I165" i="6"/>
  <c r="J165" i="6"/>
  <c r="K165" i="6"/>
  <c r="L165" i="6"/>
  <c r="M165" i="6"/>
  <c r="N165" i="6"/>
  <c r="O165" i="6"/>
  <c r="P165" i="6"/>
  <c r="Q165" i="6"/>
  <c r="R165" i="6"/>
  <c r="T165" i="6"/>
  <c r="T166" i="6"/>
  <c r="C167" i="6"/>
  <c r="D167" i="6"/>
  <c r="E167" i="6"/>
  <c r="F167" i="6"/>
  <c r="G167" i="6"/>
  <c r="H167" i="6"/>
  <c r="I167" i="6"/>
  <c r="J167" i="6"/>
  <c r="K167" i="6"/>
  <c r="L167" i="6"/>
  <c r="M167" i="6"/>
  <c r="N167" i="6"/>
  <c r="O167" i="6"/>
  <c r="P167" i="6"/>
  <c r="Q167" i="6"/>
  <c r="R167" i="6"/>
  <c r="T167" i="6"/>
  <c r="C168" i="6"/>
  <c r="D168" i="6"/>
  <c r="E168" i="6"/>
  <c r="E171" i="6"/>
  <c r="F168" i="6"/>
  <c r="G168" i="6"/>
  <c r="H168" i="6"/>
  <c r="I168" i="6"/>
  <c r="I171" i="6"/>
  <c r="J168" i="6"/>
  <c r="K168" i="6"/>
  <c r="L168" i="6"/>
  <c r="M168" i="6"/>
  <c r="M171" i="6"/>
  <c r="N168" i="6"/>
  <c r="O168" i="6"/>
  <c r="P168" i="6"/>
  <c r="Q168" i="6"/>
  <c r="Q171" i="6"/>
  <c r="R168" i="6"/>
  <c r="T168" i="6"/>
  <c r="C169" i="6"/>
  <c r="D169" i="6"/>
  <c r="E169" i="6"/>
  <c r="F169" i="6"/>
  <c r="G169" i="6"/>
  <c r="H169" i="6"/>
  <c r="I169" i="6"/>
  <c r="J169" i="6"/>
  <c r="K169" i="6"/>
  <c r="L169" i="6"/>
  <c r="M169" i="6"/>
  <c r="N169" i="6"/>
  <c r="O169" i="6"/>
  <c r="P169" i="6"/>
  <c r="Q169" i="6"/>
  <c r="R169" i="6"/>
  <c r="T169" i="6"/>
  <c r="R170" i="6"/>
  <c r="T170" i="6"/>
  <c r="C171" i="6"/>
  <c r="G171" i="6"/>
  <c r="K171" i="6"/>
  <c r="O171" i="6"/>
  <c r="B182" i="6"/>
  <c r="C182" i="6"/>
  <c r="D182" i="6"/>
  <c r="D190" i="6"/>
  <c r="E182" i="6"/>
  <c r="F182" i="6"/>
  <c r="G182" i="6"/>
  <c r="H182" i="6"/>
  <c r="H190" i="6"/>
  <c r="I182" i="6"/>
  <c r="J182" i="6"/>
  <c r="K182" i="6"/>
  <c r="L182" i="6"/>
  <c r="L190" i="6"/>
  <c r="M182" i="6"/>
  <c r="N182" i="6"/>
  <c r="O182" i="6"/>
  <c r="P182" i="6"/>
  <c r="P190" i="6"/>
  <c r="Q182" i="6"/>
  <c r="R182" i="6"/>
  <c r="T182" i="6"/>
  <c r="B184" i="6"/>
  <c r="C184" i="6"/>
  <c r="D184" i="6"/>
  <c r="E184" i="6"/>
  <c r="F184" i="6"/>
  <c r="G184" i="6"/>
  <c r="H184" i="6"/>
  <c r="I184" i="6"/>
  <c r="J184" i="6"/>
  <c r="K184" i="6"/>
  <c r="L184" i="6"/>
  <c r="M184" i="6"/>
  <c r="N184" i="6"/>
  <c r="O184" i="6"/>
  <c r="P184" i="6"/>
  <c r="Q184" i="6"/>
  <c r="R184" i="6"/>
  <c r="T184" i="6"/>
  <c r="T185" i="6"/>
  <c r="B186" i="6"/>
  <c r="C186" i="6"/>
  <c r="D186" i="6"/>
  <c r="E186" i="6"/>
  <c r="F186" i="6"/>
  <c r="G186" i="6"/>
  <c r="H186" i="6"/>
  <c r="I186" i="6"/>
  <c r="J186" i="6"/>
  <c r="K186" i="6"/>
  <c r="L186" i="6"/>
  <c r="M186" i="6"/>
  <c r="N186" i="6"/>
  <c r="O186" i="6"/>
  <c r="P186" i="6"/>
  <c r="Q186" i="6"/>
  <c r="R186" i="6"/>
  <c r="T186" i="6"/>
  <c r="B187" i="6"/>
  <c r="C187" i="6"/>
  <c r="D187" i="6"/>
  <c r="E187" i="6"/>
  <c r="F187" i="6"/>
  <c r="G187" i="6"/>
  <c r="H187" i="6"/>
  <c r="I187" i="6"/>
  <c r="J187" i="6"/>
  <c r="K187" i="6"/>
  <c r="L187" i="6"/>
  <c r="M187" i="6"/>
  <c r="N187" i="6"/>
  <c r="O187" i="6"/>
  <c r="P187" i="6"/>
  <c r="Q187" i="6"/>
  <c r="R187" i="6"/>
  <c r="B188" i="6"/>
  <c r="C188" i="6"/>
  <c r="D188" i="6"/>
  <c r="E188" i="6"/>
  <c r="F188" i="6"/>
  <c r="G188" i="6"/>
  <c r="H188" i="6"/>
  <c r="I188" i="6"/>
  <c r="J188" i="6"/>
  <c r="K188" i="6"/>
  <c r="L188" i="6"/>
  <c r="M188" i="6"/>
  <c r="N188" i="6"/>
  <c r="O188" i="6"/>
  <c r="P188" i="6"/>
  <c r="Q188" i="6"/>
  <c r="R188" i="6"/>
  <c r="T188" i="6"/>
  <c r="R189" i="6"/>
  <c r="T189" i="6"/>
  <c r="B190" i="6"/>
  <c r="F190" i="6"/>
  <c r="J190" i="6"/>
  <c r="N190" i="6"/>
  <c r="C197" i="6"/>
  <c r="D197" i="6"/>
  <c r="E197" i="6"/>
  <c r="F197" i="6"/>
  <c r="G197" i="6"/>
  <c r="H197" i="6"/>
  <c r="I197" i="6"/>
  <c r="J197" i="6"/>
  <c r="K197" i="6"/>
  <c r="L197" i="6"/>
  <c r="M197" i="6"/>
  <c r="N197" i="6"/>
  <c r="O197" i="6"/>
  <c r="P197" i="6"/>
  <c r="Q197" i="6"/>
  <c r="R197" i="6"/>
  <c r="T197" i="6"/>
  <c r="T198" i="6"/>
  <c r="C199" i="6"/>
  <c r="D199" i="6"/>
  <c r="E199" i="6"/>
  <c r="F199" i="6"/>
  <c r="G199" i="6"/>
  <c r="H199" i="6"/>
  <c r="I199" i="6"/>
  <c r="J199" i="6"/>
  <c r="K199" i="6"/>
  <c r="L199" i="6"/>
  <c r="M199" i="6"/>
  <c r="N199" i="6"/>
  <c r="O199" i="6"/>
  <c r="P199" i="6"/>
  <c r="Q199" i="6"/>
  <c r="R199" i="6"/>
  <c r="T199" i="6"/>
  <c r="T200" i="6"/>
  <c r="C201" i="6"/>
  <c r="D201" i="6"/>
  <c r="E201" i="6"/>
  <c r="F201" i="6"/>
  <c r="G201" i="6"/>
  <c r="H201" i="6"/>
  <c r="I201" i="6"/>
  <c r="J201" i="6"/>
  <c r="K201" i="6"/>
  <c r="L201" i="6"/>
  <c r="M201" i="6"/>
  <c r="N201" i="6"/>
  <c r="O201" i="6"/>
  <c r="P201" i="6"/>
  <c r="Q201" i="6"/>
  <c r="R201" i="6"/>
  <c r="T201" i="6"/>
  <c r="C202" i="6"/>
  <c r="D202" i="6"/>
  <c r="D205" i="6"/>
  <c r="E202" i="6"/>
  <c r="F202" i="6"/>
  <c r="G202" i="6"/>
  <c r="H202" i="6"/>
  <c r="H205" i="6"/>
  <c r="I202" i="6"/>
  <c r="J202" i="6"/>
  <c r="K202" i="6"/>
  <c r="L202" i="6"/>
  <c r="L205" i="6"/>
  <c r="M202" i="6"/>
  <c r="N202" i="6"/>
  <c r="O202" i="6"/>
  <c r="P202" i="6"/>
  <c r="P205" i="6"/>
  <c r="Q202" i="6"/>
  <c r="R202" i="6"/>
  <c r="T202" i="6"/>
  <c r="C203" i="6"/>
  <c r="D203" i="6"/>
  <c r="E203" i="6"/>
  <c r="F203" i="6"/>
  <c r="G203" i="6"/>
  <c r="H203" i="6"/>
  <c r="I203" i="6"/>
  <c r="J203" i="6"/>
  <c r="K203" i="6"/>
  <c r="L203" i="6"/>
  <c r="M203" i="6"/>
  <c r="N203" i="6"/>
  <c r="O203" i="6"/>
  <c r="P203" i="6"/>
  <c r="Q203" i="6"/>
  <c r="R203" i="6"/>
  <c r="T203" i="6"/>
  <c r="R204" i="6"/>
  <c r="T204" i="6"/>
  <c r="F205" i="6"/>
  <c r="J205" i="6"/>
  <c r="N205" i="6"/>
  <c r="B218" i="6"/>
  <c r="C218" i="6"/>
  <c r="C226" i="6"/>
  <c r="D218" i="6"/>
  <c r="E218" i="6"/>
  <c r="F218" i="6"/>
  <c r="G218" i="6"/>
  <c r="G226" i="6"/>
  <c r="H218" i="6"/>
  <c r="I218" i="6"/>
  <c r="J218" i="6"/>
  <c r="K218" i="6"/>
  <c r="K226" i="6"/>
  <c r="L218" i="6"/>
  <c r="M218" i="6"/>
  <c r="N218" i="6"/>
  <c r="O218" i="6"/>
  <c r="O226" i="6"/>
  <c r="P218" i="6"/>
  <c r="Q218" i="6"/>
  <c r="R218" i="6"/>
  <c r="T218" i="6"/>
  <c r="B220" i="6"/>
  <c r="C220" i="6"/>
  <c r="D220" i="6"/>
  <c r="E220" i="6"/>
  <c r="F220" i="6"/>
  <c r="G220" i="6"/>
  <c r="H220" i="6"/>
  <c r="I220" i="6"/>
  <c r="J220" i="6"/>
  <c r="K220" i="6"/>
  <c r="L220" i="6"/>
  <c r="M220" i="6"/>
  <c r="N220" i="6"/>
  <c r="O220" i="6"/>
  <c r="P220" i="6"/>
  <c r="Q220" i="6"/>
  <c r="R220" i="6"/>
  <c r="T220" i="6"/>
  <c r="T221" i="6"/>
  <c r="B222" i="6"/>
  <c r="C222" i="6"/>
  <c r="D222" i="6"/>
  <c r="E222" i="6"/>
  <c r="F222" i="6"/>
  <c r="G222" i="6"/>
  <c r="H222" i="6"/>
  <c r="I222" i="6"/>
  <c r="J222" i="6"/>
  <c r="K222" i="6"/>
  <c r="L222" i="6"/>
  <c r="M222" i="6"/>
  <c r="N222" i="6"/>
  <c r="O222" i="6"/>
  <c r="P222" i="6"/>
  <c r="Q222" i="6"/>
  <c r="R222" i="6"/>
  <c r="T222" i="6"/>
  <c r="B223" i="6"/>
  <c r="C223" i="6"/>
  <c r="D223" i="6"/>
  <c r="E223" i="6"/>
  <c r="F223" i="6"/>
  <c r="G223" i="6"/>
  <c r="H223" i="6"/>
  <c r="I223" i="6"/>
  <c r="J223" i="6"/>
  <c r="K223" i="6"/>
  <c r="L223" i="6"/>
  <c r="M223" i="6"/>
  <c r="N223" i="6"/>
  <c r="O223" i="6"/>
  <c r="P223" i="6"/>
  <c r="Q223" i="6"/>
  <c r="R223" i="6"/>
  <c r="B224" i="6"/>
  <c r="C224" i="6"/>
  <c r="D224" i="6"/>
  <c r="E224" i="6"/>
  <c r="F224" i="6"/>
  <c r="G224" i="6"/>
  <c r="H224" i="6"/>
  <c r="I224" i="6"/>
  <c r="J224" i="6"/>
  <c r="K224" i="6"/>
  <c r="L224" i="6"/>
  <c r="M224" i="6"/>
  <c r="N224" i="6"/>
  <c r="O224" i="6"/>
  <c r="P224" i="6"/>
  <c r="Q224" i="6"/>
  <c r="R224" i="6"/>
  <c r="T224" i="6"/>
  <c r="R225" i="6"/>
  <c r="T225" i="6"/>
  <c r="E226" i="6"/>
  <c r="I226" i="6"/>
  <c r="M226" i="6"/>
  <c r="Q226" i="6"/>
  <c r="C233" i="6"/>
  <c r="D233" i="6"/>
  <c r="E233" i="6"/>
  <c r="F233" i="6"/>
  <c r="G233" i="6"/>
  <c r="H233" i="6"/>
  <c r="I233" i="6"/>
  <c r="J233" i="6"/>
  <c r="K233" i="6"/>
  <c r="L233" i="6"/>
  <c r="M233" i="6"/>
  <c r="N233" i="6"/>
  <c r="O233" i="6"/>
  <c r="P233" i="6"/>
  <c r="Q233" i="6"/>
  <c r="R233" i="6"/>
  <c r="T233" i="6"/>
  <c r="T234" i="6"/>
  <c r="C235" i="6"/>
  <c r="D235" i="6"/>
  <c r="E235" i="6"/>
  <c r="F235" i="6"/>
  <c r="G235" i="6"/>
  <c r="H235" i="6"/>
  <c r="I235" i="6"/>
  <c r="J235" i="6"/>
  <c r="K235" i="6"/>
  <c r="L235" i="6"/>
  <c r="M235" i="6"/>
  <c r="N235" i="6"/>
  <c r="O235" i="6"/>
  <c r="P235" i="6"/>
  <c r="Q235" i="6"/>
  <c r="R235" i="6"/>
  <c r="T235" i="6"/>
  <c r="T236" i="6"/>
  <c r="C237" i="6"/>
  <c r="D237" i="6"/>
  <c r="E237" i="6"/>
  <c r="F237" i="6"/>
  <c r="G237" i="6"/>
  <c r="H237" i="6"/>
  <c r="I237" i="6"/>
  <c r="J237" i="6"/>
  <c r="K237" i="6"/>
  <c r="L237" i="6"/>
  <c r="M237" i="6"/>
  <c r="N237" i="6"/>
  <c r="O237" i="6"/>
  <c r="P237" i="6"/>
  <c r="Q237" i="6"/>
  <c r="R237" i="6"/>
  <c r="T237" i="6"/>
  <c r="C238" i="6"/>
  <c r="D238" i="6"/>
  <c r="E238" i="6"/>
  <c r="E241" i="6"/>
  <c r="F238" i="6"/>
  <c r="G238" i="6"/>
  <c r="H238" i="6"/>
  <c r="I238" i="6"/>
  <c r="I241" i="6"/>
  <c r="J238" i="6"/>
  <c r="K238" i="6"/>
  <c r="L238" i="6"/>
  <c r="M238" i="6"/>
  <c r="M241" i="6"/>
  <c r="N238" i="6"/>
  <c r="O238" i="6"/>
  <c r="P238" i="6"/>
  <c r="Q238" i="6"/>
  <c r="Q241" i="6"/>
  <c r="R238" i="6"/>
  <c r="T238" i="6"/>
  <c r="C239" i="6"/>
  <c r="D239" i="6"/>
  <c r="E239" i="6"/>
  <c r="F239" i="6"/>
  <c r="G239" i="6"/>
  <c r="H239" i="6"/>
  <c r="I239" i="6"/>
  <c r="J239" i="6"/>
  <c r="K239" i="6"/>
  <c r="L239" i="6"/>
  <c r="M239" i="6"/>
  <c r="N239" i="6"/>
  <c r="O239" i="6"/>
  <c r="P239" i="6"/>
  <c r="Q239" i="6"/>
  <c r="R239" i="6"/>
  <c r="T239" i="6"/>
  <c r="R240" i="6"/>
  <c r="T240" i="6"/>
  <c r="C241" i="6"/>
  <c r="G241" i="6"/>
  <c r="K241" i="6"/>
  <c r="O241" i="6"/>
  <c r="D254" i="6"/>
  <c r="E254" i="6"/>
  <c r="F254" i="6"/>
  <c r="G254" i="6"/>
  <c r="H254" i="6"/>
  <c r="I254" i="6"/>
  <c r="J254" i="6"/>
  <c r="K254" i="6"/>
  <c r="L254" i="6"/>
  <c r="M254" i="6"/>
  <c r="N254" i="6"/>
  <c r="S254" i="6"/>
  <c r="D255" i="6"/>
  <c r="E255" i="6"/>
  <c r="F255" i="6"/>
  <c r="G255" i="6"/>
  <c r="H255" i="6"/>
  <c r="I255" i="6"/>
  <c r="J255" i="6"/>
  <c r="K255" i="6"/>
  <c r="L255" i="6"/>
  <c r="M255" i="6"/>
  <c r="N255" i="6"/>
  <c r="U255" i="6"/>
  <c r="D256" i="6"/>
  <c r="E256" i="6"/>
  <c r="F256" i="6"/>
  <c r="G256" i="6"/>
  <c r="H256" i="6"/>
  <c r="I256" i="6"/>
  <c r="J256" i="6"/>
  <c r="K256" i="6"/>
  <c r="L256" i="6"/>
  <c r="M256" i="6"/>
  <c r="N256" i="6"/>
  <c r="S256" i="6"/>
  <c r="D257" i="6"/>
  <c r="E257" i="6"/>
  <c r="F257" i="6"/>
  <c r="G257" i="6"/>
  <c r="H257" i="6"/>
  <c r="I257" i="6"/>
  <c r="J257" i="6"/>
  <c r="K257" i="6"/>
  <c r="L257" i="6"/>
  <c r="M257" i="6"/>
  <c r="N257" i="6"/>
  <c r="U257" i="6"/>
  <c r="D258" i="6"/>
  <c r="E258" i="6"/>
  <c r="F258" i="6"/>
  <c r="G258" i="6"/>
  <c r="H258" i="6"/>
  <c r="I258" i="6"/>
  <c r="J258" i="6"/>
  <c r="K258" i="6"/>
  <c r="L258" i="6"/>
  <c r="M258" i="6"/>
  <c r="N258" i="6"/>
  <c r="S258" i="6"/>
  <c r="D259" i="6"/>
  <c r="E259" i="6"/>
  <c r="F259" i="6"/>
  <c r="G259" i="6"/>
  <c r="H259" i="6"/>
  <c r="I259" i="6"/>
  <c r="J259" i="6"/>
  <c r="K259" i="6"/>
  <c r="L259" i="6"/>
  <c r="M259" i="6"/>
  <c r="S259" i="6"/>
  <c r="U259" i="6"/>
  <c r="D260" i="6"/>
  <c r="E260" i="6"/>
  <c r="F260" i="6"/>
  <c r="G260" i="6"/>
  <c r="H260" i="6"/>
  <c r="I260" i="6"/>
  <c r="J260" i="6"/>
  <c r="K260" i="6"/>
  <c r="L260" i="6"/>
  <c r="M260" i="6"/>
  <c r="S260" i="6"/>
  <c r="U260" i="6"/>
  <c r="T262" i="6"/>
  <c r="D265" i="6"/>
  <c r="F265" i="6"/>
  <c r="H265" i="6"/>
  <c r="J265" i="6"/>
  <c r="L265" i="6"/>
  <c r="D266" i="6"/>
  <c r="F266" i="6"/>
  <c r="H266" i="6"/>
  <c r="J266" i="6"/>
  <c r="L266" i="6"/>
  <c r="D267" i="6"/>
  <c r="F267" i="6"/>
  <c r="H267" i="6"/>
  <c r="J267" i="6"/>
  <c r="L267" i="6"/>
  <c r="D268" i="6"/>
  <c r="F268" i="6"/>
  <c r="H268" i="6"/>
  <c r="J268" i="6"/>
  <c r="L268" i="6"/>
  <c r="D269" i="6"/>
  <c r="F269" i="6"/>
  <c r="H269" i="6"/>
  <c r="J269" i="6"/>
  <c r="L269" i="6"/>
  <c r="D270" i="6"/>
  <c r="F270" i="6"/>
  <c r="H270" i="6"/>
  <c r="J270" i="6"/>
  <c r="L270" i="6"/>
  <c r="D271" i="6"/>
  <c r="F271" i="6"/>
  <c r="H271" i="6"/>
  <c r="J271" i="6"/>
  <c r="L271" i="6"/>
  <c r="D276" i="6"/>
  <c r="F276" i="6"/>
  <c r="H276" i="6"/>
  <c r="J276" i="6"/>
  <c r="L276" i="6"/>
  <c r="D277" i="6"/>
  <c r="F277" i="6"/>
  <c r="H277" i="6"/>
  <c r="J277" i="6"/>
  <c r="L277" i="6"/>
  <c r="D278" i="6"/>
  <c r="F278" i="6"/>
  <c r="H278" i="6"/>
  <c r="J278" i="6"/>
  <c r="L278" i="6"/>
  <c r="D279" i="6"/>
  <c r="F279" i="6"/>
  <c r="H279" i="6"/>
  <c r="J279" i="6"/>
  <c r="L279" i="6"/>
  <c r="D280" i="6"/>
  <c r="F280" i="6"/>
  <c r="H280" i="6"/>
  <c r="J280" i="6"/>
  <c r="L280" i="6"/>
  <c r="D281" i="6"/>
  <c r="F281" i="6"/>
  <c r="H281" i="6"/>
  <c r="J281" i="6"/>
  <c r="L281" i="6"/>
  <c r="D282" i="6"/>
  <c r="F282" i="6"/>
  <c r="H282" i="6"/>
  <c r="J282" i="6"/>
  <c r="L282" i="6"/>
  <c r="E293" i="6"/>
  <c r="G293" i="6"/>
  <c r="I293" i="6"/>
  <c r="K293" i="6"/>
  <c r="M293" i="6"/>
  <c r="O293" i="6"/>
  <c r="E294" i="6"/>
  <c r="G294" i="6"/>
  <c r="I294" i="6"/>
  <c r="K294" i="6"/>
  <c r="M294" i="6"/>
  <c r="O294" i="6"/>
  <c r="Q294" i="6"/>
  <c r="E295" i="6"/>
  <c r="G295" i="6"/>
  <c r="I295" i="6"/>
  <c r="K295" i="6"/>
  <c r="M295" i="6"/>
  <c r="O295" i="6"/>
  <c r="E296" i="6"/>
  <c r="G296" i="6"/>
  <c r="I296" i="6"/>
  <c r="K296" i="6"/>
  <c r="M296" i="6"/>
  <c r="O296" i="6"/>
  <c r="Q296" i="6"/>
  <c r="E297" i="6"/>
  <c r="G297" i="6"/>
  <c r="I297" i="6"/>
  <c r="K297" i="6"/>
  <c r="M297" i="6"/>
  <c r="O297" i="6"/>
  <c r="E298" i="6"/>
  <c r="G298" i="6"/>
  <c r="I298" i="6"/>
  <c r="K298" i="6"/>
  <c r="M298" i="6"/>
  <c r="O298" i="6"/>
  <c r="Q298" i="6"/>
  <c r="E299" i="6"/>
  <c r="G299" i="6"/>
  <c r="I299" i="6"/>
  <c r="K299" i="6"/>
  <c r="M299" i="6"/>
  <c r="O299" i="6"/>
  <c r="E302" i="6"/>
  <c r="G302" i="6"/>
  <c r="I302" i="6"/>
  <c r="K302" i="6"/>
  <c r="M302" i="6"/>
  <c r="E303" i="6"/>
  <c r="G303" i="6"/>
  <c r="I303" i="6"/>
  <c r="K303" i="6"/>
  <c r="M303" i="6"/>
  <c r="E304" i="6"/>
  <c r="G304" i="6"/>
  <c r="I304" i="6"/>
  <c r="K304" i="6"/>
  <c r="M304" i="6"/>
  <c r="E305" i="6"/>
  <c r="G305" i="6"/>
  <c r="I305" i="6"/>
  <c r="K305" i="6"/>
  <c r="M305" i="6"/>
  <c r="E306" i="6"/>
  <c r="G306" i="6"/>
  <c r="I306" i="6"/>
  <c r="K306" i="6"/>
  <c r="M306" i="6"/>
  <c r="E307" i="6"/>
  <c r="G307" i="6"/>
  <c r="I307" i="6"/>
  <c r="K307" i="6"/>
  <c r="M307" i="6"/>
  <c r="E308" i="6"/>
  <c r="G308" i="6"/>
  <c r="I308" i="6"/>
  <c r="K308" i="6"/>
  <c r="M308" i="6"/>
  <c r="B7" i="8"/>
  <c r="C7" i="8"/>
  <c r="D7" i="8"/>
  <c r="E7" i="8"/>
  <c r="F7" i="8"/>
  <c r="G7" i="8"/>
  <c r="H7" i="8"/>
  <c r="I7" i="8"/>
  <c r="J7" i="8"/>
  <c r="K7" i="8"/>
  <c r="L7" i="8"/>
  <c r="M7" i="8"/>
  <c r="N7" i="8"/>
  <c r="O7" i="8"/>
  <c r="P7" i="8"/>
  <c r="Q7" i="8"/>
  <c r="R7" i="8"/>
  <c r="T7" i="8"/>
  <c r="B9" i="8"/>
  <c r="C9" i="8"/>
  <c r="D9" i="8"/>
  <c r="E9" i="8"/>
  <c r="F9" i="8"/>
  <c r="G9" i="8"/>
  <c r="H9" i="8"/>
  <c r="I9" i="8"/>
  <c r="J9" i="8"/>
  <c r="K9" i="8"/>
  <c r="L9" i="8"/>
  <c r="M9" i="8"/>
  <c r="N9" i="8"/>
  <c r="O9" i="8"/>
  <c r="P9" i="8"/>
  <c r="Q9" i="8"/>
  <c r="R9" i="8"/>
  <c r="T9" i="8"/>
  <c r="T10" i="8"/>
  <c r="B11" i="8"/>
  <c r="C11" i="8"/>
  <c r="D11" i="8"/>
  <c r="E11" i="8"/>
  <c r="F11" i="8"/>
  <c r="G11" i="8"/>
  <c r="H11" i="8"/>
  <c r="I11" i="8"/>
  <c r="J11" i="8"/>
  <c r="K11" i="8"/>
  <c r="L11" i="8"/>
  <c r="M11" i="8"/>
  <c r="N11" i="8"/>
  <c r="O11" i="8"/>
  <c r="P11" i="8"/>
  <c r="Q11" i="8"/>
  <c r="R11" i="8"/>
  <c r="T11" i="8"/>
  <c r="B12" i="8"/>
  <c r="C12" i="8"/>
  <c r="D12" i="8"/>
  <c r="E12" i="8"/>
  <c r="F12" i="8"/>
  <c r="G12" i="8"/>
  <c r="H12" i="8"/>
  <c r="I12" i="8"/>
  <c r="J12" i="8"/>
  <c r="K12" i="8"/>
  <c r="L12" i="8"/>
  <c r="M12" i="8"/>
  <c r="N12" i="8"/>
  <c r="O12" i="8"/>
  <c r="P12" i="8"/>
  <c r="Q12" i="8"/>
  <c r="R12" i="8"/>
  <c r="B13" i="8"/>
  <c r="C13" i="8"/>
  <c r="D13" i="8"/>
  <c r="E13" i="8"/>
  <c r="F13" i="8"/>
  <c r="G13" i="8"/>
  <c r="H13" i="8"/>
  <c r="I13" i="8"/>
  <c r="J13" i="8"/>
  <c r="K13" i="8"/>
  <c r="L13" i="8"/>
  <c r="M13" i="8"/>
  <c r="N13" i="8"/>
  <c r="O13" i="8"/>
  <c r="P13" i="8"/>
  <c r="Q13" i="8"/>
  <c r="R13" i="8"/>
  <c r="T13" i="8"/>
  <c r="R14" i="8"/>
  <c r="T14" i="8"/>
  <c r="C15" i="8"/>
  <c r="D15" i="8"/>
  <c r="E15" i="8"/>
  <c r="F15" i="8"/>
  <c r="G15" i="8"/>
  <c r="H15" i="8"/>
  <c r="I15" i="8"/>
  <c r="J15" i="8"/>
  <c r="K15" i="8"/>
  <c r="L15" i="8"/>
  <c r="M15" i="8"/>
  <c r="N15" i="8"/>
  <c r="O15" i="8"/>
  <c r="P15" i="8"/>
  <c r="Q15" i="8"/>
  <c r="R15" i="8"/>
  <c r="C16" i="8"/>
  <c r="E16" i="8"/>
  <c r="G16" i="8"/>
  <c r="I16" i="8"/>
  <c r="K16" i="8"/>
  <c r="M16" i="8"/>
  <c r="O16" i="8"/>
  <c r="Q16" i="8"/>
  <c r="C23" i="8"/>
  <c r="D23" i="8"/>
  <c r="E23" i="8"/>
  <c r="F23" i="8"/>
  <c r="G23" i="8"/>
  <c r="H23" i="8"/>
  <c r="I23" i="8"/>
  <c r="J23" i="8"/>
  <c r="K23" i="8"/>
  <c r="L23" i="8"/>
  <c r="M23" i="8"/>
  <c r="N23" i="8"/>
  <c r="O23" i="8"/>
  <c r="P23" i="8"/>
  <c r="Q23" i="8"/>
  <c r="R23" i="8"/>
  <c r="T23" i="8"/>
  <c r="T24" i="8"/>
  <c r="C25" i="8"/>
  <c r="D25" i="8"/>
  <c r="E25" i="8"/>
  <c r="F25" i="8"/>
  <c r="G25" i="8"/>
  <c r="H25" i="8"/>
  <c r="I25" i="8"/>
  <c r="J25" i="8"/>
  <c r="K25" i="8"/>
  <c r="L25" i="8"/>
  <c r="M25" i="8"/>
  <c r="N25" i="8"/>
  <c r="O25" i="8"/>
  <c r="P25" i="8"/>
  <c r="Q25" i="8"/>
  <c r="R25" i="8"/>
  <c r="T25" i="8"/>
  <c r="T26" i="8"/>
  <c r="C27" i="8"/>
  <c r="D27" i="8"/>
  <c r="E27" i="8"/>
  <c r="F27" i="8"/>
  <c r="G27" i="8"/>
  <c r="H27" i="8"/>
  <c r="I27" i="8"/>
  <c r="J27" i="8"/>
  <c r="K27" i="8"/>
  <c r="L27" i="8"/>
  <c r="M27" i="8"/>
  <c r="N27" i="8"/>
  <c r="O27" i="8"/>
  <c r="P27" i="8"/>
  <c r="Q27" i="8"/>
  <c r="R27" i="8"/>
  <c r="T27" i="8"/>
  <c r="C28" i="8"/>
  <c r="D28" i="8"/>
  <c r="E28" i="8"/>
  <c r="F28" i="8"/>
  <c r="G28" i="8"/>
  <c r="H28" i="8"/>
  <c r="I28" i="8"/>
  <c r="J28" i="8"/>
  <c r="K28" i="8"/>
  <c r="L28" i="8"/>
  <c r="M28" i="8"/>
  <c r="N28" i="8"/>
  <c r="O28" i="8"/>
  <c r="P28" i="8"/>
  <c r="Q28" i="8"/>
  <c r="R28" i="8"/>
  <c r="T28" i="8"/>
  <c r="C29" i="8"/>
  <c r="D29" i="8"/>
  <c r="E29" i="8"/>
  <c r="F29" i="8"/>
  <c r="G29" i="8"/>
  <c r="H29" i="8"/>
  <c r="I29" i="8"/>
  <c r="J29" i="8"/>
  <c r="K29" i="8"/>
  <c r="L29" i="8"/>
  <c r="M29" i="8"/>
  <c r="N29" i="8"/>
  <c r="O29" i="8"/>
  <c r="P29" i="8"/>
  <c r="Q29" i="8"/>
  <c r="R29" i="8"/>
  <c r="T29" i="8"/>
  <c r="R30" i="8"/>
  <c r="T30" i="8"/>
  <c r="C31" i="8"/>
  <c r="E31" i="8"/>
  <c r="G31" i="8"/>
  <c r="I31" i="8"/>
  <c r="K31" i="8"/>
  <c r="M31" i="8"/>
  <c r="N31" i="8"/>
  <c r="O31" i="8"/>
  <c r="P31" i="8"/>
  <c r="Q31" i="8"/>
  <c r="B42" i="8"/>
  <c r="C42" i="8"/>
  <c r="D42" i="8"/>
  <c r="E42" i="8"/>
  <c r="F42" i="8"/>
  <c r="G42" i="8"/>
  <c r="H42" i="8"/>
  <c r="I42" i="8"/>
  <c r="J42" i="8"/>
  <c r="K42" i="8"/>
  <c r="L42" i="8"/>
  <c r="M42" i="8"/>
  <c r="N42" i="8"/>
  <c r="O42" i="8"/>
  <c r="P42" i="8"/>
  <c r="Q42" i="8"/>
  <c r="R42" i="8"/>
  <c r="T42" i="8"/>
  <c r="B44" i="8"/>
  <c r="C44" i="8"/>
  <c r="D44" i="8"/>
  <c r="E44" i="8"/>
  <c r="F44" i="8"/>
  <c r="G44" i="8"/>
  <c r="H44" i="8"/>
  <c r="I44" i="8"/>
  <c r="J44" i="8"/>
  <c r="K44" i="8"/>
  <c r="L44" i="8"/>
  <c r="M44" i="8"/>
  <c r="N44" i="8"/>
  <c r="O44" i="8"/>
  <c r="P44" i="8"/>
  <c r="Q44" i="8"/>
  <c r="R44" i="8"/>
  <c r="T44" i="8"/>
  <c r="T45" i="8"/>
  <c r="B46" i="8"/>
  <c r="C46" i="8"/>
  <c r="D46" i="8"/>
  <c r="E46" i="8"/>
  <c r="F46" i="8"/>
  <c r="G46" i="8"/>
  <c r="H46" i="8"/>
  <c r="I46" i="8"/>
  <c r="J46" i="8"/>
  <c r="K46" i="8"/>
  <c r="L46" i="8"/>
  <c r="M46" i="8"/>
  <c r="N46" i="8"/>
  <c r="O46" i="8"/>
  <c r="P46" i="8"/>
  <c r="Q46" i="8"/>
  <c r="R46" i="8"/>
  <c r="T46" i="8"/>
  <c r="B47" i="8"/>
  <c r="C47" i="8"/>
  <c r="D47" i="8"/>
  <c r="E47" i="8"/>
  <c r="F47" i="8"/>
  <c r="G47" i="8"/>
  <c r="H47" i="8"/>
  <c r="I47" i="8"/>
  <c r="J47" i="8"/>
  <c r="K47" i="8"/>
  <c r="L47" i="8"/>
  <c r="M47" i="8"/>
  <c r="N47" i="8"/>
  <c r="O47" i="8"/>
  <c r="P47" i="8"/>
  <c r="Q47" i="8"/>
  <c r="R47" i="8"/>
  <c r="B48" i="8"/>
  <c r="C48" i="8"/>
  <c r="D48" i="8"/>
  <c r="D51" i="8"/>
  <c r="E48" i="8"/>
  <c r="F48" i="8"/>
  <c r="G48" i="8"/>
  <c r="H48" i="8"/>
  <c r="H51" i="8"/>
  <c r="I48" i="8"/>
  <c r="J48" i="8"/>
  <c r="K48" i="8"/>
  <c r="L48" i="8"/>
  <c r="L51" i="8"/>
  <c r="M48" i="8"/>
  <c r="N48" i="8"/>
  <c r="O48" i="8"/>
  <c r="P48" i="8"/>
  <c r="P51" i="8"/>
  <c r="Q48" i="8"/>
  <c r="R48" i="8"/>
  <c r="T48" i="8"/>
  <c r="R49" i="8"/>
  <c r="T49" i="8"/>
  <c r="C50" i="8"/>
  <c r="D50" i="8"/>
  <c r="E50" i="8"/>
  <c r="F50" i="8"/>
  <c r="G50" i="8"/>
  <c r="H50" i="8"/>
  <c r="I50" i="8"/>
  <c r="J50" i="8"/>
  <c r="K50" i="8"/>
  <c r="L50" i="8"/>
  <c r="M50" i="8"/>
  <c r="N50" i="8"/>
  <c r="O50" i="8"/>
  <c r="P50" i="8"/>
  <c r="Q50" i="8"/>
  <c r="R50" i="8"/>
  <c r="B51" i="8"/>
  <c r="F51" i="8"/>
  <c r="J51" i="8"/>
  <c r="N51" i="8"/>
  <c r="C58" i="8"/>
  <c r="D58" i="8"/>
  <c r="E58" i="8"/>
  <c r="F58" i="8"/>
  <c r="G58" i="8"/>
  <c r="H58" i="8"/>
  <c r="I58" i="8"/>
  <c r="J58" i="8"/>
  <c r="K58" i="8"/>
  <c r="L58" i="8"/>
  <c r="M58" i="8"/>
  <c r="N58" i="8"/>
  <c r="O58" i="8"/>
  <c r="P58" i="8"/>
  <c r="Q58" i="8"/>
  <c r="R58" i="8"/>
  <c r="T58" i="8"/>
  <c r="T59" i="8"/>
  <c r="C60" i="8"/>
  <c r="D60" i="8"/>
  <c r="E60" i="8"/>
  <c r="F60" i="8"/>
  <c r="G60" i="8"/>
  <c r="H60" i="8"/>
  <c r="I60" i="8"/>
  <c r="J60" i="8"/>
  <c r="K60" i="8"/>
  <c r="L60" i="8"/>
  <c r="M60" i="8"/>
  <c r="N60" i="8"/>
  <c r="O60" i="8"/>
  <c r="P60" i="8"/>
  <c r="Q60" i="8"/>
  <c r="R60" i="8"/>
  <c r="T60" i="8"/>
  <c r="T61" i="8"/>
  <c r="C62" i="8"/>
  <c r="D62" i="8"/>
  <c r="E62" i="8"/>
  <c r="F62" i="8"/>
  <c r="G62" i="8"/>
  <c r="H62" i="8"/>
  <c r="I62" i="8"/>
  <c r="J62" i="8"/>
  <c r="K62" i="8"/>
  <c r="L62" i="8"/>
  <c r="M62" i="8"/>
  <c r="N62" i="8"/>
  <c r="O62" i="8"/>
  <c r="P62" i="8"/>
  <c r="Q62" i="8"/>
  <c r="R62" i="8"/>
  <c r="T62" i="8"/>
  <c r="C63" i="8"/>
  <c r="D63" i="8"/>
  <c r="D66" i="8"/>
  <c r="E63" i="8"/>
  <c r="F63" i="8"/>
  <c r="G63" i="8"/>
  <c r="H63" i="8"/>
  <c r="H66" i="8"/>
  <c r="I63" i="8"/>
  <c r="J63" i="8"/>
  <c r="K63" i="8"/>
  <c r="L63" i="8"/>
  <c r="L66" i="8"/>
  <c r="M63" i="8"/>
  <c r="N63" i="8"/>
  <c r="O63" i="8"/>
  <c r="P63" i="8"/>
  <c r="P66" i="8"/>
  <c r="Q63" i="8"/>
  <c r="R63" i="8"/>
  <c r="T63" i="8"/>
  <c r="C64" i="8"/>
  <c r="D64" i="8"/>
  <c r="E64" i="8"/>
  <c r="F64" i="8"/>
  <c r="G64" i="8"/>
  <c r="H64" i="8"/>
  <c r="I64" i="8"/>
  <c r="J64" i="8"/>
  <c r="K64" i="8"/>
  <c r="L64" i="8"/>
  <c r="M64" i="8"/>
  <c r="N64" i="8"/>
  <c r="O64" i="8"/>
  <c r="P64" i="8"/>
  <c r="Q64" i="8"/>
  <c r="R64" i="8"/>
  <c r="T64" i="8"/>
  <c r="R65" i="8"/>
  <c r="T65" i="8"/>
  <c r="F66" i="8"/>
  <c r="J66" i="8"/>
  <c r="N66" i="8"/>
  <c r="B77" i="8"/>
  <c r="C77" i="8"/>
  <c r="D77" i="8"/>
  <c r="E77" i="8"/>
  <c r="F77" i="8"/>
  <c r="G77" i="8"/>
  <c r="H77" i="8"/>
  <c r="I77" i="8"/>
  <c r="J77" i="8"/>
  <c r="K77" i="8"/>
  <c r="L77" i="8"/>
  <c r="M77" i="8"/>
  <c r="N77" i="8"/>
  <c r="O77" i="8"/>
  <c r="P77" i="8"/>
  <c r="Q77" i="8"/>
  <c r="R77" i="8"/>
  <c r="T77" i="8"/>
  <c r="B79" i="8"/>
  <c r="C79" i="8"/>
  <c r="D79" i="8"/>
  <c r="E79" i="8"/>
  <c r="F79" i="8"/>
  <c r="G79" i="8"/>
  <c r="H79" i="8"/>
  <c r="I79" i="8"/>
  <c r="J79" i="8"/>
  <c r="K79" i="8"/>
  <c r="L79" i="8"/>
  <c r="M79" i="8"/>
  <c r="N79" i="8"/>
  <c r="O79" i="8"/>
  <c r="P79" i="8"/>
  <c r="Q79" i="8"/>
  <c r="R79" i="8"/>
  <c r="T79" i="8"/>
  <c r="T80" i="8"/>
  <c r="B81" i="8"/>
  <c r="C81" i="8"/>
  <c r="D81" i="8"/>
  <c r="E81" i="8"/>
  <c r="F81" i="8"/>
  <c r="G81" i="8"/>
  <c r="H81" i="8"/>
  <c r="I81" i="8"/>
  <c r="J81" i="8"/>
  <c r="K81" i="8"/>
  <c r="L81" i="8"/>
  <c r="M81" i="8"/>
  <c r="N81" i="8"/>
  <c r="O81" i="8"/>
  <c r="P81" i="8"/>
  <c r="Q81" i="8"/>
  <c r="R81" i="8"/>
  <c r="T81" i="8"/>
  <c r="B82" i="8"/>
  <c r="C82" i="8"/>
  <c r="D82" i="8"/>
  <c r="E82" i="8"/>
  <c r="F82" i="8"/>
  <c r="G82" i="8"/>
  <c r="H82" i="8"/>
  <c r="I82" i="8"/>
  <c r="J82" i="8"/>
  <c r="K82" i="8"/>
  <c r="L82" i="8"/>
  <c r="M82" i="8"/>
  <c r="N82" i="8"/>
  <c r="O82" i="8"/>
  <c r="P82" i="8"/>
  <c r="Q82" i="8"/>
  <c r="R82" i="8"/>
  <c r="B83" i="8"/>
  <c r="C83" i="8"/>
  <c r="D83" i="8"/>
  <c r="E83" i="8"/>
  <c r="F83" i="8"/>
  <c r="G83" i="8"/>
  <c r="H83" i="8"/>
  <c r="I83" i="8"/>
  <c r="J83" i="8"/>
  <c r="K83" i="8"/>
  <c r="L83" i="8"/>
  <c r="M83" i="8"/>
  <c r="N83" i="8"/>
  <c r="O83" i="8"/>
  <c r="P83" i="8"/>
  <c r="Q83" i="8"/>
  <c r="R83" i="8"/>
  <c r="T83" i="8"/>
  <c r="R84" i="8"/>
  <c r="T84" i="8"/>
  <c r="C85" i="8"/>
  <c r="D85" i="8"/>
  <c r="E85" i="8"/>
  <c r="F85" i="8"/>
  <c r="G85" i="8"/>
  <c r="H85" i="8"/>
  <c r="I85" i="8"/>
  <c r="J85" i="8"/>
  <c r="K85" i="8"/>
  <c r="L85" i="8"/>
  <c r="M85" i="8"/>
  <c r="N85" i="8"/>
  <c r="O85" i="8"/>
  <c r="P85" i="8"/>
  <c r="Q85" i="8"/>
  <c r="R85" i="8"/>
  <c r="E86" i="8"/>
  <c r="I86" i="8"/>
  <c r="M86" i="8"/>
  <c r="Q86" i="8"/>
  <c r="C93" i="8"/>
  <c r="D93" i="8"/>
  <c r="E93" i="8"/>
  <c r="F93" i="8"/>
  <c r="G93" i="8"/>
  <c r="H93" i="8"/>
  <c r="I93" i="8"/>
  <c r="J93" i="8"/>
  <c r="K93" i="8"/>
  <c r="L93" i="8"/>
  <c r="M93" i="8"/>
  <c r="N93" i="8"/>
  <c r="O93" i="8"/>
  <c r="P93" i="8"/>
  <c r="Q93" i="8"/>
  <c r="R93" i="8"/>
  <c r="T93" i="8"/>
  <c r="T94" i="8"/>
  <c r="C95" i="8"/>
  <c r="D95" i="8"/>
  <c r="E95" i="8"/>
  <c r="F95" i="8"/>
  <c r="G95" i="8"/>
  <c r="H95" i="8"/>
  <c r="I95" i="8"/>
  <c r="J95" i="8"/>
  <c r="K95" i="8"/>
  <c r="L95" i="8"/>
  <c r="M95" i="8"/>
  <c r="N95" i="8"/>
  <c r="O95" i="8"/>
  <c r="P95" i="8"/>
  <c r="Q95" i="8"/>
  <c r="R95" i="8"/>
  <c r="T95" i="8"/>
  <c r="T96" i="8"/>
  <c r="C97" i="8"/>
  <c r="D97" i="8"/>
  <c r="E97" i="8"/>
  <c r="F97" i="8"/>
  <c r="G97" i="8"/>
  <c r="H97" i="8"/>
  <c r="I97" i="8"/>
  <c r="J97" i="8"/>
  <c r="K97" i="8"/>
  <c r="L97" i="8"/>
  <c r="M97" i="8"/>
  <c r="N97" i="8"/>
  <c r="O97" i="8"/>
  <c r="P97" i="8"/>
  <c r="Q97" i="8"/>
  <c r="R97" i="8"/>
  <c r="T97" i="8"/>
  <c r="C98" i="8"/>
  <c r="D98" i="8"/>
  <c r="E98" i="8"/>
  <c r="E101" i="8"/>
  <c r="F98" i="8"/>
  <c r="G98" i="8"/>
  <c r="H98" i="8"/>
  <c r="I98" i="8"/>
  <c r="I101" i="8"/>
  <c r="J98" i="8"/>
  <c r="K98" i="8"/>
  <c r="L98" i="8"/>
  <c r="M98" i="8"/>
  <c r="M101" i="8"/>
  <c r="N98" i="8"/>
  <c r="O98" i="8"/>
  <c r="P98" i="8"/>
  <c r="Q98" i="8"/>
  <c r="Q101" i="8"/>
  <c r="R98" i="8"/>
  <c r="T98" i="8"/>
  <c r="C99" i="8"/>
  <c r="D99" i="8"/>
  <c r="E99" i="8"/>
  <c r="F99" i="8"/>
  <c r="G99" i="8"/>
  <c r="H99" i="8"/>
  <c r="I99" i="8"/>
  <c r="J99" i="8"/>
  <c r="K99" i="8"/>
  <c r="L99" i="8"/>
  <c r="M99" i="8"/>
  <c r="N99" i="8"/>
  <c r="O99" i="8"/>
  <c r="P99" i="8"/>
  <c r="Q99" i="8"/>
  <c r="R99" i="8"/>
  <c r="T99" i="8"/>
  <c r="R100" i="8"/>
  <c r="T100" i="8"/>
  <c r="C101" i="8"/>
  <c r="G101" i="8"/>
  <c r="K101" i="8"/>
  <c r="O101" i="8"/>
  <c r="B112" i="8"/>
  <c r="C112" i="8"/>
  <c r="D112" i="8"/>
  <c r="E112" i="8"/>
  <c r="F112" i="8"/>
  <c r="G112" i="8"/>
  <c r="H112" i="8"/>
  <c r="I112" i="8"/>
  <c r="J112" i="8"/>
  <c r="K112" i="8"/>
  <c r="L112" i="8"/>
  <c r="M112" i="8"/>
  <c r="N112" i="8"/>
  <c r="O112" i="8"/>
  <c r="P112" i="8"/>
  <c r="Q112" i="8"/>
  <c r="R112" i="8"/>
  <c r="T112" i="8"/>
  <c r="B114" i="8"/>
  <c r="C114" i="8"/>
  <c r="D114" i="8"/>
  <c r="E114" i="8"/>
  <c r="F114" i="8"/>
  <c r="G114" i="8"/>
  <c r="H114" i="8"/>
  <c r="I114" i="8"/>
  <c r="J114" i="8"/>
  <c r="K114" i="8"/>
  <c r="L114" i="8"/>
  <c r="M114" i="8"/>
  <c r="N114" i="8"/>
  <c r="O114" i="8"/>
  <c r="P114" i="8"/>
  <c r="Q114" i="8"/>
  <c r="R114" i="8"/>
  <c r="T114" i="8"/>
  <c r="T115" i="8"/>
  <c r="B116" i="8"/>
  <c r="C116" i="8"/>
  <c r="D116" i="8"/>
  <c r="E116" i="8"/>
  <c r="F116" i="8"/>
  <c r="G116" i="8"/>
  <c r="H116" i="8"/>
  <c r="I116" i="8"/>
  <c r="J116" i="8"/>
  <c r="K116" i="8"/>
  <c r="L116" i="8"/>
  <c r="M116" i="8"/>
  <c r="N116" i="8"/>
  <c r="O116" i="8"/>
  <c r="P116" i="8"/>
  <c r="Q116" i="8"/>
  <c r="R116" i="8"/>
  <c r="T116" i="8"/>
  <c r="B117" i="8"/>
  <c r="C117" i="8"/>
  <c r="D117" i="8"/>
  <c r="E117" i="8"/>
  <c r="F117" i="8"/>
  <c r="G117" i="8"/>
  <c r="H117" i="8"/>
  <c r="I117" i="8"/>
  <c r="J117" i="8"/>
  <c r="K117" i="8"/>
  <c r="L117" i="8"/>
  <c r="M117" i="8"/>
  <c r="N117" i="8"/>
  <c r="O117" i="8"/>
  <c r="P117" i="8"/>
  <c r="Q117" i="8"/>
  <c r="R117" i="8"/>
  <c r="B118" i="8"/>
  <c r="C118" i="8"/>
  <c r="D118" i="8"/>
  <c r="E118" i="8"/>
  <c r="F118" i="8"/>
  <c r="G118" i="8"/>
  <c r="H118" i="8"/>
  <c r="I118" i="8"/>
  <c r="J118" i="8"/>
  <c r="K118" i="8"/>
  <c r="L118" i="8"/>
  <c r="M118" i="8"/>
  <c r="N118" i="8"/>
  <c r="O118" i="8"/>
  <c r="P118" i="8"/>
  <c r="Q118" i="8"/>
  <c r="R118" i="8"/>
  <c r="T118" i="8"/>
  <c r="R119" i="8"/>
  <c r="T119" i="8"/>
  <c r="C120" i="8"/>
  <c r="D120" i="8"/>
  <c r="E120" i="8"/>
  <c r="F120" i="8"/>
  <c r="G120" i="8"/>
  <c r="H120" i="8"/>
  <c r="I120" i="8"/>
  <c r="J120" i="8"/>
  <c r="K120" i="8"/>
  <c r="L120" i="8"/>
  <c r="M120" i="8"/>
  <c r="N120" i="8"/>
  <c r="O120" i="8"/>
  <c r="P120" i="8"/>
  <c r="Q120" i="8"/>
  <c r="R120" i="8"/>
  <c r="B121" i="8"/>
  <c r="F121" i="8"/>
  <c r="J121" i="8"/>
  <c r="N121" i="8"/>
  <c r="C128" i="8"/>
  <c r="D128" i="8"/>
  <c r="E128" i="8"/>
  <c r="F128" i="8"/>
  <c r="G128" i="8"/>
  <c r="H128" i="8"/>
  <c r="I128" i="8"/>
  <c r="J128" i="8"/>
  <c r="K128" i="8"/>
  <c r="L128" i="8"/>
  <c r="M128" i="8"/>
  <c r="N128" i="8"/>
  <c r="O128" i="8"/>
  <c r="P128" i="8"/>
  <c r="Q128" i="8"/>
  <c r="R128" i="8"/>
  <c r="T128" i="8"/>
  <c r="T129" i="8"/>
  <c r="C130" i="8"/>
  <c r="D130" i="8"/>
  <c r="E130" i="8"/>
  <c r="F130" i="8"/>
  <c r="G130" i="8"/>
  <c r="H130" i="8"/>
  <c r="I130" i="8"/>
  <c r="J130" i="8"/>
  <c r="K130" i="8"/>
  <c r="L130" i="8"/>
  <c r="M130" i="8"/>
  <c r="N130" i="8"/>
  <c r="O130" i="8"/>
  <c r="P130" i="8"/>
  <c r="Q130" i="8"/>
  <c r="R130" i="8"/>
  <c r="T130" i="8"/>
  <c r="T131" i="8"/>
  <c r="C132" i="8"/>
  <c r="D132" i="8"/>
  <c r="E132" i="8"/>
  <c r="F132" i="8"/>
  <c r="G132" i="8"/>
  <c r="H132" i="8"/>
  <c r="I132" i="8"/>
  <c r="J132" i="8"/>
  <c r="K132" i="8"/>
  <c r="L132" i="8"/>
  <c r="M132" i="8"/>
  <c r="N132" i="8"/>
  <c r="O132" i="8"/>
  <c r="P132" i="8"/>
  <c r="Q132" i="8"/>
  <c r="R132" i="8"/>
  <c r="T132" i="8"/>
  <c r="C133" i="8"/>
  <c r="D133" i="8"/>
  <c r="D136" i="8"/>
  <c r="E133" i="8"/>
  <c r="F133" i="8"/>
  <c r="G133" i="8"/>
  <c r="H133" i="8"/>
  <c r="H136" i="8"/>
  <c r="I133" i="8"/>
  <c r="J133" i="8"/>
  <c r="K133" i="8"/>
  <c r="L133" i="8"/>
  <c r="L136" i="8"/>
  <c r="M133" i="8"/>
  <c r="N133" i="8"/>
  <c r="N136" i="8"/>
  <c r="O133" i="8"/>
  <c r="P133" i="8"/>
  <c r="P136" i="8"/>
  <c r="Q133" i="8"/>
  <c r="R133" i="8"/>
  <c r="T133" i="8"/>
  <c r="C134" i="8"/>
  <c r="D134" i="8"/>
  <c r="E134" i="8"/>
  <c r="F134" i="8"/>
  <c r="G134" i="8"/>
  <c r="H134" i="8"/>
  <c r="I134" i="8"/>
  <c r="J134" i="8"/>
  <c r="K134" i="8"/>
  <c r="L134" i="8"/>
  <c r="M134" i="8"/>
  <c r="N134" i="8"/>
  <c r="O134" i="8"/>
  <c r="P134" i="8"/>
  <c r="Q134" i="8"/>
  <c r="R134" i="8"/>
  <c r="T134" i="8"/>
  <c r="R135" i="8"/>
  <c r="T135" i="8"/>
  <c r="F136" i="8"/>
  <c r="J136" i="8"/>
  <c r="B147" i="8"/>
  <c r="C147" i="8"/>
  <c r="D147" i="8"/>
  <c r="E147" i="8"/>
  <c r="E156" i="8"/>
  <c r="F147" i="8"/>
  <c r="G147" i="8"/>
  <c r="H147" i="8"/>
  <c r="I147" i="8"/>
  <c r="J147" i="8"/>
  <c r="K147" i="8"/>
  <c r="L147" i="8"/>
  <c r="M147" i="8"/>
  <c r="M156" i="8"/>
  <c r="N147" i="8"/>
  <c r="O147" i="8"/>
  <c r="P147" i="8"/>
  <c r="Q147" i="8"/>
  <c r="R147" i="8"/>
  <c r="T147" i="8"/>
  <c r="B149" i="8"/>
  <c r="C149" i="8"/>
  <c r="D149" i="8"/>
  <c r="E149" i="8"/>
  <c r="F149" i="8"/>
  <c r="G149" i="8"/>
  <c r="H149" i="8"/>
  <c r="I149" i="8"/>
  <c r="J149" i="8"/>
  <c r="K149" i="8"/>
  <c r="L149" i="8"/>
  <c r="M149" i="8"/>
  <c r="N149" i="8"/>
  <c r="O149" i="8"/>
  <c r="P149" i="8"/>
  <c r="Q149" i="8"/>
  <c r="R149" i="8"/>
  <c r="T149" i="8"/>
  <c r="T150" i="8"/>
  <c r="B151" i="8"/>
  <c r="C151" i="8"/>
  <c r="D151" i="8"/>
  <c r="E151" i="8"/>
  <c r="F151" i="8"/>
  <c r="G151" i="8"/>
  <c r="H151" i="8"/>
  <c r="I151" i="8"/>
  <c r="J151" i="8"/>
  <c r="K151" i="8"/>
  <c r="L151" i="8"/>
  <c r="M151" i="8"/>
  <c r="N151" i="8"/>
  <c r="O151" i="8"/>
  <c r="P151" i="8"/>
  <c r="Q151" i="8"/>
  <c r="R151" i="8"/>
  <c r="T151" i="8"/>
  <c r="B152" i="8"/>
  <c r="C152" i="8"/>
  <c r="D152" i="8"/>
  <c r="E152" i="8"/>
  <c r="F152" i="8"/>
  <c r="G152" i="8"/>
  <c r="H152" i="8"/>
  <c r="I152" i="8"/>
  <c r="J152" i="8"/>
  <c r="K152" i="8"/>
  <c r="L152" i="8"/>
  <c r="M152" i="8"/>
  <c r="N152" i="8"/>
  <c r="O152" i="8"/>
  <c r="P152" i="8"/>
  <c r="Q152" i="8"/>
  <c r="R152" i="8"/>
  <c r="B153" i="8"/>
  <c r="C153" i="8"/>
  <c r="D153" i="8"/>
  <c r="E153" i="8"/>
  <c r="F153" i="8"/>
  <c r="G153" i="8"/>
  <c r="H153" i="8"/>
  <c r="I153" i="8"/>
  <c r="J153" i="8"/>
  <c r="K153" i="8"/>
  <c r="L153" i="8"/>
  <c r="M153" i="8"/>
  <c r="N153" i="8"/>
  <c r="O153" i="8"/>
  <c r="P153" i="8"/>
  <c r="Q153" i="8"/>
  <c r="R153" i="8"/>
  <c r="T153" i="8"/>
  <c r="R154" i="8"/>
  <c r="T154" i="8"/>
  <c r="C155" i="8"/>
  <c r="D155" i="8"/>
  <c r="E155" i="8"/>
  <c r="F155" i="8"/>
  <c r="G155" i="8"/>
  <c r="H155" i="8"/>
  <c r="I155" i="8"/>
  <c r="J155" i="8"/>
  <c r="K155" i="8"/>
  <c r="L155" i="8"/>
  <c r="M155" i="8"/>
  <c r="N155" i="8"/>
  <c r="O155" i="8"/>
  <c r="P155" i="8"/>
  <c r="Q155" i="8"/>
  <c r="R155" i="8"/>
  <c r="I156" i="8"/>
  <c r="Q156" i="8"/>
  <c r="C163" i="8"/>
  <c r="D163" i="8"/>
  <c r="E163" i="8"/>
  <c r="F163" i="8"/>
  <c r="G163" i="8"/>
  <c r="H163" i="8"/>
  <c r="I163" i="8"/>
  <c r="J163" i="8"/>
  <c r="K163" i="8"/>
  <c r="L163" i="8"/>
  <c r="M163" i="8"/>
  <c r="N163" i="8"/>
  <c r="O163" i="8"/>
  <c r="P163" i="8"/>
  <c r="Q163" i="8"/>
  <c r="R163" i="8"/>
  <c r="T163" i="8"/>
  <c r="T164" i="8"/>
  <c r="C165" i="8"/>
  <c r="D165" i="8"/>
  <c r="E165" i="8"/>
  <c r="F165" i="8"/>
  <c r="G165" i="8"/>
  <c r="H165" i="8"/>
  <c r="I165" i="8"/>
  <c r="J165" i="8"/>
  <c r="K165" i="8"/>
  <c r="L165" i="8"/>
  <c r="M165" i="8"/>
  <c r="N165" i="8"/>
  <c r="O165" i="8"/>
  <c r="P165" i="8"/>
  <c r="Q165" i="8"/>
  <c r="R165" i="8"/>
  <c r="T165" i="8"/>
  <c r="T166" i="8"/>
  <c r="C167" i="8"/>
  <c r="D167" i="8"/>
  <c r="E167" i="8"/>
  <c r="F167" i="8"/>
  <c r="G167" i="8"/>
  <c r="H167" i="8"/>
  <c r="I167" i="8"/>
  <c r="J167" i="8"/>
  <c r="K167" i="8"/>
  <c r="L167" i="8"/>
  <c r="M167" i="8"/>
  <c r="N167" i="8"/>
  <c r="O167" i="8"/>
  <c r="P167" i="8"/>
  <c r="Q167" i="8"/>
  <c r="R167" i="8"/>
  <c r="T167" i="8"/>
  <c r="C168" i="8"/>
  <c r="D168" i="8"/>
  <c r="E168" i="8"/>
  <c r="E171" i="8"/>
  <c r="F168" i="8"/>
  <c r="G168" i="8"/>
  <c r="G171" i="8"/>
  <c r="H168" i="8"/>
  <c r="I168" i="8"/>
  <c r="I171" i="8"/>
  <c r="J168" i="8"/>
  <c r="K168" i="8"/>
  <c r="L168" i="8"/>
  <c r="M168" i="8"/>
  <c r="M171" i="8"/>
  <c r="N168" i="8"/>
  <c r="O168" i="8"/>
  <c r="O171" i="8"/>
  <c r="P168" i="8"/>
  <c r="Q168" i="8"/>
  <c r="Q171" i="8"/>
  <c r="R168" i="8"/>
  <c r="T168" i="8"/>
  <c r="C169" i="8"/>
  <c r="D169" i="8"/>
  <c r="E169" i="8"/>
  <c r="F169" i="8"/>
  <c r="G169" i="8"/>
  <c r="H169" i="8"/>
  <c r="I169" i="8"/>
  <c r="J169" i="8"/>
  <c r="K169" i="8"/>
  <c r="L169" i="8"/>
  <c r="M169" i="8"/>
  <c r="N169" i="8"/>
  <c r="O169" i="8"/>
  <c r="P169" i="8"/>
  <c r="Q169" i="8"/>
  <c r="R169" i="8"/>
  <c r="T169" i="8"/>
  <c r="R170" i="8"/>
  <c r="T170" i="8"/>
  <c r="C171" i="8"/>
  <c r="K171" i="8"/>
  <c r="B182" i="8"/>
  <c r="C182" i="8"/>
  <c r="D182" i="8"/>
  <c r="E182" i="8"/>
  <c r="F182" i="8"/>
  <c r="F190" i="8"/>
  <c r="G182" i="8"/>
  <c r="H182" i="8"/>
  <c r="I182" i="8"/>
  <c r="J182" i="8"/>
  <c r="K182" i="8"/>
  <c r="L182" i="8"/>
  <c r="M182" i="8"/>
  <c r="N182" i="8"/>
  <c r="N190" i="8"/>
  <c r="O182" i="8"/>
  <c r="P182" i="8"/>
  <c r="Q182" i="8"/>
  <c r="R182" i="8"/>
  <c r="T182" i="8"/>
  <c r="B184" i="8"/>
  <c r="C184" i="8"/>
  <c r="D184" i="8"/>
  <c r="E184" i="8"/>
  <c r="F184" i="8"/>
  <c r="G184" i="8"/>
  <c r="H184" i="8"/>
  <c r="I184" i="8"/>
  <c r="J184" i="8"/>
  <c r="K184" i="8"/>
  <c r="L184" i="8"/>
  <c r="M184" i="8"/>
  <c r="N184" i="8"/>
  <c r="O184" i="8"/>
  <c r="P184" i="8"/>
  <c r="Q184" i="8"/>
  <c r="R184" i="8"/>
  <c r="T184" i="8"/>
  <c r="T185" i="8"/>
  <c r="B186" i="8"/>
  <c r="C186" i="8"/>
  <c r="D186" i="8"/>
  <c r="E186" i="8"/>
  <c r="F186" i="8"/>
  <c r="G186" i="8"/>
  <c r="H186" i="8"/>
  <c r="I186" i="8"/>
  <c r="J186" i="8"/>
  <c r="K186" i="8"/>
  <c r="L186" i="8"/>
  <c r="M186" i="8"/>
  <c r="N186" i="8"/>
  <c r="O186" i="8"/>
  <c r="P186" i="8"/>
  <c r="Q186" i="8"/>
  <c r="R186" i="8"/>
  <c r="T186" i="8"/>
  <c r="B187" i="8"/>
  <c r="C187" i="8"/>
  <c r="D187" i="8"/>
  <c r="E187" i="8"/>
  <c r="F187" i="8"/>
  <c r="G187" i="8"/>
  <c r="H187" i="8"/>
  <c r="I187" i="8"/>
  <c r="J187" i="8"/>
  <c r="K187" i="8"/>
  <c r="L187" i="8"/>
  <c r="M187" i="8"/>
  <c r="N187" i="8"/>
  <c r="O187" i="8"/>
  <c r="P187" i="8"/>
  <c r="Q187" i="8"/>
  <c r="R187" i="8"/>
  <c r="B188" i="8"/>
  <c r="C188" i="8"/>
  <c r="D188" i="8"/>
  <c r="E188" i="8"/>
  <c r="F188" i="8"/>
  <c r="G188" i="8"/>
  <c r="H188" i="8"/>
  <c r="I188" i="8"/>
  <c r="J188" i="8"/>
  <c r="K188" i="8"/>
  <c r="L188" i="8"/>
  <c r="M188" i="8"/>
  <c r="N188" i="8"/>
  <c r="O188" i="8"/>
  <c r="P188" i="8"/>
  <c r="Q188" i="8"/>
  <c r="R188" i="8"/>
  <c r="T188" i="8"/>
  <c r="R189" i="8"/>
  <c r="T189" i="8"/>
  <c r="B190" i="8"/>
  <c r="J190" i="8"/>
  <c r="C197" i="8"/>
  <c r="D197" i="8"/>
  <c r="E197" i="8"/>
  <c r="F197" i="8"/>
  <c r="G197" i="8"/>
  <c r="H197" i="8"/>
  <c r="I197" i="8"/>
  <c r="J197" i="8"/>
  <c r="K197" i="8"/>
  <c r="L197" i="8"/>
  <c r="M197" i="8"/>
  <c r="N197" i="8"/>
  <c r="O197" i="8"/>
  <c r="P197" i="8"/>
  <c r="Q197" i="8"/>
  <c r="R197" i="8"/>
  <c r="T197" i="8"/>
  <c r="T198" i="8"/>
  <c r="C199" i="8"/>
  <c r="D199" i="8"/>
  <c r="E199" i="8"/>
  <c r="F199" i="8"/>
  <c r="G199" i="8"/>
  <c r="H199" i="8"/>
  <c r="I199" i="8"/>
  <c r="J199" i="8"/>
  <c r="K199" i="8"/>
  <c r="L199" i="8"/>
  <c r="M199" i="8"/>
  <c r="N199" i="8"/>
  <c r="O199" i="8"/>
  <c r="P199" i="8"/>
  <c r="Q199" i="8"/>
  <c r="R199" i="8"/>
  <c r="T199" i="8"/>
  <c r="T200" i="8"/>
  <c r="C201" i="8"/>
  <c r="D201" i="8"/>
  <c r="E201" i="8"/>
  <c r="F201" i="8"/>
  <c r="G201" i="8"/>
  <c r="H201" i="8"/>
  <c r="I201" i="8"/>
  <c r="J201" i="8"/>
  <c r="K201" i="8"/>
  <c r="L201" i="8"/>
  <c r="M201" i="8"/>
  <c r="N201" i="8"/>
  <c r="O201" i="8"/>
  <c r="P201" i="8"/>
  <c r="Q201" i="8"/>
  <c r="R201" i="8"/>
  <c r="T201" i="8"/>
  <c r="C202" i="8"/>
  <c r="D202" i="8"/>
  <c r="D205" i="8"/>
  <c r="E202" i="8"/>
  <c r="F202" i="8"/>
  <c r="F205" i="8"/>
  <c r="G202" i="8"/>
  <c r="H202" i="8"/>
  <c r="H205" i="8"/>
  <c r="I202" i="8"/>
  <c r="J202" i="8"/>
  <c r="K202" i="8"/>
  <c r="L202" i="8"/>
  <c r="L205" i="8"/>
  <c r="M202" i="8"/>
  <c r="N202" i="8"/>
  <c r="N205" i="8"/>
  <c r="O202" i="8"/>
  <c r="P202" i="8"/>
  <c r="P205" i="8"/>
  <c r="Q202" i="8"/>
  <c r="R202" i="8"/>
  <c r="T202" i="8"/>
  <c r="C203" i="8"/>
  <c r="D203" i="8"/>
  <c r="E203" i="8"/>
  <c r="F203" i="8"/>
  <c r="G203" i="8"/>
  <c r="H203" i="8"/>
  <c r="I203" i="8"/>
  <c r="J203" i="8"/>
  <c r="K203" i="8"/>
  <c r="L203" i="8"/>
  <c r="M203" i="8"/>
  <c r="N203" i="8"/>
  <c r="O203" i="8"/>
  <c r="P203" i="8"/>
  <c r="Q203" i="8"/>
  <c r="R203" i="8"/>
  <c r="T203" i="8"/>
  <c r="R204" i="8"/>
  <c r="T204" i="8"/>
  <c r="J205" i="8"/>
  <c r="B218" i="8"/>
  <c r="C218" i="8"/>
  <c r="D218" i="8"/>
  <c r="E218" i="8"/>
  <c r="E226" i="8"/>
  <c r="F218" i="8"/>
  <c r="G218" i="8"/>
  <c r="H218" i="8"/>
  <c r="I218" i="8"/>
  <c r="J218" i="8"/>
  <c r="K218" i="8"/>
  <c r="L218" i="8"/>
  <c r="M218" i="8"/>
  <c r="M226" i="8"/>
  <c r="N218" i="8"/>
  <c r="O218" i="8"/>
  <c r="P218" i="8"/>
  <c r="Q218" i="8"/>
  <c r="R218" i="8"/>
  <c r="T218" i="8"/>
  <c r="B220" i="8"/>
  <c r="C220" i="8"/>
  <c r="D220" i="8"/>
  <c r="E220" i="8"/>
  <c r="F220" i="8"/>
  <c r="G220" i="8"/>
  <c r="H220" i="8"/>
  <c r="I220" i="8"/>
  <c r="J220" i="8"/>
  <c r="K220" i="8"/>
  <c r="L220" i="8"/>
  <c r="M220" i="8"/>
  <c r="N220" i="8"/>
  <c r="O220" i="8"/>
  <c r="P220" i="8"/>
  <c r="Q220" i="8"/>
  <c r="R220" i="8"/>
  <c r="T220" i="8"/>
  <c r="T221" i="8"/>
  <c r="B222" i="8"/>
  <c r="C222" i="8"/>
  <c r="D222" i="8"/>
  <c r="E222" i="8"/>
  <c r="F222" i="8"/>
  <c r="G222" i="8"/>
  <c r="H222" i="8"/>
  <c r="I222" i="8"/>
  <c r="J222" i="8"/>
  <c r="K222" i="8"/>
  <c r="L222" i="8"/>
  <c r="M222" i="8"/>
  <c r="N222" i="8"/>
  <c r="O222" i="8"/>
  <c r="P222" i="8"/>
  <c r="Q222" i="8"/>
  <c r="R222" i="8"/>
  <c r="T222" i="8"/>
  <c r="B223" i="8"/>
  <c r="C223" i="8"/>
  <c r="D223" i="8"/>
  <c r="E223" i="8"/>
  <c r="F223" i="8"/>
  <c r="G223" i="8"/>
  <c r="H223" i="8"/>
  <c r="I223" i="8"/>
  <c r="J223" i="8"/>
  <c r="K223" i="8"/>
  <c r="L223" i="8"/>
  <c r="M223" i="8"/>
  <c r="N223" i="8"/>
  <c r="O223" i="8"/>
  <c r="P223" i="8"/>
  <c r="Q223" i="8"/>
  <c r="R223" i="8"/>
  <c r="B224" i="8"/>
  <c r="C224" i="8"/>
  <c r="D224" i="8"/>
  <c r="E224" i="8"/>
  <c r="F224" i="8"/>
  <c r="G224" i="8"/>
  <c r="H224" i="8"/>
  <c r="I224" i="8"/>
  <c r="J224" i="8"/>
  <c r="K224" i="8"/>
  <c r="L224" i="8"/>
  <c r="M224" i="8"/>
  <c r="N224" i="8"/>
  <c r="O224" i="8"/>
  <c r="P224" i="8"/>
  <c r="Q224" i="8"/>
  <c r="R224" i="8"/>
  <c r="T224" i="8"/>
  <c r="R225" i="8"/>
  <c r="T225" i="8"/>
  <c r="I226" i="8"/>
  <c r="Q226" i="8"/>
  <c r="C233" i="8"/>
  <c r="D233" i="8"/>
  <c r="E233" i="8"/>
  <c r="F233" i="8"/>
  <c r="G233" i="8"/>
  <c r="H233" i="8"/>
  <c r="I233" i="8"/>
  <c r="J233" i="8"/>
  <c r="K233" i="8"/>
  <c r="L233" i="8"/>
  <c r="M233" i="8"/>
  <c r="N233" i="8"/>
  <c r="O233" i="8"/>
  <c r="P233" i="8"/>
  <c r="Q233" i="8"/>
  <c r="R233" i="8"/>
  <c r="T233" i="8"/>
  <c r="T234" i="8"/>
  <c r="C235" i="8"/>
  <c r="D235" i="8"/>
  <c r="E235" i="8"/>
  <c r="F235" i="8"/>
  <c r="G235" i="8"/>
  <c r="H235" i="8"/>
  <c r="I235" i="8"/>
  <c r="J235" i="8"/>
  <c r="K235" i="8"/>
  <c r="L235" i="8"/>
  <c r="M235" i="8"/>
  <c r="N235" i="8"/>
  <c r="O235" i="8"/>
  <c r="P235" i="8"/>
  <c r="Q235" i="8"/>
  <c r="R235" i="8"/>
  <c r="T235" i="8"/>
  <c r="T236" i="8"/>
  <c r="C237" i="8"/>
  <c r="D237" i="8"/>
  <c r="E237" i="8"/>
  <c r="F237" i="8"/>
  <c r="G237" i="8"/>
  <c r="H237" i="8"/>
  <c r="I237" i="8"/>
  <c r="J237" i="8"/>
  <c r="K237" i="8"/>
  <c r="L237" i="8"/>
  <c r="M237" i="8"/>
  <c r="N237" i="8"/>
  <c r="O237" i="8"/>
  <c r="P237" i="8"/>
  <c r="Q237" i="8"/>
  <c r="R237" i="8"/>
  <c r="T237" i="8"/>
  <c r="C238" i="8"/>
  <c r="D238" i="8"/>
  <c r="E238" i="8"/>
  <c r="E241" i="8"/>
  <c r="F238" i="8"/>
  <c r="G238" i="8"/>
  <c r="G241" i="8"/>
  <c r="H238" i="8"/>
  <c r="I238" i="8"/>
  <c r="I241" i="8"/>
  <c r="J238" i="8"/>
  <c r="K238" i="8"/>
  <c r="L238" i="8"/>
  <c r="M238" i="8"/>
  <c r="M241" i="8"/>
  <c r="N238" i="8"/>
  <c r="O238" i="8"/>
  <c r="O241" i="8"/>
  <c r="P238" i="8"/>
  <c r="Q238" i="8"/>
  <c r="Q241" i="8"/>
  <c r="R238" i="8"/>
  <c r="T238" i="8"/>
  <c r="C239" i="8"/>
  <c r="D239" i="8"/>
  <c r="E239" i="8"/>
  <c r="F239" i="8"/>
  <c r="G239" i="8"/>
  <c r="H239" i="8"/>
  <c r="I239" i="8"/>
  <c r="J239" i="8"/>
  <c r="K239" i="8"/>
  <c r="L239" i="8"/>
  <c r="M239" i="8"/>
  <c r="N239" i="8"/>
  <c r="O239" i="8"/>
  <c r="P239" i="8"/>
  <c r="Q239" i="8"/>
  <c r="R239" i="8"/>
  <c r="T239" i="8"/>
  <c r="R240" i="8"/>
  <c r="T240" i="8"/>
  <c r="C241" i="8"/>
  <c r="K241" i="8"/>
  <c r="D254" i="8"/>
  <c r="E254" i="8"/>
  <c r="F254" i="8"/>
  <c r="G254" i="8"/>
  <c r="H254" i="8"/>
  <c r="I254" i="8"/>
  <c r="J254" i="8"/>
  <c r="K254" i="8"/>
  <c r="L254" i="8"/>
  <c r="M254" i="8"/>
  <c r="N254" i="8"/>
  <c r="S254" i="8"/>
  <c r="D255" i="8"/>
  <c r="E255" i="8"/>
  <c r="F255" i="8"/>
  <c r="G255" i="8"/>
  <c r="H255" i="8"/>
  <c r="I255" i="8"/>
  <c r="J255" i="8"/>
  <c r="K255" i="8"/>
  <c r="L255" i="8"/>
  <c r="M255" i="8"/>
  <c r="N255" i="8"/>
  <c r="U255" i="8"/>
  <c r="D256" i="8"/>
  <c r="E256" i="8"/>
  <c r="F256" i="8"/>
  <c r="G256" i="8"/>
  <c r="H256" i="8"/>
  <c r="I256" i="8"/>
  <c r="J256" i="8"/>
  <c r="K256" i="8"/>
  <c r="L256" i="8"/>
  <c r="M256" i="8"/>
  <c r="N256" i="8"/>
  <c r="S256" i="8"/>
  <c r="D257" i="8"/>
  <c r="E257" i="8"/>
  <c r="F257" i="8"/>
  <c r="G257" i="8"/>
  <c r="H257" i="8"/>
  <c r="I257" i="8"/>
  <c r="J257" i="8"/>
  <c r="K257" i="8"/>
  <c r="L257" i="8"/>
  <c r="M257" i="8"/>
  <c r="N257" i="8"/>
  <c r="U257" i="8"/>
  <c r="D258" i="8"/>
  <c r="E258" i="8"/>
  <c r="F258" i="8"/>
  <c r="G258" i="8"/>
  <c r="H258" i="8"/>
  <c r="I258" i="8"/>
  <c r="J258" i="8"/>
  <c r="K258" i="8"/>
  <c r="L258" i="8"/>
  <c r="M258" i="8"/>
  <c r="N258" i="8"/>
  <c r="S258" i="8"/>
  <c r="D259" i="8"/>
  <c r="E259" i="8"/>
  <c r="F259" i="8"/>
  <c r="G259" i="8"/>
  <c r="H259" i="8"/>
  <c r="I259" i="8"/>
  <c r="J259" i="8"/>
  <c r="K259" i="8"/>
  <c r="L259" i="8"/>
  <c r="M259" i="8"/>
  <c r="S259" i="8"/>
  <c r="U259" i="8"/>
  <c r="D260" i="8"/>
  <c r="E260" i="8"/>
  <c r="F260" i="8"/>
  <c r="G260" i="8"/>
  <c r="H260" i="8"/>
  <c r="I260" i="8"/>
  <c r="J260" i="8"/>
  <c r="K260" i="8"/>
  <c r="L260" i="8"/>
  <c r="M260" i="8"/>
  <c r="S260" i="8"/>
  <c r="U260" i="8"/>
  <c r="T262" i="8"/>
  <c r="D265" i="8"/>
  <c r="F265" i="8"/>
  <c r="H265" i="8"/>
  <c r="J265" i="8"/>
  <c r="L265" i="8"/>
  <c r="D266" i="8"/>
  <c r="F266" i="8"/>
  <c r="H266" i="8"/>
  <c r="J266" i="8"/>
  <c r="L266" i="8"/>
  <c r="D267" i="8"/>
  <c r="F267" i="8"/>
  <c r="H267" i="8"/>
  <c r="J267" i="8"/>
  <c r="L267" i="8"/>
  <c r="D268" i="8"/>
  <c r="F268" i="8"/>
  <c r="H268" i="8"/>
  <c r="J268" i="8"/>
  <c r="L268" i="8"/>
  <c r="D269" i="8"/>
  <c r="F269" i="8"/>
  <c r="H269" i="8"/>
  <c r="J269" i="8"/>
  <c r="L269" i="8"/>
  <c r="D270" i="8"/>
  <c r="F270" i="8"/>
  <c r="H270" i="8"/>
  <c r="J270" i="8"/>
  <c r="L270" i="8"/>
  <c r="D271" i="8"/>
  <c r="F271" i="8"/>
  <c r="H271" i="8"/>
  <c r="J271" i="8"/>
  <c r="L271" i="8"/>
  <c r="D276" i="8"/>
  <c r="F276" i="8"/>
  <c r="H276" i="8"/>
  <c r="J276" i="8"/>
  <c r="L276" i="8"/>
  <c r="D277" i="8"/>
  <c r="F277" i="8"/>
  <c r="H277" i="8"/>
  <c r="J277" i="8"/>
  <c r="L277" i="8"/>
  <c r="D278" i="8"/>
  <c r="F278" i="8"/>
  <c r="H278" i="8"/>
  <c r="J278" i="8"/>
  <c r="L278" i="8"/>
  <c r="D279" i="8"/>
  <c r="F279" i="8"/>
  <c r="H279" i="8"/>
  <c r="J279" i="8"/>
  <c r="L279" i="8"/>
  <c r="D280" i="8"/>
  <c r="F280" i="8"/>
  <c r="H280" i="8"/>
  <c r="J280" i="8"/>
  <c r="L280" i="8"/>
  <c r="D281" i="8"/>
  <c r="F281" i="8"/>
  <c r="H281" i="8"/>
  <c r="J281" i="8"/>
  <c r="L281" i="8"/>
  <c r="D282" i="8"/>
  <c r="F282" i="8"/>
  <c r="H282" i="8"/>
  <c r="J282" i="8"/>
  <c r="L282" i="8"/>
  <c r="E293" i="8"/>
  <c r="G293" i="8"/>
  <c r="I293" i="8"/>
  <c r="K293" i="8"/>
  <c r="M293" i="8"/>
  <c r="O293" i="8"/>
  <c r="E294" i="8"/>
  <c r="G294" i="8"/>
  <c r="I294" i="8"/>
  <c r="K294" i="8"/>
  <c r="M294" i="8"/>
  <c r="O294" i="8"/>
  <c r="Q294" i="8"/>
  <c r="E295" i="8"/>
  <c r="G295" i="8"/>
  <c r="I295" i="8"/>
  <c r="K295" i="8"/>
  <c r="M295" i="8"/>
  <c r="O295" i="8"/>
  <c r="E296" i="8"/>
  <c r="G296" i="8"/>
  <c r="I296" i="8"/>
  <c r="K296" i="8"/>
  <c r="M296" i="8"/>
  <c r="O296" i="8"/>
  <c r="Q296" i="8"/>
  <c r="E297" i="8"/>
  <c r="G297" i="8"/>
  <c r="I297" i="8"/>
  <c r="K297" i="8"/>
  <c r="M297" i="8"/>
  <c r="O297" i="8"/>
  <c r="E298" i="8"/>
  <c r="G298" i="8"/>
  <c r="I298" i="8"/>
  <c r="K298" i="8"/>
  <c r="M298" i="8"/>
  <c r="O298" i="8"/>
  <c r="Q298" i="8"/>
  <c r="E299" i="8"/>
  <c r="G299" i="8"/>
  <c r="I299" i="8"/>
  <c r="K299" i="8"/>
  <c r="M299" i="8"/>
  <c r="O299" i="8"/>
  <c r="E302" i="8"/>
  <c r="G302" i="8"/>
  <c r="I302" i="8"/>
  <c r="K302" i="8"/>
  <c r="M302" i="8"/>
  <c r="E303" i="8"/>
  <c r="G303" i="8"/>
  <c r="I303" i="8"/>
  <c r="K303" i="8"/>
  <c r="M303" i="8"/>
  <c r="E304" i="8"/>
  <c r="G304" i="8"/>
  <c r="I304" i="8"/>
  <c r="K304" i="8"/>
  <c r="M304" i="8"/>
  <c r="E305" i="8"/>
  <c r="G305" i="8"/>
  <c r="I305" i="8"/>
  <c r="K305" i="8"/>
  <c r="M305" i="8"/>
  <c r="E306" i="8"/>
  <c r="G306" i="8"/>
  <c r="I306" i="8"/>
  <c r="K306" i="8"/>
  <c r="M306" i="8"/>
  <c r="E307" i="8"/>
  <c r="G307" i="8"/>
  <c r="I307" i="8"/>
  <c r="K307" i="8"/>
  <c r="M307" i="8"/>
  <c r="E308" i="8"/>
  <c r="G308" i="8"/>
  <c r="I308" i="8"/>
  <c r="K308" i="8"/>
  <c r="M308" i="8"/>
  <c r="B7" i="10"/>
  <c r="C7" i="10"/>
  <c r="D7" i="10"/>
  <c r="E7" i="10"/>
  <c r="F7" i="10"/>
  <c r="G7" i="10"/>
  <c r="H7" i="10"/>
  <c r="I7" i="10"/>
  <c r="J7" i="10"/>
  <c r="K7" i="10"/>
  <c r="L7" i="10"/>
  <c r="M7" i="10"/>
  <c r="N7" i="10"/>
  <c r="O7" i="10"/>
  <c r="P7" i="10"/>
  <c r="Q7" i="10"/>
  <c r="R7" i="10"/>
  <c r="T7" i="10"/>
  <c r="B9" i="10"/>
  <c r="C9" i="10"/>
  <c r="D9" i="10"/>
  <c r="E9" i="10"/>
  <c r="F9" i="10"/>
  <c r="G9" i="10"/>
  <c r="H9" i="10"/>
  <c r="I9" i="10"/>
  <c r="J9" i="10"/>
  <c r="K9" i="10"/>
  <c r="L9" i="10"/>
  <c r="M9" i="10"/>
  <c r="N9" i="10"/>
  <c r="O9" i="10"/>
  <c r="P9" i="10"/>
  <c r="Q9" i="10"/>
  <c r="R9" i="10"/>
  <c r="T9" i="10"/>
  <c r="T10" i="10"/>
  <c r="B11" i="10"/>
  <c r="C11" i="10"/>
  <c r="D11" i="10"/>
  <c r="E11" i="10"/>
  <c r="F11" i="10"/>
  <c r="G11" i="10"/>
  <c r="H11" i="10"/>
  <c r="I11" i="10"/>
  <c r="J11" i="10"/>
  <c r="K11" i="10"/>
  <c r="L11" i="10"/>
  <c r="M11" i="10"/>
  <c r="N11" i="10"/>
  <c r="O11" i="10"/>
  <c r="P11" i="10"/>
  <c r="Q11" i="10"/>
  <c r="R11" i="10"/>
  <c r="T11" i="10"/>
  <c r="B12" i="10"/>
  <c r="C12" i="10"/>
  <c r="D12" i="10"/>
  <c r="E12" i="10"/>
  <c r="F12" i="10"/>
  <c r="G12" i="10"/>
  <c r="H12" i="10"/>
  <c r="I12" i="10"/>
  <c r="J12" i="10"/>
  <c r="K12" i="10"/>
  <c r="L12" i="10"/>
  <c r="M12" i="10"/>
  <c r="N12" i="10"/>
  <c r="O12" i="10"/>
  <c r="P12" i="10"/>
  <c r="Q12" i="10"/>
  <c r="R12" i="10"/>
  <c r="B13" i="10"/>
  <c r="C13" i="10"/>
  <c r="D13" i="10"/>
  <c r="E13" i="10"/>
  <c r="F13" i="10"/>
  <c r="G13" i="10"/>
  <c r="H13" i="10"/>
  <c r="I13" i="10"/>
  <c r="J13" i="10"/>
  <c r="K13" i="10"/>
  <c r="L13" i="10"/>
  <c r="M13" i="10"/>
  <c r="N13" i="10"/>
  <c r="O13" i="10"/>
  <c r="P13" i="10"/>
  <c r="Q13" i="10"/>
  <c r="R13" i="10"/>
  <c r="T13" i="10"/>
  <c r="R14" i="10"/>
  <c r="T14" i="10"/>
  <c r="C15" i="10"/>
  <c r="D15" i="10"/>
  <c r="E15" i="10"/>
  <c r="F15" i="10"/>
  <c r="G15" i="10"/>
  <c r="H15" i="10"/>
  <c r="I15" i="10"/>
  <c r="J15" i="10"/>
  <c r="K15" i="10"/>
  <c r="L15" i="10"/>
  <c r="M15" i="10"/>
  <c r="N15" i="10"/>
  <c r="O15" i="10"/>
  <c r="P15" i="10"/>
  <c r="Q15" i="10"/>
  <c r="R15" i="10"/>
  <c r="C16" i="10"/>
  <c r="E16" i="10"/>
  <c r="G16" i="10"/>
  <c r="I16" i="10"/>
  <c r="K16" i="10"/>
  <c r="M16" i="10"/>
  <c r="O16" i="10"/>
  <c r="Q16" i="10"/>
  <c r="C23" i="10"/>
  <c r="D23" i="10"/>
  <c r="E23" i="10"/>
  <c r="F23" i="10"/>
  <c r="G23" i="10"/>
  <c r="H23" i="10"/>
  <c r="I23" i="10"/>
  <c r="J23" i="10"/>
  <c r="K23" i="10"/>
  <c r="L23" i="10"/>
  <c r="M23" i="10"/>
  <c r="N23" i="10"/>
  <c r="O23" i="10"/>
  <c r="P23" i="10"/>
  <c r="Q23" i="10"/>
  <c r="R23" i="10"/>
  <c r="T23" i="10"/>
  <c r="T24" i="10"/>
  <c r="C25" i="10"/>
  <c r="D25" i="10"/>
  <c r="E25" i="10"/>
  <c r="F25" i="10"/>
  <c r="G25" i="10"/>
  <c r="H25" i="10"/>
  <c r="I25" i="10"/>
  <c r="J25" i="10"/>
  <c r="K25" i="10"/>
  <c r="L25" i="10"/>
  <c r="M25" i="10"/>
  <c r="N25" i="10"/>
  <c r="O25" i="10"/>
  <c r="P25" i="10"/>
  <c r="Q25" i="10"/>
  <c r="R25" i="10"/>
  <c r="T25" i="10"/>
  <c r="T26" i="10"/>
  <c r="C27" i="10"/>
  <c r="D27" i="10"/>
  <c r="E27" i="10"/>
  <c r="F27" i="10"/>
  <c r="G27" i="10"/>
  <c r="H27" i="10"/>
  <c r="I27" i="10"/>
  <c r="J27" i="10"/>
  <c r="K27" i="10"/>
  <c r="L27" i="10"/>
  <c r="M27" i="10"/>
  <c r="N27" i="10"/>
  <c r="O27" i="10"/>
  <c r="P27" i="10"/>
  <c r="Q27" i="10"/>
  <c r="R27" i="10"/>
  <c r="T27" i="10"/>
  <c r="C28" i="10"/>
  <c r="D28" i="10"/>
  <c r="E28" i="10"/>
  <c r="F28" i="10"/>
  <c r="G28" i="10"/>
  <c r="H28" i="10"/>
  <c r="I28" i="10"/>
  <c r="J28" i="10"/>
  <c r="K28" i="10"/>
  <c r="L28" i="10"/>
  <c r="M28" i="10"/>
  <c r="N28" i="10"/>
  <c r="O28" i="10"/>
  <c r="P28" i="10"/>
  <c r="Q28" i="10"/>
  <c r="R28" i="10"/>
  <c r="T28" i="10"/>
  <c r="C29" i="10"/>
  <c r="D29" i="10"/>
  <c r="E29" i="10"/>
  <c r="F29" i="10"/>
  <c r="G29" i="10"/>
  <c r="H29" i="10"/>
  <c r="I29" i="10"/>
  <c r="J29" i="10"/>
  <c r="K29" i="10"/>
  <c r="L29" i="10"/>
  <c r="M29" i="10"/>
  <c r="N29" i="10"/>
  <c r="O29" i="10"/>
  <c r="P29" i="10"/>
  <c r="Q29" i="10"/>
  <c r="R29" i="10"/>
  <c r="T29" i="10"/>
  <c r="R30" i="10"/>
  <c r="T30" i="10"/>
  <c r="C31" i="10"/>
  <c r="E31" i="10"/>
  <c r="G31" i="10"/>
  <c r="I31" i="10"/>
  <c r="K31" i="10"/>
  <c r="M31" i="10"/>
  <c r="O31" i="10"/>
  <c r="Q31" i="10"/>
  <c r="B42" i="10"/>
  <c r="C42" i="10"/>
  <c r="D42" i="10"/>
  <c r="E42" i="10"/>
  <c r="F42" i="10"/>
  <c r="G42" i="10"/>
  <c r="H42" i="10"/>
  <c r="I42" i="10"/>
  <c r="J42" i="10"/>
  <c r="K42" i="10"/>
  <c r="L42" i="10"/>
  <c r="M42" i="10"/>
  <c r="N42" i="10"/>
  <c r="O42" i="10"/>
  <c r="P42" i="10"/>
  <c r="Q42" i="10"/>
  <c r="R42" i="10"/>
  <c r="T42" i="10"/>
  <c r="B44" i="10"/>
  <c r="C44" i="10"/>
  <c r="D44" i="10"/>
  <c r="E44" i="10"/>
  <c r="F44" i="10"/>
  <c r="G44" i="10"/>
  <c r="H44" i="10"/>
  <c r="I44" i="10"/>
  <c r="J44" i="10"/>
  <c r="K44" i="10"/>
  <c r="L44" i="10"/>
  <c r="M44" i="10"/>
  <c r="N44" i="10"/>
  <c r="O44" i="10"/>
  <c r="P44" i="10"/>
  <c r="Q44" i="10"/>
  <c r="R44" i="10"/>
  <c r="T44" i="10"/>
  <c r="T45" i="10"/>
  <c r="B46" i="10"/>
  <c r="C46" i="10"/>
  <c r="D46" i="10"/>
  <c r="E46" i="10"/>
  <c r="F46" i="10"/>
  <c r="G46" i="10"/>
  <c r="H46" i="10"/>
  <c r="I46" i="10"/>
  <c r="J46" i="10"/>
  <c r="K46" i="10"/>
  <c r="L46" i="10"/>
  <c r="M46" i="10"/>
  <c r="N46" i="10"/>
  <c r="O46" i="10"/>
  <c r="P46" i="10"/>
  <c r="Q46" i="10"/>
  <c r="R46" i="10"/>
  <c r="T46" i="10"/>
  <c r="B47" i="10"/>
  <c r="C47" i="10"/>
  <c r="D47" i="10"/>
  <c r="E47" i="10"/>
  <c r="F47" i="10"/>
  <c r="G47" i="10"/>
  <c r="H47" i="10"/>
  <c r="I47" i="10"/>
  <c r="J47" i="10"/>
  <c r="K47" i="10"/>
  <c r="L47" i="10"/>
  <c r="M47" i="10"/>
  <c r="N47" i="10"/>
  <c r="O47" i="10"/>
  <c r="P47" i="10"/>
  <c r="Q47" i="10"/>
  <c r="R47" i="10"/>
  <c r="B48" i="10"/>
  <c r="C48" i="10"/>
  <c r="D48" i="10"/>
  <c r="E48" i="10"/>
  <c r="F48" i="10"/>
  <c r="G48" i="10"/>
  <c r="H48" i="10"/>
  <c r="I48" i="10"/>
  <c r="J48" i="10"/>
  <c r="K48" i="10"/>
  <c r="L48" i="10"/>
  <c r="M48" i="10"/>
  <c r="N48" i="10"/>
  <c r="O48" i="10"/>
  <c r="P48" i="10"/>
  <c r="Q48" i="10"/>
  <c r="R48" i="10"/>
  <c r="T48" i="10"/>
  <c r="R49" i="10"/>
  <c r="T49" i="10"/>
  <c r="C50" i="10"/>
  <c r="D50" i="10"/>
  <c r="E50" i="10"/>
  <c r="F50" i="10"/>
  <c r="G50" i="10"/>
  <c r="H50" i="10"/>
  <c r="I50" i="10"/>
  <c r="J50" i="10"/>
  <c r="K50" i="10"/>
  <c r="L50" i="10"/>
  <c r="M50" i="10"/>
  <c r="N50" i="10"/>
  <c r="O50" i="10"/>
  <c r="P50" i="10"/>
  <c r="Q50" i="10"/>
  <c r="R50" i="10"/>
  <c r="B51" i="10"/>
  <c r="D51" i="10"/>
  <c r="F51" i="10"/>
  <c r="H51" i="10"/>
  <c r="J51" i="10"/>
  <c r="L51" i="10"/>
  <c r="N51" i="10"/>
  <c r="P51" i="10"/>
  <c r="C58" i="10"/>
  <c r="D58" i="10"/>
  <c r="E58" i="10"/>
  <c r="F58" i="10"/>
  <c r="G58" i="10"/>
  <c r="H58" i="10"/>
  <c r="I58" i="10"/>
  <c r="J58" i="10"/>
  <c r="K58" i="10"/>
  <c r="L58" i="10"/>
  <c r="M58" i="10"/>
  <c r="N58" i="10"/>
  <c r="O58" i="10"/>
  <c r="P58" i="10"/>
  <c r="Q58" i="10"/>
  <c r="R58" i="10"/>
  <c r="T58" i="10"/>
  <c r="T59" i="10"/>
  <c r="C60" i="10"/>
  <c r="D60" i="10"/>
  <c r="E60" i="10"/>
  <c r="F60" i="10"/>
  <c r="G60" i="10"/>
  <c r="H60" i="10"/>
  <c r="I60" i="10"/>
  <c r="J60" i="10"/>
  <c r="K60" i="10"/>
  <c r="L60" i="10"/>
  <c r="M60" i="10"/>
  <c r="N60" i="10"/>
  <c r="O60" i="10"/>
  <c r="P60" i="10"/>
  <c r="Q60" i="10"/>
  <c r="R60" i="10"/>
  <c r="T60" i="10"/>
  <c r="T61" i="10"/>
  <c r="C62" i="10"/>
  <c r="D62" i="10"/>
  <c r="E62" i="10"/>
  <c r="F62" i="10"/>
  <c r="G62" i="10"/>
  <c r="H62" i="10"/>
  <c r="I62" i="10"/>
  <c r="J62" i="10"/>
  <c r="K62" i="10"/>
  <c r="L62" i="10"/>
  <c r="M62" i="10"/>
  <c r="N62" i="10"/>
  <c r="O62" i="10"/>
  <c r="P62" i="10"/>
  <c r="Q62" i="10"/>
  <c r="R62" i="10"/>
  <c r="T62" i="10"/>
  <c r="C63" i="10"/>
  <c r="D63" i="10"/>
  <c r="E63" i="10"/>
  <c r="F63" i="10"/>
  <c r="G63" i="10"/>
  <c r="H63" i="10"/>
  <c r="I63" i="10"/>
  <c r="J63" i="10"/>
  <c r="K63" i="10"/>
  <c r="L63" i="10"/>
  <c r="M63" i="10"/>
  <c r="N63" i="10"/>
  <c r="O63" i="10"/>
  <c r="P63" i="10"/>
  <c r="Q63" i="10"/>
  <c r="R63" i="10"/>
  <c r="T63" i="10"/>
  <c r="C64" i="10"/>
  <c r="D64" i="10"/>
  <c r="E64" i="10"/>
  <c r="F64" i="10"/>
  <c r="G64" i="10"/>
  <c r="H64" i="10"/>
  <c r="I64" i="10"/>
  <c r="J64" i="10"/>
  <c r="K64" i="10"/>
  <c r="L64" i="10"/>
  <c r="M64" i="10"/>
  <c r="N64" i="10"/>
  <c r="O64" i="10"/>
  <c r="P64" i="10"/>
  <c r="Q64" i="10"/>
  <c r="R64" i="10"/>
  <c r="T64" i="10"/>
  <c r="R65" i="10"/>
  <c r="T65" i="10"/>
  <c r="D66" i="10"/>
  <c r="F66" i="10"/>
  <c r="H66" i="10"/>
  <c r="J66" i="10"/>
  <c r="L66" i="10"/>
  <c r="N66" i="10"/>
  <c r="P66" i="10"/>
  <c r="B77" i="10"/>
  <c r="C77" i="10"/>
  <c r="D77" i="10"/>
  <c r="E77" i="10"/>
  <c r="F77" i="10"/>
  <c r="G77" i="10"/>
  <c r="H77" i="10"/>
  <c r="I77" i="10"/>
  <c r="J77" i="10"/>
  <c r="K77" i="10"/>
  <c r="L77" i="10"/>
  <c r="M77" i="10"/>
  <c r="N77" i="10"/>
  <c r="O77" i="10"/>
  <c r="P77" i="10"/>
  <c r="Q77" i="10"/>
  <c r="R77" i="10"/>
  <c r="T77" i="10"/>
  <c r="B79" i="10"/>
  <c r="C79" i="10"/>
  <c r="D79" i="10"/>
  <c r="E79" i="10"/>
  <c r="F79" i="10"/>
  <c r="G79" i="10"/>
  <c r="H79" i="10"/>
  <c r="I79" i="10"/>
  <c r="J79" i="10"/>
  <c r="K79" i="10"/>
  <c r="L79" i="10"/>
  <c r="M79" i="10"/>
  <c r="N79" i="10"/>
  <c r="O79" i="10"/>
  <c r="P79" i="10"/>
  <c r="Q79" i="10"/>
  <c r="R79" i="10"/>
  <c r="T79" i="10"/>
  <c r="T80" i="10"/>
  <c r="B81" i="10"/>
  <c r="C81" i="10"/>
  <c r="D81" i="10"/>
  <c r="E81" i="10"/>
  <c r="F81" i="10"/>
  <c r="G81" i="10"/>
  <c r="H81" i="10"/>
  <c r="I81" i="10"/>
  <c r="J81" i="10"/>
  <c r="K81" i="10"/>
  <c r="L81" i="10"/>
  <c r="M81" i="10"/>
  <c r="N81" i="10"/>
  <c r="O81" i="10"/>
  <c r="P81" i="10"/>
  <c r="Q81" i="10"/>
  <c r="R81" i="10"/>
  <c r="T81" i="10"/>
  <c r="B82" i="10"/>
  <c r="C82" i="10"/>
  <c r="D82" i="10"/>
  <c r="E82" i="10"/>
  <c r="F82" i="10"/>
  <c r="G82" i="10"/>
  <c r="H82" i="10"/>
  <c r="I82" i="10"/>
  <c r="J82" i="10"/>
  <c r="K82" i="10"/>
  <c r="L82" i="10"/>
  <c r="M82" i="10"/>
  <c r="N82" i="10"/>
  <c r="O82" i="10"/>
  <c r="P82" i="10"/>
  <c r="Q82" i="10"/>
  <c r="R82" i="10"/>
  <c r="B83" i="10"/>
  <c r="C83" i="10"/>
  <c r="D83" i="10"/>
  <c r="E83" i="10"/>
  <c r="F83" i="10"/>
  <c r="G83" i="10"/>
  <c r="H83" i="10"/>
  <c r="I83" i="10"/>
  <c r="J83" i="10"/>
  <c r="K83" i="10"/>
  <c r="L83" i="10"/>
  <c r="M83" i="10"/>
  <c r="N83" i="10"/>
  <c r="O83" i="10"/>
  <c r="P83" i="10"/>
  <c r="Q83" i="10"/>
  <c r="R83" i="10"/>
  <c r="T83" i="10"/>
  <c r="R84" i="10"/>
  <c r="T84" i="10"/>
  <c r="C85" i="10"/>
  <c r="D85" i="10"/>
  <c r="E85" i="10"/>
  <c r="F85" i="10"/>
  <c r="G85" i="10"/>
  <c r="H85" i="10"/>
  <c r="I85" i="10"/>
  <c r="J85" i="10"/>
  <c r="K85" i="10"/>
  <c r="L85" i="10"/>
  <c r="M85" i="10"/>
  <c r="N85" i="10"/>
  <c r="O85" i="10"/>
  <c r="P85" i="10"/>
  <c r="Q85" i="10"/>
  <c r="R85" i="10"/>
  <c r="C86" i="10"/>
  <c r="E86" i="10"/>
  <c r="G86" i="10"/>
  <c r="I86" i="10"/>
  <c r="K86" i="10"/>
  <c r="M86" i="10"/>
  <c r="O86" i="10"/>
  <c r="Q86" i="10"/>
  <c r="C93" i="10"/>
  <c r="D93" i="10"/>
  <c r="E93" i="10"/>
  <c r="F93" i="10"/>
  <c r="G93" i="10"/>
  <c r="H93" i="10"/>
  <c r="I93" i="10"/>
  <c r="J93" i="10"/>
  <c r="K93" i="10"/>
  <c r="L93" i="10"/>
  <c r="M93" i="10"/>
  <c r="N93" i="10"/>
  <c r="O93" i="10"/>
  <c r="P93" i="10"/>
  <c r="Q93" i="10"/>
  <c r="R93" i="10"/>
  <c r="T93" i="10"/>
  <c r="T94" i="10"/>
  <c r="C95" i="10"/>
  <c r="D95" i="10"/>
  <c r="E95" i="10"/>
  <c r="F95" i="10"/>
  <c r="G95" i="10"/>
  <c r="H95" i="10"/>
  <c r="I95" i="10"/>
  <c r="J95" i="10"/>
  <c r="K95" i="10"/>
  <c r="L95" i="10"/>
  <c r="M95" i="10"/>
  <c r="N95" i="10"/>
  <c r="O95" i="10"/>
  <c r="P95" i="10"/>
  <c r="Q95" i="10"/>
  <c r="R95" i="10"/>
  <c r="T95" i="10"/>
  <c r="T96" i="10"/>
  <c r="C97" i="10"/>
  <c r="D97" i="10"/>
  <c r="E97" i="10"/>
  <c r="F97" i="10"/>
  <c r="G97" i="10"/>
  <c r="H97" i="10"/>
  <c r="I97" i="10"/>
  <c r="J97" i="10"/>
  <c r="K97" i="10"/>
  <c r="L97" i="10"/>
  <c r="M97" i="10"/>
  <c r="N97" i="10"/>
  <c r="O97" i="10"/>
  <c r="P97" i="10"/>
  <c r="Q97" i="10"/>
  <c r="R97" i="10"/>
  <c r="T97" i="10"/>
  <c r="C98" i="10"/>
  <c r="D98" i="10"/>
  <c r="E98" i="10"/>
  <c r="F98" i="10"/>
  <c r="G98" i="10"/>
  <c r="H98" i="10"/>
  <c r="I98" i="10"/>
  <c r="J98" i="10"/>
  <c r="K98" i="10"/>
  <c r="L98" i="10"/>
  <c r="M98" i="10"/>
  <c r="N98" i="10"/>
  <c r="O98" i="10"/>
  <c r="P98" i="10"/>
  <c r="Q98" i="10"/>
  <c r="R98" i="10"/>
  <c r="T98" i="10"/>
  <c r="C99" i="10"/>
  <c r="D99" i="10"/>
  <c r="E99" i="10"/>
  <c r="F99" i="10"/>
  <c r="G99" i="10"/>
  <c r="H99" i="10"/>
  <c r="I99" i="10"/>
  <c r="J99" i="10"/>
  <c r="K99" i="10"/>
  <c r="L99" i="10"/>
  <c r="M99" i="10"/>
  <c r="N99" i="10"/>
  <c r="O99" i="10"/>
  <c r="P99" i="10"/>
  <c r="Q99" i="10"/>
  <c r="R99" i="10"/>
  <c r="T99" i="10"/>
  <c r="R100" i="10"/>
  <c r="T100" i="10"/>
  <c r="C101" i="10"/>
  <c r="E101" i="10"/>
  <c r="G101" i="10"/>
  <c r="I101" i="10"/>
  <c r="K101" i="10"/>
  <c r="M101" i="10"/>
  <c r="O101" i="10"/>
  <c r="Q101" i="10"/>
  <c r="B112" i="10"/>
  <c r="C112" i="10"/>
  <c r="D112" i="10"/>
  <c r="E112" i="10"/>
  <c r="F112" i="10"/>
  <c r="G112" i="10"/>
  <c r="H112" i="10"/>
  <c r="I112" i="10"/>
  <c r="J112" i="10"/>
  <c r="K112" i="10"/>
  <c r="L112" i="10"/>
  <c r="M112" i="10"/>
  <c r="N112" i="10"/>
  <c r="O112" i="10"/>
  <c r="P112" i="10"/>
  <c r="Q112" i="10"/>
  <c r="R112" i="10"/>
  <c r="T112" i="10"/>
  <c r="B114" i="10"/>
  <c r="C114" i="10"/>
  <c r="D114" i="10"/>
  <c r="E114" i="10"/>
  <c r="F114" i="10"/>
  <c r="G114" i="10"/>
  <c r="H114" i="10"/>
  <c r="I114" i="10"/>
  <c r="J114" i="10"/>
  <c r="K114" i="10"/>
  <c r="L114" i="10"/>
  <c r="M114" i="10"/>
  <c r="N114" i="10"/>
  <c r="O114" i="10"/>
  <c r="P114" i="10"/>
  <c r="Q114" i="10"/>
  <c r="R114" i="10"/>
  <c r="T114" i="10"/>
  <c r="T115" i="10"/>
  <c r="B116" i="10"/>
  <c r="C116" i="10"/>
  <c r="D116" i="10"/>
  <c r="E116" i="10"/>
  <c r="F116" i="10"/>
  <c r="G116" i="10"/>
  <c r="H116" i="10"/>
  <c r="I116" i="10"/>
  <c r="J116" i="10"/>
  <c r="K116" i="10"/>
  <c r="L116" i="10"/>
  <c r="M116" i="10"/>
  <c r="N116" i="10"/>
  <c r="O116" i="10"/>
  <c r="P116" i="10"/>
  <c r="Q116" i="10"/>
  <c r="R116" i="10"/>
  <c r="T116" i="10"/>
  <c r="B117" i="10"/>
  <c r="C117" i="10"/>
  <c r="D117" i="10"/>
  <c r="E117" i="10"/>
  <c r="F117" i="10"/>
  <c r="G117" i="10"/>
  <c r="H117" i="10"/>
  <c r="I117" i="10"/>
  <c r="J117" i="10"/>
  <c r="K117" i="10"/>
  <c r="L117" i="10"/>
  <c r="M117" i="10"/>
  <c r="N117" i="10"/>
  <c r="O117" i="10"/>
  <c r="P117" i="10"/>
  <c r="Q117" i="10"/>
  <c r="R117" i="10"/>
  <c r="B118" i="10"/>
  <c r="C118" i="10"/>
  <c r="D118" i="10"/>
  <c r="E118" i="10"/>
  <c r="F118" i="10"/>
  <c r="G118" i="10"/>
  <c r="H118" i="10"/>
  <c r="I118" i="10"/>
  <c r="J118" i="10"/>
  <c r="K118" i="10"/>
  <c r="L118" i="10"/>
  <c r="M118" i="10"/>
  <c r="N118" i="10"/>
  <c r="O118" i="10"/>
  <c r="P118" i="10"/>
  <c r="Q118" i="10"/>
  <c r="R118" i="10"/>
  <c r="T118" i="10"/>
  <c r="R119" i="10"/>
  <c r="T119" i="10"/>
  <c r="C120" i="10"/>
  <c r="D120" i="10"/>
  <c r="E120" i="10"/>
  <c r="F120" i="10"/>
  <c r="G120" i="10"/>
  <c r="H120" i="10"/>
  <c r="I120" i="10"/>
  <c r="J120" i="10"/>
  <c r="K120" i="10"/>
  <c r="L120" i="10"/>
  <c r="M120" i="10"/>
  <c r="N120" i="10"/>
  <c r="O120" i="10"/>
  <c r="P120" i="10"/>
  <c r="Q120" i="10"/>
  <c r="R120" i="10"/>
  <c r="B121" i="10"/>
  <c r="D121" i="10"/>
  <c r="F121" i="10"/>
  <c r="H121" i="10"/>
  <c r="J121" i="10"/>
  <c r="L121" i="10"/>
  <c r="N121" i="10"/>
  <c r="P121" i="10"/>
  <c r="C128" i="10"/>
  <c r="D128" i="10"/>
  <c r="E128" i="10"/>
  <c r="F128" i="10"/>
  <c r="G128" i="10"/>
  <c r="H128" i="10"/>
  <c r="I128" i="10"/>
  <c r="J128" i="10"/>
  <c r="K128" i="10"/>
  <c r="L128" i="10"/>
  <c r="M128" i="10"/>
  <c r="N128" i="10"/>
  <c r="O128" i="10"/>
  <c r="P128" i="10"/>
  <c r="Q128" i="10"/>
  <c r="R128" i="10"/>
  <c r="T128" i="10"/>
  <c r="T129" i="10"/>
  <c r="C130" i="10"/>
  <c r="D130" i="10"/>
  <c r="E130" i="10"/>
  <c r="F130" i="10"/>
  <c r="G130" i="10"/>
  <c r="H130" i="10"/>
  <c r="I130" i="10"/>
  <c r="J130" i="10"/>
  <c r="K130" i="10"/>
  <c r="L130" i="10"/>
  <c r="M130" i="10"/>
  <c r="N130" i="10"/>
  <c r="O130" i="10"/>
  <c r="P130" i="10"/>
  <c r="Q130" i="10"/>
  <c r="R130" i="10"/>
  <c r="T130" i="10"/>
  <c r="T131" i="10"/>
  <c r="C132" i="10"/>
  <c r="D132" i="10"/>
  <c r="E132" i="10"/>
  <c r="F132" i="10"/>
  <c r="G132" i="10"/>
  <c r="H132" i="10"/>
  <c r="I132" i="10"/>
  <c r="J132" i="10"/>
  <c r="K132" i="10"/>
  <c r="L132" i="10"/>
  <c r="M132" i="10"/>
  <c r="N132" i="10"/>
  <c r="O132" i="10"/>
  <c r="P132" i="10"/>
  <c r="Q132" i="10"/>
  <c r="R132" i="10"/>
  <c r="T132" i="10"/>
  <c r="C133" i="10"/>
  <c r="D133" i="10"/>
  <c r="E133" i="10"/>
  <c r="F133" i="10"/>
  <c r="G133" i="10"/>
  <c r="H133" i="10"/>
  <c r="I133" i="10"/>
  <c r="J133" i="10"/>
  <c r="K133" i="10"/>
  <c r="L133" i="10"/>
  <c r="M133" i="10"/>
  <c r="N133" i="10"/>
  <c r="O133" i="10"/>
  <c r="P133" i="10"/>
  <c r="Q133" i="10"/>
  <c r="R133" i="10"/>
  <c r="T133" i="10"/>
  <c r="C134" i="10"/>
  <c r="D134" i="10"/>
  <c r="E134" i="10"/>
  <c r="F134" i="10"/>
  <c r="G134" i="10"/>
  <c r="H134" i="10"/>
  <c r="I134" i="10"/>
  <c r="J134" i="10"/>
  <c r="K134" i="10"/>
  <c r="L134" i="10"/>
  <c r="M134" i="10"/>
  <c r="N134" i="10"/>
  <c r="O134" i="10"/>
  <c r="P134" i="10"/>
  <c r="Q134" i="10"/>
  <c r="R134" i="10"/>
  <c r="T134" i="10"/>
  <c r="R135" i="10"/>
  <c r="T135" i="10"/>
  <c r="D136" i="10"/>
  <c r="F136" i="10"/>
  <c r="H136" i="10"/>
  <c r="J136" i="10"/>
  <c r="L136" i="10"/>
  <c r="N136" i="10"/>
  <c r="P136" i="10"/>
  <c r="B147" i="10"/>
  <c r="C147" i="10"/>
  <c r="D147" i="10"/>
  <c r="E147" i="10"/>
  <c r="F147" i="10"/>
  <c r="G147" i="10"/>
  <c r="H147" i="10"/>
  <c r="I147" i="10"/>
  <c r="J147" i="10"/>
  <c r="K147" i="10"/>
  <c r="L147" i="10"/>
  <c r="M147" i="10"/>
  <c r="N147" i="10"/>
  <c r="O147" i="10"/>
  <c r="P147" i="10"/>
  <c r="Q147" i="10"/>
  <c r="R147" i="10"/>
  <c r="T147" i="10"/>
  <c r="B149" i="10"/>
  <c r="C149" i="10"/>
  <c r="D149" i="10"/>
  <c r="E149" i="10"/>
  <c r="F149" i="10"/>
  <c r="G149" i="10"/>
  <c r="H149" i="10"/>
  <c r="I149" i="10"/>
  <c r="J149" i="10"/>
  <c r="K149" i="10"/>
  <c r="L149" i="10"/>
  <c r="M149" i="10"/>
  <c r="N149" i="10"/>
  <c r="O149" i="10"/>
  <c r="P149" i="10"/>
  <c r="Q149" i="10"/>
  <c r="R149" i="10"/>
  <c r="T149" i="10"/>
  <c r="T150" i="10"/>
  <c r="B151" i="10"/>
  <c r="C151" i="10"/>
  <c r="D151" i="10"/>
  <c r="E151" i="10"/>
  <c r="F151" i="10"/>
  <c r="G151" i="10"/>
  <c r="H151" i="10"/>
  <c r="I151" i="10"/>
  <c r="J151" i="10"/>
  <c r="K151" i="10"/>
  <c r="L151" i="10"/>
  <c r="M151" i="10"/>
  <c r="N151" i="10"/>
  <c r="O151" i="10"/>
  <c r="P151" i="10"/>
  <c r="Q151" i="10"/>
  <c r="R151" i="10"/>
  <c r="T151" i="10"/>
  <c r="B152" i="10"/>
  <c r="C152" i="10"/>
  <c r="D152" i="10"/>
  <c r="E152" i="10"/>
  <c r="F152" i="10"/>
  <c r="G152" i="10"/>
  <c r="H152" i="10"/>
  <c r="I152" i="10"/>
  <c r="J152" i="10"/>
  <c r="K152" i="10"/>
  <c r="L152" i="10"/>
  <c r="M152" i="10"/>
  <c r="N152" i="10"/>
  <c r="O152" i="10"/>
  <c r="P152" i="10"/>
  <c r="Q152" i="10"/>
  <c r="R152" i="10"/>
  <c r="B153" i="10"/>
  <c r="C153" i="10"/>
  <c r="D153" i="10"/>
  <c r="E153" i="10"/>
  <c r="F153" i="10"/>
  <c r="G153" i="10"/>
  <c r="H153" i="10"/>
  <c r="I153" i="10"/>
  <c r="J153" i="10"/>
  <c r="K153" i="10"/>
  <c r="L153" i="10"/>
  <c r="M153" i="10"/>
  <c r="N153" i="10"/>
  <c r="O153" i="10"/>
  <c r="P153" i="10"/>
  <c r="Q153" i="10"/>
  <c r="R153" i="10"/>
  <c r="T153" i="10"/>
  <c r="R154" i="10"/>
  <c r="T154" i="10"/>
  <c r="C155" i="10"/>
  <c r="D155" i="10"/>
  <c r="E155" i="10"/>
  <c r="F155" i="10"/>
  <c r="G155" i="10"/>
  <c r="H155" i="10"/>
  <c r="I155" i="10"/>
  <c r="J155" i="10"/>
  <c r="K155" i="10"/>
  <c r="L155" i="10"/>
  <c r="M155" i="10"/>
  <c r="N155" i="10"/>
  <c r="O155" i="10"/>
  <c r="P155" i="10"/>
  <c r="Q155" i="10"/>
  <c r="R155" i="10"/>
  <c r="C156" i="10"/>
  <c r="E156" i="10"/>
  <c r="G156" i="10"/>
  <c r="I156" i="10"/>
  <c r="K156" i="10"/>
  <c r="M156" i="10"/>
  <c r="O156" i="10"/>
  <c r="Q156" i="10"/>
  <c r="C163" i="10"/>
  <c r="D163" i="10"/>
  <c r="E163" i="10"/>
  <c r="F163" i="10"/>
  <c r="G163" i="10"/>
  <c r="H163" i="10"/>
  <c r="I163" i="10"/>
  <c r="J163" i="10"/>
  <c r="K163" i="10"/>
  <c r="L163" i="10"/>
  <c r="M163" i="10"/>
  <c r="N163" i="10"/>
  <c r="O163" i="10"/>
  <c r="P163" i="10"/>
  <c r="Q163" i="10"/>
  <c r="R163" i="10"/>
  <c r="T163" i="10"/>
  <c r="T164" i="10"/>
  <c r="C165" i="10"/>
  <c r="D165" i="10"/>
  <c r="E165" i="10"/>
  <c r="F165" i="10"/>
  <c r="G165" i="10"/>
  <c r="H165" i="10"/>
  <c r="I165" i="10"/>
  <c r="J165" i="10"/>
  <c r="K165" i="10"/>
  <c r="L165" i="10"/>
  <c r="M165" i="10"/>
  <c r="N165" i="10"/>
  <c r="O165" i="10"/>
  <c r="P165" i="10"/>
  <c r="Q165" i="10"/>
  <c r="R165" i="10"/>
  <c r="T165" i="10"/>
  <c r="T166" i="10"/>
  <c r="C167" i="10"/>
  <c r="D167" i="10"/>
  <c r="E167" i="10"/>
  <c r="F167" i="10"/>
  <c r="G167" i="10"/>
  <c r="H167" i="10"/>
  <c r="I167" i="10"/>
  <c r="J167" i="10"/>
  <c r="K167" i="10"/>
  <c r="L167" i="10"/>
  <c r="M167" i="10"/>
  <c r="N167" i="10"/>
  <c r="O167" i="10"/>
  <c r="P167" i="10"/>
  <c r="Q167" i="10"/>
  <c r="R167" i="10"/>
  <c r="T167" i="10"/>
  <c r="C168" i="10"/>
  <c r="D168" i="10"/>
  <c r="E168" i="10"/>
  <c r="F168" i="10"/>
  <c r="G168" i="10"/>
  <c r="H168" i="10"/>
  <c r="I168" i="10"/>
  <c r="J168" i="10"/>
  <c r="K168" i="10"/>
  <c r="L168" i="10"/>
  <c r="M168" i="10"/>
  <c r="N168" i="10"/>
  <c r="O168" i="10"/>
  <c r="P168" i="10"/>
  <c r="Q168" i="10"/>
  <c r="R168" i="10"/>
  <c r="T168" i="10"/>
  <c r="C169" i="10"/>
  <c r="D169" i="10"/>
  <c r="E169" i="10"/>
  <c r="F169" i="10"/>
  <c r="G169" i="10"/>
  <c r="H169" i="10"/>
  <c r="I169" i="10"/>
  <c r="J169" i="10"/>
  <c r="K169" i="10"/>
  <c r="L169" i="10"/>
  <c r="M169" i="10"/>
  <c r="N169" i="10"/>
  <c r="O169" i="10"/>
  <c r="P169" i="10"/>
  <c r="Q169" i="10"/>
  <c r="R169" i="10"/>
  <c r="T169" i="10"/>
  <c r="R170" i="10"/>
  <c r="T170" i="10"/>
  <c r="C171" i="10"/>
  <c r="E171" i="10"/>
  <c r="G171" i="10"/>
  <c r="I171" i="10"/>
  <c r="K171" i="10"/>
  <c r="M171" i="10"/>
  <c r="O171" i="10"/>
  <c r="Q171" i="10"/>
  <c r="B182" i="10"/>
  <c r="C182" i="10"/>
  <c r="D182" i="10"/>
  <c r="E182" i="10"/>
  <c r="F182" i="10"/>
  <c r="G182" i="10"/>
  <c r="H182" i="10"/>
  <c r="I182" i="10"/>
  <c r="J182" i="10"/>
  <c r="K182" i="10"/>
  <c r="L182" i="10"/>
  <c r="M182" i="10"/>
  <c r="N182" i="10"/>
  <c r="O182" i="10"/>
  <c r="P182" i="10"/>
  <c r="Q182" i="10"/>
  <c r="R182" i="10"/>
  <c r="T182" i="10"/>
  <c r="B184" i="10"/>
  <c r="C184" i="10"/>
  <c r="D184" i="10"/>
  <c r="E184" i="10"/>
  <c r="F184" i="10"/>
  <c r="G184" i="10"/>
  <c r="H184" i="10"/>
  <c r="I184" i="10"/>
  <c r="J184" i="10"/>
  <c r="K184" i="10"/>
  <c r="L184" i="10"/>
  <c r="M184" i="10"/>
  <c r="N184" i="10"/>
  <c r="O184" i="10"/>
  <c r="P184" i="10"/>
  <c r="Q184" i="10"/>
  <c r="R184" i="10"/>
  <c r="T184" i="10"/>
  <c r="T185" i="10"/>
  <c r="B186" i="10"/>
  <c r="C186" i="10"/>
  <c r="D186" i="10"/>
  <c r="E186" i="10"/>
  <c r="F186" i="10"/>
  <c r="G186" i="10"/>
  <c r="H186" i="10"/>
  <c r="I186" i="10"/>
  <c r="J186" i="10"/>
  <c r="K186" i="10"/>
  <c r="L186" i="10"/>
  <c r="M186" i="10"/>
  <c r="N186" i="10"/>
  <c r="O186" i="10"/>
  <c r="P186" i="10"/>
  <c r="Q186" i="10"/>
  <c r="R186" i="10"/>
  <c r="T186" i="10"/>
  <c r="B187" i="10"/>
  <c r="C187" i="10"/>
  <c r="D187" i="10"/>
  <c r="E187" i="10"/>
  <c r="F187" i="10"/>
  <c r="G187" i="10"/>
  <c r="H187" i="10"/>
  <c r="I187" i="10"/>
  <c r="J187" i="10"/>
  <c r="K187" i="10"/>
  <c r="L187" i="10"/>
  <c r="M187" i="10"/>
  <c r="N187" i="10"/>
  <c r="O187" i="10"/>
  <c r="P187" i="10"/>
  <c r="Q187" i="10"/>
  <c r="R187" i="10"/>
  <c r="B188" i="10"/>
  <c r="C188" i="10"/>
  <c r="D188" i="10"/>
  <c r="E188" i="10"/>
  <c r="F188" i="10"/>
  <c r="G188" i="10"/>
  <c r="H188" i="10"/>
  <c r="I188" i="10"/>
  <c r="J188" i="10"/>
  <c r="K188" i="10"/>
  <c r="L188" i="10"/>
  <c r="M188" i="10"/>
  <c r="N188" i="10"/>
  <c r="O188" i="10"/>
  <c r="P188" i="10"/>
  <c r="Q188" i="10"/>
  <c r="R188" i="10"/>
  <c r="T188" i="10"/>
  <c r="R189" i="10"/>
  <c r="T189" i="10"/>
  <c r="B190" i="10"/>
  <c r="D190" i="10"/>
  <c r="F190" i="10"/>
  <c r="H190" i="10"/>
  <c r="J190" i="10"/>
  <c r="K190" i="10"/>
  <c r="L190" i="10"/>
  <c r="M190" i="10"/>
  <c r="N190" i="10"/>
  <c r="O190" i="10"/>
  <c r="P190" i="10"/>
  <c r="Q190" i="10"/>
  <c r="C197" i="10"/>
  <c r="D197" i="10"/>
  <c r="E197" i="10"/>
  <c r="F197" i="10"/>
  <c r="G197" i="10"/>
  <c r="H197" i="10"/>
  <c r="I197" i="10"/>
  <c r="J197" i="10"/>
  <c r="K197" i="10"/>
  <c r="L197" i="10"/>
  <c r="M197" i="10"/>
  <c r="N197" i="10"/>
  <c r="O197" i="10"/>
  <c r="P197" i="10"/>
  <c r="Q197" i="10"/>
  <c r="R197" i="10"/>
  <c r="T197" i="10"/>
  <c r="T198" i="10"/>
  <c r="C199" i="10"/>
  <c r="D199" i="10"/>
  <c r="E199" i="10"/>
  <c r="F199" i="10"/>
  <c r="G199" i="10"/>
  <c r="H199" i="10"/>
  <c r="I199" i="10"/>
  <c r="J199" i="10"/>
  <c r="K199" i="10"/>
  <c r="L199" i="10"/>
  <c r="M199" i="10"/>
  <c r="N199" i="10"/>
  <c r="O199" i="10"/>
  <c r="P199" i="10"/>
  <c r="Q199" i="10"/>
  <c r="R199" i="10"/>
  <c r="T199" i="10"/>
  <c r="T200" i="10"/>
  <c r="C201" i="10"/>
  <c r="D201" i="10"/>
  <c r="E201" i="10"/>
  <c r="F201" i="10"/>
  <c r="G201" i="10"/>
  <c r="H201" i="10"/>
  <c r="I201" i="10"/>
  <c r="J201" i="10"/>
  <c r="K201" i="10"/>
  <c r="L201" i="10"/>
  <c r="M201" i="10"/>
  <c r="N201" i="10"/>
  <c r="O201" i="10"/>
  <c r="P201" i="10"/>
  <c r="Q201" i="10"/>
  <c r="R201" i="10"/>
  <c r="T201" i="10"/>
  <c r="C202" i="10"/>
  <c r="D202" i="10"/>
  <c r="E202" i="10"/>
  <c r="F202" i="10"/>
  <c r="G202" i="10"/>
  <c r="H202" i="10"/>
  <c r="I202" i="10"/>
  <c r="J202" i="10"/>
  <c r="K202" i="10"/>
  <c r="L202" i="10"/>
  <c r="M202" i="10"/>
  <c r="N202" i="10"/>
  <c r="O202" i="10"/>
  <c r="P202" i="10"/>
  <c r="Q202" i="10"/>
  <c r="R202" i="10"/>
  <c r="T202" i="10"/>
  <c r="C203" i="10"/>
  <c r="D203" i="10"/>
  <c r="E203" i="10"/>
  <c r="F203" i="10"/>
  <c r="G203" i="10"/>
  <c r="H203" i="10"/>
  <c r="I203" i="10"/>
  <c r="J203" i="10"/>
  <c r="K203" i="10"/>
  <c r="L203" i="10"/>
  <c r="M203" i="10"/>
  <c r="N203" i="10"/>
  <c r="O203" i="10"/>
  <c r="P203" i="10"/>
  <c r="Q203" i="10"/>
  <c r="R203" i="10"/>
  <c r="T203" i="10"/>
  <c r="R204" i="10"/>
  <c r="T204" i="10"/>
  <c r="C205" i="10"/>
  <c r="E205" i="10"/>
  <c r="G205" i="10"/>
  <c r="I205" i="10"/>
  <c r="K205" i="10"/>
  <c r="M205" i="10"/>
  <c r="O205" i="10"/>
  <c r="Q205" i="10"/>
  <c r="B218" i="10"/>
  <c r="C218" i="10"/>
  <c r="D218" i="10"/>
  <c r="E218" i="10"/>
  <c r="F218" i="10"/>
  <c r="G218" i="10"/>
  <c r="H218" i="10"/>
  <c r="I218" i="10"/>
  <c r="J218" i="10"/>
  <c r="K218" i="10"/>
  <c r="L218" i="10"/>
  <c r="M218" i="10"/>
  <c r="N218" i="10"/>
  <c r="O218" i="10"/>
  <c r="P218" i="10"/>
  <c r="Q218" i="10"/>
  <c r="R218" i="10"/>
  <c r="T218" i="10"/>
  <c r="B220" i="10"/>
  <c r="C220" i="10"/>
  <c r="D220" i="10"/>
  <c r="E220" i="10"/>
  <c r="F220" i="10"/>
  <c r="G220" i="10"/>
  <c r="H220" i="10"/>
  <c r="I220" i="10"/>
  <c r="J220" i="10"/>
  <c r="K220" i="10"/>
  <c r="L220" i="10"/>
  <c r="M220" i="10"/>
  <c r="N220" i="10"/>
  <c r="O220" i="10"/>
  <c r="P220" i="10"/>
  <c r="Q220" i="10"/>
  <c r="R220" i="10"/>
  <c r="T220" i="10"/>
  <c r="T221" i="10"/>
  <c r="B222" i="10"/>
  <c r="C222" i="10"/>
  <c r="D222" i="10"/>
  <c r="E222" i="10"/>
  <c r="F222" i="10"/>
  <c r="G222" i="10"/>
  <c r="H222" i="10"/>
  <c r="I222" i="10"/>
  <c r="J222" i="10"/>
  <c r="K222" i="10"/>
  <c r="L222" i="10"/>
  <c r="M222" i="10"/>
  <c r="N222" i="10"/>
  <c r="O222" i="10"/>
  <c r="P222" i="10"/>
  <c r="Q222" i="10"/>
  <c r="R222" i="10"/>
  <c r="T222" i="10"/>
  <c r="B223" i="10"/>
  <c r="C223" i="10"/>
  <c r="D223" i="10"/>
  <c r="E223" i="10"/>
  <c r="F223" i="10"/>
  <c r="G223" i="10"/>
  <c r="H223" i="10"/>
  <c r="I223" i="10"/>
  <c r="J223" i="10"/>
  <c r="K223" i="10"/>
  <c r="L223" i="10"/>
  <c r="M223" i="10"/>
  <c r="N223" i="10"/>
  <c r="O223" i="10"/>
  <c r="P223" i="10"/>
  <c r="Q223" i="10"/>
  <c r="R223" i="10"/>
  <c r="B224" i="10"/>
  <c r="C224" i="10"/>
  <c r="D224" i="10"/>
  <c r="E224" i="10"/>
  <c r="F224" i="10"/>
  <c r="G224" i="10"/>
  <c r="H224" i="10"/>
  <c r="I224" i="10"/>
  <c r="J224" i="10"/>
  <c r="K224" i="10"/>
  <c r="L224" i="10"/>
  <c r="M224" i="10"/>
  <c r="N224" i="10"/>
  <c r="O224" i="10"/>
  <c r="P224" i="10"/>
  <c r="Q224" i="10"/>
  <c r="R224" i="10"/>
  <c r="T224" i="10"/>
  <c r="R225" i="10"/>
  <c r="T225" i="10"/>
  <c r="B226" i="10"/>
  <c r="D226" i="10"/>
  <c r="F226" i="10"/>
  <c r="H226" i="10"/>
  <c r="J226" i="10"/>
  <c r="L226" i="10"/>
  <c r="N226" i="10"/>
  <c r="P226" i="10"/>
  <c r="C233" i="10"/>
  <c r="D233" i="10"/>
  <c r="E233" i="10"/>
  <c r="F233" i="10"/>
  <c r="G233" i="10"/>
  <c r="H233" i="10"/>
  <c r="I233" i="10"/>
  <c r="J233" i="10"/>
  <c r="K233" i="10"/>
  <c r="L233" i="10"/>
  <c r="M233" i="10"/>
  <c r="N233" i="10"/>
  <c r="O233" i="10"/>
  <c r="P233" i="10"/>
  <c r="Q233" i="10"/>
  <c r="R233" i="10"/>
  <c r="T233" i="10"/>
  <c r="T234" i="10"/>
  <c r="C235" i="10"/>
  <c r="D235" i="10"/>
  <c r="E235" i="10"/>
  <c r="F235" i="10"/>
  <c r="G235" i="10"/>
  <c r="H235" i="10"/>
  <c r="I235" i="10"/>
  <c r="J235" i="10"/>
  <c r="K235" i="10"/>
  <c r="L235" i="10"/>
  <c r="M235" i="10"/>
  <c r="N235" i="10"/>
  <c r="O235" i="10"/>
  <c r="P235" i="10"/>
  <c r="Q235" i="10"/>
  <c r="R235" i="10"/>
  <c r="T235" i="10"/>
  <c r="T236" i="10"/>
  <c r="C237" i="10"/>
  <c r="D237" i="10"/>
  <c r="E237" i="10"/>
  <c r="F237" i="10"/>
  <c r="G237" i="10"/>
  <c r="H237" i="10"/>
  <c r="I237" i="10"/>
  <c r="J237" i="10"/>
  <c r="K237" i="10"/>
  <c r="L237" i="10"/>
  <c r="M237" i="10"/>
  <c r="N237" i="10"/>
  <c r="O237" i="10"/>
  <c r="P237" i="10"/>
  <c r="Q237" i="10"/>
  <c r="R237" i="10"/>
  <c r="T237" i="10"/>
  <c r="C238" i="10"/>
  <c r="D238" i="10"/>
  <c r="E238" i="10"/>
  <c r="F238" i="10"/>
  <c r="G238" i="10"/>
  <c r="H238" i="10"/>
  <c r="I238" i="10"/>
  <c r="J238" i="10"/>
  <c r="K238" i="10"/>
  <c r="L238" i="10"/>
  <c r="M238" i="10"/>
  <c r="N238" i="10"/>
  <c r="O238" i="10"/>
  <c r="P238" i="10"/>
  <c r="Q238" i="10"/>
  <c r="R238" i="10"/>
  <c r="T238" i="10"/>
  <c r="C239" i="10"/>
  <c r="D239" i="10"/>
  <c r="E239" i="10"/>
  <c r="F239" i="10"/>
  <c r="G239" i="10"/>
  <c r="H239" i="10"/>
  <c r="I239" i="10"/>
  <c r="J239" i="10"/>
  <c r="K239" i="10"/>
  <c r="L239" i="10"/>
  <c r="M239" i="10"/>
  <c r="N239" i="10"/>
  <c r="O239" i="10"/>
  <c r="P239" i="10"/>
  <c r="Q239" i="10"/>
  <c r="R239" i="10"/>
  <c r="T239" i="10"/>
  <c r="R240" i="10"/>
  <c r="T240" i="10"/>
  <c r="D241" i="10"/>
  <c r="F241" i="10"/>
  <c r="H241" i="10"/>
  <c r="J241" i="10"/>
  <c r="L241" i="10"/>
  <c r="N241" i="10"/>
  <c r="P241" i="10"/>
  <c r="D254" i="10"/>
  <c r="E254" i="10"/>
  <c r="F254" i="10"/>
  <c r="G254" i="10"/>
  <c r="H254" i="10"/>
  <c r="I254" i="10"/>
  <c r="J254" i="10"/>
  <c r="K254" i="10"/>
  <c r="L254" i="10"/>
  <c r="M254" i="10"/>
  <c r="N254" i="10"/>
  <c r="U254" i="10"/>
  <c r="D255" i="10"/>
  <c r="E255" i="10"/>
  <c r="F255" i="10"/>
  <c r="G255" i="10"/>
  <c r="H255" i="10"/>
  <c r="I255" i="10"/>
  <c r="J255" i="10"/>
  <c r="K255" i="10"/>
  <c r="L255" i="10"/>
  <c r="M255" i="10"/>
  <c r="N255" i="10"/>
  <c r="S255" i="10"/>
  <c r="D256" i="10"/>
  <c r="E256" i="10"/>
  <c r="F256" i="10"/>
  <c r="G256" i="10"/>
  <c r="H256" i="10"/>
  <c r="I256" i="10"/>
  <c r="J256" i="10"/>
  <c r="K256" i="10"/>
  <c r="L256" i="10"/>
  <c r="M256" i="10"/>
  <c r="N256" i="10"/>
  <c r="U256" i="10"/>
  <c r="D257" i="10"/>
  <c r="E257" i="10"/>
  <c r="F257" i="10"/>
  <c r="G257" i="10"/>
  <c r="H257" i="10"/>
  <c r="I257" i="10"/>
  <c r="J257" i="10"/>
  <c r="K257" i="10"/>
  <c r="L257" i="10"/>
  <c r="M257" i="10"/>
  <c r="N257" i="10"/>
  <c r="S257" i="10"/>
  <c r="D258" i="10"/>
  <c r="E258" i="10"/>
  <c r="F258" i="10"/>
  <c r="G258" i="10"/>
  <c r="H258" i="10"/>
  <c r="I258" i="10"/>
  <c r="J258" i="10"/>
  <c r="K258" i="10"/>
  <c r="L258" i="10"/>
  <c r="M258" i="10"/>
  <c r="N258" i="10"/>
  <c r="U258" i="10"/>
  <c r="D259" i="10"/>
  <c r="E259" i="10"/>
  <c r="F259" i="10"/>
  <c r="G259" i="10"/>
  <c r="H259" i="10"/>
  <c r="I259" i="10"/>
  <c r="J259" i="10"/>
  <c r="K259" i="10"/>
  <c r="L259" i="10"/>
  <c r="M259" i="10"/>
  <c r="S259" i="10"/>
  <c r="U259" i="10"/>
  <c r="D260" i="10"/>
  <c r="E260" i="10"/>
  <c r="F260" i="10"/>
  <c r="G260" i="10"/>
  <c r="H260" i="10"/>
  <c r="I260" i="10"/>
  <c r="J260" i="10"/>
  <c r="K260" i="10"/>
  <c r="L260" i="10"/>
  <c r="M260" i="10"/>
  <c r="S260" i="10"/>
  <c r="U260" i="10"/>
  <c r="T262" i="10"/>
  <c r="D265" i="10"/>
  <c r="F265" i="10"/>
  <c r="H265" i="10"/>
  <c r="J265" i="10"/>
  <c r="L265" i="10"/>
  <c r="D266" i="10"/>
  <c r="F266" i="10"/>
  <c r="H266" i="10"/>
  <c r="J266" i="10"/>
  <c r="L266" i="10"/>
  <c r="D267" i="10"/>
  <c r="F267" i="10"/>
  <c r="H267" i="10"/>
  <c r="J267" i="10"/>
  <c r="L267" i="10"/>
  <c r="D268" i="10"/>
  <c r="F268" i="10"/>
  <c r="H268" i="10"/>
  <c r="J268" i="10"/>
  <c r="L268" i="10"/>
  <c r="D269" i="10"/>
  <c r="F269" i="10"/>
  <c r="H269" i="10"/>
  <c r="J269" i="10"/>
  <c r="L269" i="10"/>
  <c r="D270" i="10"/>
  <c r="F270" i="10"/>
  <c r="H270" i="10"/>
  <c r="J270" i="10"/>
  <c r="L270" i="10"/>
  <c r="D271" i="10"/>
  <c r="F271" i="10"/>
  <c r="H271" i="10"/>
  <c r="J271" i="10"/>
  <c r="L271" i="10"/>
  <c r="D276" i="10"/>
  <c r="F276" i="10"/>
  <c r="H276" i="10"/>
  <c r="J276" i="10"/>
  <c r="L276" i="10"/>
  <c r="D277" i="10"/>
  <c r="F277" i="10"/>
  <c r="H277" i="10"/>
  <c r="J277" i="10"/>
  <c r="L277" i="10"/>
  <c r="D278" i="10"/>
  <c r="F278" i="10"/>
  <c r="H278" i="10"/>
  <c r="J278" i="10"/>
  <c r="L278" i="10"/>
  <c r="D279" i="10"/>
  <c r="F279" i="10"/>
  <c r="H279" i="10"/>
  <c r="J279" i="10"/>
  <c r="L279" i="10"/>
  <c r="D280" i="10"/>
  <c r="F280" i="10"/>
  <c r="H280" i="10"/>
  <c r="J280" i="10"/>
  <c r="L280" i="10"/>
  <c r="D281" i="10"/>
  <c r="F281" i="10"/>
  <c r="H281" i="10"/>
  <c r="J281" i="10"/>
  <c r="L281" i="10"/>
  <c r="D282" i="10"/>
  <c r="F282" i="10"/>
  <c r="H282" i="10"/>
  <c r="J282" i="10"/>
  <c r="L282" i="10"/>
  <c r="E293" i="10"/>
  <c r="G293" i="10"/>
  <c r="I293" i="10"/>
  <c r="K293" i="10"/>
  <c r="M293" i="10"/>
  <c r="O293" i="10"/>
  <c r="Q293" i="10"/>
  <c r="E294" i="10"/>
  <c r="G294" i="10"/>
  <c r="I294" i="10"/>
  <c r="K294" i="10"/>
  <c r="M294" i="10"/>
  <c r="O294" i="10"/>
  <c r="E295" i="10"/>
  <c r="G295" i="10"/>
  <c r="I295" i="10"/>
  <c r="K295" i="10"/>
  <c r="M295" i="10"/>
  <c r="O295" i="10"/>
  <c r="Q295" i="10"/>
  <c r="E296" i="10"/>
  <c r="G296" i="10"/>
  <c r="I296" i="10"/>
  <c r="K296" i="10"/>
  <c r="M296" i="10"/>
  <c r="O296" i="10"/>
  <c r="E297" i="10"/>
  <c r="G297" i="10"/>
  <c r="I297" i="10"/>
  <c r="K297" i="10"/>
  <c r="M297" i="10"/>
  <c r="O297" i="10"/>
  <c r="Q297" i="10"/>
  <c r="E298" i="10"/>
  <c r="G298" i="10"/>
  <c r="I298" i="10"/>
  <c r="K298" i="10"/>
  <c r="M298" i="10"/>
  <c r="O298" i="10"/>
  <c r="E299" i="10"/>
  <c r="G299" i="10"/>
  <c r="I299" i="10"/>
  <c r="K299" i="10"/>
  <c r="M299" i="10"/>
  <c r="O299" i="10"/>
  <c r="Q299" i="10"/>
  <c r="E302" i="10"/>
  <c r="G302" i="10"/>
  <c r="I302" i="10"/>
  <c r="K302" i="10"/>
  <c r="M302" i="10"/>
  <c r="Q302" i="10"/>
  <c r="E303" i="10"/>
  <c r="G303" i="10"/>
  <c r="I303" i="10"/>
  <c r="K303" i="10"/>
  <c r="M303" i="10"/>
  <c r="Q303" i="10"/>
  <c r="E304" i="10"/>
  <c r="G304" i="10"/>
  <c r="I304" i="10"/>
  <c r="K304" i="10"/>
  <c r="M304" i="10"/>
  <c r="Q304" i="10"/>
  <c r="E305" i="10"/>
  <c r="G305" i="10"/>
  <c r="I305" i="10"/>
  <c r="K305" i="10"/>
  <c r="M305" i="10"/>
  <c r="Q305" i="10"/>
  <c r="E306" i="10"/>
  <c r="G306" i="10"/>
  <c r="I306" i="10"/>
  <c r="K306" i="10"/>
  <c r="M306" i="10"/>
  <c r="Q306" i="10"/>
  <c r="E307" i="10"/>
  <c r="G307" i="10"/>
  <c r="I307" i="10"/>
  <c r="K307" i="10"/>
  <c r="M307" i="10"/>
  <c r="Q307" i="10"/>
  <c r="E308" i="10"/>
  <c r="G308" i="10"/>
  <c r="I308" i="10"/>
  <c r="K308" i="10"/>
  <c r="M308" i="10"/>
  <c r="Q308" i="10"/>
  <c r="B7" i="12"/>
  <c r="C7" i="12"/>
  <c r="D7" i="12"/>
  <c r="D16" i="12"/>
  <c r="E7" i="12"/>
  <c r="F7" i="12"/>
  <c r="G7" i="12"/>
  <c r="H7" i="12"/>
  <c r="H16" i="12"/>
  <c r="I7" i="12"/>
  <c r="J7" i="12"/>
  <c r="K7" i="12"/>
  <c r="L7" i="12"/>
  <c r="L16" i="12"/>
  <c r="M7" i="12"/>
  <c r="N7" i="12"/>
  <c r="O7" i="12"/>
  <c r="P7" i="12"/>
  <c r="P16" i="12"/>
  <c r="Q7" i="12"/>
  <c r="R7" i="12"/>
  <c r="T7" i="12"/>
  <c r="B9" i="12"/>
  <c r="C9" i="12"/>
  <c r="D9" i="12"/>
  <c r="E9" i="12"/>
  <c r="F9" i="12"/>
  <c r="G9" i="12"/>
  <c r="H9" i="12"/>
  <c r="I9" i="12"/>
  <c r="J9" i="12"/>
  <c r="K9" i="12"/>
  <c r="L9" i="12"/>
  <c r="M9" i="12"/>
  <c r="N9" i="12"/>
  <c r="O9" i="12"/>
  <c r="P9" i="12"/>
  <c r="Q9" i="12"/>
  <c r="R9" i="12"/>
  <c r="T9" i="12"/>
  <c r="T10" i="12"/>
  <c r="B11" i="12"/>
  <c r="C11" i="12"/>
  <c r="D11" i="12"/>
  <c r="E11" i="12"/>
  <c r="F11" i="12"/>
  <c r="G11" i="12"/>
  <c r="H11" i="12"/>
  <c r="I11" i="12"/>
  <c r="J11" i="12"/>
  <c r="K11" i="12"/>
  <c r="L11" i="12"/>
  <c r="M11" i="12"/>
  <c r="N11" i="12"/>
  <c r="O11" i="12"/>
  <c r="P11" i="12"/>
  <c r="Q11" i="12"/>
  <c r="R11" i="12"/>
  <c r="T11" i="12"/>
  <c r="B12" i="12"/>
  <c r="C12" i="12"/>
  <c r="D12" i="12"/>
  <c r="E12" i="12"/>
  <c r="F12" i="12"/>
  <c r="G12" i="12"/>
  <c r="H12" i="12"/>
  <c r="I12" i="12"/>
  <c r="J12" i="12"/>
  <c r="K12" i="12"/>
  <c r="L12" i="12"/>
  <c r="M12" i="12"/>
  <c r="N12" i="12"/>
  <c r="O12" i="12"/>
  <c r="P12" i="12"/>
  <c r="Q12" i="12"/>
  <c r="R12" i="12"/>
  <c r="B13" i="12"/>
  <c r="C13" i="12"/>
  <c r="D13" i="12"/>
  <c r="E13" i="12"/>
  <c r="F13" i="12"/>
  <c r="G13" i="12"/>
  <c r="H13" i="12"/>
  <c r="I13" i="12"/>
  <c r="J13" i="12"/>
  <c r="K13" i="12"/>
  <c r="L13" i="12"/>
  <c r="M13" i="12"/>
  <c r="N13" i="12"/>
  <c r="O13" i="12"/>
  <c r="P13" i="12"/>
  <c r="Q13" i="12"/>
  <c r="R13" i="12"/>
  <c r="T13" i="12"/>
  <c r="R14" i="12"/>
  <c r="T14" i="12"/>
  <c r="C15" i="12"/>
  <c r="D15" i="12"/>
  <c r="E15" i="12"/>
  <c r="F15" i="12"/>
  <c r="G15" i="12"/>
  <c r="H15" i="12"/>
  <c r="I15" i="12"/>
  <c r="J15" i="12"/>
  <c r="K15" i="12"/>
  <c r="L15" i="12"/>
  <c r="M15" i="12"/>
  <c r="N15" i="12"/>
  <c r="O15" i="12"/>
  <c r="P15" i="12"/>
  <c r="Q15" i="12"/>
  <c r="R15" i="12"/>
  <c r="B16" i="12"/>
  <c r="F16" i="12"/>
  <c r="J16" i="12"/>
  <c r="N16" i="12"/>
  <c r="C23" i="12"/>
  <c r="D23" i="12"/>
  <c r="E23" i="12"/>
  <c r="F23" i="12"/>
  <c r="G23" i="12"/>
  <c r="H23" i="12"/>
  <c r="I23" i="12"/>
  <c r="J23" i="12"/>
  <c r="K23" i="12"/>
  <c r="L23" i="12"/>
  <c r="M23" i="12"/>
  <c r="N23" i="12"/>
  <c r="O23" i="12"/>
  <c r="P23" i="12"/>
  <c r="Q23" i="12"/>
  <c r="R23" i="12"/>
  <c r="T23" i="12"/>
  <c r="T24" i="12"/>
  <c r="C25" i="12"/>
  <c r="D25" i="12"/>
  <c r="E25" i="12"/>
  <c r="F25" i="12"/>
  <c r="G25" i="12"/>
  <c r="H25" i="12"/>
  <c r="I25" i="12"/>
  <c r="J25" i="12"/>
  <c r="K25" i="12"/>
  <c r="L25" i="12"/>
  <c r="M25" i="12"/>
  <c r="N25" i="12"/>
  <c r="O25" i="12"/>
  <c r="P25" i="12"/>
  <c r="Q25" i="12"/>
  <c r="R25" i="12"/>
  <c r="T25" i="12"/>
  <c r="T26" i="12"/>
  <c r="C27" i="12"/>
  <c r="D27" i="12"/>
  <c r="E27" i="12"/>
  <c r="F27" i="12"/>
  <c r="G27" i="12"/>
  <c r="H27" i="12"/>
  <c r="I27" i="12"/>
  <c r="J27" i="12"/>
  <c r="K27" i="12"/>
  <c r="L27" i="12"/>
  <c r="M27" i="12"/>
  <c r="N27" i="12"/>
  <c r="O27" i="12"/>
  <c r="P27" i="12"/>
  <c r="Q27" i="12"/>
  <c r="R27" i="12"/>
  <c r="T27" i="12"/>
  <c r="C28" i="12"/>
  <c r="D28" i="12"/>
  <c r="D31" i="12"/>
  <c r="E28" i="12"/>
  <c r="F28" i="12"/>
  <c r="G28" i="12"/>
  <c r="H28" i="12"/>
  <c r="H31" i="12"/>
  <c r="I28" i="12"/>
  <c r="J28" i="12"/>
  <c r="K28" i="12"/>
  <c r="L28" i="12"/>
  <c r="L31" i="12"/>
  <c r="M28" i="12"/>
  <c r="N28" i="12"/>
  <c r="O28" i="12"/>
  <c r="P28" i="12"/>
  <c r="P31" i="12"/>
  <c r="Q28" i="12"/>
  <c r="R28" i="12"/>
  <c r="T28" i="12"/>
  <c r="C29" i="12"/>
  <c r="D29" i="12"/>
  <c r="E29" i="12"/>
  <c r="F29" i="12"/>
  <c r="G29" i="12"/>
  <c r="H29" i="12"/>
  <c r="I29" i="12"/>
  <c r="J29" i="12"/>
  <c r="K29" i="12"/>
  <c r="L29" i="12"/>
  <c r="M29" i="12"/>
  <c r="N29" i="12"/>
  <c r="O29" i="12"/>
  <c r="P29" i="12"/>
  <c r="Q29" i="12"/>
  <c r="R29" i="12"/>
  <c r="T29" i="12"/>
  <c r="R30" i="12"/>
  <c r="T30" i="12"/>
  <c r="F31" i="12"/>
  <c r="J31" i="12"/>
  <c r="N31" i="12"/>
  <c r="B42" i="12"/>
  <c r="C42" i="12"/>
  <c r="C51" i="12"/>
  <c r="D42" i="12"/>
  <c r="E42" i="12"/>
  <c r="F42" i="12"/>
  <c r="G42" i="12"/>
  <c r="G51" i="12"/>
  <c r="H42" i="12"/>
  <c r="I42" i="12"/>
  <c r="J42" i="12"/>
  <c r="K42" i="12"/>
  <c r="K51" i="12"/>
  <c r="L42" i="12"/>
  <c r="M42" i="12"/>
  <c r="N42" i="12"/>
  <c r="O42" i="12"/>
  <c r="O51" i="12"/>
  <c r="P42" i="12"/>
  <c r="Q42" i="12"/>
  <c r="R42" i="12"/>
  <c r="T42" i="12"/>
  <c r="B44" i="12"/>
  <c r="C44" i="12"/>
  <c r="D44" i="12"/>
  <c r="E44" i="12"/>
  <c r="F44" i="12"/>
  <c r="G44" i="12"/>
  <c r="H44" i="12"/>
  <c r="I44" i="12"/>
  <c r="J44" i="12"/>
  <c r="K44" i="12"/>
  <c r="L44" i="12"/>
  <c r="M44" i="12"/>
  <c r="N44" i="12"/>
  <c r="O44" i="12"/>
  <c r="P44" i="12"/>
  <c r="Q44" i="12"/>
  <c r="R44" i="12"/>
  <c r="T44" i="12"/>
  <c r="T45" i="12"/>
  <c r="B46" i="12"/>
  <c r="C46" i="12"/>
  <c r="D46" i="12"/>
  <c r="E46" i="12"/>
  <c r="F46" i="12"/>
  <c r="G46" i="12"/>
  <c r="H46" i="12"/>
  <c r="I46" i="12"/>
  <c r="J46" i="12"/>
  <c r="K46" i="12"/>
  <c r="L46" i="12"/>
  <c r="M46" i="12"/>
  <c r="N46" i="12"/>
  <c r="O46" i="12"/>
  <c r="P46" i="12"/>
  <c r="Q46" i="12"/>
  <c r="R46" i="12"/>
  <c r="T46" i="12"/>
  <c r="B47" i="12"/>
  <c r="C47" i="12"/>
  <c r="D47" i="12"/>
  <c r="E47" i="12"/>
  <c r="F47" i="12"/>
  <c r="G47" i="12"/>
  <c r="H47" i="12"/>
  <c r="I47" i="12"/>
  <c r="J47" i="12"/>
  <c r="K47" i="12"/>
  <c r="L47" i="12"/>
  <c r="M47" i="12"/>
  <c r="N47" i="12"/>
  <c r="O47" i="12"/>
  <c r="P47" i="12"/>
  <c r="Q47" i="12"/>
  <c r="R47" i="12"/>
  <c r="B48" i="12"/>
  <c r="C48" i="12"/>
  <c r="D48" i="12"/>
  <c r="E48" i="12"/>
  <c r="F48" i="12"/>
  <c r="G48" i="12"/>
  <c r="H48" i="12"/>
  <c r="I48" i="12"/>
  <c r="J48" i="12"/>
  <c r="K48" i="12"/>
  <c r="L48" i="12"/>
  <c r="M48" i="12"/>
  <c r="N48" i="12"/>
  <c r="O48" i="12"/>
  <c r="P48" i="12"/>
  <c r="Q48" i="12"/>
  <c r="R48" i="12"/>
  <c r="T48" i="12"/>
  <c r="R49" i="12"/>
  <c r="T49" i="12"/>
  <c r="C50" i="12"/>
  <c r="D50" i="12"/>
  <c r="E50" i="12"/>
  <c r="F50" i="12"/>
  <c r="G50" i="12"/>
  <c r="H50" i="12"/>
  <c r="I50" i="12"/>
  <c r="J50" i="12"/>
  <c r="K50" i="12"/>
  <c r="L50" i="12"/>
  <c r="M50" i="12"/>
  <c r="N50" i="12"/>
  <c r="O50" i="12"/>
  <c r="P50" i="12"/>
  <c r="Q50" i="12"/>
  <c r="R50" i="12"/>
  <c r="E51" i="12"/>
  <c r="I51" i="12"/>
  <c r="M51" i="12"/>
  <c r="Q51" i="12"/>
  <c r="C58" i="12"/>
  <c r="D58" i="12"/>
  <c r="E58" i="12"/>
  <c r="F58" i="12"/>
  <c r="G58" i="12"/>
  <c r="H58" i="12"/>
  <c r="I58" i="12"/>
  <c r="J58" i="12"/>
  <c r="K58" i="12"/>
  <c r="L58" i="12"/>
  <c r="M58" i="12"/>
  <c r="N58" i="12"/>
  <c r="O58" i="12"/>
  <c r="P58" i="12"/>
  <c r="Q58" i="12"/>
  <c r="R58" i="12"/>
  <c r="T58" i="12"/>
  <c r="T59" i="12"/>
  <c r="C60" i="12"/>
  <c r="D60" i="12"/>
  <c r="E60" i="12"/>
  <c r="F60" i="12"/>
  <c r="G60" i="12"/>
  <c r="H60" i="12"/>
  <c r="I60" i="12"/>
  <c r="J60" i="12"/>
  <c r="K60" i="12"/>
  <c r="L60" i="12"/>
  <c r="M60" i="12"/>
  <c r="N60" i="12"/>
  <c r="O60" i="12"/>
  <c r="P60" i="12"/>
  <c r="Q60" i="12"/>
  <c r="R60" i="12"/>
  <c r="T60" i="12"/>
  <c r="T61" i="12"/>
  <c r="C62" i="12"/>
  <c r="D62" i="12"/>
  <c r="E62" i="12"/>
  <c r="F62" i="12"/>
  <c r="G62" i="12"/>
  <c r="H62" i="12"/>
  <c r="I62" i="12"/>
  <c r="J62" i="12"/>
  <c r="K62" i="12"/>
  <c r="L62" i="12"/>
  <c r="M62" i="12"/>
  <c r="N62" i="12"/>
  <c r="O62" i="12"/>
  <c r="P62" i="12"/>
  <c r="Q62" i="12"/>
  <c r="R62" i="12"/>
  <c r="T62" i="12"/>
  <c r="C63" i="12"/>
  <c r="D63" i="12"/>
  <c r="E63" i="12"/>
  <c r="E66" i="12"/>
  <c r="F63" i="12"/>
  <c r="G63" i="12"/>
  <c r="H63" i="12"/>
  <c r="I63" i="12"/>
  <c r="I66" i="12"/>
  <c r="J63" i="12"/>
  <c r="K63" i="12"/>
  <c r="L63" i="12"/>
  <c r="M63" i="12"/>
  <c r="M66" i="12"/>
  <c r="N63" i="12"/>
  <c r="O63" i="12"/>
  <c r="P63" i="12"/>
  <c r="Q63" i="12"/>
  <c r="Q66" i="12"/>
  <c r="R63" i="12"/>
  <c r="T63" i="12"/>
  <c r="C64" i="12"/>
  <c r="D64" i="12"/>
  <c r="E64" i="12"/>
  <c r="F64" i="12"/>
  <c r="G64" i="12"/>
  <c r="H64" i="12"/>
  <c r="I64" i="12"/>
  <c r="J64" i="12"/>
  <c r="K64" i="12"/>
  <c r="L64" i="12"/>
  <c r="M64" i="12"/>
  <c r="N64" i="12"/>
  <c r="O64" i="12"/>
  <c r="P64" i="12"/>
  <c r="Q64" i="12"/>
  <c r="R64" i="12"/>
  <c r="T64" i="12"/>
  <c r="R65" i="12"/>
  <c r="T65" i="12"/>
  <c r="C66" i="12"/>
  <c r="G66" i="12"/>
  <c r="K66" i="12"/>
  <c r="O66" i="12"/>
  <c r="B77" i="12"/>
  <c r="C77" i="12"/>
  <c r="D77" i="12"/>
  <c r="D86" i="12"/>
  <c r="E77" i="12"/>
  <c r="F77" i="12"/>
  <c r="G77" i="12"/>
  <c r="H77" i="12"/>
  <c r="H86" i="12"/>
  <c r="I77" i="12"/>
  <c r="J77" i="12"/>
  <c r="K77" i="12"/>
  <c r="L77" i="12"/>
  <c r="L86" i="12"/>
  <c r="M77" i="12"/>
  <c r="N77" i="12"/>
  <c r="O77" i="12"/>
  <c r="P77" i="12"/>
  <c r="P86" i="12"/>
  <c r="Q77" i="12"/>
  <c r="R77" i="12"/>
  <c r="T77" i="12"/>
  <c r="B79" i="12"/>
  <c r="C79" i="12"/>
  <c r="D79" i="12"/>
  <c r="E79" i="12"/>
  <c r="F79" i="12"/>
  <c r="G79" i="12"/>
  <c r="H79" i="12"/>
  <c r="I79" i="12"/>
  <c r="J79" i="12"/>
  <c r="K79" i="12"/>
  <c r="L79" i="12"/>
  <c r="M79" i="12"/>
  <c r="N79" i="12"/>
  <c r="O79" i="12"/>
  <c r="P79" i="12"/>
  <c r="Q79" i="12"/>
  <c r="R79" i="12"/>
  <c r="T79" i="12"/>
  <c r="T80" i="12"/>
  <c r="B81" i="12"/>
  <c r="C81" i="12"/>
  <c r="D81" i="12"/>
  <c r="E81" i="12"/>
  <c r="F81" i="12"/>
  <c r="G81" i="12"/>
  <c r="H81" i="12"/>
  <c r="I81" i="12"/>
  <c r="J81" i="12"/>
  <c r="K81" i="12"/>
  <c r="L81" i="12"/>
  <c r="M81" i="12"/>
  <c r="N81" i="12"/>
  <c r="O81" i="12"/>
  <c r="P81" i="12"/>
  <c r="Q81" i="12"/>
  <c r="R81" i="12"/>
  <c r="T81" i="12"/>
  <c r="B82" i="12"/>
  <c r="C82" i="12"/>
  <c r="D82" i="12"/>
  <c r="E82" i="12"/>
  <c r="F82" i="12"/>
  <c r="G82" i="12"/>
  <c r="H82" i="12"/>
  <c r="I82" i="12"/>
  <c r="J82" i="12"/>
  <c r="K82" i="12"/>
  <c r="L82" i="12"/>
  <c r="M82" i="12"/>
  <c r="N82" i="12"/>
  <c r="O82" i="12"/>
  <c r="P82" i="12"/>
  <c r="Q82" i="12"/>
  <c r="R82" i="12"/>
  <c r="B83" i="12"/>
  <c r="C83" i="12"/>
  <c r="D83" i="12"/>
  <c r="E83" i="12"/>
  <c r="F83" i="12"/>
  <c r="G83" i="12"/>
  <c r="H83" i="12"/>
  <c r="I83" i="12"/>
  <c r="J83" i="12"/>
  <c r="K83" i="12"/>
  <c r="L83" i="12"/>
  <c r="M83" i="12"/>
  <c r="N83" i="12"/>
  <c r="O83" i="12"/>
  <c r="P83" i="12"/>
  <c r="Q83" i="12"/>
  <c r="R83" i="12"/>
  <c r="T83" i="12"/>
  <c r="R84" i="12"/>
  <c r="T84" i="12"/>
  <c r="C85" i="12"/>
  <c r="D85" i="12"/>
  <c r="E85" i="12"/>
  <c r="F85" i="12"/>
  <c r="G85" i="12"/>
  <c r="H85" i="12"/>
  <c r="I85" i="12"/>
  <c r="J85" i="12"/>
  <c r="K85" i="12"/>
  <c r="L85" i="12"/>
  <c r="M85" i="12"/>
  <c r="N85" i="12"/>
  <c r="O85" i="12"/>
  <c r="P85" i="12"/>
  <c r="Q85" i="12"/>
  <c r="R85" i="12"/>
  <c r="B86" i="12"/>
  <c r="F86" i="12"/>
  <c r="J86" i="12"/>
  <c r="N86" i="12"/>
  <c r="C93" i="12"/>
  <c r="D93" i="12"/>
  <c r="E93" i="12"/>
  <c r="F93" i="12"/>
  <c r="G93" i="12"/>
  <c r="H93" i="12"/>
  <c r="I93" i="12"/>
  <c r="J93" i="12"/>
  <c r="K93" i="12"/>
  <c r="L93" i="12"/>
  <c r="M93" i="12"/>
  <c r="N93" i="12"/>
  <c r="O93" i="12"/>
  <c r="P93" i="12"/>
  <c r="Q93" i="12"/>
  <c r="R93" i="12"/>
  <c r="T93" i="12"/>
  <c r="T94" i="12"/>
  <c r="C95" i="12"/>
  <c r="D95" i="12"/>
  <c r="E95" i="12"/>
  <c r="F95" i="12"/>
  <c r="G95" i="12"/>
  <c r="H95" i="12"/>
  <c r="I95" i="12"/>
  <c r="J95" i="12"/>
  <c r="K95" i="12"/>
  <c r="L95" i="12"/>
  <c r="M95" i="12"/>
  <c r="N95" i="12"/>
  <c r="O95" i="12"/>
  <c r="P95" i="12"/>
  <c r="Q95" i="12"/>
  <c r="R95" i="12"/>
  <c r="T95" i="12"/>
  <c r="T96" i="12"/>
  <c r="C97" i="12"/>
  <c r="D97" i="12"/>
  <c r="E97" i="12"/>
  <c r="F97" i="12"/>
  <c r="G97" i="12"/>
  <c r="H97" i="12"/>
  <c r="I97" i="12"/>
  <c r="J97" i="12"/>
  <c r="K97" i="12"/>
  <c r="L97" i="12"/>
  <c r="M97" i="12"/>
  <c r="N97" i="12"/>
  <c r="O97" i="12"/>
  <c r="P97" i="12"/>
  <c r="Q97" i="12"/>
  <c r="R97" i="12"/>
  <c r="T97" i="12"/>
  <c r="C98" i="12"/>
  <c r="D98" i="12"/>
  <c r="D101" i="12"/>
  <c r="E98" i="12"/>
  <c r="F98" i="12"/>
  <c r="G98" i="12"/>
  <c r="H98" i="12"/>
  <c r="H101" i="12"/>
  <c r="I98" i="12"/>
  <c r="J98" i="12"/>
  <c r="K98" i="12"/>
  <c r="L98" i="12"/>
  <c r="L101" i="12"/>
  <c r="M98" i="12"/>
  <c r="N98" i="12"/>
  <c r="O98" i="12"/>
  <c r="P98" i="12"/>
  <c r="P101" i="12"/>
  <c r="Q98" i="12"/>
  <c r="R98" i="12"/>
  <c r="T98" i="12"/>
  <c r="C99" i="12"/>
  <c r="D99" i="12"/>
  <c r="E99" i="12"/>
  <c r="F99" i="12"/>
  <c r="G99" i="12"/>
  <c r="H99" i="12"/>
  <c r="I99" i="12"/>
  <c r="J99" i="12"/>
  <c r="K99" i="12"/>
  <c r="L99" i="12"/>
  <c r="M99" i="12"/>
  <c r="N99" i="12"/>
  <c r="O99" i="12"/>
  <c r="P99" i="12"/>
  <c r="Q99" i="12"/>
  <c r="R99" i="12"/>
  <c r="T99" i="12"/>
  <c r="R100" i="12"/>
  <c r="T100" i="12"/>
  <c r="F101" i="12"/>
  <c r="J101" i="12"/>
  <c r="N101" i="12"/>
  <c r="B112" i="12"/>
  <c r="C112" i="12"/>
  <c r="D112" i="12"/>
  <c r="E112" i="12"/>
  <c r="E121" i="12"/>
  <c r="F112" i="12"/>
  <c r="G112" i="12"/>
  <c r="H112" i="12"/>
  <c r="I112" i="12"/>
  <c r="J112" i="12"/>
  <c r="K112" i="12"/>
  <c r="L112" i="12"/>
  <c r="M112" i="12"/>
  <c r="M121" i="12"/>
  <c r="N112" i="12"/>
  <c r="O112" i="12"/>
  <c r="P112" i="12"/>
  <c r="Q112" i="12"/>
  <c r="R112" i="12"/>
  <c r="T112" i="12"/>
  <c r="B114" i="12"/>
  <c r="C114" i="12"/>
  <c r="D114" i="12"/>
  <c r="E114" i="12"/>
  <c r="F114" i="12"/>
  <c r="G114" i="12"/>
  <c r="H114" i="12"/>
  <c r="I114" i="12"/>
  <c r="J114" i="12"/>
  <c r="K114" i="12"/>
  <c r="L114" i="12"/>
  <c r="M114" i="12"/>
  <c r="N114" i="12"/>
  <c r="O114" i="12"/>
  <c r="P114" i="12"/>
  <c r="Q114" i="12"/>
  <c r="R114" i="12"/>
  <c r="T114" i="12"/>
  <c r="T115" i="12"/>
  <c r="B116" i="12"/>
  <c r="C116" i="12"/>
  <c r="D116" i="12"/>
  <c r="E116" i="12"/>
  <c r="F116" i="12"/>
  <c r="G116" i="12"/>
  <c r="H116" i="12"/>
  <c r="I116" i="12"/>
  <c r="J116" i="12"/>
  <c r="K116" i="12"/>
  <c r="L116" i="12"/>
  <c r="M116" i="12"/>
  <c r="N116" i="12"/>
  <c r="O116" i="12"/>
  <c r="P116" i="12"/>
  <c r="Q116" i="12"/>
  <c r="R116" i="12"/>
  <c r="T116" i="12"/>
  <c r="B117" i="12"/>
  <c r="C117" i="12"/>
  <c r="D117" i="12"/>
  <c r="E117" i="12"/>
  <c r="F117" i="12"/>
  <c r="G117" i="12"/>
  <c r="H117" i="12"/>
  <c r="I117" i="12"/>
  <c r="J117" i="12"/>
  <c r="K117" i="12"/>
  <c r="L117" i="12"/>
  <c r="M117" i="12"/>
  <c r="N117" i="12"/>
  <c r="O117" i="12"/>
  <c r="P117" i="12"/>
  <c r="Q117" i="12"/>
  <c r="R117" i="12"/>
  <c r="B118" i="12"/>
  <c r="C118" i="12"/>
  <c r="D118" i="12"/>
  <c r="E118" i="12"/>
  <c r="F118" i="12"/>
  <c r="G118" i="12"/>
  <c r="H118" i="12"/>
  <c r="I118" i="12"/>
  <c r="J118" i="12"/>
  <c r="K118" i="12"/>
  <c r="L118" i="12"/>
  <c r="M118" i="12"/>
  <c r="N118" i="12"/>
  <c r="O118" i="12"/>
  <c r="P118" i="12"/>
  <c r="Q118" i="12"/>
  <c r="R118" i="12"/>
  <c r="T118" i="12"/>
  <c r="R119" i="12"/>
  <c r="T119" i="12"/>
  <c r="C120" i="12"/>
  <c r="D120" i="12"/>
  <c r="E120" i="12"/>
  <c r="F120" i="12"/>
  <c r="G120" i="12"/>
  <c r="H120" i="12"/>
  <c r="I120" i="12"/>
  <c r="J120" i="12"/>
  <c r="K120" i="12"/>
  <c r="L120" i="12"/>
  <c r="M120" i="12"/>
  <c r="N120" i="12"/>
  <c r="O120" i="12"/>
  <c r="P120" i="12"/>
  <c r="Q120" i="12"/>
  <c r="R120" i="12"/>
  <c r="I121" i="12"/>
  <c r="Q121" i="12"/>
  <c r="C128" i="12"/>
  <c r="D128" i="12"/>
  <c r="E128" i="12"/>
  <c r="F128" i="12"/>
  <c r="G128" i="12"/>
  <c r="H128" i="12"/>
  <c r="I128" i="12"/>
  <c r="J128" i="12"/>
  <c r="K128" i="12"/>
  <c r="L128" i="12"/>
  <c r="M128" i="12"/>
  <c r="N128" i="12"/>
  <c r="O128" i="12"/>
  <c r="P128" i="12"/>
  <c r="Q128" i="12"/>
  <c r="R128" i="12"/>
  <c r="T128" i="12"/>
  <c r="T129" i="12"/>
  <c r="C130" i="12"/>
  <c r="D130" i="12"/>
  <c r="E130" i="12"/>
  <c r="F130" i="12"/>
  <c r="G130" i="12"/>
  <c r="H130" i="12"/>
  <c r="I130" i="12"/>
  <c r="J130" i="12"/>
  <c r="K130" i="12"/>
  <c r="L130" i="12"/>
  <c r="M130" i="12"/>
  <c r="N130" i="12"/>
  <c r="O130" i="12"/>
  <c r="P130" i="12"/>
  <c r="Q130" i="12"/>
  <c r="R130" i="12"/>
  <c r="T130" i="12"/>
  <c r="T131" i="12"/>
  <c r="C132" i="12"/>
  <c r="D132" i="12"/>
  <c r="E132" i="12"/>
  <c r="F132" i="12"/>
  <c r="G132" i="12"/>
  <c r="H132" i="12"/>
  <c r="I132" i="12"/>
  <c r="J132" i="12"/>
  <c r="K132" i="12"/>
  <c r="L132" i="12"/>
  <c r="M132" i="12"/>
  <c r="N132" i="12"/>
  <c r="O132" i="12"/>
  <c r="P132" i="12"/>
  <c r="Q132" i="12"/>
  <c r="R132" i="12"/>
  <c r="T132" i="12"/>
  <c r="C133" i="12"/>
  <c r="D133" i="12"/>
  <c r="E133" i="12"/>
  <c r="E136" i="12"/>
  <c r="F133" i="12"/>
  <c r="G133" i="12"/>
  <c r="G136" i="12"/>
  <c r="H133" i="12"/>
  <c r="I133" i="12"/>
  <c r="I136" i="12"/>
  <c r="J133" i="12"/>
  <c r="K133" i="12"/>
  <c r="L133" i="12"/>
  <c r="M133" i="12"/>
  <c r="M136" i="12"/>
  <c r="N133" i="12"/>
  <c r="O133" i="12"/>
  <c r="O136" i="12"/>
  <c r="P133" i="12"/>
  <c r="Q133" i="12"/>
  <c r="Q136" i="12"/>
  <c r="R133" i="12"/>
  <c r="T133" i="12"/>
  <c r="C134" i="12"/>
  <c r="D134" i="12"/>
  <c r="E134" i="12"/>
  <c r="F134" i="12"/>
  <c r="G134" i="12"/>
  <c r="H134" i="12"/>
  <c r="I134" i="12"/>
  <c r="J134" i="12"/>
  <c r="K134" i="12"/>
  <c r="L134" i="12"/>
  <c r="M134" i="12"/>
  <c r="N134" i="12"/>
  <c r="O134" i="12"/>
  <c r="P134" i="12"/>
  <c r="Q134" i="12"/>
  <c r="R134" i="12"/>
  <c r="T134" i="12"/>
  <c r="R135" i="12"/>
  <c r="T135" i="12"/>
  <c r="C136" i="12"/>
  <c r="K136" i="12"/>
  <c r="B147" i="12"/>
  <c r="C147" i="12"/>
  <c r="D147" i="12"/>
  <c r="E147" i="12"/>
  <c r="F147" i="12"/>
  <c r="F156" i="12"/>
  <c r="G147" i="12"/>
  <c r="H147" i="12"/>
  <c r="I147" i="12"/>
  <c r="J147" i="12"/>
  <c r="K147" i="12"/>
  <c r="L147" i="12"/>
  <c r="M147" i="12"/>
  <c r="N147" i="12"/>
  <c r="N156" i="12"/>
  <c r="O147" i="12"/>
  <c r="P147" i="12"/>
  <c r="Q147" i="12"/>
  <c r="R147" i="12"/>
  <c r="T147" i="12"/>
  <c r="B149" i="12"/>
  <c r="C149" i="12"/>
  <c r="D149" i="12"/>
  <c r="E149" i="12"/>
  <c r="F149" i="12"/>
  <c r="G149" i="12"/>
  <c r="H149" i="12"/>
  <c r="I149" i="12"/>
  <c r="J149" i="12"/>
  <c r="K149" i="12"/>
  <c r="L149" i="12"/>
  <c r="M149" i="12"/>
  <c r="N149" i="12"/>
  <c r="O149" i="12"/>
  <c r="P149" i="12"/>
  <c r="Q149" i="12"/>
  <c r="R149" i="12"/>
  <c r="T149" i="12"/>
  <c r="T150" i="12"/>
  <c r="B151" i="12"/>
  <c r="C151" i="12"/>
  <c r="D151" i="12"/>
  <c r="E151" i="12"/>
  <c r="F151" i="12"/>
  <c r="G151" i="12"/>
  <c r="H151" i="12"/>
  <c r="I151" i="12"/>
  <c r="J151" i="12"/>
  <c r="K151" i="12"/>
  <c r="L151" i="12"/>
  <c r="M151" i="12"/>
  <c r="N151" i="12"/>
  <c r="O151" i="12"/>
  <c r="P151" i="12"/>
  <c r="Q151" i="12"/>
  <c r="R151" i="12"/>
  <c r="T151" i="12"/>
  <c r="B152" i="12"/>
  <c r="C152" i="12"/>
  <c r="D152" i="12"/>
  <c r="E152" i="12"/>
  <c r="F152" i="12"/>
  <c r="G152" i="12"/>
  <c r="H152" i="12"/>
  <c r="I152" i="12"/>
  <c r="J152" i="12"/>
  <c r="K152" i="12"/>
  <c r="L152" i="12"/>
  <c r="M152" i="12"/>
  <c r="N152" i="12"/>
  <c r="O152" i="12"/>
  <c r="P152" i="12"/>
  <c r="Q152" i="12"/>
  <c r="R152" i="12"/>
  <c r="B153" i="12"/>
  <c r="C153" i="12"/>
  <c r="D153" i="12"/>
  <c r="E153" i="12"/>
  <c r="F153" i="12"/>
  <c r="G153" i="12"/>
  <c r="H153" i="12"/>
  <c r="I153" i="12"/>
  <c r="J153" i="12"/>
  <c r="K153" i="12"/>
  <c r="L153" i="12"/>
  <c r="M153" i="12"/>
  <c r="N153" i="12"/>
  <c r="O153" i="12"/>
  <c r="P153" i="12"/>
  <c r="Q153" i="12"/>
  <c r="R153" i="12"/>
  <c r="T153" i="12"/>
  <c r="R154" i="12"/>
  <c r="T154" i="12"/>
  <c r="C155" i="12"/>
  <c r="D155" i="12"/>
  <c r="E155" i="12"/>
  <c r="F155" i="12"/>
  <c r="G155" i="12"/>
  <c r="H155" i="12"/>
  <c r="I155" i="12"/>
  <c r="J155" i="12"/>
  <c r="K155" i="12"/>
  <c r="L155" i="12"/>
  <c r="M155" i="12"/>
  <c r="N155" i="12"/>
  <c r="O155" i="12"/>
  <c r="P155" i="12"/>
  <c r="Q155" i="12"/>
  <c r="R155" i="12"/>
  <c r="B156" i="12"/>
  <c r="J156" i="12"/>
  <c r="C163" i="12"/>
  <c r="D163" i="12"/>
  <c r="E163" i="12"/>
  <c r="F163" i="12"/>
  <c r="G163" i="12"/>
  <c r="H163" i="12"/>
  <c r="I163" i="12"/>
  <c r="J163" i="12"/>
  <c r="K163" i="12"/>
  <c r="L163" i="12"/>
  <c r="M163" i="12"/>
  <c r="N163" i="12"/>
  <c r="O163" i="12"/>
  <c r="P163" i="12"/>
  <c r="Q163" i="12"/>
  <c r="R163" i="12"/>
  <c r="T163" i="12"/>
  <c r="T164" i="12"/>
  <c r="C165" i="12"/>
  <c r="D165" i="12"/>
  <c r="E165" i="12"/>
  <c r="F165" i="12"/>
  <c r="G165" i="12"/>
  <c r="H165" i="12"/>
  <c r="I165" i="12"/>
  <c r="J165" i="12"/>
  <c r="K165" i="12"/>
  <c r="L165" i="12"/>
  <c r="M165" i="12"/>
  <c r="N165" i="12"/>
  <c r="O165" i="12"/>
  <c r="P165" i="12"/>
  <c r="Q165" i="12"/>
  <c r="R165" i="12"/>
  <c r="T165" i="12"/>
  <c r="T166" i="12"/>
  <c r="C167" i="12"/>
  <c r="D167" i="12"/>
  <c r="E167" i="12"/>
  <c r="F167" i="12"/>
  <c r="G167" i="12"/>
  <c r="H167" i="12"/>
  <c r="I167" i="12"/>
  <c r="J167" i="12"/>
  <c r="K167" i="12"/>
  <c r="L167" i="12"/>
  <c r="M167" i="12"/>
  <c r="N167" i="12"/>
  <c r="O167" i="12"/>
  <c r="P167" i="12"/>
  <c r="Q167" i="12"/>
  <c r="R167" i="12"/>
  <c r="T167" i="12"/>
  <c r="C168" i="12"/>
  <c r="D168" i="12"/>
  <c r="D171" i="12"/>
  <c r="E168" i="12"/>
  <c r="F168" i="12"/>
  <c r="F171" i="12"/>
  <c r="G168" i="12"/>
  <c r="H168" i="12"/>
  <c r="H171" i="12"/>
  <c r="I168" i="12"/>
  <c r="J168" i="12"/>
  <c r="K168" i="12"/>
  <c r="L168" i="12"/>
  <c r="L171" i="12"/>
  <c r="M168" i="12"/>
  <c r="N168" i="12"/>
  <c r="N171" i="12"/>
  <c r="O168" i="12"/>
  <c r="P168" i="12"/>
  <c r="P171" i="12"/>
  <c r="Q168" i="12"/>
  <c r="R168" i="12"/>
  <c r="T168" i="12"/>
  <c r="C169" i="12"/>
  <c r="D169" i="12"/>
  <c r="E169" i="12"/>
  <c r="F169" i="12"/>
  <c r="G169" i="12"/>
  <c r="H169" i="12"/>
  <c r="I169" i="12"/>
  <c r="J169" i="12"/>
  <c r="K169" i="12"/>
  <c r="L169" i="12"/>
  <c r="M169" i="12"/>
  <c r="N169" i="12"/>
  <c r="O169" i="12"/>
  <c r="P169" i="12"/>
  <c r="Q169" i="12"/>
  <c r="R169" i="12"/>
  <c r="T169" i="12"/>
  <c r="R170" i="12"/>
  <c r="T170" i="12"/>
  <c r="J171" i="12"/>
  <c r="B182" i="12"/>
  <c r="C182" i="12"/>
  <c r="D182" i="12"/>
  <c r="E182" i="12"/>
  <c r="E190" i="12"/>
  <c r="F182" i="12"/>
  <c r="G182" i="12"/>
  <c r="H182" i="12"/>
  <c r="I182" i="12"/>
  <c r="J182" i="12"/>
  <c r="K182" i="12"/>
  <c r="L182" i="12"/>
  <c r="M182" i="12"/>
  <c r="M190" i="12"/>
  <c r="N182" i="12"/>
  <c r="O182" i="12"/>
  <c r="P182" i="12"/>
  <c r="Q182" i="12"/>
  <c r="R182" i="12"/>
  <c r="T182" i="12"/>
  <c r="B184" i="12"/>
  <c r="C184" i="12"/>
  <c r="D184" i="12"/>
  <c r="E184" i="12"/>
  <c r="F184" i="12"/>
  <c r="G184" i="12"/>
  <c r="H184" i="12"/>
  <c r="I184" i="12"/>
  <c r="J184" i="12"/>
  <c r="K184" i="12"/>
  <c r="L184" i="12"/>
  <c r="M184" i="12"/>
  <c r="N184" i="12"/>
  <c r="O184" i="12"/>
  <c r="P184" i="12"/>
  <c r="Q184" i="12"/>
  <c r="R184" i="12"/>
  <c r="T184" i="12"/>
  <c r="T185" i="12"/>
  <c r="B186" i="12"/>
  <c r="C186" i="12"/>
  <c r="D186" i="12"/>
  <c r="E186" i="12"/>
  <c r="F186" i="12"/>
  <c r="G186" i="12"/>
  <c r="H186" i="12"/>
  <c r="I186" i="12"/>
  <c r="J186" i="12"/>
  <c r="K186" i="12"/>
  <c r="L186" i="12"/>
  <c r="M186" i="12"/>
  <c r="N186" i="12"/>
  <c r="O186" i="12"/>
  <c r="P186" i="12"/>
  <c r="Q186" i="12"/>
  <c r="R186" i="12"/>
  <c r="T186" i="12"/>
  <c r="B187" i="12"/>
  <c r="C187" i="12"/>
  <c r="D187" i="12"/>
  <c r="E187" i="12"/>
  <c r="F187" i="12"/>
  <c r="G187" i="12"/>
  <c r="H187" i="12"/>
  <c r="I187" i="12"/>
  <c r="J187" i="12"/>
  <c r="K187" i="12"/>
  <c r="L187" i="12"/>
  <c r="M187" i="12"/>
  <c r="N187" i="12"/>
  <c r="O187" i="12"/>
  <c r="P187" i="12"/>
  <c r="Q187" i="12"/>
  <c r="R187" i="12"/>
  <c r="B188" i="12"/>
  <c r="C188" i="12"/>
  <c r="D188" i="12"/>
  <c r="E188" i="12"/>
  <c r="F188" i="12"/>
  <c r="G188" i="12"/>
  <c r="H188" i="12"/>
  <c r="I188" i="12"/>
  <c r="J188" i="12"/>
  <c r="K188" i="12"/>
  <c r="L188" i="12"/>
  <c r="M188" i="12"/>
  <c r="N188" i="12"/>
  <c r="O188" i="12"/>
  <c r="P188" i="12"/>
  <c r="Q188" i="12"/>
  <c r="R188" i="12"/>
  <c r="T188" i="12"/>
  <c r="R189" i="12"/>
  <c r="T189" i="12"/>
  <c r="I190" i="12"/>
  <c r="Q190" i="12"/>
  <c r="C197" i="12"/>
  <c r="D197" i="12"/>
  <c r="E197" i="12"/>
  <c r="F197" i="12"/>
  <c r="G197" i="12"/>
  <c r="H197" i="12"/>
  <c r="I197" i="12"/>
  <c r="J197" i="12"/>
  <c r="K197" i="12"/>
  <c r="L197" i="12"/>
  <c r="M197" i="12"/>
  <c r="N197" i="12"/>
  <c r="O197" i="12"/>
  <c r="P197" i="12"/>
  <c r="Q197" i="12"/>
  <c r="R197" i="12"/>
  <c r="T197" i="12"/>
  <c r="T198" i="12"/>
  <c r="C199" i="12"/>
  <c r="D199" i="12"/>
  <c r="E199" i="12"/>
  <c r="F199" i="12"/>
  <c r="G199" i="12"/>
  <c r="H199" i="12"/>
  <c r="I199" i="12"/>
  <c r="J199" i="12"/>
  <c r="K199" i="12"/>
  <c r="L199" i="12"/>
  <c r="M199" i="12"/>
  <c r="N199" i="12"/>
  <c r="O199" i="12"/>
  <c r="P199" i="12"/>
  <c r="Q199" i="12"/>
  <c r="R199" i="12"/>
  <c r="T199" i="12"/>
  <c r="T200" i="12"/>
  <c r="C201" i="12"/>
  <c r="D201" i="12"/>
  <c r="E201" i="12"/>
  <c r="F201" i="12"/>
  <c r="G201" i="12"/>
  <c r="H201" i="12"/>
  <c r="I201" i="12"/>
  <c r="J201" i="12"/>
  <c r="K201" i="12"/>
  <c r="L201" i="12"/>
  <c r="M201" i="12"/>
  <c r="N201" i="12"/>
  <c r="O201" i="12"/>
  <c r="P201" i="12"/>
  <c r="Q201" i="12"/>
  <c r="R201" i="12"/>
  <c r="T201" i="12"/>
  <c r="C202" i="12"/>
  <c r="D202" i="12"/>
  <c r="E202" i="12"/>
  <c r="E205" i="12"/>
  <c r="F202" i="12"/>
  <c r="G202" i="12"/>
  <c r="G205" i="12"/>
  <c r="H202" i="12"/>
  <c r="I202" i="12"/>
  <c r="I205" i="12"/>
  <c r="J202" i="12"/>
  <c r="K202" i="12"/>
  <c r="L202" i="12"/>
  <c r="M202" i="12"/>
  <c r="M205" i="12"/>
  <c r="N202" i="12"/>
  <c r="O202" i="12"/>
  <c r="O205" i="12"/>
  <c r="P202" i="12"/>
  <c r="Q202" i="12"/>
  <c r="Q205" i="12"/>
  <c r="R202" i="12"/>
  <c r="T202" i="12"/>
  <c r="C203" i="12"/>
  <c r="D203" i="12"/>
  <c r="E203" i="12"/>
  <c r="F203" i="12"/>
  <c r="G203" i="12"/>
  <c r="H203" i="12"/>
  <c r="I203" i="12"/>
  <c r="J203" i="12"/>
  <c r="K203" i="12"/>
  <c r="L203" i="12"/>
  <c r="M203" i="12"/>
  <c r="N203" i="12"/>
  <c r="O203" i="12"/>
  <c r="P203" i="12"/>
  <c r="Q203" i="12"/>
  <c r="R203" i="12"/>
  <c r="T203" i="12"/>
  <c r="R204" i="12"/>
  <c r="T204" i="12"/>
  <c r="C205" i="12"/>
  <c r="K205" i="12"/>
  <c r="B218" i="12"/>
  <c r="C218" i="12"/>
  <c r="D218" i="12"/>
  <c r="E218" i="12"/>
  <c r="F218" i="12"/>
  <c r="F226" i="12"/>
  <c r="G218" i="12"/>
  <c r="H218" i="12"/>
  <c r="I218" i="12"/>
  <c r="J218" i="12"/>
  <c r="K218" i="12"/>
  <c r="L218" i="12"/>
  <c r="M218" i="12"/>
  <c r="N218" i="12"/>
  <c r="N226" i="12"/>
  <c r="O218" i="12"/>
  <c r="P218" i="12"/>
  <c r="Q218" i="12"/>
  <c r="R218" i="12"/>
  <c r="T218" i="12"/>
  <c r="B220" i="12"/>
  <c r="C220" i="12"/>
  <c r="D220" i="12"/>
  <c r="E220" i="12"/>
  <c r="F220" i="12"/>
  <c r="G220" i="12"/>
  <c r="H220" i="12"/>
  <c r="I220" i="12"/>
  <c r="J220" i="12"/>
  <c r="K220" i="12"/>
  <c r="L220" i="12"/>
  <c r="M220" i="12"/>
  <c r="N220" i="12"/>
  <c r="O220" i="12"/>
  <c r="P220" i="12"/>
  <c r="Q220" i="12"/>
  <c r="R220" i="12"/>
  <c r="T220" i="12"/>
  <c r="T221" i="12"/>
  <c r="B222" i="12"/>
  <c r="C222" i="12"/>
  <c r="D222" i="12"/>
  <c r="E222" i="12"/>
  <c r="F222" i="12"/>
  <c r="G222" i="12"/>
  <c r="H222" i="12"/>
  <c r="I222" i="12"/>
  <c r="J222" i="12"/>
  <c r="K222" i="12"/>
  <c r="L222" i="12"/>
  <c r="M222" i="12"/>
  <c r="N222" i="12"/>
  <c r="O222" i="12"/>
  <c r="P222" i="12"/>
  <c r="Q222" i="12"/>
  <c r="R222" i="12"/>
  <c r="T222" i="12"/>
  <c r="B223" i="12"/>
  <c r="C223" i="12"/>
  <c r="D223" i="12"/>
  <c r="E223" i="12"/>
  <c r="F223" i="12"/>
  <c r="G223" i="12"/>
  <c r="H223" i="12"/>
  <c r="I223" i="12"/>
  <c r="J223" i="12"/>
  <c r="K223" i="12"/>
  <c r="L223" i="12"/>
  <c r="M223" i="12"/>
  <c r="N223" i="12"/>
  <c r="O223" i="12"/>
  <c r="P223" i="12"/>
  <c r="Q223" i="12"/>
  <c r="R223" i="12"/>
  <c r="B224" i="12"/>
  <c r="C224" i="12"/>
  <c r="D224" i="12"/>
  <c r="E224" i="12"/>
  <c r="F224" i="12"/>
  <c r="G224" i="12"/>
  <c r="H224" i="12"/>
  <c r="I224" i="12"/>
  <c r="J224" i="12"/>
  <c r="K224" i="12"/>
  <c r="L224" i="12"/>
  <c r="M224" i="12"/>
  <c r="N224" i="12"/>
  <c r="O224" i="12"/>
  <c r="P224" i="12"/>
  <c r="Q224" i="12"/>
  <c r="R224" i="12"/>
  <c r="T224" i="12"/>
  <c r="R225" i="12"/>
  <c r="T225" i="12"/>
  <c r="B226" i="12"/>
  <c r="J226" i="12"/>
  <c r="C233" i="12"/>
  <c r="D233" i="12"/>
  <c r="E233" i="12"/>
  <c r="F233" i="12"/>
  <c r="G233" i="12"/>
  <c r="H233" i="12"/>
  <c r="I233" i="12"/>
  <c r="J233" i="12"/>
  <c r="K233" i="12"/>
  <c r="L233" i="12"/>
  <c r="M233" i="12"/>
  <c r="N233" i="12"/>
  <c r="O233" i="12"/>
  <c r="P233" i="12"/>
  <c r="Q233" i="12"/>
  <c r="R233" i="12"/>
  <c r="T233" i="12"/>
  <c r="T234" i="12"/>
  <c r="C235" i="12"/>
  <c r="D235" i="12"/>
  <c r="E235" i="12"/>
  <c r="F235" i="12"/>
  <c r="G235" i="12"/>
  <c r="H235" i="12"/>
  <c r="I235" i="12"/>
  <c r="J235" i="12"/>
  <c r="K235" i="12"/>
  <c r="L235" i="12"/>
  <c r="M235" i="12"/>
  <c r="N235" i="12"/>
  <c r="O235" i="12"/>
  <c r="P235" i="12"/>
  <c r="Q235" i="12"/>
  <c r="R235" i="12"/>
  <c r="T235" i="12"/>
  <c r="T236" i="12"/>
  <c r="C237" i="12"/>
  <c r="D237" i="12"/>
  <c r="E237" i="12"/>
  <c r="F237" i="12"/>
  <c r="G237" i="12"/>
  <c r="H237" i="12"/>
  <c r="I237" i="12"/>
  <c r="J237" i="12"/>
  <c r="K237" i="12"/>
  <c r="L237" i="12"/>
  <c r="M237" i="12"/>
  <c r="N237" i="12"/>
  <c r="O237" i="12"/>
  <c r="P237" i="12"/>
  <c r="Q237" i="12"/>
  <c r="R237" i="12"/>
  <c r="T237" i="12"/>
  <c r="C238" i="12"/>
  <c r="D238" i="12"/>
  <c r="D241" i="12"/>
  <c r="E238" i="12"/>
  <c r="F238" i="12"/>
  <c r="F241" i="12"/>
  <c r="G238" i="12"/>
  <c r="H238" i="12"/>
  <c r="H241" i="12"/>
  <c r="I238" i="12"/>
  <c r="J238" i="12"/>
  <c r="K238" i="12"/>
  <c r="L238" i="12"/>
  <c r="L241" i="12"/>
  <c r="M238" i="12"/>
  <c r="N238" i="12"/>
  <c r="N241" i="12"/>
  <c r="O238" i="12"/>
  <c r="P238" i="12"/>
  <c r="P241" i="12"/>
  <c r="Q238" i="12"/>
  <c r="R238" i="12"/>
  <c r="T238" i="12"/>
  <c r="C239" i="12"/>
  <c r="D239" i="12"/>
  <c r="E239" i="12"/>
  <c r="F239" i="12"/>
  <c r="G239" i="12"/>
  <c r="H239" i="12"/>
  <c r="I239" i="12"/>
  <c r="J239" i="12"/>
  <c r="K239" i="12"/>
  <c r="L239" i="12"/>
  <c r="M239" i="12"/>
  <c r="N239" i="12"/>
  <c r="O239" i="12"/>
  <c r="P239" i="12"/>
  <c r="Q239" i="12"/>
  <c r="R239" i="12"/>
  <c r="T239" i="12"/>
  <c r="R240" i="12"/>
  <c r="T240" i="12"/>
  <c r="J241" i="12"/>
  <c r="D254" i="12"/>
  <c r="E254" i="12"/>
  <c r="F254" i="12"/>
  <c r="G254" i="12"/>
  <c r="H254" i="12"/>
  <c r="I254" i="12"/>
  <c r="J254" i="12"/>
  <c r="K254" i="12"/>
  <c r="L254" i="12"/>
  <c r="M254" i="12"/>
  <c r="N254" i="12"/>
  <c r="U254" i="12"/>
  <c r="D255" i="12"/>
  <c r="E255" i="12"/>
  <c r="F255" i="12"/>
  <c r="G255" i="12"/>
  <c r="H255" i="12"/>
  <c r="I255" i="12"/>
  <c r="J255" i="12"/>
  <c r="K255" i="12"/>
  <c r="L255" i="12"/>
  <c r="M255" i="12"/>
  <c r="N255" i="12"/>
  <c r="S255" i="12"/>
  <c r="D256" i="12"/>
  <c r="E256" i="12"/>
  <c r="F256" i="12"/>
  <c r="G256" i="12"/>
  <c r="H256" i="12"/>
  <c r="I256" i="12"/>
  <c r="J256" i="12"/>
  <c r="K256" i="12"/>
  <c r="L256" i="12"/>
  <c r="M256" i="12"/>
  <c r="N256" i="12"/>
  <c r="U256" i="12"/>
  <c r="D257" i="12"/>
  <c r="E257" i="12"/>
  <c r="F257" i="12"/>
  <c r="G257" i="12"/>
  <c r="H257" i="12"/>
  <c r="I257" i="12"/>
  <c r="J257" i="12"/>
  <c r="K257" i="12"/>
  <c r="L257" i="12"/>
  <c r="M257" i="12"/>
  <c r="N257" i="12"/>
  <c r="S257" i="12"/>
  <c r="D258" i="12"/>
  <c r="E258" i="12"/>
  <c r="F258" i="12"/>
  <c r="G258" i="12"/>
  <c r="H258" i="12"/>
  <c r="I258" i="12"/>
  <c r="J258" i="12"/>
  <c r="K258" i="12"/>
  <c r="L258" i="12"/>
  <c r="M258" i="12"/>
  <c r="N258" i="12"/>
  <c r="U258" i="12"/>
  <c r="D259" i="12"/>
  <c r="E259" i="12"/>
  <c r="F259" i="12"/>
  <c r="G259" i="12"/>
  <c r="H259" i="12"/>
  <c r="I259" i="12"/>
  <c r="J259" i="12"/>
  <c r="K259" i="12"/>
  <c r="L259" i="12"/>
  <c r="M259" i="12"/>
  <c r="S259" i="12"/>
  <c r="U259" i="12"/>
  <c r="D260" i="12"/>
  <c r="E260" i="12"/>
  <c r="F260" i="12"/>
  <c r="G260" i="12"/>
  <c r="H260" i="12"/>
  <c r="I260" i="12"/>
  <c r="J260" i="12"/>
  <c r="K260" i="12"/>
  <c r="L260" i="12"/>
  <c r="M260" i="12"/>
  <c r="S260" i="12"/>
  <c r="U260" i="12"/>
  <c r="T262" i="12"/>
  <c r="D265" i="12"/>
  <c r="F265" i="12"/>
  <c r="H265" i="12"/>
  <c r="J265" i="12"/>
  <c r="L265" i="12"/>
  <c r="D266" i="12"/>
  <c r="F266" i="12"/>
  <c r="H266" i="12"/>
  <c r="J266" i="12"/>
  <c r="L266" i="12"/>
  <c r="D267" i="12"/>
  <c r="F267" i="12"/>
  <c r="H267" i="12"/>
  <c r="J267" i="12"/>
  <c r="L267" i="12"/>
  <c r="D268" i="12"/>
  <c r="F268" i="12"/>
  <c r="H268" i="12"/>
  <c r="J268" i="12"/>
  <c r="L268" i="12"/>
  <c r="D269" i="12"/>
  <c r="F269" i="12"/>
  <c r="H269" i="12"/>
  <c r="J269" i="12"/>
  <c r="L269" i="12"/>
  <c r="D270" i="12"/>
  <c r="F270" i="12"/>
  <c r="H270" i="12"/>
  <c r="J270" i="12"/>
  <c r="L270" i="12"/>
  <c r="D271" i="12"/>
  <c r="F271" i="12"/>
  <c r="H271" i="12"/>
  <c r="J271" i="12"/>
  <c r="L271" i="12"/>
  <c r="D276" i="12"/>
  <c r="F276" i="12"/>
  <c r="H276" i="12"/>
  <c r="J276" i="12"/>
  <c r="L276" i="12"/>
  <c r="D277" i="12"/>
  <c r="F277" i="12"/>
  <c r="H277" i="12"/>
  <c r="J277" i="12"/>
  <c r="L277" i="12"/>
  <c r="D278" i="12"/>
  <c r="F278" i="12"/>
  <c r="H278" i="12"/>
  <c r="J278" i="12"/>
  <c r="L278" i="12"/>
  <c r="D279" i="12"/>
  <c r="F279" i="12"/>
  <c r="H279" i="12"/>
  <c r="J279" i="12"/>
  <c r="L279" i="12"/>
  <c r="D280" i="12"/>
  <c r="F280" i="12"/>
  <c r="H280" i="12"/>
  <c r="J280" i="12"/>
  <c r="L280" i="12"/>
  <c r="D281" i="12"/>
  <c r="F281" i="12"/>
  <c r="H281" i="12"/>
  <c r="J281" i="12"/>
  <c r="L281" i="12"/>
  <c r="D282" i="12"/>
  <c r="F282" i="12"/>
  <c r="H282" i="12"/>
  <c r="J282" i="12"/>
  <c r="L282" i="12"/>
  <c r="E293" i="12"/>
  <c r="G293" i="12"/>
  <c r="I293" i="12"/>
  <c r="K293" i="12"/>
  <c r="M293" i="12"/>
  <c r="O293" i="12"/>
  <c r="Q293" i="12"/>
  <c r="E294" i="12"/>
  <c r="G294" i="12"/>
  <c r="I294" i="12"/>
  <c r="K294" i="12"/>
  <c r="M294" i="12"/>
  <c r="O294" i="12"/>
  <c r="E295" i="12"/>
  <c r="G295" i="12"/>
  <c r="I295" i="12"/>
  <c r="K295" i="12"/>
  <c r="M295" i="12"/>
  <c r="O295" i="12"/>
  <c r="Q295" i="12"/>
  <c r="E296" i="12"/>
  <c r="G296" i="12"/>
  <c r="I296" i="12"/>
  <c r="K296" i="12"/>
  <c r="M296" i="12"/>
  <c r="O296" i="12"/>
  <c r="E297" i="12"/>
  <c r="G297" i="12"/>
  <c r="I297" i="12"/>
  <c r="K297" i="12"/>
  <c r="M297" i="12"/>
  <c r="O297" i="12"/>
  <c r="Q297" i="12"/>
  <c r="E298" i="12"/>
  <c r="G298" i="12"/>
  <c r="I298" i="12"/>
  <c r="K298" i="12"/>
  <c r="M298" i="12"/>
  <c r="O298" i="12"/>
  <c r="E299" i="12"/>
  <c r="G299" i="12"/>
  <c r="I299" i="12"/>
  <c r="K299" i="12"/>
  <c r="M299" i="12"/>
  <c r="O299" i="12"/>
  <c r="Q299" i="12"/>
  <c r="E302" i="12"/>
  <c r="G302" i="12"/>
  <c r="I302" i="12"/>
  <c r="K302" i="12"/>
  <c r="M302" i="12"/>
  <c r="Q302" i="12"/>
  <c r="E303" i="12"/>
  <c r="G303" i="12"/>
  <c r="I303" i="12"/>
  <c r="K303" i="12"/>
  <c r="M303" i="12"/>
  <c r="Q303" i="12"/>
  <c r="E304" i="12"/>
  <c r="G304" i="12"/>
  <c r="I304" i="12"/>
  <c r="K304" i="12"/>
  <c r="M304" i="12"/>
  <c r="Q304" i="12"/>
  <c r="E305" i="12"/>
  <c r="G305" i="12"/>
  <c r="I305" i="12"/>
  <c r="K305" i="12"/>
  <c r="M305" i="12"/>
  <c r="Q305" i="12"/>
  <c r="E306" i="12"/>
  <c r="G306" i="12"/>
  <c r="I306" i="12"/>
  <c r="K306" i="12"/>
  <c r="M306" i="12"/>
  <c r="Q306" i="12"/>
  <c r="E307" i="12"/>
  <c r="G307" i="12"/>
  <c r="I307" i="12"/>
  <c r="K307" i="12"/>
  <c r="M307" i="12"/>
  <c r="Q307" i="12"/>
  <c r="E308" i="12"/>
  <c r="G308" i="12"/>
  <c r="I308" i="12"/>
  <c r="K308" i="12"/>
  <c r="M308" i="12"/>
  <c r="Q308" i="12"/>
  <c r="P3" i="1"/>
  <c r="A4" i="1"/>
  <c r="A5" i="1"/>
  <c r="A6" i="1"/>
  <c r="A7" i="1"/>
  <c r="A8" i="1"/>
  <c r="A9" i="1"/>
  <c r="A10" i="1"/>
  <c r="P7" i="1"/>
  <c r="A16" i="1"/>
  <c r="A17" i="1"/>
  <c r="A18" i="1"/>
  <c r="A19" i="1"/>
  <c r="A20" i="1"/>
  <c r="A21" i="1"/>
  <c r="A22" i="1"/>
  <c r="A28" i="1"/>
  <c r="A29" i="1"/>
  <c r="A30" i="1"/>
  <c r="A31" i="1"/>
  <c r="A32" i="1"/>
  <c r="A33" i="1"/>
  <c r="A34" i="1"/>
  <c r="N38" i="1"/>
  <c r="N73" i="1"/>
  <c r="N108" i="1"/>
  <c r="I130" i="1"/>
  <c r="K130" i="1"/>
  <c r="N130" i="1"/>
  <c r="T130" i="1"/>
  <c r="I131" i="1"/>
  <c r="J131" i="1"/>
  <c r="K131" i="1"/>
  <c r="L131" i="1"/>
  <c r="M131" i="1"/>
  <c r="N131" i="1"/>
  <c r="P131" i="1"/>
  <c r="R131" i="1"/>
  <c r="T131" i="1"/>
  <c r="U131" i="1"/>
  <c r="N143" i="1"/>
  <c r="N3" i="5"/>
  <c r="A4" i="5"/>
  <c r="A5" i="5"/>
  <c r="A6" i="5"/>
  <c r="A7" i="5"/>
  <c r="A8" i="5"/>
  <c r="A9" i="5"/>
  <c r="A10" i="5"/>
  <c r="P7" i="5"/>
  <c r="I130" i="5"/>
  <c r="K130" i="5"/>
  <c r="N130" i="5"/>
  <c r="T130" i="5"/>
  <c r="I131" i="5"/>
  <c r="J131" i="5"/>
  <c r="K131" i="5"/>
  <c r="L131" i="5"/>
  <c r="M131" i="5"/>
  <c r="N131" i="5"/>
  <c r="P131" i="5"/>
  <c r="R131" i="5"/>
  <c r="T131" i="5"/>
  <c r="U131" i="5"/>
  <c r="I130" i="7"/>
  <c r="K130" i="7"/>
  <c r="N130" i="7"/>
  <c r="T130" i="7"/>
  <c r="I131" i="7"/>
  <c r="J131" i="7"/>
  <c r="K131" i="7"/>
  <c r="L131" i="7"/>
  <c r="M131" i="7"/>
  <c r="N131" i="7"/>
  <c r="P131" i="7"/>
  <c r="R131" i="7"/>
  <c r="T131" i="7"/>
  <c r="U131" i="7"/>
  <c r="I130" i="9"/>
  <c r="K130" i="9"/>
  <c r="N130" i="9"/>
  <c r="T130" i="9"/>
  <c r="I131" i="9"/>
  <c r="J131" i="9"/>
  <c r="K131" i="9"/>
  <c r="L131" i="9"/>
  <c r="M131" i="9"/>
  <c r="N131" i="9"/>
  <c r="P131" i="9"/>
  <c r="R131" i="9"/>
  <c r="T131" i="9"/>
  <c r="U131" i="9"/>
  <c r="I130" i="11"/>
  <c r="K130" i="11"/>
  <c r="N130" i="11"/>
  <c r="T130" i="11"/>
  <c r="I131" i="11"/>
  <c r="J131" i="11"/>
  <c r="K131" i="11"/>
  <c r="L131" i="11"/>
  <c r="M131" i="11"/>
  <c r="N131" i="11"/>
  <c r="P131" i="11"/>
  <c r="R131" i="11"/>
  <c r="T131" i="11"/>
  <c r="U131" i="11"/>
  <c r="N66" i="4"/>
  <c r="J66" i="4"/>
  <c r="F66" i="4"/>
  <c r="N51" i="4"/>
  <c r="J51" i="4"/>
  <c r="F51" i="4"/>
  <c r="B51" i="4"/>
  <c r="O31" i="4"/>
  <c r="K31" i="4"/>
  <c r="G31" i="4"/>
  <c r="C31" i="4"/>
  <c r="Q16" i="4"/>
  <c r="M16" i="4"/>
  <c r="I16" i="4"/>
  <c r="E16" i="4"/>
  <c r="N38" i="5"/>
  <c r="A16" i="5"/>
  <c r="A17" i="5"/>
  <c r="A18" i="5"/>
  <c r="A19" i="5"/>
  <c r="A20" i="5"/>
  <c r="A21" i="5"/>
  <c r="A22" i="5"/>
  <c r="O86" i="4"/>
  <c r="K86" i="4"/>
  <c r="G86" i="4"/>
  <c r="C86" i="4"/>
  <c r="N108" i="3"/>
  <c r="A86" i="3"/>
  <c r="A87" i="3"/>
  <c r="A88" i="3"/>
  <c r="A89" i="3"/>
  <c r="A90" i="3"/>
  <c r="A91" i="3"/>
  <c r="A92" i="3"/>
  <c r="P77" i="3"/>
  <c r="A74" i="3"/>
  <c r="A75" i="3"/>
  <c r="A76" i="3"/>
  <c r="A77" i="3"/>
  <c r="A78" i="3"/>
  <c r="A79" i="3"/>
  <c r="A80" i="3"/>
  <c r="A39" i="3"/>
  <c r="A40" i="3"/>
  <c r="A41" i="3"/>
  <c r="A42" i="3"/>
  <c r="A43" i="3"/>
  <c r="A44" i="3"/>
  <c r="A45" i="3"/>
  <c r="P42" i="3"/>
  <c r="A51" i="3"/>
  <c r="A52" i="3"/>
  <c r="A53" i="3"/>
  <c r="A54" i="3"/>
  <c r="A55" i="3"/>
  <c r="A56" i="3"/>
  <c r="A57" i="3"/>
  <c r="A63" i="13"/>
  <c r="A64" i="13"/>
  <c r="A65" i="13"/>
  <c r="A66" i="13"/>
  <c r="A67" i="13"/>
  <c r="A68" i="13"/>
  <c r="A69" i="13"/>
  <c r="P38" i="13"/>
  <c r="N108" i="13"/>
  <c r="A86" i="13"/>
  <c r="A87" i="13"/>
  <c r="A88" i="13"/>
  <c r="A89" i="13"/>
  <c r="A90" i="13"/>
  <c r="A91" i="13"/>
  <c r="A92" i="13"/>
  <c r="P77" i="13"/>
  <c r="A74" i="13"/>
  <c r="A75" i="13"/>
  <c r="A76" i="13"/>
  <c r="A77" i="13"/>
  <c r="A78" i="13"/>
  <c r="A79" i="13"/>
  <c r="A80" i="13"/>
  <c r="P73" i="13"/>
  <c r="A98" i="13"/>
  <c r="A99" i="13"/>
  <c r="A100" i="13"/>
  <c r="A101" i="13"/>
  <c r="A102" i="13"/>
  <c r="A103" i="13"/>
  <c r="A104" i="13"/>
  <c r="A39" i="13"/>
  <c r="A40" i="13"/>
  <c r="A41" i="13"/>
  <c r="A42" i="13"/>
  <c r="A43" i="13"/>
  <c r="A44" i="13"/>
  <c r="A45" i="13"/>
  <c r="P42" i="13"/>
  <c r="A51" i="13"/>
  <c r="A52" i="13"/>
  <c r="A53" i="13"/>
  <c r="A54" i="13"/>
  <c r="A55" i="13"/>
  <c r="A56" i="13"/>
  <c r="A57" i="13"/>
  <c r="O241" i="12"/>
  <c r="M241" i="12"/>
  <c r="G241" i="12"/>
  <c r="C241" i="12"/>
  <c r="Q226" i="12"/>
  <c r="K226" i="12"/>
  <c r="G226" i="12"/>
  <c r="C226" i="12"/>
  <c r="H226" i="12"/>
  <c r="D226" i="12"/>
  <c r="N205" i="12"/>
  <c r="L205" i="12"/>
  <c r="F205" i="12"/>
  <c r="P190" i="12"/>
  <c r="L190" i="12"/>
  <c r="H190" i="12"/>
  <c r="B190" i="12"/>
  <c r="K190" i="12"/>
  <c r="Q171" i="12"/>
  <c r="O171" i="12"/>
  <c r="M171" i="12"/>
  <c r="K171" i="12"/>
  <c r="I171" i="12"/>
  <c r="G171" i="12"/>
  <c r="E171" i="12"/>
  <c r="C171" i="12"/>
  <c r="Q156" i="12"/>
  <c r="O156" i="12"/>
  <c r="M156" i="12"/>
  <c r="K156" i="12"/>
  <c r="I156" i="12"/>
  <c r="G156" i="12"/>
  <c r="E156" i="12"/>
  <c r="C156" i="12"/>
  <c r="P156" i="12"/>
  <c r="L156" i="12"/>
  <c r="H156" i="12"/>
  <c r="D156" i="12"/>
  <c r="P136" i="12"/>
  <c r="N136" i="12"/>
  <c r="L136" i="12"/>
  <c r="J136" i="12"/>
  <c r="H136" i="12"/>
  <c r="F136" i="12"/>
  <c r="D136" i="12"/>
  <c r="P121" i="12"/>
  <c r="L121" i="12"/>
  <c r="H121" i="12"/>
  <c r="D121" i="12"/>
  <c r="O121" i="12"/>
  <c r="C121" i="12"/>
  <c r="S248" i="4"/>
  <c r="O289" i="4"/>
  <c r="Q296" i="12"/>
  <c r="U257" i="12"/>
  <c r="U255" i="12"/>
  <c r="Q241" i="12"/>
  <c r="K241" i="12"/>
  <c r="I241" i="12"/>
  <c r="E241" i="12"/>
  <c r="O226" i="12"/>
  <c r="M226" i="12"/>
  <c r="I226" i="12"/>
  <c r="E226" i="12"/>
  <c r="P226" i="12"/>
  <c r="L226" i="12"/>
  <c r="P205" i="12"/>
  <c r="J205" i="12"/>
  <c r="H205" i="12"/>
  <c r="D205" i="12"/>
  <c r="N190" i="12"/>
  <c r="J190" i="12"/>
  <c r="F190" i="12"/>
  <c r="D190" i="12"/>
  <c r="O190" i="12"/>
  <c r="G190" i="12"/>
  <c r="C190" i="12"/>
  <c r="N121" i="12"/>
  <c r="J121" i="12"/>
  <c r="F121" i="12"/>
  <c r="B121" i="12"/>
  <c r="K121" i="12"/>
  <c r="G121" i="12"/>
  <c r="P143" i="1"/>
  <c r="A168" i="1"/>
  <c r="A169" i="1"/>
  <c r="A170" i="1"/>
  <c r="A171" i="1"/>
  <c r="A172" i="1"/>
  <c r="A173" i="1"/>
  <c r="A174" i="1"/>
  <c r="A144" i="1"/>
  <c r="A145" i="1"/>
  <c r="A146" i="1"/>
  <c r="A147" i="1"/>
  <c r="A148" i="1"/>
  <c r="A149" i="1"/>
  <c r="A150" i="1"/>
  <c r="P147" i="1"/>
  <c r="A156" i="1"/>
  <c r="A157" i="1"/>
  <c r="A158" i="1"/>
  <c r="A159" i="1"/>
  <c r="A160" i="1"/>
  <c r="A161" i="1"/>
  <c r="A162" i="1"/>
  <c r="N179" i="1"/>
  <c r="P108" i="1"/>
  <c r="A133" i="1"/>
  <c r="A134" i="1"/>
  <c r="A135" i="1"/>
  <c r="A136" i="1"/>
  <c r="A137" i="1"/>
  <c r="A138" i="1"/>
  <c r="A139" i="1"/>
  <c r="A109" i="1"/>
  <c r="A110" i="1"/>
  <c r="A111" i="1"/>
  <c r="A112" i="1"/>
  <c r="A113" i="1"/>
  <c r="A114" i="1"/>
  <c r="A115" i="1"/>
  <c r="P112" i="1"/>
  <c r="A121" i="1"/>
  <c r="A122" i="1"/>
  <c r="A123" i="1"/>
  <c r="A124" i="1"/>
  <c r="A125" i="1"/>
  <c r="A126" i="1"/>
  <c r="A127" i="1"/>
  <c r="P73" i="1"/>
  <c r="A98" i="1"/>
  <c r="A99" i="1"/>
  <c r="A100" i="1"/>
  <c r="A101" i="1"/>
  <c r="A102" i="1"/>
  <c r="A103" i="1"/>
  <c r="A104" i="1"/>
  <c r="A74" i="1"/>
  <c r="A75" i="1"/>
  <c r="A76" i="1"/>
  <c r="A77" i="1"/>
  <c r="A78" i="1"/>
  <c r="A79" i="1"/>
  <c r="A80" i="1"/>
  <c r="P77" i="1"/>
  <c r="A86" i="1"/>
  <c r="A87" i="1"/>
  <c r="A88" i="1"/>
  <c r="A89" i="1"/>
  <c r="A90" i="1"/>
  <c r="A91" i="1"/>
  <c r="A92" i="1"/>
  <c r="P38" i="1"/>
  <c r="A63" i="1"/>
  <c r="A64" i="1"/>
  <c r="A65" i="1"/>
  <c r="A66" i="1"/>
  <c r="A67" i="1"/>
  <c r="A68" i="1"/>
  <c r="A69" i="1"/>
  <c r="A39" i="1"/>
  <c r="A40" i="1"/>
  <c r="A41" i="1"/>
  <c r="A42" i="1"/>
  <c r="A43" i="1"/>
  <c r="A44" i="1"/>
  <c r="A45" i="1"/>
  <c r="P42" i="1"/>
  <c r="A51" i="1"/>
  <c r="A52" i="1"/>
  <c r="A53" i="1"/>
  <c r="A54" i="1"/>
  <c r="A55" i="1"/>
  <c r="A56" i="1"/>
  <c r="A57" i="1"/>
  <c r="Q101" i="12"/>
  <c r="O101" i="12"/>
  <c r="M101" i="12"/>
  <c r="K101" i="12"/>
  <c r="I101" i="12"/>
  <c r="G101" i="12"/>
  <c r="E101" i="12"/>
  <c r="C101" i="12"/>
  <c r="Q86" i="12"/>
  <c r="O86" i="12"/>
  <c r="M86" i="12"/>
  <c r="K86" i="12"/>
  <c r="I86" i="12"/>
  <c r="G86" i="12"/>
  <c r="E86" i="12"/>
  <c r="C86" i="12"/>
  <c r="P66" i="12"/>
  <c r="N66" i="12"/>
  <c r="L66" i="12"/>
  <c r="J66" i="12"/>
  <c r="H66" i="12"/>
  <c r="F66" i="12"/>
  <c r="D66" i="12"/>
  <c r="P51" i="12"/>
  <c r="N51" i="12"/>
  <c r="L51" i="12"/>
  <c r="J51" i="12"/>
  <c r="H51" i="12"/>
  <c r="F51" i="12"/>
  <c r="D51" i="12"/>
  <c r="B51" i="12"/>
  <c r="Q31" i="12"/>
  <c r="O31" i="12"/>
  <c r="M31" i="12"/>
  <c r="K31" i="12"/>
  <c r="I31" i="12"/>
  <c r="G31" i="12"/>
  <c r="E31" i="12"/>
  <c r="C31" i="12"/>
  <c r="Q16" i="12"/>
  <c r="O16" i="12"/>
  <c r="M16" i="12"/>
  <c r="K16" i="12"/>
  <c r="I16" i="12"/>
  <c r="G16" i="12"/>
  <c r="E16" i="12"/>
  <c r="C16" i="12"/>
  <c r="Q298" i="10"/>
  <c r="Q294" i="10"/>
  <c r="S258" i="10"/>
  <c r="S256" i="10"/>
  <c r="S254" i="10"/>
  <c r="Q308" i="8"/>
  <c r="Q306" i="8"/>
  <c r="Q304" i="8"/>
  <c r="Q302" i="8"/>
  <c r="Q297" i="8"/>
  <c r="Q293" i="8"/>
  <c r="U258" i="8"/>
  <c r="U256" i="8"/>
  <c r="U254" i="8"/>
  <c r="P241" i="8"/>
  <c r="N241" i="8"/>
  <c r="L241" i="8"/>
  <c r="J241" i="8"/>
  <c r="H241" i="8"/>
  <c r="F241" i="8"/>
  <c r="D241" i="8"/>
  <c r="P226" i="8"/>
  <c r="N226" i="8"/>
  <c r="L226" i="8"/>
  <c r="J226" i="8"/>
  <c r="H226" i="8"/>
  <c r="F226" i="8"/>
  <c r="D226" i="8"/>
  <c r="B226" i="8"/>
  <c r="O226" i="8"/>
  <c r="K226" i="8"/>
  <c r="G226" i="8"/>
  <c r="C226" i="8"/>
  <c r="Q205" i="8"/>
  <c r="O205" i="8"/>
  <c r="M205" i="8"/>
  <c r="K205" i="8"/>
  <c r="I205" i="8"/>
  <c r="G205" i="8"/>
  <c r="E205" i="8"/>
  <c r="C205" i="8"/>
  <c r="Q190" i="8"/>
  <c r="O190" i="8"/>
  <c r="M190" i="8"/>
  <c r="K190" i="8"/>
  <c r="I190" i="8"/>
  <c r="G190" i="8"/>
  <c r="E190" i="8"/>
  <c r="C190" i="8"/>
  <c r="P190" i="8"/>
  <c r="L190" i="8"/>
  <c r="H190" i="8"/>
  <c r="D190" i="8"/>
  <c r="P171" i="8"/>
  <c r="N171" i="8"/>
  <c r="L171" i="8"/>
  <c r="J171" i="8"/>
  <c r="H171" i="8"/>
  <c r="F171" i="8"/>
  <c r="D171" i="8"/>
  <c r="P156" i="8"/>
  <c r="N156" i="8"/>
  <c r="L156" i="8"/>
  <c r="J156" i="8"/>
  <c r="H156" i="8"/>
  <c r="F156" i="8"/>
  <c r="D156" i="8"/>
  <c r="B156" i="8"/>
  <c r="O156" i="8"/>
  <c r="K156" i="8"/>
  <c r="G156" i="8"/>
  <c r="C156" i="8"/>
  <c r="Q136" i="8"/>
  <c r="O136" i="8"/>
  <c r="M136" i="8"/>
  <c r="K136" i="8"/>
  <c r="I136" i="8"/>
  <c r="G136" i="8"/>
  <c r="E136" i="8"/>
  <c r="C136" i="8"/>
  <c r="Q121" i="8"/>
  <c r="O121" i="8"/>
  <c r="M121" i="8"/>
  <c r="K121" i="8"/>
  <c r="I121" i="8"/>
  <c r="G121" i="8"/>
  <c r="E121" i="8"/>
  <c r="C121" i="8"/>
  <c r="P121" i="8"/>
  <c r="L121" i="8"/>
  <c r="H121" i="8"/>
  <c r="D121" i="8"/>
  <c r="P101" i="8"/>
  <c r="N101" i="8"/>
  <c r="L101" i="8"/>
  <c r="J101" i="8"/>
  <c r="H101" i="8"/>
  <c r="F101" i="8"/>
  <c r="D101" i="8"/>
  <c r="P86" i="8"/>
  <c r="N86" i="8"/>
  <c r="L86" i="8"/>
  <c r="J86" i="8"/>
  <c r="H86" i="8"/>
  <c r="F86" i="8"/>
  <c r="D86" i="8"/>
  <c r="B86" i="8"/>
  <c r="O86" i="8"/>
  <c r="K86" i="8"/>
  <c r="G86" i="8"/>
  <c r="C86" i="8"/>
  <c r="Q66" i="8"/>
  <c r="O66" i="8"/>
  <c r="M66" i="8"/>
  <c r="K66" i="8"/>
  <c r="I66" i="8"/>
  <c r="A63" i="5"/>
  <c r="A64" i="5"/>
  <c r="A65" i="5"/>
  <c r="A66" i="5"/>
  <c r="A67" i="5"/>
  <c r="A68" i="5"/>
  <c r="A69" i="5"/>
  <c r="M248" i="6"/>
  <c r="J289" i="6"/>
  <c r="O2" i="6"/>
  <c r="O37" i="6"/>
  <c r="O72" i="6"/>
  <c r="O107" i="6"/>
  <c r="O142" i="6"/>
  <c r="O177" i="6"/>
  <c r="O213" i="6"/>
  <c r="P3" i="5"/>
  <c r="A28" i="5"/>
  <c r="A29" i="5"/>
  <c r="A30" i="5"/>
  <c r="A31" i="5"/>
  <c r="A32" i="5"/>
  <c r="A33" i="5"/>
  <c r="A34" i="5"/>
  <c r="N3" i="7"/>
  <c r="Q298" i="12"/>
  <c r="Q294" i="12"/>
  <c r="S258" i="12"/>
  <c r="S256" i="12"/>
  <c r="S254" i="12"/>
  <c r="Q296" i="10"/>
  <c r="U257" i="10"/>
  <c r="U255" i="10"/>
  <c r="Q241" i="10"/>
  <c r="O241" i="10"/>
  <c r="M241" i="10"/>
  <c r="K241" i="10"/>
  <c r="I241" i="10"/>
  <c r="G241" i="10"/>
  <c r="E241" i="10"/>
  <c r="C241" i="10"/>
  <c r="Q226" i="10"/>
  <c r="O226" i="10"/>
  <c r="M226" i="10"/>
  <c r="K226" i="10"/>
  <c r="I226" i="10"/>
  <c r="G226" i="10"/>
  <c r="E226" i="10"/>
  <c r="C226" i="10"/>
  <c r="P205" i="10"/>
  <c r="N205" i="10"/>
  <c r="L205" i="10"/>
  <c r="J205" i="10"/>
  <c r="H205" i="10"/>
  <c r="F205" i="10"/>
  <c r="D205" i="10"/>
  <c r="G66" i="8"/>
  <c r="E66" i="8"/>
  <c r="C66" i="8"/>
  <c r="Q51" i="8"/>
  <c r="O51" i="8"/>
  <c r="M51" i="8"/>
  <c r="K51" i="8"/>
  <c r="I51" i="8"/>
  <c r="G51" i="8"/>
  <c r="E51" i="8"/>
  <c r="C51" i="8"/>
  <c r="O2" i="4"/>
  <c r="O37" i="4"/>
  <c r="O72" i="4"/>
  <c r="O107" i="4"/>
  <c r="O142" i="4"/>
  <c r="O177" i="4"/>
  <c r="O213" i="4"/>
  <c r="M248" i="4"/>
  <c r="J289" i="4"/>
  <c r="S248" i="2"/>
  <c r="O289" i="2"/>
  <c r="I190" i="10"/>
  <c r="G190" i="10"/>
  <c r="E190" i="10"/>
  <c r="C190" i="10"/>
  <c r="P171" i="10"/>
  <c r="N171" i="10"/>
  <c r="L171" i="10"/>
  <c r="J171" i="10"/>
  <c r="H171" i="10"/>
  <c r="F171" i="10"/>
  <c r="D171" i="10"/>
  <c r="P156" i="10"/>
  <c r="N156" i="10"/>
  <c r="L156" i="10"/>
  <c r="J156" i="10"/>
  <c r="H156" i="10"/>
  <c r="F156" i="10"/>
  <c r="D156" i="10"/>
  <c r="B156" i="10"/>
  <c r="Q136" i="10"/>
  <c r="O136" i="10"/>
  <c r="M136" i="10"/>
  <c r="K136" i="10"/>
  <c r="I136" i="10"/>
  <c r="G136" i="10"/>
  <c r="E136" i="10"/>
  <c r="C136" i="10"/>
  <c r="Q121" i="10"/>
  <c r="O121" i="10"/>
  <c r="M121" i="10"/>
  <c r="K121" i="10"/>
  <c r="I121" i="10"/>
  <c r="G121" i="10"/>
  <c r="E121" i="10"/>
  <c r="C121" i="10"/>
  <c r="P101" i="10"/>
  <c r="N101" i="10"/>
  <c r="L101" i="10"/>
  <c r="J101" i="10"/>
  <c r="H101" i="10"/>
  <c r="F101" i="10"/>
  <c r="D101" i="10"/>
  <c r="P86" i="10"/>
  <c r="N86" i="10"/>
  <c r="L86" i="10"/>
  <c r="J86" i="10"/>
  <c r="H86" i="10"/>
  <c r="F86" i="10"/>
  <c r="D86" i="10"/>
  <c r="B86" i="10"/>
  <c r="Q66" i="10"/>
  <c r="O66" i="10"/>
  <c r="M66" i="10"/>
  <c r="K66" i="10"/>
  <c r="I66" i="10"/>
  <c r="G66" i="10"/>
  <c r="E66" i="10"/>
  <c r="C66" i="10"/>
  <c r="Q51" i="10"/>
  <c r="O51" i="10"/>
  <c r="M51" i="10"/>
  <c r="K51" i="10"/>
  <c r="I51" i="10"/>
  <c r="G51" i="10"/>
  <c r="E51" i="10"/>
  <c r="C51" i="10"/>
  <c r="P31" i="10"/>
  <c r="N31" i="10"/>
  <c r="L31" i="10"/>
  <c r="J31" i="10"/>
  <c r="H31" i="10"/>
  <c r="F31" i="10"/>
  <c r="D31" i="10"/>
  <c r="P16" i="10"/>
  <c r="N16" i="10"/>
  <c r="L16" i="10"/>
  <c r="J16" i="10"/>
  <c r="H16" i="10"/>
  <c r="F16" i="10"/>
  <c r="D16" i="10"/>
  <c r="B16" i="10"/>
  <c r="Q307" i="8"/>
  <c r="Q305" i="8"/>
  <c r="Q303" i="8"/>
  <c r="Q299" i="8"/>
  <c r="Q295" i="8"/>
  <c r="S257" i="8"/>
  <c r="S255" i="8"/>
  <c r="Q308" i="6"/>
  <c r="Q306" i="6"/>
  <c r="Q304" i="6"/>
  <c r="Q302" i="6"/>
  <c r="Q297" i="6"/>
  <c r="Q293" i="6"/>
  <c r="U258" i="6"/>
  <c r="U256" i="6"/>
  <c r="U254" i="6"/>
  <c r="P241" i="6"/>
  <c r="N241" i="6"/>
  <c r="L241" i="6"/>
  <c r="J241" i="6"/>
  <c r="H241" i="6"/>
  <c r="F241" i="6"/>
  <c r="D241" i="6"/>
  <c r="P226" i="6"/>
  <c r="N226" i="6"/>
  <c r="L226" i="6"/>
  <c r="J226" i="6"/>
  <c r="H226" i="6"/>
  <c r="F226" i="6"/>
  <c r="D226" i="6"/>
  <c r="B226" i="6"/>
  <c r="Q205" i="6"/>
  <c r="O205" i="6"/>
  <c r="M205" i="6"/>
  <c r="K205" i="6"/>
  <c r="I205" i="6"/>
  <c r="G205" i="6"/>
  <c r="E205" i="6"/>
  <c r="C205" i="6"/>
  <c r="Q190" i="6"/>
  <c r="O190" i="6"/>
  <c r="M190" i="6"/>
  <c r="K190" i="6"/>
  <c r="I190" i="6"/>
  <c r="G190" i="6"/>
  <c r="E190" i="6"/>
  <c r="C190" i="6"/>
  <c r="P171" i="6"/>
  <c r="N171" i="6"/>
  <c r="L171" i="6"/>
  <c r="J171" i="6"/>
  <c r="H171" i="6"/>
  <c r="F171" i="6"/>
  <c r="D171" i="6"/>
  <c r="P156" i="6"/>
  <c r="N156" i="6"/>
  <c r="L156" i="6"/>
  <c r="J156" i="6"/>
  <c r="H156" i="6"/>
  <c r="F156" i="6"/>
  <c r="D156" i="6"/>
  <c r="B156" i="6"/>
  <c r="Q136" i="6"/>
  <c r="O136" i="6"/>
  <c r="M136" i="6"/>
  <c r="K136" i="6"/>
  <c r="I136" i="6"/>
  <c r="G136" i="6"/>
  <c r="E136" i="6"/>
  <c r="C136" i="6"/>
  <c r="Q121" i="6"/>
  <c r="O121" i="6"/>
  <c r="M121" i="6"/>
  <c r="K121" i="6"/>
  <c r="I121" i="6"/>
  <c r="G121" i="6"/>
  <c r="E121" i="6"/>
  <c r="C121" i="6"/>
  <c r="P101" i="6"/>
  <c r="N101" i="6"/>
  <c r="L101" i="6"/>
  <c r="J101" i="6"/>
  <c r="H101" i="6"/>
  <c r="F101" i="6"/>
  <c r="D101" i="6"/>
  <c r="P86" i="6"/>
  <c r="N86" i="6"/>
  <c r="L86" i="6"/>
  <c r="J86" i="6"/>
  <c r="H86" i="6"/>
  <c r="F86" i="6"/>
  <c r="D86" i="6"/>
  <c r="B86" i="6"/>
  <c r="Q66" i="6"/>
  <c r="O66" i="6"/>
  <c r="M66" i="6"/>
  <c r="K66" i="6"/>
  <c r="I66" i="6"/>
  <c r="G66" i="6"/>
  <c r="E66" i="6"/>
  <c r="C66" i="6"/>
  <c r="Q51" i="6"/>
  <c r="O51" i="6"/>
  <c r="M51" i="6"/>
  <c r="K51" i="6"/>
  <c r="I51" i="6"/>
  <c r="G51" i="6"/>
  <c r="E51" i="6"/>
  <c r="C51" i="6"/>
  <c r="P31" i="6"/>
  <c r="N31" i="6"/>
  <c r="L31" i="6"/>
  <c r="J31" i="6"/>
  <c r="H31" i="6"/>
  <c r="F31" i="6"/>
  <c r="D31" i="6"/>
  <c r="P16" i="6"/>
  <c r="N16" i="6"/>
  <c r="L16" i="6"/>
  <c r="J16" i="6"/>
  <c r="H16" i="6"/>
  <c r="F16" i="6"/>
  <c r="D16" i="6"/>
  <c r="B16" i="6"/>
  <c r="Q307" i="4"/>
  <c r="Q305" i="4"/>
  <c r="Q303" i="4"/>
  <c r="Q299" i="4"/>
  <c r="Q295" i="4"/>
  <c r="S257" i="4"/>
  <c r="S255" i="4"/>
  <c r="Q308" i="2"/>
  <c r="Q306" i="2"/>
  <c r="Q304" i="2"/>
  <c r="Q302" i="2"/>
  <c r="Q297" i="2"/>
  <c r="Q293" i="2"/>
  <c r="S257" i="2"/>
  <c r="S255" i="2"/>
  <c r="P190" i="2"/>
  <c r="L190" i="2"/>
  <c r="J190" i="2"/>
  <c r="H190" i="2"/>
  <c r="F190" i="2"/>
  <c r="D190" i="2"/>
  <c r="B190" i="2"/>
  <c r="Q190" i="2"/>
  <c r="O190" i="2"/>
  <c r="M190" i="2"/>
  <c r="K190" i="2"/>
  <c r="G190" i="2"/>
  <c r="E190" i="2"/>
  <c r="C190" i="2"/>
  <c r="Q171" i="2"/>
  <c r="O171" i="2"/>
  <c r="M171" i="2"/>
  <c r="K171" i="2"/>
  <c r="I171" i="2"/>
  <c r="G171" i="2"/>
  <c r="E171" i="2"/>
  <c r="C171" i="2"/>
  <c r="Q156" i="2"/>
  <c r="O156" i="2"/>
  <c r="M156" i="2"/>
  <c r="K156" i="2"/>
  <c r="I156" i="2"/>
  <c r="N156" i="2"/>
  <c r="F156" i="2"/>
  <c r="L31" i="8"/>
  <c r="J31" i="8"/>
  <c r="H31" i="8"/>
  <c r="F31" i="8"/>
  <c r="D31" i="8"/>
  <c r="P16" i="8"/>
  <c r="N16" i="8"/>
  <c r="L16" i="8"/>
  <c r="J16" i="8"/>
  <c r="H16" i="8"/>
  <c r="F16" i="8"/>
  <c r="D16" i="8"/>
  <c r="B16" i="8"/>
  <c r="Q307" i="6"/>
  <c r="Q305" i="6"/>
  <c r="Q303" i="6"/>
  <c r="Q299" i="6"/>
  <c r="Q295" i="6"/>
  <c r="S257" i="6"/>
  <c r="S255" i="6"/>
  <c r="Q308" i="4"/>
  <c r="Q306" i="4"/>
  <c r="Q304" i="4"/>
  <c r="Q302" i="4"/>
  <c r="Q297" i="4"/>
  <c r="Q293" i="4"/>
  <c r="U258" i="4"/>
  <c r="U256" i="4"/>
  <c r="U254" i="4"/>
  <c r="P241" i="4"/>
  <c r="N241" i="4"/>
  <c r="L241" i="4"/>
  <c r="J241" i="4"/>
  <c r="H241" i="4"/>
  <c r="F241" i="4"/>
  <c r="D241" i="4"/>
  <c r="P226" i="4"/>
  <c r="N226" i="4"/>
  <c r="L226" i="4"/>
  <c r="J226" i="4"/>
  <c r="H226" i="4"/>
  <c r="F226" i="4"/>
  <c r="D226" i="4"/>
  <c r="B226" i="4"/>
  <c r="Q205" i="4"/>
  <c r="O205" i="4"/>
  <c r="M205" i="4"/>
  <c r="K205" i="4"/>
  <c r="I205" i="4"/>
  <c r="G205" i="4"/>
  <c r="E205" i="4"/>
  <c r="C205" i="4"/>
  <c r="P241" i="2"/>
  <c r="N241" i="2"/>
  <c r="L241" i="2"/>
  <c r="J241" i="2"/>
  <c r="H241" i="2"/>
  <c r="F241" i="2"/>
  <c r="D241" i="2"/>
  <c r="P226" i="2"/>
  <c r="N226" i="2"/>
  <c r="L226" i="2"/>
  <c r="J226" i="2"/>
  <c r="H226" i="2"/>
  <c r="F226" i="2"/>
  <c r="D226" i="2"/>
  <c r="B226" i="2"/>
  <c r="O226" i="2"/>
  <c r="K226" i="2"/>
  <c r="G226" i="2"/>
  <c r="C226" i="2"/>
  <c r="Q205" i="2"/>
  <c r="O205" i="2"/>
  <c r="M205" i="2"/>
  <c r="K205" i="2"/>
  <c r="I205" i="2"/>
  <c r="G205" i="2"/>
  <c r="E205" i="2"/>
  <c r="C205" i="2"/>
  <c r="G156" i="2"/>
  <c r="E156" i="2"/>
  <c r="C156" i="2"/>
  <c r="P156" i="2"/>
  <c r="L156" i="2"/>
  <c r="H156" i="2"/>
  <c r="D156" i="2"/>
  <c r="P136" i="2"/>
  <c r="N136" i="2"/>
  <c r="L136" i="2"/>
  <c r="J136" i="2"/>
  <c r="H136" i="2"/>
  <c r="F136" i="2"/>
  <c r="D136" i="2"/>
  <c r="P121" i="2"/>
  <c r="N121" i="2"/>
  <c r="L121" i="2"/>
  <c r="J121" i="2"/>
  <c r="H121" i="2"/>
  <c r="F121" i="2"/>
  <c r="D121" i="2"/>
  <c r="B121" i="2"/>
  <c r="O121" i="2"/>
  <c r="K121" i="2"/>
  <c r="G121" i="2"/>
  <c r="C121" i="2"/>
  <c r="Q101" i="2"/>
  <c r="O101" i="2"/>
  <c r="M101" i="2"/>
  <c r="K101" i="2"/>
  <c r="I101" i="2"/>
  <c r="G101" i="2"/>
  <c r="E101" i="2"/>
  <c r="C101" i="2"/>
  <c r="Q86" i="2"/>
  <c r="O86" i="2"/>
  <c r="M86" i="2"/>
  <c r="K86" i="2"/>
  <c r="I86" i="2"/>
  <c r="G86" i="2"/>
  <c r="E86" i="2"/>
  <c r="C86" i="2"/>
  <c r="P86" i="2"/>
  <c r="L86" i="2"/>
  <c r="H86" i="2"/>
  <c r="D86" i="2"/>
  <c r="P66" i="2"/>
  <c r="N66" i="2"/>
  <c r="L66" i="2"/>
  <c r="J66" i="2"/>
  <c r="H66" i="2"/>
  <c r="F66" i="2"/>
  <c r="D66" i="2"/>
  <c r="P51" i="2"/>
  <c r="N51" i="2"/>
  <c r="L51" i="2"/>
  <c r="J51" i="2"/>
  <c r="H51" i="2"/>
  <c r="F51" i="2"/>
  <c r="D51" i="2"/>
  <c r="B51" i="2"/>
  <c r="O51" i="2"/>
  <c r="K51" i="2"/>
  <c r="G51" i="2"/>
  <c r="C51" i="2"/>
  <c r="Q31" i="2"/>
  <c r="O31" i="2"/>
  <c r="M31" i="2"/>
  <c r="K31" i="2"/>
  <c r="I31" i="2"/>
  <c r="G31" i="2"/>
  <c r="E31" i="2"/>
  <c r="C31" i="2"/>
  <c r="Q16" i="2"/>
  <c r="O16" i="2"/>
  <c r="M16" i="2"/>
  <c r="K16" i="2"/>
  <c r="I16" i="2"/>
  <c r="G16" i="2"/>
  <c r="E16" i="2"/>
  <c r="C16" i="2"/>
  <c r="P16" i="2"/>
  <c r="L16" i="2"/>
  <c r="H16" i="2"/>
  <c r="D16" i="2"/>
  <c r="K190" i="4"/>
  <c r="I190" i="4"/>
  <c r="G190" i="4"/>
  <c r="E190" i="4"/>
  <c r="C190" i="4"/>
  <c r="P171" i="4"/>
  <c r="N171" i="4"/>
  <c r="L171" i="4"/>
  <c r="J171" i="4"/>
  <c r="H171" i="4"/>
  <c r="F171" i="4"/>
  <c r="D171" i="4"/>
  <c r="P156" i="4"/>
  <c r="N156" i="4"/>
  <c r="L156" i="4"/>
  <c r="J156" i="4"/>
  <c r="H156" i="4"/>
  <c r="F156" i="4"/>
  <c r="D156" i="4"/>
  <c r="B156" i="4"/>
  <c r="Q136" i="4"/>
  <c r="O136" i="4"/>
  <c r="M136" i="4"/>
  <c r="K136" i="4"/>
  <c r="I136" i="4"/>
  <c r="G136" i="4"/>
  <c r="E136" i="4"/>
  <c r="C136" i="4"/>
  <c r="Q121" i="4"/>
  <c r="O121" i="4"/>
  <c r="M121" i="4"/>
  <c r="K121" i="4"/>
  <c r="I121" i="4"/>
  <c r="G121" i="4"/>
  <c r="E121" i="4"/>
  <c r="C121" i="4"/>
  <c r="P101" i="4"/>
  <c r="N101" i="4"/>
  <c r="L101" i="4"/>
  <c r="J101" i="4"/>
  <c r="H101" i="4"/>
  <c r="F101" i="4"/>
  <c r="D101" i="4"/>
  <c r="P86" i="4"/>
  <c r="N86" i="4"/>
  <c r="L86" i="4"/>
  <c r="J86" i="4"/>
  <c r="H86" i="4"/>
  <c r="F86" i="4"/>
  <c r="D86" i="4"/>
  <c r="B86" i="4"/>
  <c r="Q66" i="4"/>
  <c r="O66" i="4"/>
  <c r="M66" i="4"/>
  <c r="K66" i="4"/>
  <c r="I66" i="4"/>
  <c r="G66" i="4"/>
  <c r="E66" i="4"/>
  <c r="C66" i="4"/>
  <c r="Q51" i="4"/>
  <c r="O51" i="4"/>
  <c r="M51" i="4"/>
  <c r="K51" i="4"/>
  <c r="I51" i="4"/>
  <c r="G51" i="4"/>
  <c r="E51" i="4"/>
  <c r="C51" i="4"/>
  <c r="P31" i="4"/>
  <c r="N31" i="4"/>
  <c r="L31" i="4"/>
  <c r="J31" i="4"/>
  <c r="H31" i="4"/>
  <c r="F31" i="4"/>
  <c r="D31" i="4"/>
  <c r="P16" i="4"/>
  <c r="N16" i="4"/>
  <c r="L16" i="4"/>
  <c r="J16" i="4"/>
  <c r="H16" i="4"/>
  <c r="F16" i="4"/>
  <c r="D16" i="4"/>
  <c r="B16" i="4"/>
  <c r="Q307" i="2"/>
  <c r="Q305" i="2"/>
  <c r="Q303" i="2"/>
  <c r="Q299" i="2"/>
  <c r="Q295" i="2"/>
  <c r="U258" i="2"/>
  <c r="U256" i="2"/>
  <c r="U254" i="2"/>
  <c r="N143" i="3"/>
  <c r="A121" i="3"/>
  <c r="A122" i="3"/>
  <c r="A123" i="3"/>
  <c r="A124" i="3"/>
  <c r="A125" i="3"/>
  <c r="A126" i="3"/>
  <c r="A127" i="3"/>
  <c r="P112" i="3"/>
  <c r="A109" i="3"/>
  <c r="A110" i="3"/>
  <c r="A111" i="3"/>
  <c r="A112" i="3"/>
  <c r="A113" i="3"/>
  <c r="A114" i="3"/>
  <c r="A115" i="3"/>
  <c r="A133" i="3"/>
  <c r="A134" i="3"/>
  <c r="A135" i="3"/>
  <c r="A136" i="3"/>
  <c r="A137" i="3"/>
  <c r="A138" i="3"/>
  <c r="A139" i="3"/>
  <c r="P108" i="3"/>
  <c r="P42" i="5"/>
  <c r="N73" i="5"/>
  <c r="A39" i="5"/>
  <c r="A40" i="5"/>
  <c r="A41" i="5"/>
  <c r="A42" i="5"/>
  <c r="A43" i="5"/>
  <c r="A44" i="5"/>
  <c r="A45" i="5"/>
  <c r="A51" i="5"/>
  <c r="A52" i="5"/>
  <c r="A53" i="5"/>
  <c r="A54" i="5"/>
  <c r="A55" i="5"/>
  <c r="A56" i="5"/>
  <c r="A57" i="5"/>
  <c r="P38" i="5"/>
  <c r="N143" i="13"/>
  <c r="A121" i="13"/>
  <c r="A122" i="13"/>
  <c r="A123" i="13"/>
  <c r="A124" i="13"/>
  <c r="A125" i="13"/>
  <c r="A126" i="13"/>
  <c r="A127" i="13"/>
  <c r="P112" i="13"/>
  <c r="A109" i="13"/>
  <c r="A110" i="13"/>
  <c r="A111" i="13"/>
  <c r="A112" i="13"/>
  <c r="A113" i="13"/>
  <c r="A114" i="13"/>
  <c r="A115" i="13"/>
  <c r="A133" i="13"/>
  <c r="A134" i="13"/>
  <c r="A135" i="13"/>
  <c r="A136" i="13"/>
  <c r="A137" i="13"/>
  <c r="A138" i="13"/>
  <c r="A139" i="13"/>
  <c r="P108" i="13"/>
  <c r="O2" i="8"/>
  <c r="O37" i="8"/>
  <c r="O72" i="8"/>
  <c r="O107" i="8"/>
  <c r="O142" i="8"/>
  <c r="O177" i="8"/>
  <c r="O213" i="8"/>
  <c r="M248" i="8"/>
  <c r="J289" i="8"/>
  <c r="A4" i="7"/>
  <c r="A5" i="7"/>
  <c r="A6" i="7"/>
  <c r="A7" i="7"/>
  <c r="A8" i="7"/>
  <c r="A9" i="7"/>
  <c r="A10" i="7"/>
  <c r="P7" i="7"/>
  <c r="A16" i="7"/>
  <c r="A17" i="7"/>
  <c r="A18" i="7"/>
  <c r="A19" i="7"/>
  <c r="A20" i="7"/>
  <c r="A21" i="7"/>
  <c r="A22" i="7"/>
  <c r="N38" i="7"/>
  <c r="N3" i="9"/>
  <c r="P3" i="7"/>
  <c r="A28" i="7"/>
  <c r="A29" i="7"/>
  <c r="A30" i="7"/>
  <c r="A31" i="7"/>
  <c r="A32" i="7"/>
  <c r="A33" i="7"/>
  <c r="A34" i="7"/>
  <c r="S248" i="6"/>
  <c r="O289" i="6"/>
  <c r="P179" i="1"/>
  <c r="P183" i="1"/>
  <c r="A178" i="1"/>
  <c r="A179" i="1"/>
  <c r="A180" i="1"/>
  <c r="A181" i="1"/>
  <c r="A182" i="1"/>
  <c r="A190" i="1"/>
  <c r="A191" i="1"/>
  <c r="A192" i="1"/>
  <c r="A193" i="1"/>
  <c r="A194" i="1"/>
  <c r="P77" i="5"/>
  <c r="A74" i="5"/>
  <c r="A75" i="5"/>
  <c r="A76" i="5"/>
  <c r="A77" i="5"/>
  <c r="A78" i="5"/>
  <c r="A79" i="5"/>
  <c r="A80" i="5"/>
  <c r="A86" i="5"/>
  <c r="A87" i="5"/>
  <c r="A88" i="5"/>
  <c r="A89" i="5"/>
  <c r="A90" i="5"/>
  <c r="A91" i="5"/>
  <c r="A92" i="5"/>
  <c r="N108" i="5"/>
  <c r="P73" i="5"/>
  <c r="A98" i="5"/>
  <c r="A99" i="5"/>
  <c r="A100" i="5"/>
  <c r="A101" i="5"/>
  <c r="A102" i="5"/>
  <c r="A103" i="5"/>
  <c r="A104" i="5"/>
  <c r="N179" i="3"/>
  <c r="A156" i="3"/>
  <c r="A157" i="3"/>
  <c r="A158" i="3"/>
  <c r="A159" i="3"/>
  <c r="A160" i="3"/>
  <c r="A161" i="3"/>
  <c r="A162" i="3"/>
  <c r="P147" i="3"/>
  <c r="A144" i="3"/>
  <c r="A145" i="3"/>
  <c r="A146" i="3"/>
  <c r="A147" i="3"/>
  <c r="A148" i="3"/>
  <c r="A149" i="3"/>
  <c r="A150" i="3"/>
  <c r="A168" i="3"/>
  <c r="A169" i="3"/>
  <c r="A170" i="3"/>
  <c r="A171" i="3"/>
  <c r="A172" i="3"/>
  <c r="A173" i="3"/>
  <c r="A174" i="3"/>
  <c r="P143" i="3"/>
  <c r="N179" i="13"/>
  <c r="A156" i="13"/>
  <c r="A157" i="13"/>
  <c r="A158" i="13"/>
  <c r="A159" i="13"/>
  <c r="A160" i="13"/>
  <c r="A161" i="13"/>
  <c r="A162" i="13"/>
  <c r="P147" i="13"/>
  <c r="A144" i="13"/>
  <c r="A145" i="13"/>
  <c r="A146" i="13"/>
  <c r="A147" i="13"/>
  <c r="A148" i="13"/>
  <c r="A149" i="13"/>
  <c r="A150" i="13"/>
  <c r="A168" i="13"/>
  <c r="A169" i="13"/>
  <c r="A170" i="13"/>
  <c r="A171" i="13"/>
  <c r="A172" i="13"/>
  <c r="A173" i="13"/>
  <c r="A174" i="13"/>
  <c r="P143" i="13"/>
  <c r="O2" i="10"/>
  <c r="O37" i="10"/>
  <c r="O72" i="10"/>
  <c r="O107" i="10"/>
  <c r="O142" i="10"/>
  <c r="O177" i="10"/>
  <c r="O213" i="10"/>
  <c r="P3" i="9"/>
  <c r="A28" i="9"/>
  <c r="A29" i="9"/>
  <c r="A30" i="9"/>
  <c r="A31" i="9"/>
  <c r="A32" i="9"/>
  <c r="A33" i="9"/>
  <c r="A34" i="9"/>
  <c r="N3" i="11"/>
  <c r="M248" i="10"/>
  <c r="J289" i="10"/>
  <c r="A4" i="9"/>
  <c r="A5" i="9"/>
  <c r="A6" i="9"/>
  <c r="A7" i="9"/>
  <c r="A8" i="9"/>
  <c r="A9" i="9"/>
  <c r="A10" i="9"/>
  <c r="P7" i="9"/>
  <c r="A16" i="9"/>
  <c r="A17" i="9"/>
  <c r="A18" i="9"/>
  <c r="A19" i="9"/>
  <c r="A20" i="9"/>
  <c r="A21" i="9"/>
  <c r="A22" i="9"/>
  <c r="N38" i="9"/>
  <c r="S248" i="8"/>
  <c r="O289" i="8"/>
  <c r="A39" i="7"/>
  <c r="A40" i="7"/>
  <c r="A41" i="7"/>
  <c r="A42" i="7"/>
  <c r="A43" i="7"/>
  <c r="A44" i="7"/>
  <c r="A45" i="7"/>
  <c r="P42" i="7"/>
  <c r="A51" i="7"/>
  <c r="A52" i="7"/>
  <c r="A53" i="7"/>
  <c r="A54" i="7"/>
  <c r="A55" i="7"/>
  <c r="A56" i="7"/>
  <c r="A57" i="7"/>
  <c r="N73" i="7"/>
  <c r="P38" i="7"/>
  <c r="A63" i="7"/>
  <c r="A64" i="7"/>
  <c r="A65" i="7"/>
  <c r="A66" i="7"/>
  <c r="A67" i="7"/>
  <c r="A68" i="7"/>
  <c r="A69" i="7"/>
  <c r="A109" i="5"/>
  <c r="A110" i="5"/>
  <c r="A111" i="5"/>
  <c r="A112" i="5"/>
  <c r="A113" i="5"/>
  <c r="A114" i="5"/>
  <c r="A115" i="5"/>
  <c r="A121" i="5"/>
  <c r="A122" i="5"/>
  <c r="A123" i="5"/>
  <c r="A124" i="5"/>
  <c r="A125" i="5"/>
  <c r="A126" i="5"/>
  <c r="A127" i="5"/>
  <c r="P112" i="5"/>
  <c r="N143" i="5"/>
  <c r="P108" i="5"/>
  <c r="A133" i="5"/>
  <c r="A134" i="5"/>
  <c r="A135" i="5"/>
  <c r="A136" i="5"/>
  <c r="A137" i="5"/>
  <c r="A138" i="5"/>
  <c r="A139" i="5"/>
  <c r="A190" i="3"/>
  <c r="A191" i="3"/>
  <c r="A192" i="3"/>
  <c r="A193" i="3"/>
  <c r="A194" i="3"/>
  <c r="A178" i="3"/>
  <c r="A179" i="3"/>
  <c r="A180" i="3"/>
  <c r="A181" i="3"/>
  <c r="A182" i="3"/>
  <c r="P183" i="3"/>
  <c r="P179" i="3"/>
  <c r="A190" i="13"/>
  <c r="A191" i="13"/>
  <c r="A192" i="13"/>
  <c r="A193" i="13"/>
  <c r="A194" i="13"/>
  <c r="A178" i="13"/>
  <c r="A179" i="13"/>
  <c r="A180" i="13"/>
  <c r="A181" i="13"/>
  <c r="A182" i="13"/>
  <c r="P183" i="13"/>
  <c r="P179" i="13"/>
  <c r="A74" i="7"/>
  <c r="A75" i="7"/>
  <c r="A76" i="7"/>
  <c r="A77" i="7"/>
  <c r="A78" i="7"/>
  <c r="A79" i="7"/>
  <c r="A80" i="7"/>
  <c r="P77" i="7"/>
  <c r="A86" i="7"/>
  <c r="A87" i="7"/>
  <c r="A88" i="7"/>
  <c r="A89" i="7"/>
  <c r="A90" i="7"/>
  <c r="A91" i="7"/>
  <c r="A92" i="7"/>
  <c r="N108" i="7"/>
  <c r="P73" i="7"/>
  <c r="A98" i="7"/>
  <c r="A99" i="7"/>
  <c r="A100" i="7"/>
  <c r="A101" i="7"/>
  <c r="A102" i="7"/>
  <c r="A103" i="7"/>
  <c r="A104" i="7"/>
  <c r="P38" i="9"/>
  <c r="A63" i="9"/>
  <c r="A64" i="9"/>
  <c r="A65" i="9"/>
  <c r="A66" i="9"/>
  <c r="A67" i="9"/>
  <c r="A68" i="9"/>
  <c r="A69" i="9"/>
  <c r="A39" i="9"/>
  <c r="A40" i="9"/>
  <c r="A41" i="9"/>
  <c r="A42" i="9"/>
  <c r="A43" i="9"/>
  <c r="A44" i="9"/>
  <c r="A45" i="9"/>
  <c r="P42" i="9"/>
  <c r="A51" i="9"/>
  <c r="A52" i="9"/>
  <c r="A53" i="9"/>
  <c r="A54" i="9"/>
  <c r="A55" i="9"/>
  <c r="A56" i="9"/>
  <c r="A57" i="9"/>
  <c r="N73" i="9"/>
  <c r="O2" i="12"/>
  <c r="O37" i="12"/>
  <c r="O72" i="12"/>
  <c r="O107" i="12"/>
  <c r="O142" i="12"/>
  <c r="O177" i="12"/>
  <c r="O213" i="12"/>
  <c r="A4" i="11"/>
  <c r="A5" i="11"/>
  <c r="A6" i="11"/>
  <c r="A7" i="11"/>
  <c r="A8" i="11"/>
  <c r="A9" i="11"/>
  <c r="A10" i="11"/>
  <c r="P7" i="11"/>
  <c r="A16" i="11"/>
  <c r="A17" i="11"/>
  <c r="A18" i="11"/>
  <c r="A19" i="11"/>
  <c r="A20" i="11"/>
  <c r="A21" i="11"/>
  <c r="A22" i="11"/>
  <c r="N38" i="11"/>
  <c r="P3" i="11"/>
  <c r="A28" i="11"/>
  <c r="A29" i="11"/>
  <c r="A30" i="11"/>
  <c r="A31" i="11"/>
  <c r="A32" i="11"/>
  <c r="A33" i="11"/>
  <c r="A34" i="11"/>
  <c r="M248" i="12"/>
  <c r="J289" i="12"/>
  <c r="S248" i="10"/>
  <c r="O289" i="10"/>
  <c r="A144" i="5"/>
  <c r="A145" i="5"/>
  <c r="A146" i="5"/>
  <c r="A147" i="5"/>
  <c r="A148" i="5"/>
  <c r="A149" i="5"/>
  <c r="A150" i="5"/>
  <c r="A156" i="5"/>
  <c r="A157" i="5"/>
  <c r="A158" i="5"/>
  <c r="A159" i="5"/>
  <c r="A160" i="5"/>
  <c r="A161" i="5"/>
  <c r="A162" i="5"/>
  <c r="N179" i="5"/>
  <c r="P147" i="5"/>
  <c r="P143" i="5"/>
  <c r="A168" i="5"/>
  <c r="A169" i="5"/>
  <c r="A170" i="5"/>
  <c r="A171" i="5"/>
  <c r="A172" i="5"/>
  <c r="A173" i="5"/>
  <c r="A174" i="5"/>
  <c r="A39" i="11"/>
  <c r="A40" i="11"/>
  <c r="A41" i="11"/>
  <c r="A42" i="11"/>
  <c r="A43" i="11"/>
  <c r="A44" i="11"/>
  <c r="A45" i="11"/>
  <c r="P42" i="11"/>
  <c r="A51" i="11"/>
  <c r="A52" i="11"/>
  <c r="A53" i="11"/>
  <c r="A54" i="11"/>
  <c r="A55" i="11"/>
  <c r="A56" i="11"/>
  <c r="A57" i="11"/>
  <c r="N73" i="11"/>
  <c r="P38" i="11"/>
  <c r="A63" i="11"/>
  <c r="A64" i="11"/>
  <c r="A65" i="11"/>
  <c r="A66" i="11"/>
  <c r="A67" i="11"/>
  <c r="A68" i="11"/>
  <c r="A69" i="11"/>
  <c r="S248" i="12"/>
  <c r="O289" i="12"/>
  <c r="P73" i="9"/>
  <c r="A98" i="9"/>
  <c r="A99" i="9"/>
  <c r="A100" i="9"/>
  <c r="A101" i="9"/>
  <c r="A102" i="9"/>
  <c r="A103" i="9"/>
  <c r="A104" i="9"/>
  <c r="A74" i="9"/>
  <c r="A75" i="9"/>
  <c r="A76" i="9"/>
  <c r="A77" i="9"/>
  <c r="A78" i="9"/>
  <c r="A79" i="9"/>
  <c r="A80" i="9"/>
  <c r="P77" i="9"/>
  <c r="A86" i="9"/>
  <c r="A87" i="9"/>
  <c r="A88" i="9"/>
  <c r="A89" i="9"/>
  <c r="A90" i="9"/>
  <c r="A91" i="9"/>
  <c r="A92" i="9"/>
  <c r="N108" i="9"/>
  <c r="A109" i="7"/>
  <c r="A110" i="7"/>
  <c r="A111" i="7"/>
  <c r="A112" i="7"/>
  <c r="A113" i="7"/>
  <c r="A114" i="7"/>
  <c r="A115" i="7"/>
  <c r="P112" i="7"/>
  <c r="A121" i="7"/>
  <c r="A122" i="7"/>
  <c r="A123" i="7"/>
  <c r="A124" i="7"/>
  <c r="A125" i="7"/>
  <c r="A126" i="7"/>
  <c r="A127" i="7"/>
  <c r="N143" i="7"/>
  <c r="P108" i="7"/>
  <c r="A133" i="7"/>
  <c r="A134" i="7"/>
  <c r="A135" i="7"/>
  <c r="A136" i="7"/>
  <c r="A137" i="7"/>
  <c r="A138" i="7"/>
  <c r="A139" i="7"/>
  <c r="P179" i="5"/>
  <c r="A178" i="5"/>
  <c r="A179" i="5"/>
  <c r="A180" i="5"/>
  <c r="A181" i="5"/>
  <c r="A182" i="5"/>
  <c r="P183" i="5"/>
  <c r="A190" i="5"/>
  <c r="A191" i="5"/>
  <c r="A192" i="5"/>
  <c r="A193" i="5"/>
  <c r="A194" i="5"/>
  <c r="A144" i="7"/>
  <c r="A145" i="7"/>
  <c r="A146" i="7"/>
  <c r="A147" i="7"/>
  <c r="A148" i="7"/>
  <c r="A149" i="7"/>
  <c r="A150" i="7"/>
  <c r="P147" i="7"/>
  <c r="A156" i="7"/>
  <c r="A157" i="7"/>
  <c r="A158" i="7"/>
  <c r="A159" i="7"/>
  <c r="A160" i="7"/>
  <c r="A161" i="7"/>
  <c r="A162" i="7"/>
  <c r="N179" i="7"/>
  <c r="P143" i="7"/>
  <c r="A168" i="7"/>
  <c r="A169" i="7"/>
  <c r="A170" i="7"/>
  <c r="A171" i="7"/>
  <c r="A172" i="7"/>
  <c r="A173" i="7"/>
  <c r="A174" i="7"/>
  <c r="P108" i="9"/>
  <c r="A133" i="9"/>
  <c r="A134" i="9"/>
  <c r="A135" i="9"/>
  <c r="A136" i="9"/>
  <c r="A137" i="9"/>
  <c r="A138" i="9"/>
  <c r="A139" i="9"/>
  <c r="A109" i="9"/>
  <c r="A110" i="9"/>
  <c r="A111" i="9"/>
  <c r="A112" i="9"/>
  <c r="A113" i="9"/>
  <c r="A114" i="9"/>
  <c r="A115" i="9"/>
  <c r="P112" i="9"/>
  <c r="A121" i="9"/>
  <c r="A122" i="9"/>
  <c r="A123" i="9"/>
  <c r="A124" i="9"/>
  <c r="A125" i="9"/>
  <c r="A126" i="9"/>
  <c r="A127" i="9"/>
  <c r="N143" i="9"/>
  <c r="A74" i="11"/>
  <c r="A75" i="11"/>
  <c r="A76" i="11"/>
  <c r="A77" i="11"/>
  <c r="A78" i="11"/>
  <c r="A79" i="11"/>
  <c r="A80" i="11"/>
  <c r="P77" i="11"/>
  <c r="A86" i="11"/>
  <c r="A87" i="11"/>
  <c r="A88" i="11"/>
  <c r="A89" i="11"/>
  <c r="A90" i="11"/>
  <c r="A91" i="11"/>
  <c r="A92" i="11"/>
  <c r="N108" i="11"/>
  <c r="P73" i="11"/>
  <c r="A98" i="11"/>
  <c r="A99" i="11"/>
  <c r="A100" i="11"/>
  <c r="A101" i="11"/>
  <c r="A102" i="11"/>
  <c r="A103" i="11"/>
  <c r="A104" i="11"/>
  <c r="A109" i="11"/>
  <c r="A110" i="11"/>
  <c r="A111" i="11"/>
  <c r="A112" i="11"/>
  <c r="A113" i="11"/>
  <c r="A114" i="11"/>
  <c r="A115" i="11"/>
  <c r="P112" i="11"/>
  <c r="A121" i="11"/>
  <c r="A122" i="11"/>
  <c r="A123" i="11"/>
  <c r="A124" i="11"/>
  <c r="A125" i="11"/>
  <c r="A126" i="11"/>
  <c r="A127" i="11"/>
  <c r="N143" i="11"/>
  <c r="P108" i="11"/>
  <c r="A133" i="11"/>
  <c r="A134" i="11"/>
  <c r="A135" i="11"/>
  <c r="A136" i="11"/>
  <c r="A137" i="11"/>
  <c r="A138" i="11"/>
  <c r="A139" i="11"/>
  <c r="P143" i="9"/>
  <c r="A168" i="9"/>
  <c r="A169" i="9"/>
  <c r="A170" i="9"/>
  <c r="A171" i="9"/>
  <c r="A172" i="9"/>
  <c r="A173" i="9"/>
  <c r="A174" i="9"/>
  <c r="A144" i="9"/>
  <c r="A145" i="9"/>
  <c r="A146" i="9"/>
  <c r="A147" i="9"/>
  <c r="A148" i="9"/>
  <c r="A149" i="9"/>
  <c r="A150" i="9"/>
  <c r="P147" i="9"/>
  <c r="A156" i="9"/>
  <c r="A157" i="9"/>
  <c r="A158" i="9"/>
  <c r="A159" i="9"/>
  <c r="A160" i="9"/>
  <c r="A161" i="9"/>
  <c r="A162" i="9"/>
  <c r="N179" i="9"/>
  <c r="A178" i="7"/>
  <c r="A179" i="7"/>
  <c r="A180" i="7"/>
  <c r="A181" i="7"/>
  <c r="A182" i="7"/>
  <c r="A190" i="7"/>
  <c r="A191" i="7"/>
  <c r="A192" i="7"/>
  <c r="A193" i="7"/>
  <c r="A194" i="7"/>
  <c r="P179" i="7"/>
  <c r="P183" i="7"/>
  <c r="P179" i="9"/>
  <c r="P183" i="9"/>
  <c r="A178" i="9"/>
  <c r="A179" i="9"/>
  <c r="A180" i="9"/>
  <c r="A181" i="9"/>
  <c r="A182" i="9"/>
  <c r="A190" i="9"/>
  <c r="A191" i="9"/>
  <c r="A192" i="9"/>
  <c r="A193" i="9"/>
  <c r="A194" i="9"/>
  <c r="A144" i="11"/>
  <c r="A145" i="11"/>
  <c r="A146" i="11"/>
  <c r="A147" i="11"/>
  <c r="A148" i="11"/>
  <c r="A149" i="11"/>
  <c r="A150" i="11"/>
  <c r="P147" i="11"/>
  <c r="A156" i="11"/>
  <c r="A157" i="11"/>
  <c r="A158" i="11"/>
  <c r="A159" i="11"/>
  <c r="A160" i="11"/>
  <c r="A161" i="11"/>
  <c r="A162" i="11"/>
  <c r="N179" i="11"/>
  <c r="P143" i="11"/>
  <c r="A168" i="11"/>
  <c r="A169" i="11"/>
  <c r="A170" i="11"/>
  <c r="A171" i="11"/>
  <c r="A172" i="11"/>
  <c r="A173" i="11"/>
  <c r="A174" i="11"/>
  <c r="A178" i="11"/>
  <c r="A179" i="11"/>
  <c r="A180" i="11"/>
  <c r="A181" i="11"/>
  <c r="A182" i="11"/>
  <c r="A190" i="11"/>
  <c r="A191" i="11"/>
  <c r="A192" i="11"/>
  <c r="A193" i="11"/>
  <c r="A194" i="11"/>
  <c r="P179" i="11"/>
  <c r="P183" i="11"/>
</calcChain>
</file>

<file path=xl/sharedStrings.xml><?xml version="1.0" encoding="utf-8"?>
<sst xmlns="http://schemas.openxmlformats.org/spreadsheetml/2006/main" count="8075" uniqueCount="133">
  <si>
    <t>PETIT DEJEUNERS</t>
  </si>
  <si>
    <t>Résidents</t>
  </si>
  <si>
    <t>Dont BOUILLIES</t>
  </si>
  <si>
    <t>PAIN</t>
  </si>
  <si>
    <t>PAIN SON</t>
  </si>
  <si>
    <t>PICHET CAFE</t>
  </si>
  <si>
    <t>GOUTERS PIQUE NIQUE</t>
  </si>
  <si>
    <t>Repas du</t>
  </si>
  <si>
    <t>au</t>
  </si>
  <si>
    <t>LUNDI</t>
  </si>
  <si>
    <t>INTERNAT - GROUPE A</t>
  </si>
  <si>
    <t>MARDI</t>
  </si>
  <si>
    <t>MERCREDI</t>
  </si>
  <si>
    <t>JEUDI</t>
  </si>
  <si>
    <t>A rapporter au secrétariat au plus tard le</t>
  </si>
  <si>
    <t>VENDREDI</t>
  </si>
  <si>
    <t>Jamais dans le casier Chef de Service. Merci</t>
  </si>
  <si>
    <t>SAMEDI</t>
  </si>
  <si>
    <t>DIMANCHE</t>
  </si>
  <si>
    <t>DEJEUNERS</t>
  </si>
  <si>
    <t>Nombre de couverts</t>
  </si>
  <si>
    <t>REGIMES</t>
  </si>
  <si>
    <t>Entrée</t>
  </si>
  <si>
    <t>Viande</t>
  </si>
  <si>
    <t>Légumes</t>
  </si>
  <si>
    <t>Dessert</t>
  </si>
  <si>
    <t>Educateurs + Stagiaires</t>
  </si>
  <si>
    <r>
      <rPr>
        <i/>
        <sz val="18"/>
        <color indexed="8"/>
        <rFont val="Calibri"/>
        <family val="2"/>
      </rPr>
      <t xml:space="preserve">
</t>
    </r>
    <r>
      <rPr>
        <i/>
        <sz val="18"/>
        <color indexed="10"/>
        <rFont val="Calibri"/>
        <family val="2"/>
      </rPr>
      <t>1/2 part mixée</t>
    </r>
  </si>
  <si>
    <r>
      <rPr>
        <i/>
        <sz val="18"/>
        <color indexed="8"/>
        <rFont val="Calibri"/>
        <family val="2"/>
      </rPr>
      <t xml:space="preserve">
</t>
    </r>
    <r>
      <rPr>
        <i/>
        <sz val="18"/>
        <color indexed="10"/>
        <rFont val="Calibri"/>
        <family val="2"/>
      </rPr>
      <t>Hypo mixée</t>
    </r>
  </si>
  <si>
    <t>Normale</t>
  </si>
  <si>
    <t>Mixée</t>
  </si>
  <si>
    <t>Hachée</t>
  </si>
  <si>
    <t>Normals</t>
  </si>
  <si>
    <t>Hachés</t>
  </si>
  <si>
    <t>Mixés</t>
  </si>
  <si>
    <t>Normal</t>
  </si>
  <si>
    <t>Mixé</t>
  </si>
  <si>
    <t>Sans Fibre</t>
  </si>
  <si>
    <t>Avec Fibre</t>
  </si>
  <si>
    <t>DÎNERS</t>
  </si>
  <si>
    <r>
      <rPr>
        <i/>
        <sz val="18"/>
        <color indexed="8"/>
        <rFont val="Calibri"/>
        <family val="2"/>
      </rPr>
      <t xml:space="preserve">
</t>
    </r>
    <r>
      <rPr>
        <i/>
        <sz val="18"/>
        <color indexed="10"/>
        <rFont val="Calibri"/>
        <family val="2"/>
      </rPr>
      <t>1/2 part normale</t>
    </r>
  </si>
  <si>
    <t>ATTENTION PENSEZ A INDIQUER L'ATELIER CUISINE</t>
  </si>
  <si>
    <t>INTERNAT - GROUPE B</t>
  </si>
  <si>
    <r>
      <rPr>
        <i/>
        <sz val="18"/>
        <color indexed="8"/>
        <rFont val="Calibri"/>
        <family val="2"/>
      </rPr>
      <t xml:space="preserve">
</t>
    </r>
    <r>
      <rPr>
        <i/>
        <sz val="18"/>
        <color indexed="10"/>
        <rFont val="Calibri"/>
        <family val="2"/>
      </rPr>
      <t>Hypo entier</t>
    </r>
  </si>
  <si>
    <r>
      <rPr>
        <i/>
        <sz val="18"/>
        <color indexed="8"/>
        <rFont val="Calibri"/>
        <family val="2"/>
      </rPr>
      <t xml:space="preserve">
</t>
    </r>
    <r>
      <rPr>
        <i/>
        <sz val="18"/>
        <color indexed="10"/>
        <rFont val="Calibri"/>
        <family val="2"/>
      </rPr>
      <t>Sans résidus élargie entier</t>
    </r>
  </si>
  <si>
    <r>
      <rPr>
        <i/>
        <sz val="18"/>
        <color indexed="8"/>
        <rFont val="Calibri"/>
        <family val="2"/>
      </rPr>
      <t xml:space="preserve">
</t>
    </r>
    <r>
      <rPr>
        <i/>
        <sz val="18"/>
        <color indexed="10"/>
        <rFont val="Calibri"/>
        <family val="2"/>
      </rPr>
      <t>Anti-acidité</t>
    </r>
  </si>
  <si>
    <t>Normaux</t>
  </si>
  <si>
    <t>INTERNAT - GROUPE C</t>
  </si>
  <si>
    <r>
      <rPr>
        <i/>
        <sz val="18"/>
        <color indexed="8"/>
        <rFont val="Calibri"/>
        <family val="2"/>
      </rPr>
      <t xml:space="preserve">
</t>
    </r>
    <r>
      <rPr>
        <i/>
        <sz val="18"/>
        <color indexed="10"/>
        <rFont val="Calibri"/>
        <family val="2"/>
      </rPr>
      <t>Hypo strict Entier</t>
    </r>
  </si>
  <si>
    <t>Dont régime diabétique</t>
  </si>
  <si>
    <r>
      <rPr>
        <i/>
        <sz val="18"/>
        <color indexed="8"/>
        <rFont val="Calibri"/>
        <family val="2"/>
      </rPr>
      <t xml:space="preserve"> </t>
    </r>
    <r>
      <rPr>
        <i/>
        <sz val="18"/>
        <color indexed="10"/>
        <rFont val="Calibri"/>
        <family val="2"/>
      </rPr>
      <t>Double portion</t>
    </r>
  </si>
  <si>
    <t>INTERNAT - GROUPE D</t>
  </si>
  <si>
    <r>
      <rPr>
        <i/>
        <sz val="18"/>
        <color indexed="8"/>
        <rFont val="Calibri"/>
        <family val="2"/>
      </rPr>
      <t xml:space="preserve">
</t>
    </r>
    <r>
      <rPr>
        <i/>
        <sz val="18"/>
        <color indexed="10"/>
        <rFont val="Calibri"/>
        <family val="2"/>
      </rPr>
      <t>Hypo mixé</t>
    </r>
  </si>
  <si>
    <r>
      <rPr>
        <i/>
        <sz val="18"/>
        <color indexed="8"/>
        <rFont val="Calibri"/>
        <family val="2"/>
      </rPr>
      <t xml:space="preserve">              </t>
    </r>
    <r>
      <rPr>
        <b/>
        <i/>
        <sz val="18"/>
        <color indexed="10"/>
        <rFont val="Calibri"/>
        <family val="2"/>
      </rPr>
      <t>Hypo haché</t>
    </r>
  </si>
  <si>
    <t>INTERNAT - GROUPE E</t>
  </si>
  <si>
    <t xml:space="preserve"> Anti-acidité mixé</t>
  </si>
  <si>
    <r>
      <rPr>
        <i/>
        <sz val="16"/>
        <color indexed="8"/>
        <rFont val="Calibri"/>
        <family val="2"/>
      </rPr>
      <t xml:space="preserve"> </t>
    </r>
    <r>
      <rPr>
        <i/>
        <sz val="16"/>
        <color indexed="10"/>
        <rFont val="Calibri"/>
        <family val="2"/>
      </rPr>
      <t>Antiflatulance mixé</t>
    </r>
  </si>
  <si>
    <r>
      <rPr>
        <i/>
        <sz val="18"/>
        <color indexed="8"/>
        <rFont val="Calibri"/>
        <family val="2"/>
      </rPr>
      <t xml:space="preserve"> </t>
    </r>
    <r>
      <rPr>
        <i/>
        <sz val="18"/>
        <color indexed="10"/>
        <rFont val="Calibri"/>
        <family val="2"/>
      </rPr>
      <t>Double Protéiné mixé</t>
    </r>
  </si>
  <si>
    <r>
      <rPr>
        <i/>
        <sz val="16"/>
        <color indexed="8"/>
        <rFont val="Calibri"/>
        <family val="2"/>
      </rPr>
      <t xml:space="preserve"> </t>
    </r>
    <r>
      <rPr>
        <i/>
        <sz val="16"/>
        <color indexed="10"/>
        <rFont val="Calibri"/>
        <family val="2"/>
      </rPr>
      <t>Double portion</t>
    </r>
  </si>
  <si>
    <t>Desserts</t>
  </si>
  <si>
    <r>
      <rPr>
        <i/>
        <sz val="16"/>
        <color indexed="8"/>
        <rFont val="Calibri"/>
        <family val="2"/>
      </rPr>
      <t xml:space="preserve"> </t>
    </r>
    <r>
      <rPr>
        <i/>
        <sz val="16"/>
        <color indexed="10"/>
        <rFont val="Calibri"/>
        <family val="2"/>
      </rPr>
      <t>Anti-flatulance mixé</t>
    </r>
  </si>
  <si>
    <t>CAJ</t>
  </si>
  <si>
    <r>
      <rPr>
        <i/>
        <sz val="18"/>
        <color indexed="8"/>
        <rFont val="Calibri"/>
        <family val="2"/>
      </rPr>
      <t xml:space="preserve">     </t>
    </r>
    <r>
      <rPr>
        <i/>
        <sz val="18"/>
        <color indexed="10"/>
        <rFont val="Calibri"/>
        <family val="2"/>
      </rPr>
      <t xml:space="preserve">    Sans œufs, choux, légumineuses et sans résidus           Entier</t>
    </r>
  </si>
  <si>
    <r>
      <rPr>
        <i/>
        <sz val="18"/>
        <color indexed="8"/>
        <rFont val="Calibri"/>
        <family val="2"/>
      </rPr>
      <t xml:space="preserve">   </t>
    </r>
    <r>
      <rPr>
        <i/>
        <sz val="18"/>
        <color indexed="10"/>
        <rFont val="Calibri"/>
        <family val="2"/>
      </rPr>
      <t xml:space="preserve">    S/sel modéré et diabétique         Entier</t>
    </r>
  </si>
  <si>
    <t>Date :</t>
  </si>
  <si>
    <t>MIDI</t>
  </si>
  <si>
    <t>P. Dej
Résidents</t>
  </si>
  <si>
    <t>Effectif</t>
  </si>
  <si>
    <t>Légume</t>
  </si>
  <si>
    <t>Dont Fibre</t>
  </si>
  <si>
    <t>Fromage Dessert</t>
  </si>
  <si>
    <t>+ Régimes</t>
  </si>
  <si>
    <t>Résid.</t>
  </si>
  <si>
    <t>Educs</t>
  </si>
  <si>
    <t>Norm,</t>
  </si>
  <si>
    <t>Mix.</t>
  </si>
  <si>
    <t>Norm.</t>
  </si>
  <si>
    <t>Hac.</t>
  </si>
  <si>
    <t>A</t>
  </si>
  <si>
    <t>½ part mixé</t>
  </si>
  <si>
    <t>Hypo mixé</t>
  </si>
  <si>
    <t>B</t>
  </si>
  <si>
    <t>Hypo</t>
  </si>
  <si>
    <t>S. Résidus</t>
  </si>
  <si>
    <t>S/acidité normal</t>
  </si>
  <si>
    <t>C</t>
  </si>
  <si>
    <r>
      <rPr>
        <sz val="12"/>
        <color indexed="8"/>
        <rFont val="Calibri"/>
        <family val="2"/>
      </rPr>
      <t xml:space="preserve">Hypo </t>
    </r>
    <r>
      <rPr>
        <b/>
        <sz val="12"/>
        <color indexed="8"/>
        <rFont val="Calibri"/>
        <family val="2"/>
      </rPr>
      <t>pas d'entrée</t>
    </r>
  </si>
  <si>
    <t>S. Sel et
Diabétique</t>
  </si>
  <si>
    <t>D</t>
  </si>
  <si>
    <t>E</t>
  </si>
  <si>
    <t>Haché anti acidité</t>
  </si>
  <si>
    <t>Hypo Normal</t>
  </si>
  <si>
    <t>Mixé sans gaz</t>
  </si>
  <si>
    <t>Total</t>
  </si>
  <si>
    <t>Rations</t>
  </si>
  <si>
    <t>Gérard</t>
  </si>
  <si>
    <t>Infirm.</t>
  </si>
  <si>
    <t>Kiné</t>
  </si>
  <si>
    <t>C.S.</t>
  </si>
  <si>
    <t>Direct.</t>
  </si>
  <si>
    <t>Format.</t>
  </si>
  <si>
    <t>Autres</t>
  </si>
  <si>
    <t>SOIR</t>
  </si>
  <si>
    <t>Pascale / Françoise</t>
  </si>
  <si>
    <r>
      <rPr>
        <sz val="12"/>
        <color indexed="8"/>
        <rFont val="Calibri"/>
        <family val="2"/>
      </rPr>
      <t xml:space="preserve">Hypo </t>
    </r>
    <r>
      <rPr>
        <b/>
        <sz val="12"/>
        <color indexed="8"/>
        <rFont val="Calibri"/>
        <family val="2"/>
      </rPr>
      <t>pas d'entrée
 Pas de viande</t>
    </r>
  </si>
  <si>
    <t>½ part mixé Hypo</t>
  </si>
  <si>
    <t>Hypo haché</t>
  </si>
  <si>
    <t>Infirmière</t>
  </si>
  <si>
    <t>Veilleuses</t>
  </si>
  <si>
    <t>CAJ=C</t>
  </si>
  <si>
    <t>Semaine du</t>
  </si>
  <si>
    <t>Récapitulation pour commande Pains</t>
  </si>
  <si>
    <t>C.A.J.</t>
  </si>
  <si>
    <t>R.I.</t>
  </si>
  <si>
    <t>TOTAL PAINS</t>
  </si>
  <si>
    <t>TOTAL P. SONS</t>
  </si>
  <si>
    <t>Pain</t>
  </si>
  <si>
    <t>P. son</t>
  </si>
  <si>
    <t>lundi</t>
  </si>
  <si>
    <t>mardi</t>
  </si>
  <si>
    <t>mercredi</t>
  </si>
  <si>
    <t>jeudi</t>
  </si>
  <si>
    <t>vendredi</t>
  </si>
  <si>
    <t>samedi</t>
  </si>
  <si>
    <t>dimanche</t>
  </si>
  <si>
    <t>Récapitulation pour commande Pichets de café</t>
  </si>
  <si>
    <t>Brioche Martine (B)</t>
  </si>
  <si>
    <t>Récapitulation pour commande Bouillies</t>
  </si>
  <si>
    <t xml:space="preserve">Effectifs du </t>
  </si>
  <si>
    <t>Midi</t>
  </si>
  <si>
    <t>Lundi</t>
  </si>
  <si>
    <t>Soir</t>
  </si>
  <si>
    <t>https://forum.excel-pratique.com/excel/main-courante-collectivite-t98770.html?sid=f9a8ccb67ea2a46a4548d4e2df37a845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</si>
</sst>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d/m;@"/>
    <numFmt numFmtId="165" formatCode="#\ ???/?&quot;  &quot;"/>
    <numFmt numFmtId="166" formatCode="dddd&quot;, &quot;d\ mmmm\ yyyy"/>
    <numFmt numFmtId="167" formatCode="&quot;+ &quot;General"/>
    <numFmt numFmtId="168" formatCode="dd/mm/yy"/>
    <numFmt numFmtId="169" formatCode="#"/>
    <numFmt numFmtId="170" formatCode="#,##0.0"/>
    <numFmt numFmtId="171" formatCode="0.0"/>
  </numFmts>
  <fonts count="55" x14ac:knownFonts="1">
    <font>
      <sz val="10"/>
      <name val="Arial"/>
      <family val="2"/>
    </font>
    <font>
      <sz val="11"/>
      <color indexed="8"/>
      <name val="Calibri"/>
      <family val="2"/>
    </font>
    <font>
      <b/>
      <sz val="14"/>
      <color indexed="10"/>
      <name val="Calibri"/>
      <family val="2"/>
    </font>
    <font>
      <sz val="18"/>
      <color indexed="8"/>
      <name val="Calibri"/>
      <family val="2"/>
    </font>
    <font>
      <b/>
      <sz val="26"/>
      <color indexed="8"/>
      <name val="Calibri"/>
      <family val="2"/>
    </font>
    <font>
      <b/>
      <sz val="18"/>
      <color indexed="8"/>
      <name val="Calibri"/>
      <family val="2"/>
    </font>
    <font>
      <b/>
      <i/>
      <sz val="18"/>
      <color indexed="8"/>
      <name val="Calibri"/>
      <family val="2"/>
    </font>
    <font>
      <i/>
      <sz val="18"/>
      <color indexed="8"/>
      <name val="Calibri"/>
      <family val="2"/>
    </font>
    <font>
      <sz val="22"/>
      <color indexed="8"/>
      <name val="Calibri"/>
      <family val="2"/>
    </font>
    <font>
      <b/>
      <sz val="22"/>
      <color indexed="8"/>
      <name val="Calibri"/>
      <family val="2"/>
    </font>
    <font>
      <b/>
      <sz val="18"/>
      <name val="Calibri"/>
      <family val="2"/>
    </font>
    <font>
      <b/>
      <sz val="28"/>
      <color indexed="10"/>
      <name val="Calibri"/>
      <family val="2"/>
    </font>
    <font>
      <sz val="28"/>
      <color indexed="8"/>
      <name val="Calibri"/>
      <family val="2"/>
    </font>
    <font>
      <b/>
      <sz val="22"/>
      <color indexed="10"/>
      <name val="Calibri"/>
      <family val="2"/>
    </font>
    <font>
      <b/>
      <sz val="36"/>
      <color indexed="10"/>
      <name val="Calibri"/>
      <family val="2"/>
    </font>
    <font>
      <b/>
      <sz val="26"/>
      <color indexed="30"/>
      <name val="Calibri"/>
      <family val="2"/>
    </font>
    <font>
      <b/>
      <sz val="26"/>
      <color indexed="25"/>
      <name val="Calibri"/>
      <family val="2"/>
    </font>
    <font>
      <b/>
      <sz val="26"/>
      <color indexed="57"/>
      <name val="Calibri"/>
      <family val="2"/>
    </font>
    <font>
      <b/>
      <sz val="26"/>
      <color indexed="16"/>
      <name val="Calibri"/>
      <family val="2"/>
    </font>
    <font>
      <i/>
      <sz val="18"/>
      <color indexed="10"/>
      <name val="Calibri"/>
      <family val="2"/>
    </font>
    <font>
      <i/>
      <sz val="16"/>
      <color indexed="8"/>
      <name val="Calibri"/>
      <family val="2"/>
    </font>
    <font>
      <sz val="28"/>
      <name val="Calibri"/>
      <family val="2"/>
    </font>
    <font>
      <sz val="20"/>
      <color indexed="8"/>
      <name val="Calibri"/>
      <family val="2"/>
    </font>
    <font>
      <i/>
      <sz val="18"/>
      <name val="Calibri"/>
      <family val="2"/>
    </font>
    <font>
      <sz val="16"/>
      <color indexed="8"/>
      <name val="Calibri"/>
      <family val="2"/>
    </font>
    <font>
      <sz val="22"/>
      <name val="Calibri"/>
      <family val="2"/>
    </font>
    <font>
      <b/>
      <sz val="16"/>
      <color indexed="8"/>
      <name val="Calibri"/>
      <family val="2"/>
    </font>
    <font>
      <i/>
      <sz val="28"/>
      <color indexed="8"/>
      <name val="Calibri"/>
      <family val="2"/>
    </font>
    <font>
      <b/>
      <i/>
      <sz val="18"/>
      <color indexed="10"/>
      <name val="Calibri"/>
      <family val="2"/>
    </font>
    <font>
      <b/>
      <sz val="20"/>
      <color indexed="8"/>
      <name val="Calibri"/>
      <family val="2"/>
    </font>
    <font>
      <sz val="22"/>
      <color indexed="10"/>
      <name val="Calibri"/>
      <family val="2"/>
    </font>
    <font>
      <i/>
      <sz val="22"/>
      <color indexed="8"/>
      <name val="Calibri"/>
      <family val="2"/>
    </font>
    <font>
      <i/>
      <sz val="11"/>
      <color indexed="8"/>
      <name val="Calibri"/>
      <family val="2"/>
    </font>
    <font>
      <b/>
      <sz val="18"/>
      <color indexed="10"/>
      <name val="Calibri"/>
      <family val="2"/>
    </font>
    <font>
      <i/>
      <sz val="16"/>
      <color indexed="10"/>
      <name val="Calibri"/>
      <family val="2"/>
    </font>
    <font>
      <b/>
      <sz val="24"/>
      <color indexed="30"/>
      <name val="Calibri"/>
      <family val="2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sz val="24"/>
      <color indexed="8"/>
      <name val="Calibri"/>
      <family val="2"/>
    </font>
    <font>
      <b/>
      <sz val="24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b/>
      <sz val="11"/>
      <name val="Calibri"/>
      <family val="2"/>
    </font>
    <font>
      <sz val="26"/>
      <name val="Arial"/>
      <family val="2"/>
    </font>
    <font>
      <sz val="14"/>
      <name val="Calibri"/>
      <family val="2"/>
    </font>
    <font>
      <b/>
      <sz val="14"/>
      <name val="Calibri"/>
      <family val="2"/>
    </font>
    <font>
      <sz val="18"/>
      <name val="Arial"/>
      <family val="2"/>
    </font>
    <font>
      <sz val="24"/>
      <name val="Arial"/>
      <family val="2"/>
    </font>
    <font>
      <b/>
      <sz val="20"/>
      <name val="Arial"/>
      <family val="2"/>
    </font>
    <font>
      <sz val="2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5"/>
        <bgColor indexed="23"/>
      </patternFill>
    </fill>
    <fill>
      <patternFill patternType="solid">
        <fgColor indexed="13"/>
        <bgColor indexed="34"/>
      </patternFill>
    </fill>
  </fills>
  <borders count="60">
    <border>
      <left/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ck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ck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ck">
        <color indexed="8"/>
      </left>
      <right style="thick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ck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ck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double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 style="thin">
        <color indexed="8"/>
      </right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medium">
        <color indexed="8"/>
      </bottom>
      <diagonal/>
    </border>
    <border>
      <left/>
      <right style="thin">
        <color indexed="8"/>
      </right>
      <top style="hair">
        <color indexed="8"/>
      </top>
      <bottom style="medium">
        <color indexed="8"/>
      </bottom>
      <diagonal/>
    </border>
    <border>
      <left/>
      <right/>
      <top style="hair">
        <color indexed="8"/>
      </top>
      <bottom style="medium">
        <color indexed="8"/>
      </bottom>
      <diagonal/>
    </border>
    <border>
      <left style="thin">
        <color indexed="8"/>
      </left>
      <right style="hair">
        <color indexed="8"/>
      </right>
      <top style="hair">
        <color indexed="8"/>
      </top>
      <bottom style="thin">
        <color indexed="8"/>
      </bottom>
      <diagonal/>
    </border>
    <border>
      <left style="hair">
        <color indexed="8"/>
      </left>
      <right style="double">
        <color indexed="8"/>
      </right>
      <top style="hair">
        <color indexed="8"/>
      </top>
      <bottom style="thin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thin">
        <color indexed="8"/>
      </bottom>
      <diagonal/>
    </border>
    <border>
      <left style="double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thin">
        <color indexed="8"/>
      </bottom>
      <diagonal/>
    </border>
    <border>
      <left style="double">
        <color indexed="8"/>
      </left>
      <right style="hair">
        <color indexed="8"/>
      </right>
      <top style="hair">
        <color indexed="8"/>
      </top>
      <bottom style="thin">
        <color indexed="8"/>
      </bottom>
      <diagonal/>
    </border>
    <border>
      <left/>
      <right style="double">
        <color indexed="8"/>
      </right>
      <top style="hair">
        <color indexed="8"/>
      </top>
      <bottom style="hair">
        <color indexed="8"/>
      </bottom>
      <diagonal/>
    </border>
    <border>
      <left/>
      <right style="double">
        <color indexed="8"/>
      </right>
      <top style="hair">
        <color indexed="8"/>
      </top>
      <bottom style="thin">
        <color indexed="8"/>
      </bottom>
      <diagonal/>
    </border>
    <border>
      <left/>
      <right style="double">
        <color indexed="8"/>
      </right>
      <top/>
      <bottom/>
      <diagonal/>
    </border>
    <border>
      <left/>
      <right style="double">
        <color indexed="8"/>
      </right>
      <top/>
      <bottom style="hair">
        <color indexed="8"/>
      </bottom>
      <diagonal/>
    </border>
    <border>
      <left style="thin">
        <color indexed="8"/>
      </left>
      <right style="double">
        <color indexed="8"/>
      </right>
      <top style="thin">
        <color indexed="8"/>
      </top>
      <bottom style="thin">
        <color indexed="8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 style="double">
        <color indexed="8"/>
      </right>
      <top/>
      <bottom style="hair">
        <color indexed="8"/>
      </bottom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 style="thin">
        <color indexed="8"/>
      </right>
      <top/>
      <bottom style="hair">
        <color indexed="8"/>
      </bottom>
      <diagonal/>
    </border>
    <border>
      <left style="hair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thin">
        <color indexed="8"/>
      </right>
      <top style="hair">
        <color indexed="8"/>
      </top>
      <bottom style="thin">
        <color indexed="8"/>
      </bottom>
      <diagonal/>
    </border>
    <border>
      <left/>
      <right style="thick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ck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hair">
        <color indexed="8"/>
      </bottom>
      <diagonal/>
    </border>
    <border>
      <left style="thin">
        <color indexed="8"/>
      </left>
      <right style="hair">
        <color indexed="8"/>
      </right>
      <top style="thin">
        <color indexed="8"/>
      </top>
      <bottom style="hair">
        <color indexed="8"/>
      </bottom>
      <diagonal/>
    </border>
    <border>
      <left style="hair">
        <color indexed="8"/>
      </left>
      <right style="double">
        <color indexed="8"/>
      </right>
      <top style="thin">
        <color indexed="8"/>
      </top>
      <bottom style="hair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hair">
        <color indexed="8"/>
      </bottom>
      <diagonal/>
    </border>
    <border>
      <left style="hair">
        <color indexed="8"/>
      </left>
      <right style="thin">
        <color indexed="8"/>
      </right>
      <top style="thin">
        <color indexed="8"/>
      </top>
      <bottom style="hair">
        <color indexed="8"/>
      </bottom>
      <diagonal/>
    </border>
    <border>
      <left/>
      <right style="double">
        <color indexed="8"/>
      </right>
      <top style="thin">
        <color indexed="8"/>
      </top>
      <bottom style="hair">
        <color indexed="8"/>
      </bottom>
      <diagonal/>
    </border>
    <border>
      <left style="thin">
        <color indexed="8"/>
      </left>
      <right style="double">
        <color indexed="8"/>
      </right>
      <top style="thin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thin">
        <color indexed="8"/>
      </top>
      <bottom style="hair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/>
      <bottom style="hair">
        <color indexed="8"/>
      </bottom>
      <diagonal/>
    </border>
  </borders>
  <cellStyleXfs count="4">
    <xf numFmtId="0" fontId="0" fillId="0" borderId="0"/>
    <xf numFmtId="0" fontId="1" fillId="0" borderId="0"/>
    <xf numFmtId="0" fontId="54" fillId="0" borderId="0" applyNumberFormat="0" applyFill="0" applyBorder="0" applyAlignment="0" applyProtection="0"/>
    <xf numFmtId="0" fontId="53" fillId="0" borderId="0"/>
  </cellStyleXfs>
  <cellXfs count="375">
    <xf numFmtId="0" fontId="0" fillId="0" borderId="0" xfId="0"/>
    <xf numFmtId="0" fontId="1" fillId="0" borderId="0" xfId="1"/>
    <xf numFmtId="0" fontId="2" fillId="0" borderId="0" xfId="1" applyFont="1" applyAlignment="1">
      <alignment horizontal="center"/>
    </xf>
    <xf numFmtId="0" fontId="1" fillId="0" borderId="0" xfId="1" applyAlignment="1">
      <alignment horizontal="center"/>
    </xf>
    <xf numFmtId="0" fontId="3" fillId="0" borderId="0" xfId="1" applyFont="1"/>
    <xf numFmtId="0" fontId="3" fillId="0" borderId="0" xfId="1" applyFont="1" applyBorder="1"/>
    <xf numFmtId="0" fontId="5" fillId="0" borderId="0" xfId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6" fillId="0" borderId="1" xfId="1" applyFont="1" applyBorder="1" applyAlignment="1">
      <alignment horizontal="center" vertical="center" wrapText="1"/>
    </xf>
    <xf numFmtId="0" fontId="5" fillId="0" borderId="2" xfId="1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 wrapText="1"/>
    </xf>
    <xf numFmtId="0" fontId="5" fillId="0" borderId="0" xfId="1" applyFont="1" applyBorder="1" applyAlignment="1">
      <alignment horizontal="center" vertical="center" wrapText="1"/>
    </xf>
    <xf numFmtId="0" fontId="7" fillId="0" borderId="0" xfId="1" applyFont="1" applyBorder="1" applyAlignment="1">
      <alignment horizontal="center" vertical="center" wrapText="1"/>
    </xf>
    <xf numFmtId="0" fontId="8" fillId="0" borderId="0" xfId="1" applyFont="1" applyAlignment="1">
      <alignment horizontal="center"/>
    </xf>
    <xf numFmtId="0" fontId="9" fillId="0" borderId="0" xfId="1" applyFont="1"/>
    <xf numFmtId="14" fontId="9" fillId="0" borderId="0" xfId="1" applyNumberFormat="1" applyFont="1"/>
    <xf numFmtId="0" fontId="9" fillId="0" borderId="0" xfId="1" applyFont="1" applyAlignment="1">
      <alignment horizontal="center"/>
    </xf>
    <xf numFmtId="164" fontId="10" fillId="0" borderId="2" xfId="1" applyNumberFormat="1" applyFont="1" applyBorder="1" applyAlignment="1">
      <alignment horizontal="center" vertical="center"/>
    </xf>
    <xf numFmtId="0" fontId="5" fillId="0" borderId="2" xfId="1" applyFont="1" applyBorder="1" applyAlignment="1">
      <alignment vertical="center"/>
    </xf>
    <xf numFmtId="0" fontId="11" fillId="0" borderId="2" xfId="1" applyFont="1" applyBorder="1" applyAlignment="1">
      <alignment horizontal="center" vertical="center"/>
    </xf>
    <xf numFmtId="0" fontId="12" fillId="0" borderId="2" xfId="1" applyFont="1" applyBorder="1" applyAlignment="1">
      <alignment horizontal="center" vertical="center"/>
    </xf>
    <xf numFmtId="165" fontId="12" fillId="0" borderId="2" xfId="1" applyNumberFormat="1" applyFont="1" applyBorder="1" applyAlignment="1">
      <alignment horizontal="center" vertical="center"/>
    </xf>
    <xf numFmtId="1" fontId="12" fillId="0" borderId="2" xfId="1" applyNumberFormat="1" applyFont="1" applyBorder="1" applyAlignment="1">
      <alignment horizontal="center" vertical="center"/>
    </xf>
    <xf numFmtId="0" fontId="8" fillId="0" borderId="0" xfId="1" applyFont="1" applyBorder="1" applyAlignment="1">
      <alignment horizontal="center" vertical="center"/>
    </xf>
    <xf numFmtId="0" fontId="8" fillId="0" borderId="0" xfId="1" applyFont="1"/>
    <xf numFmtId="0" fontId="8" fillId="0" borderId="0" xfId="1" applyFont="1" applyAlignment="1"/>
    <xf numFmtId="0" fontId="13" fillId="0" borderId="0" xfId="1" applyFont="1" applyAlignment="1"/>
    <xf numFmtId="0" fontId="10" fillId="0" borderId="2" xfId="1" applyFont="1" applyBorder="1" applyAlignment="1">
      <alignment vertical="center"/>
    </xf>
    <xf numFmtId="0" fontId="17" fillId="0" borderId="3" xfId="1" applyFont="1" applyBorder="1" applyAlignment="1">
      <alignment horizontal="center" vertical="center"/>
    </xf>
    <xf numFmtId="0" fontId="18" fillId="0" borderId="4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 wrapText="1"/>
    </xf>
    <xf numFmtId="0" fontId="7" fillId="0" borderId="6" xfId="1" applyFont="1" applyBorder="1" applyAlignment="1">
      <alignment horizontal="center" vertical="center" wrapText="1"/>
    </xf>
    <xf numFmtId="0" fontId="7" fillId="0" borderId="2" xfId="1" applyFont="1" applyBorder="1" applyAlignment="1">
      <alignment horizontal="center" vertical="center" wrapText="1"/>
    </xf>
    <xf numFmtId="0" fontId="7" fillId="0" borderId="5" xfId="1" applyFont="1" applyBorder="1" applyAlignment="1">
      <alignment horizontal="center" vertical="center" wrapText="1"/>
    </xf>
    <xf numFmtId="0" fontId="15" fillId="0" borderId="6" xfId="1" applyFont="1" applyBorder="1" applyAlignment="1">
      <alignment horizontal="center" vertical="center"/>
    </xf>
    <xf numFmtId="0" fontId="15" fillId="0" borderId="5" xfId="1" applyFont="1" applyBorder="1" applyAlignment="1">
      <alignment horizontal="center" vertical="center"/>
    </xf>
    <xf numFmtId="0" fontId="16" fillId="0" borderId="6" xfId="1" applyFont="1" applyBorder="1" applyAlignment="1">
      <alignment horizontal="center" vertical="center"/>
    </xf>
    <xf numFmtId="0" fontId="16" fillId="0" borderId="2" xfId="1" applyFont="1" applyBorder="1" applyAlignment="1">
      <alignment horizontal="center" vertical="center"/>
    </xf>
    <xf numFmtId="0" fontId="16" fillId="0" borderId="5" xfId="1" applyFont="1" applyBorder="1" applyAlignment="1">
      <alignment horizontal="center" vertical="center"/>
    </xf>
    <xf numFmtId="0" fontId="18" fillId="0" borderId="6" xfId="1" applyFont="1" applyBorder="1" applyAlignment="1">
      <alignment horizontal="center" vertical="center"/>
    </xf>
    <xf numFmtId="0" fontId="18" fillId="0" borderId="2" xfId="1" applyFont="1" applyBorder="1" applyAlignment="1">
      <alignment horizontal="center" vertical="center"/>
    </xf>
    <xf numFmtId="164" fontId="5" fillId="0" borderId="0" xfId="1" applyNumberFormat="1" applyFont="1" applyBorder="1" applyAlignment="1">
      <alignment horizontal="center" vertical="center"/>
    </xf>
    <xf numFmtId="0" fontId="5" fillId="0" borderId="0" xfId="1" applyFont="1" applyBorder="1" applyAlignment="1">
      <alignment vertical="center"/>
    </xf>
    <xf numFmtId="0" fontId="5" fillId="2" borderId="2" xfId="1" applyFont="1" applyFill="1" applyBorder="1" applyAlignment="1">
      <alignment horizontal="center" vertical="center"/>
    </xf>
    <xf numFmtId="0" fontId="5" fillId="2" borderId="5" xfId="1" applyFont="1" applyFill="1" applyBorder="1" applyAlignment="1">
      <alignment horizontal="center" vertical="center" wrapText="1"/>
    </xf>
    <xf numFmtId="0" fontId="7" fillId="2" borderId="6" xfId="1" applyFont="1" applyFill="1" applyBorder="1" applyAlignment="1">
      <alignment horizontal="center" vertical="center" wrapText="1"/>
    </xf>
    <xf numFmtId="0" fontId="7" fillId="2" borderId="2" xfId="1" applyFont="1" applyFill="1" applyBorder="1" applyAlignment="1">
      <alignment horizontal="center" vertical="center" wrapText="1"/>
    </xf>
    <xf numFmtId="0" fontId="7" fillId="2" borderId="5" xfId="1" applyFont="1" applyFill="1" applyBorder="1" applyAlignment="1">
      <alignment horizontal="center" vertical="center" wrapText="1"/>
    </xf>
    <xf numFmtId="0" fontId="5" fillId="2" borderId="6" xfId="1" applyFont="1" applyFill="1" applyBorder="1" applyAlignment="1">
      <alignment horizontal="center" vertical="center"/>
    </xf>
    <xf numFmtId="0" fontId="5" fillId="2" borderId="5" xfId="1" applyFont="1" applyFill="1" applyBorder="1" applyAlignment="1">
      <alignment horizontal="center" vertical="center"/>
    </xf>
    <xf numFmtId="0" fontId="5" fillId="2" borderId="6" xfId="1" applyFont="1" applyFill="1" applyBorder="1" applyAlignment="1">
      <alignment horizontal="center" vertical="center" wrapText="1"/>
    </xf>
    <xf numFmtId="0" fontId="5" fillId="2" borderId="2" xfId="1" applyFont="1" applyFill="1" applyBorder="1" applyAlignment="1">
      <alignment horizontal="center" vertical="center" wrapText="1"/>
    </xf>
    <xf numFmtId="164" fontId="5" fillId="0" borderId="2" xfId="1" applyNumberFormat="1" applyFont="1" applyBorder="1" applyAlignment="1">
      <alignment horizontal="center" vertical="center"/>
    </xf>
    <xf numFmtId="0" fontId="12" fillId="0" borderId="5" xfId="1" applyFont="1" applyBorder="1" applyAlignment="1">
      <alignment horizontal="center" vertical="center" wrapText="1"/>
    </xf>
    <xf numFmtId="0" fontId="12" fillId="0" borderId="7" xfId="1" applyFont="1" applyBorder="1" applyAlignment="1">
      <alignment horizontal="center" vertical="center"/>
    </xf>
    <xf numFmtId="0" fontId="12" fillId="0" borderId="3" xfId="1" applyFont="1" applyBorder="1" applyAlignment="1">
      <alignment horizontal="center" vertical="center"/>
    </xf>
    <xf numFmtId="0" fontId="5" fillId="0" borderId="8" xfId="1" applyFont="1" applyBorder="1" applyAlignment="1">
      <alignment vertical="center"/>
    </xf>
    <xf numFmtId="0" fontId="12" fillId="0" borderId="5" xfId="1" applyFont="1" applyBorder="1" applyAlignment="1">
      <alignment horizontal="center" vertical="center"/>
    </xf>
    <xf numFmtId="0" fontId="7" fillId="0" borderId="6" xfId="1" applyFont="1" applyBorder="1" applyAlignment="1">
      <alignment horizontal="center" vertical="center"/>
    </xf>
    <xf numFmtId="0" fontId="7" fillId="0" borderId="2" xfId="1" applyFont="1" applyBorder="1" applyAlignment="1">
      <alignment horizontal="center" vertical="center"/>
    </xf>
    <xf numFmtId="0" fontId="7" fillId="0" borderId="5" xfId="1" applyFont="1" applyBorder="1" applyAlignment="1">
      <alignment horizontal="center" vertical="center"/>
    </xf>
    <xf numFmtId="0" fontId="10" fillId="0" borderId="8" xfId="1" applyFont="1" applyBorder="1" applyAlignment="1">
      <alignment vertical="center"/>
    </xf>
    <xf numFmtId="0" fontId="3" fillId="0" borderId="0" xfId="1" applyFont="1" applyBorder="1" applyAlignment="1">
      <alignment horizontal="center" vertical="center"/>
    </xf>
    <xf numFmtId="0" fontId="20" fillId="0" borderId="5" xfId="1" applyFont="1" applyBorder="1" applyAlignment="1">
      <alignment horizontal="center" vertical="center" wrapText="1"/>
    </xf>
    <xf numFmtId="0" fontId="5" fillId="2" borderId="9" xfId="1" applyFont="1" applyFill="1" applyBorder="1" applyAlignment="1">
      <alignment horizontal="center" vertical="center"/>
    </xf>
    <xf numFmtId="0" fontId="5" fillId="2" borderId="4" xfId="1" applyFont="1" applyFill="1" applyBorder="1" applyAlignment="1">
      <alignment horizontal="center" vertical="center"/>
    </xf>
    <xf numFmtId="0" fontId="5" fillId="2" borderId="1" xfId="1" applyFont="1" applyFill="1" applyBorder="1" applyAlignment="1">
      <alignment horizontal="center" vertical="center"/>
    </xf>
    <xf numFmtId="0" fontId="5" fillId="2" borderId="9" xfId="1" applyFont="1" applyFill="1" applyBorder="1" applyAlignment="1">
      <alignment horizontal="right" vertical="center"/>
    </xf>
    <xf numFmtId="0" fontId="5" fillId="2" borderId="4" xfId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12" fillId="0" borderId="1" xfId="1" applyFont="1" applyBorder="1" applyAlignment="1">
      <alignment horizontal="center" vertical="center"/>
    </xf>
    <xf numFmtId="0" fontId="12" fillId="0" borderId="9" xfId="1" applyFont="1" applyBorder="1" applyAlignment="1">
      <alignment horizontal="center" vertical="center" wrapText="1"/>
    </xf>
    <xf numFmtId="0" fontId="7" fillId="0" borderId="4" xfId="1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0" fontId="7" fillId="0" borderId="9" xfId="1" applyFont="1" applyBorder="1" applyAlignment="1">
      <alignment horizontal="center" vertical="center"/>
    </xf>
    <xf numFmtId="0" fontId="7" fillId="0" borderId="4" xfId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11" fillId="0" borderId="7" xfId="1" applyFont="1" applyBorder="1" applyAlignment="1">
      <alignment horizontal="center" vertical="center"/>
    </xf>
    <xf numFmtId="0" fontId="1" fillId="0" borderId="0" xfId="1" applyBorder="1"/>
    <xf numFmtId="0" fontId="3" fillId="0" borderId="0" xfId="1" applyFont="1" applyBorder="1" applyAlignment="1"/>
    <xf numFmtId="0" fontId="6" fillId="0" borderId="10" xfId="1" applyFont="1" applyBorder="1" applyAlignment="1">
      <alignment horizontal="center" vertical="center" wrapText="1"/>
    </xf>
    <xf numFmtId="0" fontId="10" fillId="0" borderId="8" xfId="1" applyFont="1" applyBorder="1" applyAlignment="1">
      <alignment horizontal="center" vertical="center"/>
    </xf>
    <xf numFmtId="0" fontId="10" fillId="0" borderId="2" xfId="1" applyFont="1" applyBorder="1" applyAlignment="1">
      <alignment horizontal="center" vertical="center"/>
    </xf>
    <xf numFmtId="0" fontId="10" fillId="0" borderId="6" xfId="1" applyFont="1" applyBorder="1" applyAlignment="1">
      <alignment horizontal="center" vertical="center"/>
    </xf>
    <xf numFmtId="0" fontId="12" fillId="0" borderId="8" xfId="1" applyFont="1" applyBorder="1" applyAlignment="1">
      <alignment horizontal="center" vertical="center"/>
    </xf>
    <xf numFmtId="0" fontId="21" fillId="0" borderId="8" xfId="1" applyFont="1" applyBorder="1" applyAlignment="1">
      <alignment horizontal="center" vertical="center"/>
    </xf>
    <xf numFmtId="0" fontId="21" fillId="0" borderId="2" xfId="1" applyFont="1" applyBorder="1" applyAlignment="1">
      <alignment horizontal="center" vertical="center"/>
    </xf>
    <xf numFmtId="0" fontId="21" fillId="0" borderId="6" xfId="1" applyFont="1" applyBorder="1" applyAlignment="1">
      <alignment horizontal="center" vertical="center"/>
    </xf>
    <xf numFmtId="0" fontId="9" fillId="0" borderId="0" xfId="1" applyFont="1" applyFill="1" applyAlignment="1">
      <alignment vertical="center"/>
    </xf>
    <xf numFmtId="0" fontId="22" fillId="0" borderId="0" xfId="1" applyFont="1" applyAlignment="1"/>
    <xf numFmtId="0" fontId="13" fillId="0" borderId="0" xfId="1" applyFont="1" applyBorder="1" applyAlignment="1">
      <alignment horizontal="center"/>
    </xf>
    <xf numFmtId="0" fontId="13" fillId="0" borderId="0" xfId="1" applyFont="1" applyBorder="1" applyAlignment="1"/>
    <xf numFmtId="0" fontId="21" fillId="0" borderId="1" xfId="1" applyFont="1" applyBorder="1" applyAlignment="1">
      <alignment horizontal="center" vertical="center"/>
    </xf>
    <xf numFmtId="0" fontId="21" fillId="0" borderId="4" xfId="1" applyFont="1" applyBorder="1" applyAlignment="1">
      <alignment horizontal="center" vertical="center"/>
    </xf>
    <xf numFmtId="0" fontId="7" fillId="0" borderId="11" xfId="1" applyFont="1" applyBorder="1" applyAlignment="1">
      <alignment horizontal="center" vertical="center" wrapText="1"/>
    </xf>
    <xf numFmtId="0" fontId="18" fillId="0" borderId="5" xfId="1" applyFont="1" applyBorder="1" applyAlignment="1">
      <alignment horizontal="center" vertical="center"/>
    </xf>
    <xf numFmtId="0" fontId="7" fillId="2" borderId="12" xfId="1" applyFont="1" applyFill="1" applyBorder="1" applyAlignment="1">
      <alignment horizontal="center" vertical="center" wrapText="1"/>
    </xf>
    <xf numFmtId="0" fontId="7" fillId="2" borderId="13" xfId="1" applyFont="1" applyFill="1" applyBorder="1" applyAlignment="1">
      <alignment horizontal="center" vertical="center" wrapText="1"/>
    </xf>
    <xf numFmtId="0" fontId="7" fillId="2" borderId="14" xfId="1" applyFont="1" applyFill="1" applyBorder="1" applyAlignment="1">
      <alignment horizontal="center" vertical="center" wrapText="1"/>
    </xf>
    <xf numFmtId="0" fontId="23" fillId="0" borderId="2" xfId="0" applyFont="1" applyBorder="1" applyAlignment="1">
      <alignment horizontal="center" vertical="center"/>
    </xf>
    <xf numFmtId="0" fontId="23" fillId="0" borderId="5" xfId="0" applyFont="1" applyBorder="1" applyAlignment="1">
      <alignment horizontal="center" vertical="center"/>
    </xf>
    <xf numFmtId="0" fontId="12" fillId="0" borderId="7" xfId="1" applyFont="1" applyBorder="1" applyAlignment="1">
      <alignment horizontal="center" vertical="center" wrapText="1"/>
    </xf>
    <xf numFmtId="0" fontId="12" fillId="0" borderId="3" xfId="1" applyFont="1" applyBorder="1" applyAlignment="1">
      <alignment horizontal="center" vertical="center" wrapText="1"/>
    </xf>
    <xf numFmtId="0" fontId="11" fillId="0" borderId="5" xfId="1" applyFont="1" applyBorder="1" applyAlignment="1">
      <alignment horizontal="center" vertical="center"/>
    </xf>
    <xf numFmtId="0" fontId="23" fillId="0" borderId="2" xfId="1" applyFont="1" applyBorder="1" applyAlignment="1">
      <alignment horizontal="center" vertical="center"/>
    </xf>
    <xf numFmtId="0" fontId="21" fillId="0" borderId="5" xfId="1" applyFont="1" applyBorder="1" applyAlignment="1">
      <alignment horizontal="center" vertical="center"/>
    </xf>
    <xf numFmtId="0" fontId="4" fillId="0" borderId="8" xfId="1" applyFont="1" applyBorder="1" applyAlignment="1">
      <alignment vertical="center"/>
    </xf>
    <xf numFmtId="0" fontId="4" fillId="0" borderId="3" xfId="1" applyFont="1" applyBorder="1" applyAlignment="1">
      <alignment vertical="center"/>
    </xf>
    <xf numFmtId="0" fontId="11" fillId="0" borderId="5" xfId="1" applyFont="1" applyBorder="1" applyAlignment="1">
      <alignment horizontal="center" vertical="center" wrapText="1"/>
    </xf>
    <xf numFmtId="0" fontId="11" fillId="0" borderId="3" xfId="1" applyFont="1" applyBorder="1" applyAlignment="1">
      <alignment horizontal="center" vertical="center"/>
    </xf>
    <xf numFmtId="0" fontId="24" fillId="0" borderId="0" xfId="1" applyFont="1"/>
    <xf numFmtId="0" fontId="25" fillId="0" borderId="0" xfId="1" applyFont="1" applyBorder="1" applyAlignment="1">
      <alignment horizontal="center" vertical="center"/>
    </xf>
    <xf numFmtId="0" fontId="10" fillId="0" borderId="0" xfId="1" applyFont="1" applyBorder="1" applyAlignment="1">
      <alignment vertical="center"/>
    </xf>
    <xf numFmtId="0" fontId="21" fillId="0" borderId="5" xfId="1" applyFont="1" applyBorder="1" applyAlignment="1">
      <alignment horizontal="center" vertical="center" wrapText="1"/>
    </xf>
    <xf numFmtId="0" fontId="15" fillId="0" borderId="4" xfId="1" applyFont="1" applyBorder="1" applyAlignment="1">
      <alignment horizontal="center" vertical="center"/>
    </xf>
    <xf numFmtId="0" fontId="15" fillId="0" borderId="9" xfId="1" applyFont="1" applyBorder="1" applyAlignment="1">
      <alignment horizontal="center" vertical="center"/>
    </xf>
    <xf numFmtId="0" fontId="16" fillId="0" borderId="4" xfId="1" applyFont="1" applyBorder="1" applyAlignment="1">
      <alignment horizontal="center" vertical="center"/>
    </xf>
    <xf numFmtId="0" fontId="16" fillId="0" borderId="1" xfId="1" applyFont="1" applyBorder="1" applyAlignment="1">
      <alignment horizontal="center" vertical="center"/>
    </xf>
    <xf numFmtId="0" fontId="16" fillId="0" borderId="9" xfId="1" applyFont="1" applyBorder="1" applyAlignment="1">
      <alignment horizontal="center" vertical="center"/>
    </xf>
    <xf numFmtId="0" fontId="18" fillId="0" borderId="1" xfId="1" applyFont="1" applyBorder="1" applyAlignment="1">
      <alignment horizontal="center" vertical="center"/>
    </xf>
    <xf numFmtId="0" fontId="7" fillId="0" borderId="15" xfId="1" applyFont="1" applyBorder="1" applyAlignment="1">
      <alignment horizontal="center" vertical="center" wrapText="1"/>
    </xf>
    <xf numFmtId="0" fontId="23" fillId="0" borderId="1" xfId="1" applyFont="1" applyBorder="1" applyAlignment="1">
      <alignment horizontal="center" vertical="center" wrapText="1"/>
    </xf>
    <xf numFmtId="0" fontId="7" fillId="0" borderId="15" xfId="1" applyFont="1" applyBorder="1" applyAlignment="1">
      <alignment horizontal="center" vertical="center"/>
    </xf>
    <xf numFmtId="0" fontId="23" fillId="0" borderId="1" xfId="1" applyFont="1" applyBorder="1" applyAlignment="1">
      <alignment horizontal="center" vertical="center"/>
    </xf>
    <xf numFmtId="164" fontId="26" fillId="0" borderId="0" xfId="1" applyNumberFormat="1" applyFont="1" applyBorder="1" applyAlignment="1">
      <alignment horizontal="center" vertical="center"/>
    </xf>
    <xf numFmtId="0" fontId="26" fillId="0" borderId="0" xfId="1" applyFont="1" applyBorder="1" applyAlignment="1">
      <alignment vertical="center"/>
    </xf>
    <xf numFmtId="0" fontId="6" fillId="0" borderId="2" xfId="1" applyFont="1" applyBorder="1" applyAlignment="1">
      <alignment horizontal="center" vertical="center" wrapText="1"/>
    </xf>
    <xf numFmtId="0" fontId="24" fillId="0" borderId="0" xfId="1" applyFont="1" applyBorder="1" applyAlignment="1">
      <alignment horizontal="center"/>
    </xf>
    <xf numFmtId="0" fontId="15" fillId="0" borderId="6" xfId="1" applyFont="1" applyBorder="1" applyAlignment="1">
      <alignment horizontal="left" vertical="center"/>
    </xf>
    <xf numFmtId="0" fontId="27" fillId="0" borderId="2" xfId="1" applyFont="1" applyBorder="1" applyAlignment="1">
      <alignment horizontal="center" vertical="center" wrapText="1"/>
    </xf>
    <xf numFmtId="0" fontId="27" fillId="0" borderId="5" xfId="1" applyFont="1" applyBorder="1" applyAlignment="1">
      <alignment horizontal="center" vertical="center" wrapText="1"/>
    </xf>
    <xf numFmtId="0" fontId="5" fillId="0" borderId="9" xfId="1" applyFont="1" applyBorder="1" applyAlignment="1">
      <alignment horizontal="center" vertical="center" wrapText="1"/>
    </xf>
    <xf numFmtId="0" fontId="5" fillId="0" borderId="5" xfId="1" applyFont="1" applyBorder="1" applyAlignment="1">
      <alignment horizontal="center" vertical="center"/>
    </xf>
    <xf numFmtId="0" fontId="12" fillId="0" borderId="9" xfId="1" applyFont="1" applyBorder="1" applyAlignment="1">
      <alignment horizontal="center" vertical="center"/>
    </xf>
    <xf numFmtId="0" fontId="21" fillId="0" borderId="9" xfId="1" applyFont="1" applyBorder="1" applyAlignment="1">
      <alignment horizontal="center" vertical="center" wrapText="1"/>
    </xf>
    <xf numFmtId="0" fontId="21" fillId="0" borderId="7" xfId="1" applyFont="1" applyBorder="1" applyAlignment="1">
      <alignment horizontal="center" vertical="center"/>
    </xf>
    <xf numFmtId="14" fontId="1" fillId="0" borderId="0" xfId="1" applyNumberFormat="1"/>
    <xf numFmtId="14" fontId="22" fillId="0" borderId="0" xfId="1" applyNumberFormat="1" applyFont="1"/>
    <xf numFmtId="0" fontId="22" fillId="0" borderId="0" xfId="1" applyFont="1" applyAlignment="1">
      <alignment horizontal="center"/>
    </xf>
    <xf numFmtId="0" fontId="29" fillId="0" borderId="0" xfId="1" applyFont="1"/>
    <xf numFmtId="14" fontId="29" fillId="0" borderId="0" xfId="1" applyNumberFormat="1" applyFont="1"/>
    <xf numFmtId="0" fontId="29" fillId="0" borderId="0" xfId="1" applyFont="1" applyAlignment="1">
      <alignment horizontal="center"/>
    </xf>
    <xf numFmtId="0" fontId="8" fillId="0" borderId="0" xfId="1" applyFont="1" applyFill="1" applyAlignment="1"/>
    <xf numFmtId="0" fontId="30" fillId="0" borderId="0" xfId="1" applyFont="1" applyAlignment="1"/>
    <xf numFmtId="0" fontId="1" fillId="0" borderId="0" xfId="1" applyAlignment="1"/>
    <xf numFmtId="0" fontId="12" fillId="0" borderId="2" xfId="1" applyFont="1" applyBorder="1" applyAlignment="1">
      <alignment horizontal="center" vertical="center" wrapText="1"/>
    </xf>
    <xf numFmtId="0" fontId="31" fillId="0" borderId="0" xfId="1" applyFont="1" applyBorder="1" applyAlignment="1">
      <alignment horizontal="center" vertical="center" wrapText="1"/>
    </xf>
    <xf numFmtId="0" fontId="32" fillId="0" borderId="0" xfId="1" applyFont="1" applyBorder="1" applyAlignment="1">
      <alignment horizontal="center" vertical="center" wrapText="1"/>
    </xf>
    <xf numFmtId="0" fontId="33" fillId="0" borderId="0" xfId="1" applyFont="1" applyAlignment="1">
      <alignment horizontal="center"/>
    </xf>
    <xf numFmtId="0" fontId="3" fillId="0" borderId="0" xfId="1" applyFont="1" applyAlignment="1">
      <alignment horizontal="center"/>
    </xf>
    <xf numFmtId="0" fontId="8" fillId="0" borderId="15" xfId="1" applyFont="1" applyBorder="1" applyAlignment="1">
      <alignment horizontal="center" vertical="center"/>
    </xf>
    <xf numFmtId="0" fontId="24" fillId="0" borderId="16" xfId="1" applyFont="1" applyBorder="1"/>
    <xf numFmtId="0" fontId="19" fillId="0" borderId="1" xfId="1" applyFont="1" applyBorder="1" applyAlignment="1">
      <alignment horizontal="center" vertical="center" wrapText="1"/>
    </xf>
    <xf numFmtId="0" fontId="20" fillId="0" borderId="1" xfId="1" applyFont="1" applyBorder="1" applyAlignment="1">
      <alignment horizontal="center" vertical="center" wrapText="1"/>
    </xf>
    <xf numFmtId="0" fontId="5" fillId="2" borderId="9" xfId="1" applyFont="1" applyFill="1" applyBorder="1" applyAlignment="1">
      <alignment horizontal="center" vertical="center" wrapText="1"/>
    </xf>
    <xf numFmtId="0" fontId="7" fillId="2" borderId="4" xfId="1" applyFont="1" applyFill="1" applyBorder="1" applyAlignment="1">
      <alignment horizontal="center" vertical="center" wrapText="1"/>
    </xf>
    <xf numFmtId="0" fontId="7" fillId="2" borderId="1" xfId="1" applyFont="1" applyFill="1" applyBorder="1" applyAlignment="1">
      <alignment horizontal="center" vertical="center" wrapText="1"/>
    </xf>
    <xf numFmtId="0" fontId="22" fillId="0" borderId="0" xfId="1" applyFont="1" applyBorder="1" applyAlignment="1">
      <alignment horizontal="center" vertical="center"/>
    </xf>
    <xf numFmtId="0" fontId="3" fillId="0" borderId="0" xfId="1" applyFont="1" applyBorder="1" applyAlignment="1">
      <alignment vertical="center" wrapText="1"/>
    </xf>
    <xf numFmtId="0" fontId="4" fillId="0" borderId="0" xfId="1" applyFont="1" applyAlignment="1">
      <alignment horizontal="center" vertical="center"/>
    </xf>
    <xf numFmtId="0" fontId="5" fillId="0" borderId="2" xfId="1" applyFont="1" applyBorder="1" applyAlignment="1">
      <alignment horizontal="left" vertical="center"/>
    </xf>
    <xf numFmtId="0" fontId="8" fillId="0" borderId="0" xfId="1" applyFont="1" applyFill="1" applyAlignment="1">
      <alignment vertical="center"/>
    </xf>
    <xf numFmtId="0" fontId="9" fillId="0" borderId="0" xfId="1" applyFont="1" applyBorder="1" applyAlignment="1">
      <alignment horizontal="center"/>
    </xf>
    <xf numFmtId="0" fontId="9" fillId="0" borderId="0" xfId="1" applyFont="1" applyFill="1" applyAlignment="1">
      <alignment horizontal="center" vertical="center"/>
    </xf>
    <xf numFmtId="0" fontId="7" fillId="0" borderId="9" xfId="1" applyFont="1" applyBorder="1" applyAlignment="1">
      <alignment horizontal="center" vertical="center" wrapText="1"/>
    </xf>
    <xf numFmtId="0" fontId="35" fillId="0" borderId="4" xfId="1" applyFont="1" applyBorder="1" applyAlignment="1">
      <alignment horizontal="left" vertical="center"/>
    </xf>
    <xf numFmtId="0" fontId="18" fillId="0" borderId="4" xfId="1" applyFont="1" applyBorder="1" applyAlignment="1">
      <alignment horizontal="center" vertical="center" wrapText="1"/>
    </xf>
    <xf numFmtId="0" fontId="7" fillId="2" borderId="9" xfId="1" applyFont="1" applyFill="1" applyBorder="1" applyAlignment="1">
      <alignment horizontal="center" vertical="center" wrapText="1"/>
    </xf>
    <xf numFmtId="0" fontId="27" fillId="0" borderId="1" xfId="1" applyFont="1" applyBorder="1" applyAlignment="1">
      <alignment horizontal="center" vertical="center" wrapText="1"/>
    </xf>
    <xf numFmtId="0" fontId="27" fillId="0" borderId="9" xfId="1" applyFont="1" applyBorder="1" applyAlignment="1">
      <alignment horizontal="center" vertical="center" wrapText="1"/>
    </xf>
    <xf numFmtId="0" fontId="36" fillId="0" borderId="0" xfId="3" applyFont="1"/>
    <xf numFmtId="0" fontId="53" fillId="0" borderId="0" xfId="3" applyAlignment="1"/>
    <xf numFmtId="0" fontId="53" fillId="0" borderId="0" xfId="3"/>
    <xf numFmtId="0" fontId="53" fillId="0" borderId="0" xfId="3" applyAlignment="1">
      <alignment horizontal="center" vertical="center"/>
    </xf>
    <xf numFmtId="0" fontId="37" fillId="0" borderId="0" xfId="3" applyFont="1" applyAlignment="1" applyProtection="1">
      <alignment horizontal="center"/>
    </xf>
    <xf numFmtId="0" fontId="38" fillId="0" borderId="0" xfId="3" applyFont="1" applyAlignment="1" applyProtection="1">
      <alignment horizontal="center"/>
    </xf>
    <xf numFmtId="0" fontId="38" fillId="0" borderId="0" xfId="3" applyFont="1" applyProtection="1"/>
    <xf numFmtId="0" fontId="53" fillId="0" borderId="0" xfId="3" applyProtection="1"/>
    <xf numFmtId="0" fontId="24" fillId="0" borderId="0" xfId="3" applyFont="1" applyProtection="1"/>
    <xf numFmtId="0" fontId="38" fillId="0" borderId="0" xfId="3" applyFont="1" applyBorder="1" applyProtection="1"/>
    <xf numFmtId="0" fontId="38" fillId="0" borderId="0" xfId="3" applyFont="1" applyBorder="1" applyAlignment="1" applyProtection="1">
      <alignment horizontal="center" vertical="center"/>
    </xf>
    <xf numFmtId="0" fontId="38" fillId="0" borderId="0" xfId="3" applyFont="1" applyAlignment="1" applyProtection="1">
      <alignment horizontal="center" vertical="center"/>
    </xf>
    <xf numFmtId="0" fontId="1" fillId="0" borderId="0" xfId="3" applyFont="1"/>
    <xf numFmtId="0" fontId="1" fillId="0" borderId="17" xfId="3" applyFont="1" applyBorder="1" applyAlignment="1" applyProtection="1">
      <alignment horizontal="center"/>
      <protection locked="0"/>
    </xf>
    <xf numFmtId="0" fontId="1" fillId="0" borderId="18" xfId="3" applyFont="1" applyBorder="1" applyAlignment="1" applyProtection="1">
      <alignment horizontal="center"/>
      <protection locked="0"/>
    </xf>
    <xf numFmtId="0" fontId="5" fillId="0" borderId="19" xfId="3" applyFont="1" applyBorder="1" applyAlignment="1" applyProtection="1">
      <alignment horizontal="center" vertical="center"/>
      <protection locked="0"/>
    </xf>
    <xf numFmtId="0" fontId="41" fillId="0" borderId="18" xfId="3" applyFont="1" applyBorder="1" applyAlignment="1" applyProtection="1">
      <alignment horizontal="center" vertical="center"/>
      <protection locked="0"/>
    </xf>
    <xf numFmtId="0" fontId="41" fillId="0" borderId="18" xfId="3" applyFont="1" applyBorder="1" applyAlignment="1" applyProtection="1">
      <alignment horizontal="center" vertical="center"/>
    </xf>
    <xf numFmtId="0" fontId="41" fillId="0" borderId="17" xfId="3" applyFont="1" applyBorder="1" applyAlignment="1" applyProtection="1">
      <alignment horizontal="center" vertical="center"/>
    </xf>
    <xf numFmtId="167" fontId="38" fillId="0" borderId="20" xfId="3" applyNumberFormat="1" applyFont="1" applyBorder="1" applyAlignment="1" applyProtection="1">
      <alignment horizontal="center" vertical="center"/>
    </xf>
    <xf numFmtId="0" fontId="38" fillId="0" borderId="6" xfId="3" applyFont="1" applyBorder="1" applyAlignment="1">
      <alignment vertical="center"/>
    </xf>
    <xf numFmtId="167" fontId="38" fillId="0" borderId="8" xfId="3" applyNumberFormat="1" applyFont="1" applyBorder="1" applyAlignment="1">
      <alignment horizontal="center" vertical="center"/>
    </xf>
    <xf numFmtId="167" fontId="38" fillId="0" borderId="21" xfId="3" applyNumberFormat="1" applyFont="1" applyBorder="1" applyAlignment="1" applyProtection="1">
      <alignment horizontal="center" vertical="center"/>
    </xf>
    <xf numFmtId="0" fontId="38" fillId="0" borderId="22" xfId="3" applyFont="1" applyBorder="1" applyAlignment="1">
      <alignment vertical="center"/>
    </xf>
    <xf numFmtId="167" fontId="38" fillId="0" borderId="23" xfId="3" applyNumberFormat="1" applyFont="1" applyBorder="1" applyAlignment="1">
      <alignment horizontal="center" vertical="center"/>
    </xf>
    <xf numFmtId="167" fontId="38" fillId="0" borderId="20" xfId="3" applyNumberFormat="1" applyFont="1" applyBorder="1" applyAlignment="1" applyProtection="1">
      <alignment horizontal="center" vertical="center" wrapText="1"/>
    </xf>
    <xf numFmtId="0" fontId="38" fillId="0" borderId="24" xfId="3" applyFont="1" applyBorder="1" applyAlignment="1">
      <alignment vertical="center"/>
    </xf>
    <xf numFmtId="0" fontId="38" fillId="0" borderId="25" xfId="3" applyFont="1" applyBorder="1" applyAlignment="1">
      <alignment vertical="center"/>
    </xf>
    <xf numFmtId="167" fontId="38" fillId="0" borderId="21" xfId="3" applyNumberFormat="1" applyFont="1" applyBorder="1" applyAlignment="1" applyProtection="1">
      <alignment horizontal="center" vertical="center" wrapText="1"/>
    </xf>
    <xf numFmtId="0" fontId="38" fillId="0" borderId="26" xfId="3" applyFont="1" applyBorder="1" applyAlignment="1">
      <alignment vertical="center"/>
    </xf>
    <xf numFmtId="167" fontId="38" fillId="0" borderId="26" xfId="3" applyNumberFormat="1" applyFont="1" applyBorder="1" applyAlignment="1" applyProtection="1">
      <alignment horizontal="left" vertical="center" wrapText="1"/>
    </xf>
    <xf numFmtId="0" fontId="38" fillId="0" borderId="27" xfId="3" applyFont="1" applyBorder="1" applyAlignment="1">
      <alignment vertical="center" wrapText="1"/>
    </xf>
    <xf numFmtId="0" fontId="38" fillId="0" borderId="28" xfId="3" applyFont="1" applyBorder="1" applyAlignment="1">
      <alignment vertical="center"/>
    </xf>
    <xf numFmtId="0" fontId="38" fillId="0" borderId="28" xfId="3" applyFont="1" applyBorder="1" applyAlignment="1">
      <alignment horizontal="center" vertical="center"/>
    </xf>
    <xf numFmtId="0" fontId="38" fillId="0" borderId="27" xfId="3" applyFont="1" applyBorder="1" applyAlignment="1">
      <alignment vertical="center"/>
    </xf>
    <xf numFmtId="167" fontId="38" fillId="0" borderId="20" xfId="3" applyNumberFormat="1" applyFont="1" applyBorder="1" applyAlignment="1">
      <alignment horizontal="center" vertical="center"/>
    </xf>
    <xf numFmtId="167" fontId="38" fillId="0" borderId="21" xfId="3" applyNumberFormat="1" applyFont="1" applyBorder="1" applyAlignment="1">
      <alignment horizontal="center" vertical="center"/>
    </xf>
    <xf numFmtId="0" fontId="42" fillId="0" borderId="18" xfId="3" applyFont="1" applyBorder="1" applyAlignment="1" applyProtection="1">
      <alignment horizontal="center" vertical="center"/>
      <protection locked="0"/>
    </xf>
    <xf numFmtId="0" fontId="38" fillId="0" borderId="25" xfId="3" applyFont="1" applyBorder="1" applyAlignment="1">
      <alignment vertical="center" wrapText="1"/>
    </xf>
    <xf numFmtId="0" fontId="36" fillId="0" borderId="29" xfId="3" applyFont="1" applyBorder="1" applyAlignment="1" applyProtection="1">
      <alignment horizontal="center"/>
      <protection locked="0"/>
    </xf>
    <xf numFmtId="0" fontId="36" fillId="0" borderId="30" xfId="3" applyFont="1" applyBorder="1" applyAlignment="1" applyProtection="1">
      <alignment horizontal="center"/>
      <protection locked="0"/>
    </xf>
    <xf numFmtId="0" fontId="36" fillId="0" borderId="31" xfId="3" applyFont="1" applyBorder="1" applyAlignment="1" applyProtection="1">
      <alignment horizontal="center"/>
    </xf>
    <xf numFmtId="0" fontId="36" fillId="0" borderId="30" xfId="3" applyFont="1" applyBorder="1" applyAlignment="1" applyProtection="1">
      <alignment horizontal="center"/>
    </xf>
    <xf numFmtId="0" fontId="36" fillId="0" borderId="0" xfId="3" applyFont="1" applyBorder="1" applyAlignment="1" applyProtection="1">
      <alignment horizontal="center" vertical="center"/>
    </xf>
    <xf numFmtId="0" fontId="1" fillId="0" borderId="0" xfId="3" applyFont="1" applyAlignment="1">
      <alignment vertical="center"/>
    </xf>
    <xf numFmtId="0" fontId="1" fillId="0" borderId="0" xfId="3" applyFont="1" applyAlignment="1">
      <alignment horizontal="center" vertical="center"/>
    </xf>
    <xf numFmtId="0" fontId="42" fillId="0" borderId="17" xfId="3" applyFont="1" applyBorder="1" applyAlignment="1" applyProtection="1">
      <alignment horizontal="center"/>
      <protection locked="0"/>
    </xf>
    <xf numFmtId="0" fontId="36" fillId="0" borderId="17" xfId="3" applyFont="1" applyBorder="1" applyAlignment="1" applyProtection="1">
      <alignment horizontal="center"/>
    </xf>
    <xf numFmtId="0" fontId="1" fillId="0" borderId="0" xfId="3" applyFont="1" applyBorder="1" applyProtection="1"/>
    <xf numFmtId="0" fontId="1" fillId="0" borderId="0" xfId="3" applyFont="1" applyBorder="1" applyAlignment="1" applyProtection="1">
      <alignment horizontal="center" vertical="center"/>
    </xf>
    <xf numFmtId="0" fontId="36" fillId="0" borderId="0" xfId="3" applyFont="1" applyBorder="1" applyAlignment="1" applyProtection="1">
      <alignment horizontal="center"/>
      <protection locked="0"/>
    </xf>
    <xf numFmtId="0" fontId="41" fillId="0" borderId="17" xfId="3" applyFont="1" applyBorder="1" applyAlignment="1" applyProtection="1">
      <alignment vertical="center"/>
    </xf>
    <xf numFmtId="0" fontId="43" fillId="0" borderId="0" xfId="3" applyFont="1" applyBorder="1" applyAlignment="1" applyProtection="1">
      <alignment horizontal="center"/>
      <protection locked="0"/>
    </xf>
    <xf numFmtId="0" fontId="44" fillId="0" borderId="0" xfId="3" applyFont="1" applyBorder="1" applyAlignment="1" applyProtection="1">
      <alignment horizontal="center"/>
    </xf>
    <xf numFmtId="0" fontId="44" fillId="0" borderId="0" xfId="3" applyFont="1" applyBorder="1" applyProtection="1"/>
    <xf numFmtId="0" fontId="44" fillId="0" borderId="0" xfId="3" applyFont="1" applyBorder="1" applyAlignment="1" applyProtection="1">
      <alignment horizontal="center" vertical="center"/>
    </xf>
    <xf numFmtId="0" fontId="1" fillId="0" borderId="24" xfId="3" applyFont="1" applyBorder="1" applyAlignment="1" applyProtection="1">
      <alignment horizontal="center"/>
      <protection locked="0"/>
    </xf>
    <xf numFmtId="0" fontId="1" fillId="0" borderId="19" xfId="3" applyFont="1" applyBorder="1" applyAlignment="1" applyProtection="1">
      <alignment horizontal="center"/>
      <protection locked="0"/>
    </xf>
    <xf numFmtId="0" fontId="1" fillId="0" borderId="32" xfId="3" applyFont="1" applyBorder="1" applyAlignment="1" applyProtection="1">
      <alignment horizontal="center"/>
      <protection locked="0"/>
    </xf>
    <xf numFmtId="0" fontId="41" fillId="0" borderId="24" xfId="3" applyFont="1" applyBorder="1" applyAlignment="1" applyProtection="1">
      <alignment horizontal="center" vertical="center"/>
    </xf>
    <xf numFmtId="0" fontId="41" fillId="0" borderId="19" xfId="3" applyFont="1" applyBorder="1" applyAlignment="1" applyProtection="1">
      <alignment horizontal="center" vertical="center"/>
    </xf>
    <xf numFmtId="0" fontId="41" fillId="0" borderId="32" xfId="3" applyFont="1" applyBorder="1" applyAlignment="1" applyProtection="1">
      <alignment horizontal="center" vertical="center"/>
    </xf>
    <xf numFmtId="167" fontId="38" fillId="0" borderId="24" xfId="3" applyNumberFormat="1" applyFont="1" applyBorder="1" applyAlignment="1" applyProtection="1">
      <alignment horizontal="left" vertical="center" wrapText="1"/>
    </xf>
    <xf numFmtId="0" fontId="38" fillId="0" borderId="24" xfId="3" applyFont="1" applyBorder="1" applyAlignment="1">
      <alignment vertical="center" wrapText="1"/>
    </xf>
    <xf numFmtId="167" fontId="38" fillId="0" borderId="33" xfId="3" applyNumberFormat="1" applyFont="1" applyBorder="1" applyAlignment="1">
      <alignment horizontal="center" vertical="center"/>
    </xf>
    <xf numFmtId="0" fontId="36" fillId="0" borderId="34" xfId="3" applyFont="1" applyBorder="1" applyAlignment="1" applyProtection="1">
      <alignment horizontal="center"/>
    </xf>
    <xf numFmtId="0" fontId="36" fillId="0" borderId="29" xfId="3" applyFont="1" applyBorder="1" applyAlignment="1" applyProtection="1">
      <alignment horizontal="center"/>
    </xf>
    <xf numFmtId="0" fontId="36" fillId="0" borderId="35" xfId="3" applyFont="1" applyBorder="1" applyAlignment="1" applyProtection="1">
      <alignment horizontal="center"/>
    </xf>
    <xf numFmtId="0" fontId="1" fillId="0" borderId="36" xfId="3" applyFont="1" applyBorder="1" applyProtection="1"/>
    <xf numFmtId="167" fontId="38" fillId="0" borderId="0" xfId="3" applyNumberFormat="1" applyFont="1" applyBorder="1" applyAlignment="1" applyProtection="1">
      <alignment horizontal="center" vertical="center" wrapText="1"/>
    </xf>
    <xf numFmtId="0" fontId="38" fillId="0" borderId="0" xfId="3" applyFont="1" applyBorder="1" applyAlignment="1">
      <alignment vertical="center"/>
    </xf>
    <xf numFmtId="167" fontId="38" fillId="0" borderId="0" xfId="3" applyNumberFormat="1" applyFont="1" applyBorder="1" applyAlignment="1">
      <alignment horizontal="center" vertical="center"/>
    </xf>
    <xf numFmtId="0" fontId="44" fillId="0" borderId="0" xfId="3" applyFont="1" applyBorder="1" applyAlignment="1" applyProtection="1">
      <alignment horizontal="center"/>
      <protection locked="0"/>
    </xf>
    <xf numFmtId="0" fontId="42" fillId="0" borderId="0" xfId="3" applyFont="1" applyBorder="1" applyAlignment="1" applyProtection="1">
      <alignment horizontal="center" vertical="center"/>
      <protection locked="0"/>
    </xf>
    <xf numFmtId="0" fontId="1" fillId="0" borderId="0" xfId="3" applyFont="1" applyBorder="1" applyAlignment="1" applyProtection="1">
      <alignment horizontal="center"/>
    </xf>
    <xf numFmtId="0" fontId="38" fillId="0" borderId="33" xfId="3" applyFont="1" applyBorder="1" applyAlignment="1">
      <alignment vertical="center"/>
    </xf>
    <xf numFmtId="0" fontId="38" fillId="0" borderId="33" xfId="3" applyFont="1" applyBorder="1" applyAlignment="1">
      <alignment horizontal="center" vertical="center"/>
    </xf>
    <xf numFmtId="0" fontId="42" fillId="0" borderId="19" xfId="3" applyFont="1" applyBorder="1" applyAlignment="1" applyProtection="1">
      <alignment horizontal="center" vertical="center"/>
      <protection locked="0"/>
    </xf>
    <xf numFmtId="0" fontId="36" fillId="0" borderId="37" xfId="3" applyFont="1" applyBorder="1" applyAlignment="1" applyProtection="1">
      <alignment horizontal="center"/>
    </xf>
    <xf numFmtId="0" fontId="36" fillId="0" borderId="38" xfId="3" applyFont="1" applyBorder="1" applyAlignment="1" applyProtection="1">
      <alignment horizontal="center"/>
    </xf>
    <xf numFmtId="0" fontId="36" fillId="0" borderId="39" xfId="3" applyFont="1" applyBorder="1" applyAlignment="1" applyProtection="1">
      <alignment horizontal="center"/>
    </xf>
    <xf numFmtId="0" fontId="1" fillId="0" borderId="0" xfId="3" applyFont="1" applyAlignment="1"/>
    <xf numFmtId="0" fontId="46" fillId="0" borderId="0" xfId="3" applyFont="1" applyAlignment="1"/>
    <xf numFmtId="0" fontId="46" fillId="0" borderId="0" xfId="3" applyFont="1" applyAlignment="1">
      <alignment horizontal="left"/>
    </xf>
    <xf numFmtId="0" fontId="29" fillId="0" borderId="0" xfId="3" applyFont="1"/>
    <xf numFmtId="0" fontId="42" fillId="0" borderId="0" xfId="3" applyFont="1"/>
    <xf numFmtId="0" fontId="47" fillId="0" borderId="0" xfId="3" applyFont="1" applyAlignment="1"/>
    <xf numFmtId="0" fontId="47" fillId="0" borderId="0" xfId="3" applyFont="1" applyAlignment="1">
      <alignment horizontal="center" vertical="center"/>
    </xf>
    <xf numFmtId="0" fontId="47" fillId="0" borderId="0" xfId="3" applyFont="1" applyBorder="1" applyAlignment="1">
      <alignment horizontal="center"/>
    </xf>
    <xf numFmtId="0" fontId="47" fillId="0" borderId="2" xfId="3" applyFont="1" applyBorder="1" applyAlignment="1">
      <alignment horizontal="center"/>
    </xf>
    <xf numFmtId="0" fontId="47" fillId="0" borderId="40" xfId="3" applyFont="1" applyBorder="1" applyAlignment="1">
      <alignment horizontal="center"/>
    </xf>
    <xf numFmtId="0" fontId="47" fillId="0" borderId="41" xfId="3" applyNumberFormat="1" applyFont="1" applyBorder="1" applyAlignment="1">
      <alignment horizontal="center"/>
    </xf>
    <xf numFmtId="0" fontId="47" fillId="0" borderId="42" xfId="3" applyNumberFormat="1" applyFont="1" applyBorder="1" applyAlignment="1">
      <alignment horizontal="center"/>
    </xf>
    <xf numFmtId="0" fontId="47" fillId="0" borderId="43" xfId="3" applyFont="1" applyBorder="1" applyAlignment="1">
      <alignment horizontal="center"/>
    </xf>
    <xf numFmtId="0" fontId="47" fillId="0" borderId="42" xfId="3" applyFont="1" applyBorder="1" applyAlignment="1">
      <alignment horizontal="center"/>
    </xf>
    <xf numFmtId="165" fontId="47" fillId="0" borderId="42" xfId="3" applyNumberFormat="1" applyFont="1" applyBorder="1" applyAlignment="1">
      <alignment horizontal="center"/>
    </xf>
    <xf numFmtId="0" fontId="47" fillId="0" borderId="44" xfId="3" applyFont="1" applyBorder="1" applyAlignment="1">
      <alignment horizontal="center"/>
    </xf>
    <xf numFmtId="169" fontId="48" fillId="0" borderId="0" xfId="3" applyNumberFormat="1" applyFont="1" applyAlignment="1">
      <alignment horizontal="center"/>
    </xf>
    <xf numFmtId="0" fontId="48" fillId="0" borderId="0" xfId="3" applyFont="1" applyAlignment="1">
      <alignment horizontal="center" vertical="center"/>
    </xf>
    <xf numFmtId="170" fontId="48" fillId="0" borderId="0" xfId="3" applyNumberFormat="1" applyFont="1" applyAlignment="1">
      <alignment horizontal="center"/>
    </xf>
    <xf numFmtId="0" fontId="47" fillId="0" borderId="24" xfId="3" applyNumberFormat="1" applyFont="1" applyBorder="1" applyAlignment="1">
      <alignment horizontal="center"/>
    </xf>
    <xf numFmtId="0" fontId="47" fillId="0" borderId="17" xfId="3" applyFont="1" applyBorder="1" applyAlignment="1">
      <alignment horizontal="center"/>
    </xf>
    <xf numFmtId="0" fontId="47" fillId="0" borderId="18" xfId="3" applyFont="1" applyBorder="1" applyAlignment="1">
      <alignment horizontal="center"/>
    </xf>
    <xf numFmtId="0" fontId="47" fillId="0" borderId="18" xfId="3" applyNumberFormat="1" applyFont="1" applyBorder="1" applyAlignment="1">
      <alignment horizontal="center"/>
    </xf>
    <xf numFmtId="165" fontId="47" fillId="0" borderId="18" xfId="3" applyNumberFormat="1" applyFont="1" applyBorder="1" applyAlignment="1">
      <alignment horizontal="center"/>
    </xf>
    <xf numFmtId="0" fontId="47" fillId="0" borderId="45" xfId="3" applyFont="1" applyBorder="1" applyAlignment="1">
      <alignment horizontal="center"/>
    </xf>
    <xf numFmtId="0" fontId="47" fillId="0" borderId="34" xfId="3" applyNumberFormat="1" applyFont="1" applyBorder="1" applyAlignment="1">
      <alignment horizontal="center"/>
    </xf>
    <xf numFmtId="0" fontId="47" fillId="0" borderId="31" xfId="3" applyFont="1" applyBorder="1" applyAlignment="1">
      <alignment horizontal="center"/>
    </xf>
    <xf numFmtId="0" fontId="47" fillId="0" borderId="30" xfId="3" applyFont="1" applyBorder="1" applyAlignment="1">
      <alignment horizontal="center"/>
    </xf>
    <xf numFmtId="0" fontId="47" fillId="0" borderId="30" xfId="3" applyNumberFormat="1" applyFont="1" applyBorder="1" applyAlignment="1">
      <alignment horizontal="center"/>
    </xf>
    <xf numFmtId="165" fontId="47" fillId="0" borderId="30" xfId="3" applyNumberFormat="1" applyFont="1" applyBorder="1" applyAlignment="1">
      <alignment horizontal="center"/>
    </xf>
    <xf numFmtId="0" fontId="47" fillId="0" borderId="46" xfId="3" applyFont="1" applyBorder="1" applyAlignment="1">
      <alignment horizontal="center"/>
    </xf>
    <xf numFmtId="0" fontId="47" fillId="0" borderId="0" xfId="3" applyFont="1"/>
    <xf numFmtId="0" fontId="47" fillId="0" borderId="0" xfId="3" applyFont="1" applyAlignment="1">
      <alignment horizontal="right"/>
    </xf>
    <xf numFmtId="0" fontId="42" fillId="0" borderId="0" xfId="3" applyFont="1" applyBorder="1"/>
    <xf numFmtId="165" fontId="47" fillId="0" borderId="0" xfId="3" applyNumberFormat="1" applyFont="1" applyBorder="1" applyAlignment="1">
      <alignment horizontal="center"/>
    </xf>
    <xf numFmtId="0" fontId="49" fillId="0" borderId="0" xfId="0" applyFont="1" applyAlignment="1">
      <alignment horizontal="center"/>
    </xf>
    <xf numFmtId="0" fontId="49" fillId="0" borderId="0" xfId="0" applyFont="1"/>
    <xf numFmtId="0" fontId="50" fillId="0" borderId="0" xfId="0" applyFont="1" applyAlignment="1">
      <alignment horizontal="left" vertical="center"/>
    </xf>
    <xf numFmtId="0" fontId="50" fillId="0" borderId="0" xfId="0" applyFont="1" applyAlignment="1">
      <alignment horizontal="center"/>
    </xf>
    <xf numFmtId="0" fontId="50" fillId="0" borderId="0" xfId="0" applyFont="1" applyAlignment="1">
      <alignment horizontal="center" vertical="center"/>
    </xf>
    <xf numFmtId="171" fontId="47" fillId="0" borderId="43" xfId="3" applyNumberFormat="1" applyFont="1" applyBorder="1" applyAlignment="1">
      <alignment horizontal="center"/>
    </xf>
    <xf numFmtId="171" fontId="47" fillId="0" borderId="17" xfId="3" applyNumberFormat="1" applyFont="1" applyBorder="1" applyAlignment="1">
      <alignment horizontal="center"/>
    </xf>
    <xf numFmtId="171" fontId="47" fillId="0" borderId="31" xfId="3" applyNumberFormat="1" applyFont="1" applyBorder="1" applyAlignment="1">
      <alignment horizontal="center"/>
    </xf>
    <xf numFmtId="0" fontId="47" fillId="0" borderId="43" xfId="3" applyNumberFormat="1" applyFont="1" applyBorder="1" applyAlignment="1">
      <alignment horizontal="center"/>
    </xf>
    <xf numFmtId="0" fontId="47" fillId="0" borderId="17" xfId="3" applyNumberFormat="1" applyFont="1" applyBorder="1" applyAlignment="1">
      <alignment horizontal="center"/>
    </xf>
    <xf numFmtId="0" fontId="47" fillId="0" borderId="31" xfId="3" applyNumberFormat="1" applyFont="1" applyBorder="1" applyAlignment="1">
      <alignment horizontal="center"/>
    </xf>
    <xf numFmtId="0" fontId="47" fillId="0" borderId="44" xfId="3" applyNumberFormat="1" applyFont="1" applyBorder="1" applyAlignment="1">
      <alignment horizontal="center"/>
    </xf>
    <xf numFmtId="0" fontId="47" fillId="0" borderId="45" xfId="3" applyNumberFormat="1" applyFont="1" applyBorder="1" applyAlignment="1">
      <alignment horizontal="center"/>
    </xf>
    <xf numFmtId="0" fontId="47" fillId="0" borderId="46" xfId="3" applyNumberFormat="1" applyFont="1" applyBorder="1" applyAlignment="1">
      <alignment horizontal="center"/>
    </xf>
    <xf numFmtId="0" fontId="54" fillId="0" borderId="0" xfId="2"/>
    <xf numFmtId="0" fontId="17" fillId="0" borderId="6" xfId="1" applyFont="1" applyBorder="1" applyAlignment="1">
      <alignment horizontal="center" vertical="center"/>
    </xf>
    <xf numFmtId="0" fontId="17" fillId="0" borderId="2" xfId="1" applyFont="1" applyBorder="1" applyAlignment="1">
      <alignment horizontal="center" vertical="center"/>
    </xf>
    <xf numFmtId="0" fontId="17" fillId="0" borderId="5" xfId="1" applyFont="1" applyBorder="1" applyAlignment="1">
      <alignment horizontal="center" vertical="center"/>
    </xf>
    <xf numFmtId="0" fontId="9" fillId="3" borderId="0" xfId="1" applyFont="1" applyFill="1" applyBorder="1" applyAlignment="1">
      <alignment horizontal="center" vertical="center"/>
    </xf>
    <xf numFmtId="0" fontId="13" fillId="0" borderId="0" xfId="1" applyFont="1" applyBorder="1" applyAlignment="1">
      <alignment horizontal="center"/>
    </xf>
    <xf numFmtId="14" fontId="14" fillId="0" borderId="0" xfId="1" applyNumberFormat="1" applyFont="1" applyBorder="1" applyAlignment="1">
      <alignment horizontal="center"/>
    </xf>
    <xf numFmtId="0" fontId="4" fillId="0" borderId="2" xfId="1" applyFont="1" applyBorder="1" applyAlignment="1">
      <alignment horizontal="center" vertical="center"/>
    </xf>
    <xf numFmtId="0" fontId="15" fillId="0" borderId="3" xfId="1" applyFont="1" applyBorder="1" applyAlignment="1">
      <alignment horizontal="center" vertical="center"/>
    </xf>
    <xf numFmtId="0" fontId="16" fillId="0" borderId="3" xfId="1" applyFont="1" applyBorder="1" applyAlignment="1">
      <alignment horizontal="center" vertical="center"/>
    </xf>
    <xf numFmtId="0" fontId="17" fillId="0" borderId="3" xfId="1" applyFont="1" applyBorder="1" applyAlignment="1">
      <alignment horizontal="center" vertical="center"/>
    </xf>
    <xf numFmtId="0" fontId="18" fillId="0" borderId="6" xfId="1" applyFont="1" applyBorder="1" applyAlignment="1">
      <alignment horizontal="center" vertical="center"/>
    </xf>
    <xf numFmtId="0" fontId="17" fillId="0" borderId="2" xfId="1" applyFont="1" applyBorder="1" applyAlignment="1">
      <alignment horizontal="center" vertical="center" wrapText="1"/>
    </xf>
    <xf numFmtId="0" fontId="11" fillId="2" borderId="5" xfId="1" applyFont="1" applyFill="1" applyBorder="1" applyAlignment="1">
      <alignment horizontal="center" vertical="center"/>
    </xf>
    <xf numFmtId="0" fontId="5" fillId="0" borderId="0" xfId="1" applyFont="1" applyBorder="1" applyAlignment="1">
      <alignment horizontal="center" vertical="center"/>
    </xf>
    <xf numFmtId="0" fontId="4" fillId="0" borderId="5" xfId="1" applyFont="1" applyBorder="1" applyAlignment="1">
      <alignment horizontal="center" vertical="center"/>
    </xf>
    <xf numFmtId="0" fontId="4" fillId="0" borderId="13" xfId="1" applyFont="1" applyBorder="1" applyAlignment="1">
      <alignment horizontal="center" vertical="center"/>
    </xf>
    <xf numFmtId="0" fontId="4" fillId="0" borderId="3" xfId="1" applyFont="1" applyBorder="1" applyAlignment="1">
      <alignment horizontal="center" vertical="center"/>
    </xf>
    <xf numFmtId="0" fontId="18" fillId="0" borderId="49" xfId="1" applyFont="1" applyBorder="1" applyAlignment="1">
      <alignment horizontal="center" vertical="center"/>
    </xf>
    <xf numFmtId="0" fontId="17" fillId="0" borderId="5" xfId="1" applyFont="1" applyBorder="1" applyAlignment="1">
      <alignment horizontal="center" vertical="center" wrapText="1"/>
    </xf>
    <xf numFmtId="0" fontId="17" fillId="0" borderId="48" xfId="1" applyFont="1" applyBorder="1" applyAlignment="1">
      <alignment horizontal="center" vertical="center"/>
    </xf>
    <xf numFmtId="14" fontId="14" fillId="0" borderId="0" xfId="1" applyNumberFormat="1" applyFont="1" applyBorder="1" applyAlignment="1">
      <alignment horizontal="center" vertical="center"/>
    </xf>
    <xf numFmtId="0" fontId="17" fillId="0" borderId="4" xfId="1" applyFont="1" applyBorder="1" applyAlignment="1">
      <alignment horizontal="center" vertical="center"/>
    </xf>
    <xf numFmtId="0" fontId="17" fillId="0" borderId="1" xfId="1" applyFont="1" applyBorder="1" applyAlignment="1">
      <alignment horizontal="center" vertical="center"/>
    </xf>
    <xf numFmtId="0" fontId="17" fillId="0" borderId="9" xfId="1" applyFont="1" applyBorder="1" applyAlignment="1">
      <alignment horizontal="center" vertical="center"/>
    </xf>
    <xf numFmtId="0" fontId="4" fillId="0" borderId="47" xfId="1" applyFont="1" applyBorder="1" applyAlignment="1">
      <alignment horizontal="center" vertical="center"/>
    </xf>
    <xf numFmtId="0" fontId="15" fillId="0" borderId="47" xfId="1" applyFont="1" applyBorder="1" applyAlignment="1">
      <alignment horizontal="center" vertical="center"/>
    </xf>
    <xf numFmtId="0" fontId="16" fillId="0" borderId="47" xfId="1" applyFont="1" applyBorder="1" applyAlignment="1">
      <alignment horizontal="center" vertical="center"/>
    </xf>
    <xf numFmtId="0" fontId="17" fillId="0" borderId="47" xfId="1" applyFont="1" applyBorder="1" applyAlignment="1">
      <alignment horizontal="center" vertical="center"/>
    </xf>
    <xf numFmtId="0" fontId="18" fillId="0" borderId="4" xfId="1" applyFont="1" applyBorder="1" applyAlignment="1">
      <alignment horizontal="center" vertical="center"/>
    </xf>
    <xf numFmtId="0" fontId="18" fillId="0" borderId="3" xfId="1" applyFont="1" applyBorder="1" applyAlignment="1">
      <alignment horizontal="center" vertical="center"/>
    </xf>
    <xf numFmtId="0" fontId="13" fillId="0" borderId="0" xfId="1" applyFont="1" applyBorder="1" applyAlignment="1">
      <alignment horizontal="right"/>
    </xf>
    <xf numFmtId="0" fontId="49" fillId="0" borderId="17" xfId="0" applyFont="1" applyBorder="1" applyAlignment="1">
      <alignment horizontal="center" vertical="center"/>
    </xf>
    <xf numFmtId="0" fontId="52" fillId="0" borderId="17" xfId="0" applyFont="1" applyBorder="1" applyAlignment="1">
      <alignment horizontal="center" vertical="center"/>
    </xf>
    <xf numFmtId="0" fontId="51" fillId="0" borderId="0" xfId="0" applyFont="1" applyBorder="1" applyAlignment="1">
      <alignment horizontal="center" vertical="center"/>
    </xf>
    <xf numFmtId="0" fontId="51" fillId="0" borderId="17" xfId="0" applyFont="1" applyBorder="1" applyAlignment="1">
      <alignment horizontal="center" vertical="center"/>
    </xf>
    <xf numFmtId="14" fontId="50" fillId="0" borderId="0" xfId="0" applyNumberFormat="1" applyFont="1" applyBorder="1" applyAlignment="1">
      <alignment horizontal="center" vertical="center"/>
    </xf>
    <xf numFmtId="0" fontId="42" fillId="0" borderId="2" xfId="3" applyFont="1" applyBorder="1"/>
    <xf numFmtId="0" fontId="47" fillId="0" borderId="39" xfId="3" applyNumberFormat="1" applyFont="1" applyBorder="1" applyAlignment="1">
      <alignment horizontal="center"/>
    </xf>
    <xf numFmtId="0" fontId="47" fillId="0" borderId="59" xfId="3" applyFont="1" applyBorder="1" applyAlignment="1">
      <alignment horizontal="center"/>
    </xf>
    <xf numFmtId="0" fontId="48" fillId="0" borderId="40" xfId="3" applyFont="1" applyBorder="1" applyAlignment="1">
      <alignment horizontal="center"/>
    </xf>
    <xf numFmtId="0" fontId="48" fillId="0" borderId="58" xfId="3" applyFont="1" applyBorder="1" applyAlignment="1">
      <alignment horizontal="center"/>
    </xf>
    <xf numFmtId="0" fontId="47" fillId="0" borderId="0" xfId="3" applyFont="1" applyBorder="1" applyAlignment="1">
      <alignment horizontal="center"/>
    </xf>
    <xf numFmtId="168" fontId="46" fillId="0" borderId="0" xfId="3" applyNumberFormat="1" applyFont="1" applyBorder="1"/>
    <xf numFmtId="168" fontId="46" fillId="0" borderId="0" xfId="3" applyNumberFormat="1" applyFont="1" applyBorder="1" applyAlignment="1">
      <alignment horizontal="left"/>
    </xf>
    <xf numFmtId="0" fontId="48" fillId="0" borderId="2" xfId="3" applyFont="1" applyBorder="1" applyAlignment="1">
      <alignment horizontal="center"/>
    </xf>
    <xf numFmtId="0" fontId="41" fillId="0" borderId="32" xfId="3" applyFont="1" applyBorder="1" applyAlignment="1" applyProtection="1">
      <alignment horizontal="center" vertical="center"/>
    </xf>
    <xf numFmtId="0" fontId="41" fillId="0" borderId="17" xfId="3" applyFont="1" applyBorder="1" applyAlignment="1" applyProtection="1">
      <alignment horizontal="center" vertical="center"/>
    </xf>
    <xf numFmtId="0" fontId="41" fillId="0" borderId="18" xfId="3" applyFont="1" applyBorder="1" applyAlignment="1" applyProtection="1">
      <alignment horizontal="center" vertical="center"/>
    </xf>
    <xf numFmtId="0" fontId="41" fillId="0" borderId="24" xfId="3" applyFont="1" applyBorder="1" applyAlignment="1" applyProtection="1">
      <alignment horizontal="center" vertical="center"/>
    </xf>
    <xf numFmtId="0" fontId="36" fillId="0" borderId="18" xfId="3" applyFont="1" applyBorder="1" applyAlignment="1" applyProtection="1">
      <alignment horizontal="center"/>
      <protection locked="0"/>
    </xf>
    <xf numFmtId="0" fontId="45" fillId="0" borderId="18" xfId="3" applyFont="1" applyBorder="1" applyAlignment="1">
      <alignment horizontal="center"/>
    </xf>
    <xf numFmtId="0" fontId="36" fillId="0" borderId="20" xfId="3" applyFont="1" applyBorder="1" applyAlignment="1" applyProtection="1">
      <alignment horizontal="center"/>
    </xf>
    <xf numFmtId="0" fontId="41" fillId="0" borderId="19" xfId="3" applyFont="1" applyBorder="1" applyAlignment="1" applyProtection="1">
      <alignment horizontal="center" vertical="center"/>
    </xf>
    <xf numFmtId="0" fontId="5" fillId="0" borderId="19" xfId="3" applyFont="1" applyBorder="1" applyAlignment="1" applyProtection="1">
      <alignment horizontal="center" vertical="center"/>
      <protection locked="0"/>
    </xf>
    <xf numFmtId="0" fontId="42" fillId="0" borderId="18" xfId="3" applyFont="1" applyBorder="1" applyAlignment="1" applyProtection="1">
      <alignment horizontal="center" vertical="center"/>
      <protection locked="0"/>
    </xf>
    <xf numFmtId="0" fontId="37" fillId="0" borderId="55" xfId="3" applyFont="1" applyBorder="1" applyAlignment="1" applyProtection="1">
      <alignment horizontal="center"/>
      <protection locked="0"/>
    </xf>
    <xf numFmtId="0" fontId="3" fillId="0" borderId="54" xfId="3" applyFont="1" applyBorder="1" applyAlignment="1" applyProtection="1">
      <alignment horizontal="center" vertical="center"/>
      <protection locked="0"/>
    </xf>
    <xf numFmtId="0" fontId="36" fillId="0" borderId="51" xfId="3" applyFont="1" applyBorder="1" applyAlignment="1" applyProtection="1">
      <alignment horizontal="center"/>
      <protection locked="0"/>
    </xf>
    <xf numFmtId="0" fontId="37" fillId="0" borderId="56" xfId="3" applyFont="1" applyBorder="1" applyAlignment="1" applyProtection="1">
      <alignment horizontal="center"/>
      <protection locked="0"/>
    </xf>
    <xf numFmtId="0" fontId="37" fillId="0" borderId="57" xfId="3" applyFont="1" applyBorder="1" applyAlignment="1" applyProtection="1">
      <alignment horizontal="center"/>
      <protection locked="0"/>
    </xf>
    <xf numFmtId="0" fontId="37" fillId="0" borderId="53" xfId="3" applyFont="1" applyBorder="1" applyAlignment="1" applyProtection="1">
      <alignment horizontal="center"/>
      <protection locked="0"/>
    </xf>
    <xf numFmtId="0" fontId="40" fillId="0" borderId="2" xfId="3" applyFont="1" applyBorder="1" applyAlignment="1" applyProtection="1">
      <alignment horizontal="center" vertical="center"/>
      <protection locked="0"/>
    </xf>
    <xf numFmtId="0" fontId="41" fillId="0" borderId="18" xfId="3" applyFont="1" applyBorder="1" applyAlignment="1" applyProtection="1">
      <alignment horizontal="center" vertical="center"/>
      <protection locked="0"/>
    </xf>
    <xf numFmtId="0" fontId="41" fillId="0" borderId="24" xfId="3" applyFont="1" applyBorder="1" applyAlignment="1">
      <alignment horizontal="center" vertical="center"/>
    </xf>
    <xf numFmtId="0" fontId="24" fillId="0" borderId="0" xfId="3" applyFont="1" applyBorder="1" applyAlignment="1" applyProtection="1">
      <alignment horizontal="right"/>
    </xf>
    <xf numFmtId="166" fontId="39" fillId="0" borderId="50" xfId="3" applyNumberFormat="1" applyFont="1" applyBorder="1" applyAlignment="1" applyProtection="1">
      <alignment horizontal="center"/>
    </xf>
    <xf numFmtId="0" fontId="37" fillId="0" borderId="52" xfId="3" applyFont="1" applyBorder="1" applyAlignment="1" applyProtection="1">
      <alignment horizontal="center" vertical="center" wrapText="1"/>
      <protection locked="0"/>
    </xf>
    <xf numFmtId="0" fontId="42" fillId="0" borderId="20" xfId="3" applyFont="1" applyBorder="1" applyAlignment="1" applyProtection="1">
      <alignment horizontal="center"/>
    </xf>
    <xf numFmtId="0" fontId="36" fillId="0" borderId="4" xfId="3" applyFont="1" applyBorder="1" applyAlignment="1" applyProtection="1">
      <alignment horizontal="center"/>
      <protection locked="0"/>
    </xf>
    <xf numFmtId="0" fontId="37" fillId="0" borderId="52" xfId="3" applyFont="1" applyBorder="1" applyAlignment="1" applyProtection="1">
      <alignment horizontal="center"/>
      <protection locked="0"/>
    </xf>
    <xf numFmtId="0" fontId="36" fillId="0" borderId="52" xfId="3" applyFont="1" applyBorder="1" applyAlignment="1" applyProtection="1">
      <alignment horizontal="center"/>
      <protection locked="0"/>
    </xf>
    <xf numFmtId="0" fontId="41" fillId="0" borderId="17" xfId="3" applyFont="1" applyBorder="1" applyAlignment="1" applyProtection="1">
      <alignment horizontal="center" vertical="center" wrapText="1"/>
    </xf>
    <xf numFmtId="0" fontId="41" fillId="0" borderId="17" xfId="3" applyFont="1" applyBorder="1" applyAlignment="1">
      <alignment horizontal="center" vertical="center"/>
    </xf>
    <xf numFmtId="0" fontId="37" fillId="0" borderId="51" xfId="3" applyFont="1" applyBorder="1" applyAlignment="1" applyProtection="1">
      <alignment horizontal="center"/>
      <protection locked="0"/>
    </xf>
  </cellXfs>
  <cellStyles count="4">
    <cellStyle name="Excel Built-in Normal" xfId="1"/>
    <cellStyle name="Lien hypertexte" xfId="2" builtinId="8"/>
    <cellStyle name="Normal" xfId="0" builtinId="0"/>
    <cellStyle name="Normal 2" xfId="3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C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7030A0"/>
      <rgbColor rgb="00FFFFCC"/>
      <rgbColor rgb="00CCFFFF"/>
      <rgbColor rgb="00660066"/>
      <rgbColor rgb="00FF8080"/>
      <rgbColor rgb="000070C0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00B050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119064</xdr:colOff>
      <xdr:row>2</xdr:row>
      <xdr:rowOff>357186</xdr:rowOff>
    </xdr:from>
    <xdr:to>
      <xdr:col>15</xdr:col>
      <xdr:colOff>1514477</xdr:colOff>
      <xdr:row>3</xdr:row>
      <xdr:rowOff>-1</xdr:rowOff>
    </xdr:to>
    <xdr:sp macro="[0]!SemainesDapplication" textlink="">
      <xdr:nvSpPr>
        <xdr:cNvPr id="2" name="ZoneTexte 1"/>
        <xdr:cNvSpPr txBox="1"/>
      </xdr:nvSpPr>
      <xdr:spPr>
        <a:xfrm>
          <a:off x="17621252" y="904874"/>
          <a:ext cx="4110038" cy="595313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>
              <a:solidFill>
                <a:srgbClr val="0000FF"/>
              </a:solidFill>
            </a:rPr>
            <a:t>Semaines d'application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main-courante-collectivite-t98770.html?sid=f9a8ccb67ea2a46a4548d4e2df37a845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95"/>
  <sheetViews>
    <sheetView tabSelected="1" zoomScale="40" zoomScaleNormal="40" zoomScaleSheetLayoutView="50" workbookViewId="0">
      <selection activeCell="Y1" sqref="Y1"/>
    </sheetView>
  </sheetViews>
  <sheetFormatPr baseColWidth="10" defaultColWidth="10.7109375" defaultRowHeight="15" customHeight="1" x14ac:dyDescent="0.25"/>
  <cols>
    <col min="1" max="1" width="10.42578125" style="1" customWidth="1"/>
    <col min="2" max="2" width="18.7109375" style="1" customWidth="1"/>
    <col min="3" max="3" width="23.85546875" style="1" customWidth="1"/>
    <col min="4" max="4" width="23.7109375" style="1" customWidth="1"/>
    <col min="5" max="5" width="25.7109375" style="1" customWidth="1"/>
    <col min="6" max="6" width="23.7109375" style="1" customWidth="1"/>
    <col min="7" max="7" width="23.85546875" style="1" customWidth="1"/>
    <col min="8" max="8" width="23.7109375" style="1" customWidth="1"/>
    <col min="9" max="9" width="17.7109375" style="1" customWidth="1"/>
    <col min="10" max="10" width="17.85546875" style="1" customWidth="1"/>
    <col min="11" max="13" width="17.7109375" style="1" customWidth="1"/>
    <col min="14" max="14" width="22.85546875" style="1" customWidth="1"/>
    <col min="15" max="15" width="17.85546875" style="1" customWidth="1"/>
    <col min="16" max="16" width="23" style="1" customWidth="1"/>
    <col min="17" max="17" width="17.7109375" style="1" customWidth="1"/>
    <col min="18" max="19" width="17.85546875" style="1" customWidth="1"/>
    <col min="20" max="21" width="17.7109375" style="1" customWidth="1"/>
    <col min="22" max="22" width="17.85546875" style="1" customWidth="1"/>
    <col min="23" max="23" width="11.42578125" style="1" customWidth="1"/>
    <col min="24" max="16384" width="10.7109375" style="1"/>
  </cols>
  <sheetData>
    <row r="1" spans="1:21" ht="13.5" customHeight="1" x14ac:dyDescent="0.3">
      <c r="I1" s="2"/>
      <c r="J1" s="3"/>
      <c r="K1" s="3"/>
      <c r="L1" s="3"/>
      <c r="M1" s="3"/>
      <c r="N1" s="3"/>
    </row>
    <row r="2" spans="1:21" ht="30" customHeight="1" x14ac:dyDescent="0.35">
      <c r="A2" s="4"/>
      <c r="B2" s="4"/>
      <c r="C2" s="307" t="s">
        <v>0</v>
      </c>
      <c r="D2" s="307"/>
      <c r="E2" s="307"/>
      <c r="F2" s="307"/>
      <c r="G2" s="307"/>
      <c r="H2" s="5"/>
      <c r="I2" s="314"/>
      <c r="J2" s="314"/>
      <c r="K2" s="314"/>
    </row>
    <row r="3" spans="1:21" ht="75" customHeight="1" x14ac:dyDescent="0.45">
      <c r="A3" s="4"/>
      <c r="B3" s="4"/>
      <c r="C3" s="7" t="s">
        <v>1</v>
      </c>
      <c r="D3" s="8" t="s">
        <v>2</v>
      </c>
      <c r="E3" s="9" t="s">
        <v>3</v>
      </c>
      <c r="F3" s="9" t="s">
        <v>4</v>
      </c>
      <c r="G3" s="9" t="s">
        <v>5</v>
      </c>
      <c r="H3" s="10" t="s">
        <v>6</v>
      </c>
      <c r="I3" s="6"/>
      <c r="J3" s="11"/>
      <c r="K3" s="12"/>
      <c r="L3" s="13"/>
      <c r="M3" s="14" t="s">
        <v>7</v>
      </c>
      <c r="N3" s="15">
        <v>42982</v>
      </c>
      <c r="O3" s="16" t="s">
        <v>8</v>
      </c>
      <c r="P3" s="15">
        <f>N3+6</f>
        <v>42988</v>
      </c>
    </row>
    <row r="4" spans="1:21" ht="50.1" customHeight="1" x14ac:dyDescent="0.45">
      <c r="A4" s="17">
        <f>N3</f>
        <v>42982</v>
      </c>
      <c r="B4" s="18" t="s">
        <v>9</v>
      </c>
      <c r="C4" s="19"/>
      <c r="D4" s="20"/>
      <c r="E4" s="21"/>
      <c r="F4" s="21"/>
      <c r="G4" s="22"/>
      <c r="H4" s="18"/>
      <c r="I4" s="23"/>
      <c r="J4" s="23"/>
      <c r="K4" s="23"/>
      <c r="L4" s="24"/>
      <c r="M4" s="304" t="s">
        <v>10</v>
      </c>
      <c r="N4" s="304"/>
      <c r="O4" s="304"/>
      <c r="P4" s="304"/>
    </row>
    <row r="5" spans="1:21" ht="50.1" customHeight="1" x14ac:dyDescent="0.45">
      <c r="A5" s="17">
        <f t="shared" ref="A5:A10" si="0">A4+1</f>
        <v>42983</v>
      </c>
      <c r="B5" s="18" t="s">
        <v>11</v>
      </c>
      <c r="C5" s="20"/>
      <c r="D5" s="20"/>
      <c r="E5" s="21"/>
      <c r="F5" s="21"/>
      <c r="G5" s="22"/>
      <c r="H5" s="18"/>
      <c r="I5" s="23"/>
      <c r="J5" s="23"/>
      <c r="K5" s="23"/>
      <c r="L5" s="24"/>
      <c r="M5" s="304"/>
      <c r="N5" s="304"/>
      <c r="O5" s="304"/>
      <c r="P5" s="304"/>
    </row>
    <row r="6" spans="1:21" ht="50.1" customHeight="1" x14ac:dyDescent="0.45">
      <c r="A6" s="17">
        <f t="shared" si="0"/>
        <v>42984</v>
      </c>
      <c r="B6" s="18" t="s">
        <v>12</v>
      </c>
      <c r="C6" s="20"/>
      <c r="D6" s="20"/>
      <c r="E6" s="21"/>
      <c r="F6" s="21"/>
      <c r="G6" s="22"/>
      <c r="H6" s="18"/>
      <c r="I6" s="23"/>
      <c r="J6" s="23"/>
      <c r="K6" s="23"/>
      <c r="L6" s="25"/>
      <c r="M6" s="25"/>
      <c r="N6" s="25"/>
      <c r="O6" s="25"/>
      <c r="P6" s="25"/>
    </row>
    <row r="7" spans="1:21" ht="50.1" customHeight="1" x14ac:dyDescent="0.45">
      <c r="A7" s="17">
        <f t="shared" si="0"/>
        <v>42985</v>
      </c>
      <c r="B7" s="18" t="s">
        <v>13</v>
      </c>
      <c r="C7" s="20"/>
      <c r="D7" s="20"/>
      <c r="E7" s="21"/>
      <c r="F7" s="21"/>
      <c r="G7" s="22"/>
      <c r="H7" s="18"/>
      <c r="I7" s="23"/>
      <c r="J7" s="23"/>
      <c r="K7" s="23"/>
      <c r="L7" s="331" t="s">
        <v>14</v>
      </c>
      <c r="M7" s="331"/>
      <c r="N7" s="331"/>
      <c r="O7" s="331"/>
      <c r="P7" s="321">
        <f>N3-14</f>
        <v>42968</v>
      </c>
      <c r="Q7" s="321"/>
    </row>
    <row r="8" spans="1:21" ht="50.1" customHeight="1" x14ac:dyDescent="0.45">
      <c r="A8" s="17">
        <f t="shared" si="0"/>
        <v>42986</v>
      </c>
      <c r="B8" s="18" t="s">
        <v>15</v>
      </c>
      <c r="C8" s="20"/>
      <c r="D8" s="20"/>
      <c r="E8" s="21"/>
      <c r="F8" s="21"/>
      <c r="G8" s="22"/>
      <c r="H8" s="18"/>
      <c r="I8" s="23"/>
      <c r="J8" s="23"/>
      <c r="K8" s="23"/>
      <c r="L8" s="26" t="s">
        <v>16</v>
      </c>
      <c r="M8" s="26"/>
      <c r="N8" s="26"/>
      <c r="O8" s="26"/>
      <c r="P8" s="25"/>
    </row>
    <row r="9" spans="1:21" ht="50.1" customHeight="1" x14ac:dyDescent="0.25">
      <c r="A9" s="17">
        <f t="shared" si="0"/>
        <v>42987</v>
      </c>
      <c r="B9" s="18" t="s">
        <v>17</v>
      </c>
      <c r="C9" s="20"/>
      <c r="D9" s="20"/>
      <c r="E9" s="21"/>
      <c r="F9" s="21"/>
      <c r="G9" s="22"/>
      <c r="H9" s="18"/>
      <c r="I9" s="23"/>
      <c r="J9" s="23"/>
      <c r="K9" s="23"/>
    </row>
    <row r="10" spans="1:21" ht="50.1" customHeight="1" x14ac:dyDescent="0.25">
      <c r="A10" s="17">
        <f t="shared" si="0"/>
        <v>42988</v>
      </c>
      <c r="B10" s="27" t="s">
        <v>18</v>
      </c>
      <c r="C10" s="20"/>
      <c r="D10" s="20"/>
      <c r="E10" s="21"/>
      <c r="F10" s="21"/>
      <c r="G10" s="22"/>
      <c r="H10" s="18"/>
      <c r="I10" s="23"/>
      <c r="J10" s="23"/>
      <c r="K10" s="23"/>
    </row>
    <row r="11" spans="1:21" ht="21.75" customHeight="1" x14ac:dyDescent="0.25"/>
    <row r="12" spans="1:21" ht="30" customHeight="1" x14ac:dyDescent="0.35">
      <c r="A12" s="4"/>
      <c r="B12" s="4"/>
      <c r="C12" s="307" t="s">
        <v>19</v>
      </c>
      <c r="D12" s="307"/>
      <c r="E12" s="307"/>
      <c r="F12" s="307"/>
      <c r="G12" s="307"/>
      <c r="H12" s="307"/>
      <c r="I12" s="307"/>
      <c r="J12" s="307"/>
      <c r="K12" s="307"/>
      <c r="L12" s="307"/>
      <c r="M12" s="307"/>
      <c r="N12" s="307"/>
      <c r="O12" s="307"/>
      <c r="P12" s="307"/>
      <c r="Q12" s="307"/>
      <c r="R12" s="307"/>
      <c r="S12" s="307"/>
      <c r="T12" s="307"/>
      <c r="U12" s="307"/>
    </row>
    <row r="13" spans="1:21" ht="27" customHeight="1" x14ac:dyDescent="0.35">
      <c r="A13" s="4"/>
      <c r="B13" s="4"/>
      <c r="C13" s="315" t="s">
        <v>20</v>
      </c>
      <c r="D13" s="315"/>
      <c r="E13" s="317" t="s">
        <v>21</v>
      </c>
      <c r="F13" s="317"/>
      <c r="G13" s="317"/>
      <c r="H13" s="317"/>
      <c r="I13" s="308" t="s">
        <v>22</v>
      </c>
      <c r="J13" s="308"/>
      <c r="K13" s="309" t="s">
        <v>23</v>
      </c>
      <c r="L13" s="309"/>
      <c r="M13" s="309"/>
      <c r="N13" s="310" t="s">
        <v>24</v>
      </c>
      <c r="O13" s="310"/>
      <c r="P13" s="310"/>
      <c r="Q13" s="310"/>
      <c r="R13" s="310"/>
      <c r="S13" s="310"/>
      <c r="T13" s="329" t="s">
        <v>25</v>
      </c>
      <c r="U13" s="329"/>
    </row>
    <row r="14" spans="1:21" ht="150" customHeight="1" x14ac:dyDescent="0.35">
      <c r="A14" s="5"/>
      <c r="B14" s="5"/>
      <c r="C14" s="9" t="s">
        <v>1</v>
      </c>
      <c r="D14" s="30" t="s">
        <v>26</v>
      </c>
      <c r="E14" s="31" t="s">
        <v>27</v>
      </c>
      <c r="F14" s="32" t="s">
        <v>28</v>
      </c>
      <c r="G14" s="33"/>
      <c r="H14" s="33"/>
      <c r="I14" s="34" t="s">
        <v>29</v>
      </c>
      <c r="J14" s="35" t="s">
        <v>30</v>
      </c>
      <c r="K14" s="36" t="s">
        <v>29</v>
      </c>
      <c r="L14" s="37" t="s">
        <v>31</v>
      </c>
      <c r="M14" s="38" t="s">
        <v>30</v>
      </c>
      <c r="N14" s="301" t="s">
        <v>32</v>
      </c>
      <c r="O14" s="301"/>
      <c r="P14" s="302" t="s">
        <v>33</v>
      </c>
      <c r="Q14" s="302"/>
      <c r="R14" s="303" t="s">
        <v>34</v>
      </c>
      <c r="S14" s="303"/>
      <c r="T14" s="39" t="s">
        <v>35</v>
      </c>
      <c r="U14" s="40" t="s">
        <v>36</v>
      </c>
    </row>
    <row r="15" spans="1:21" ht="50.1" customHeight="1" x14ac:dyDescent="0.25">
      <c r="A15" s="41"/>
      <c r="B15" s="42"/>
      <c r="C15" s="43"/>
      <c r="D15" s="44"/>
      <c r="E15" s="45"/>
      <c r="F15" s="46"/>
      <c r="G15" s="46"/>
      <c r="H15" s="47"/>
      <c r="I15" s="48"/>
      <c r="J15" s="49"/>
      <c r="K15" s="48"/>
      <c r="L15" s="43"/>
      <c r="M15" s="49"/>
      <c r="N15" s="50" t="s">
        <v>37</v>
      </c>
      <c r="O15" s="51" t="s">
        <v>38</v>
      </c>
      <c r="P15" s="51" t="s">
        <v>37</v>
      </c>
      <c r="Q15" s="51" t="s">
        <v>38</v>
      </c>
      <c r="R15" s="51" t="s">
        <v>37</v>
      </c>
      <c r="S15" s="44" t="s">
        <v>38</v>
      </c>
      <c r="T15" s="48"/>
      <c r="U15" s="43"/>
    </row>
    <row r="16" spans="1:21" ht="50.1" customHeight="1" x14ac:dyDescent="0.25">
      <c r="A16" s="52">
        <f>N3</f>
        <v>42982</v>
      </c>
      <c r="B16" s="18" t="s">
        <v>9</v>
      </c>
      <c r="C16" s="20"/>
      <c r="D16" s="53"/>
      <c r="E16" s="31"/>
      <c r="F16" s="32"/>
      <c r="G16" s="32"/>
      <c r="H16" s="33"/>
      <c r="I16" s="54"/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5"/>
    </row>
    <row r="17" spans="1:22" ht="50.1" customHeight="1" x14ac:dyDescent="0.25">
      <c r="A17" s="52">
        <f t="shared" ref="A17:A22" si="1">A16+1</f>
        <v>42983</v>
      </c>
      <c r="B17" s="56" t="s">
        <v>11</v>
      </c>
      <c r="C17" s="20"/>
      <c r="D17" s="57"/>
      <c r="E17" s="58"/>
      <c r="F17" s="59"/>
      <c r="G17" s="59"/>
      <c r="H17" s="60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5"/>
    </row>
    <row r="18" spans="1:22" ht="50.1" customHeight="1" x14ac:dyDescent="0.25">
      <c r="A18" s="52">
        <f t="shared" si="1"/>
        <v>42984</v>
      </c>
      <c r="B18" s="56" t="s">
        <v>12</v>
      </c>
      <c r="C18" s="20"/>
      <c r="D18" s="57"/>
      <c r="E18" s="58"/>
      <c r="F18" s="59"/>
      <c r="G18" s="59"/>
      <c r="H18" s="60"/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5"/>
    </row>
    <row r="19" spans="1:22" ht="50.1" customHeight="1" x14ac:dyDescent="0.25">
      <c r="A19" s="52">
        <f t="shared" si="1"/>
        <v>42985</v>
      </c>
      <c r="B19" s="56" t="s">
        <v>13</v>
      </c>
      <c r="C19" s="20"/>
      <c r="D19" s="57"/>
      <c r="E19" s="58"/>
      <c r="F19" s="59"/>
      <c r="G19" s="59"/>
      <c r="H19" s="60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5"/>
    </row>
    <row r="20" spans="1:22" ht="50.1" customHeight="1" x14ac:dyDescent="0.25">
      <c r="A20" s="52">
        <f t="shared" si="1"/>
        <v>42986</v>
      </c>
      <c r="B20" s="56" t="s">
        <v>15</v>
      </c>
      <c r="C20" s="20"/>
      <c r="D20" s="57"/>
      <c r="E20" s="58"/>
      <c r="F20" s="59"/>
      <c r="G20" s="59"/>
      <c r="H20" s="60"/>
      <c r="I20" s="54"/>
      <c r="J20" s="54"/>
      <c r="K20" s="54"/>
      <c r="L20" s="54"/>
      <c r="M20" s="54"/>
      <c r="N20" s="54"/>
      <c r="O20" s="54"/>
      <c r="P20" s="54"/>
      <c r="Q20" s="54"/>
      <c r="R20" s="54"/>
      <c r="S20" s="54"/>
      <c r="T20" s="54"/>
      <c r="U20" s="55"/>
    </row>
    <row r="21" spans="1:22" ht="50.1" customHeight="1" x14ac:dyDescent="0.25">
      <c r="A21" s="52">
        <f t="shared" si="1"/>
        <v>42987</v>
      </c>
      <c r="B21" s="56" t="s">
        <v>17</v>
      </c>
      <c r="C21" s="20"/>
      <c r="D21" s="57"/>
      <c r="E21" s="58"/>
      <c r="F21" s="59"/>
      <c r="G21" s="59"/>
      <c r="H21" s="60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5"/>
    </row>
    <row r="22" spans="1:22" ht="50.1" customHeight="1" x14ac:dyDescent="0.25">
      <c r="A22" s="17">
        <f t="shared" si="1"/>
        <v>42988</v>
      </c>
      <c r="B22" s="61" t="s">
        <v>18</v>
      </c>
      <c r="C22" s="20"/>
      <c r="D22" s="57"/>
      <c r="E22" s="58"/>
      <c r="F22" s="59"/>
      <c r="G22" s="59"/>
      <c r="H22" s="60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5"/>
    </row>
    <row r="23" spans="1:22" ht="22.5" customHeight="1" x14ac:dyDescent="0.25">
      <c r="C23" s="62"/>
      <c r="D23" s="62"/>
      <c r="E23" s="62"/>
      <c r="F23" s="62"/>
      <c r="G23" s="62"/>
      <c r="H23" s="62"/>
      <c r="I23" s="62"/>
      <c r="J23" s="62"/>
      <c r="K23" s="62"/>
      <c r="L23" s="62"/>
      <c r="M23" s="62"/>
      <c r="N23" s="62"/>
      <c r="O23" s="62"/>
      <c r="P23" s="62"/>
      <c r="Q23" s="62"/>
      <c r="R23" s="62"/>
      <c r="S23" s="62"/>
      <c r="T23" s="62"/>
      <c r="U23" s="62"/>
    </row>
    <row r="24" spans="1:22" ht="30" customHeight="1" x14ac:dyDescent="0.35">
      <c r="A24" s="4"/>
      <c r="B24" s="4"/>
      <c r="C24" s="307" t="s">
        <v>39</v>
      </c>
      <c r="D24" s="307"/>
      <c r="E24" s="307"/>
      <c r="F24" s="307"/>
      <c r="G24" s="307"/>
      <c r="H24" s="307"/>
      <c r="I24" s="307"/>
      <c r="J24" s="307"/>
      <c r="K24" s="307"/>
      <c r="L24" s="307"/>
      <c r="M24" s="307"/>
      <c r="N24" s="307"/>
      <c r="O24" s="307"/>
      <c r="P24" s="307"/>
      <c r="Q24" s="307"/>
      <c r="R24" s="307"/>
      <c r="S24" s="307"/>
      <c r="T24" s="307"/>
      <c r="U24" s="307"/>
      <c r="V24" s="307"/>
    </row>
    <row r="25" spans="1:22" ht="30" customHeight="1" x14ac:dyDescent="0.35">
      <c r="A25" s="4"/>
      <c r="B25" s="4"/>
      <c r="C25" s="315" t="s">
        <v>20</v>
      </c>
      <c r="D25" s="315"/>
      <c r="E25" s="317" t="s">
        <v>21</v>
      </c>
      <c r="F25" s="317"/>
      <c r="G25" s="317"/>
      <c r="H25" s="317"/>
      <c r="I25" s="317"/>
      <c r="J25" s="308" t="s">
        <v>22</v>
      </c>
      <c r="K25" s="308"/>
      <c r="L25" s="309" t="s">
        <v>23</v>
      </c>
      <c r="M25" s="309"/>
      <c r="N25" s="309"/>
      <c r="O25" s="310" t="s">
        <v>24</v>
      </c>
      <c r="P25" s="310"/>
      <c r="Q25" s="310"/>
      <c r="R25" s="310"/>
      <c r="S25" s="310"/>
      <c r="T25" s="310"/>
      <c r="U25" s="311" t="s">
        <v>25</v>
      </c>
      <c r="V25" s="311"/>
    </row>
    <row r="26" spans="1:22" ht="149.25" customHeight="1" x14ac:dyDescent="0.35">
      <c r="A26" s="5"/>
      <c r="B26" s="5"/>
      <c r="C26" s="9" t="s">
        <v>1</v>
      </c>
      <c r="D26" s="30" t="s">
        <v>26</v>
      </c>
      <c r="E26" s="31" t="s">
        <v>27</v>
      </c>
      <c r="F26" s="32" t="s">
        <v>28</v>
      </c>
      <c r="G26" s="32" t="s">
        <v>40</v>
      </c>
      <c r="H26" s="32" t="s">
        <v>40</v>
      </c>
      <c r="I26" s="63"/>
      <c r="J26" s="34" t="s">
        <v>29</v>
      </c>
      <c r="K26" s="35" t="s">
        <v>30</v>
      </c>
      <c r="L26" s="36" t="s">
        <v>29</v>
      </c>
      <c r="M26" s="37" t="s">
        <v>31</v>
      </c>
      <c r="N26" s="38" t="s">
        <v>30</v>
      </c>
      <c r="O26" s="301" t="s">
        <v>35</v>
      </c>
      <c r="P26" s="301"/>
      <c r="Q26" s="302" t="s">
        <v>33</v>
      </c>
      <c r="R26" s="302"/>
      <c r="S26" s="319" t="s">
        <v>34</v>
      </c>
      <c r="T26" s="319"/>
      <c r="U26" s="29" t="s">
        <v>35</v>
      </c>
      <c r="V26" s="40" t="s">
        <v>36</v>
      </c>
    </row>
    <row r="27" spans="1:22" ht="50.1" customHeight="1" x14ac:dyDescent="0.25">
      <c r="A27" s="41"/>
      <c r="B27" s="42"/>
      <c r="C27" s="313" t="s">
        <v>41</v>
      </c>
      <c r="D27" s="313"/>
      <c r="E27" s="313"/>
      <c r="F27" s="313"/>
      <c r="G27" s="313"/>
      <c r="H27" s="313"/>
      <c r="I27" s="313"/>
      <c r="J27" s="313"/>
      <c r="K27" s="64"/>
      <c r="L27" s="65"/>
      <c r="M27" s="66"/>
      <c r="N27" s="67"/>
      <c r="O27" s="68" t="s">
        <v>37</v>
      </c>
      <c r="P27" s="69" t="s">
        <v>38</v>
      </c>
      <c r="Q27" s="69" t="s">
        <v>37</v>
      </c>
      <c r="R27" s="69" t="s">
        <v>38</v>
      </c>
      <c r="S27" s="69" t="s">
        <v>37</v>
      </c>
      <c r="T27" s="44" t="s">
        <v>38</v>
      </c>
      <c r="U27" s="48"/>
      <c r="V27" s="43"/>
    </row>
    <row r="28" spans="1:22" ht="50.1" customHeight="1" x14ac:dyDescent="0.25">
      <c r="A28" s="52">
        <f>N3</f>
        <v>42982</v>
      </c>
      <c r="B28" s="18" t="s">
        <v>9</v>
      </c>
      <c r="C28" s="70"/>
      <c r="D28" s="71"/>
      <c r="E28" s="72"/>
      <c r="F28" s="73"/>
      <c r="G28" s="73"/>
      <c r="H28" s="73"/>
      <c r="I28" s="7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5"/>
    </row>
    <row r="29" spans="1:22" ht="50.1" customHeight="1" x14ac:dyDescent="0.25">
      <c r="A29" s="52">
        <f t="shared" ref="A29:A34" si="2">A28+1</f>
        <v>42983</v>
      </c>
      <c r="B29" s="18" t="s">
        <v>11</v>
      </c>
      <c r="C29" s="20"/>
      <c r="D29" s="57"/>
      <c r="E29" s="75"/>
      <c r="F29" s="76"/>
      <c r="G29" s="76"/>
      <c r="H29" s="76"/>
      <c r="I29" s="7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5"/>
    </row>
    <row r="30" spans="1:22" ht="50.1" customHeight="1" x14ac:dyDescent="0.25">
      <c r="A30" s="52">
        <f t="shared" si="2"/>
        <v>42984</v>
      </c>
      <c r="B30" s="18" t="s">
        <v>12</v>
      </c>
      <c r="C30" s="20"/>
      <c r="D30" s="57"/>
      <c r="E30" s="58"/>
      <c r="F30" s="59"/>
      <c r="G30" s="59"/>
      <c r="H30" s="59"/>
      <c r="I30" s="60"/>
      <c r="J30" s="77"/>
      <c r="K30" s="77"/>
      <c r="L30" s="77"/>
      <c r="M30" s="77"/>
      <c r="N30" s="77"/>
      <c r="O30" s="77"/>
      <c r="P30" s="77"/>
      <c r="Q30" s="54"/>
      <c r="R30" s="54"/>
      <c r="S30" s="54"/>
      <c r="T30" s="54"/>
      <c r="U30" s="54"/>
      <c r="V30" s="55"/>
    </row>
    <row r="31" spans="1:22" ht="50.1" customHeight="1" x14ac:dyDescent="0.25">
      <c r="A31" s="52">
        <f t="shared" si="2"/>
        <v>42985</v>
      </c>
      <c r="B31" s="18" t="s">
        <v>13</v>
      </c>
      <c r="C31" s="20"/>
      <c r="D31" s="57"/>
      <c r="E31" s="58"/>
      <c r="F31" s="59"/>
      <c r="G31" s="59"/>
      <c r="H31" s="59"/>
      <c r="I31" s="60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5"/>
    </row>
    <row r="32" spans="1:22" ht="50.1" customHeight="1" x14ac:dyDescent="0.25">
      <c r="A32" s="52">
        <f t="shared" si="2"/>
        <v>42986</v>
      </c>
      <c r="B32" s="18" t="s">
        <v>15</v>
      </c>
      <c r="C32" s="20"/>
      <c r="D32" s="57"/>
      <c r="E32" s="58"/>
      <c r="F32" s="59"/>
      <c r="G32" s="59"/>
      <c r="H32" s="59"/>
      <c r="I32" s="60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5"/>
    </row>
    <row r="33" spans="1:23" ht="50.1" customHeight="1" x14ac:dyDescent="0.25">
      <c r="A33" s="52">
        <f t="shared" si="2"/>
        <v>42987</v>
      </c>
      <c r="B33" s="18" t="s">
        <v>17</v>
      </c>
      <c r="C33" s="20"/>
      <c r="D33" s="57"/>
      <c r="E33" s="58"/>
      <c r="F33" s="59"/>
      <c r="G33" s="59"/>
      <c r="H33" s="59"/>
      <c r="I33" s="60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5"/>
    </row>
    <row r="34" spans="1:23" ht="50.1" customHeight="1" x14ac:dyDescent="0.25">
      <c r="A34" s="17">
        <f t="shared" si="2"/>
        <v>42988</v>
      </c>
      <c r="B34" s="27" t="s">
        <v>18</v>
      </c>
      <c r="C34" s="20"/>
      <c r="D34" s="57"/>
      <c r="E34" s="58"/>
      <c r="F34" s="59"/>
      <c r="G34" s="59"/>
      <c r="H34" s="59"/>
      <c r="I34" s="60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5"/>
    </row>
    <row r="35" spans="1:23" ht="23.25" customHeight="1" x14ac:dyDescent="0.35">
      <c r="A35" s="78"/>
      <c r="B35" s="78"/>
      <c r="C35" s="62"/>
      <c r="D35" s="62"/>
      <c r="E35" s="62"/>
      <c r="F35" s="62"/>
      <c r="G35" s="62"/>
      <c r="H35" s="62"/>
      <c r="I35" s="62"/>
      <c r="J35" s="62"/>
      <c r="K35" s="62"/>
      <c r="L35" s="62"/>
      <c r="M35" s="62"/>
      <c r="N35" s="62"/>
      <c r="O35" s="62"/>
      <c r="P35" s="62"/>
      <c r="Q35" s="62"/>
      <c r="R35" s="62"/>
      <c r="S35" s="62"/>
      <c r="T35" s="62"/>
      <c r="U35" s="79"/>
      <c r="V35" s="79"/>
    </row>
    <row r="36" spans="1:23" ht="12.75" customHeight="1" x14ac:dyDescent="0.3">
      <c r="I36" s="2"/>
      <c r="J36" s="3"/>
      <c r="K36" s="3"/>
      <c r="L36" s="3"/>
      <c r="M36" s="3"/>
    </row>
    <row r="37" spans="1:23" ht="30" customHeight="1" x14ac:dyDescent="0.35">
      <c r="A37" s="4"/>
      <c r="B37" s="4"/>
      <c r="C37" s="307" t="s">
        <v>0</v>
      </c>
      <c r="D37" s="307"/>
      <c r="E37" s="307"/>
      <c r="F37" s="307"/>
      <c r="G37" s="307"/>
      <c r="H37" s="5"/>
      <c r="I37" s="314"/>
      <c r="J37" s="314"/>
      <c r="K37" s="314"/>
    </row>
    <row r="38" spans="1:23" ht="75" customHeight="1" x14ac:dyDescent="0.45">
      <c r="A38" s="4"/>
      <c r="B38" s="4"/>
      <c r="C38" s="7" t="s">
        <v>1</v>
      </c>
      <c r="D38" s="80" t="s">
        <v>2</v>
      </c>
      <c r="E38" s="81" t="s">
        <v>3</v>
      </c>
      <c r="F38" s="82" t="s">
        <v>4</v>
      </c>
      <c r="G38" s="83" t="s">
        <v>5</v>
      </c>
      <c r="H38" s="10" t="s">
        <v>6</v>
      </c>
      <c r="I38" s="6"/>
      <c r="J38" s="11"/>
      <c r="K38" s="12"/>
      <c r="M38" s="14" t="s">
        <v>7</v>
      </c>
      <c r="N38" s="15">
        <f>N3</f>
        <v>42982</v>
      </c>
      <c r="O38" s="16" t="s">
        <v>8</v>
      </c>
      <c r="P38" s="15">
        <f>N38+6</f>
        <v>42988</v>
      </c>
    </row>
    <row r="39" spans="1:23" ht="50.1" customHeight="1" x14ac:dyDescent="0.25">
      <c r="A39" s="17">
        <f>N38</f>
        <v>42982</v>
      </c>
      <c r="B39" s="18" t="s">
        <v>9</v>
      </c>
      <c r="C39" s="20"/>
      <c r="D39" s="84"/>
      <c r="E39" s="85"/>
      <c r="F39" s="86"/>
      <c r="G39" s="87"/>
      <c r="H39" s="18"/>
      <c r="I39" s="23"/>
      <c r="J39" s="23"/>
      <c r="K39" s="23"/>
      <c r="M39" s="304" t="s">
        <v>42</v>
      </c>
      <c r="N39" s="304"/>
      <c r="O39" s="304"/>
      <c r="P39" s="304"/>
      <c r="Q39" s="88"/>
    </row>
    <row r="40" spans="1:23" ht="50.1" customHeight="1" x14ac:dyDescent="0.25">
      <c r="A40" s="17">
        <f t="shared" ref="A40:A45" si="3">A39+1</f>
        <v>42983</v>
      </c>
      <c r="B40" s="18" t="s">
        <v>11</v>
      </c>
      <c r="C40" s="20"/>
      <c r="D40" s="84"/>
      <c r="E40" s="85"/>
      <c r="F40" s="86"/>
      <c r="G40" s="87"/>
      <c r="H40" s="18"/>
      <c r="I40" s="23"/>
      <c r="J40" s="23"/>
      <c r="K40" s="23"/>
      <c r="M40" s="304"/>
      <c r="N40" s="304"/>
      <c r="O40" s="304"/>
      <c r="P40" s="304"/>
      <c r="Q40" s="88"/>
    </row>
    <row r="41" spans="1:23" ht="50.1" customHeight="1" x14ac:dyDescent="0.45">
      <c r="A41" s="17">
        <f t="shared" si="3"/>
        <v>42984</v>
      </c>
      <c r="B41" s="18" t="s">
        <v>12</v>
      </c>
      <c r="C41" s="20"/>
      <c r="D41" s="84"/>
      <c r="E41" s="85"/>
      <c r="F41" s="86"/>
      <c r="G41" s="87"/>
      <c r="H41" s="18"/>
      <c r="I41" s="23"/>
      <c r="J41" s="23"/>
      <c r="K41" s="23"/>
      <c r="L41" s="89"/>
      <c r="M41" s="25"/>
      <c r="N41" s="25"/>
      <c r="O41" s="25"/>
      <c r="P41" s="24"/>
      <c r="Q41" s="24"/>
    </row>
    <row r="42" spans="1:23" ht="50.1" customHeight="1" x14ac:dyDescent="0.45">
      <c r="A42" s="17">
        <f t="shared" si="3"/>
        <v>42985</v>
      </c>
      <c r="B42" s="18" t="s">
        <v>13</v>
      </c>
      <c r="C42" s="20"/>
      <c r="D42" s="84"/>
      <c r="E42" s="85"/>
      <c r="F42" s="86"/>
      <c r="G42" s="87"/>
      <c r="H42" s="18"/>
      <c r="I42" s="23"/>
      <c r="J42" s="23"/>
      <c r="K42" s="23"/>
      <c r="L42" s="305" t="s">
        <v>14</v>
      </c>
      <c r="M42" s="305"/>
      <c r="N42" s="305"/>
      <c r="O42" s="305"/>
      <c r="P42" s="321">
        <f>N38-14</f>
        <v>42968</v>
      </c>
      <c r="Q42" s="321"/>
    </row>
    <row r="43" spans="1:23" ht="50.1" customHeight="1" x14ac:dyDescent="0.45">
      <c r="A43" s="17">
        <f t="shared" si="3"/>
        <v>42986</v>
      </c>
      <c r="B43" s="18" t="s">
        <v>15</v>
      </c>
      <c r="C43" s="20"/>
      <c r="D43" s="84"/>
      <c r="E43" s="85"/>
      <c r="F43" s="86"/>
      <c r="G43" s="87"/>
      <c r="H43" s="18"/>
      <c r="I43" s="23"/>
      <c r="J43" s="23"/>
      <c r="K43" s="23"/>
      <c r="L43" s="91" t="s">
        <v>16</v>
      </c>
      <c r="M43" s="91"/>
      <c r="N43" s="91"/>
      <c r="O43" s="91"/>
      <c r="P43" s="25"/>
      <c r="Q43" s="25"/>
    </row>
    <row r="44" spans="1:23" ht="50.1" customHeight="1" x14ac:dyDescent="0.25">
      <c r="A44" s="17">
        <f t="shared" si="3"/>
        <v>42987</v>
      </c>
      <c r="B44" s="18" t="s">
        <v>17</v>
      </c>
      <c r="C44" s="20"/>
      <c r="D44" s="84"/>
      <c r="E44" s="85"/>
      <c r="F44" s="86"/>
      <c r="G44" s="87"/>
      <c r="H44" s="18"/>
      <c r="I44" s="23"/>
      <c r="J44" s="23"/>
      <c r="K44" s="23"/>
    </row>
    <row r="45" spans="1:23" ht="50.1" customHeight="1" x14ac:dyDescent="0.25">
      <c r="A45" s="17">
        <f t="shared" si="3"/>
        <v>42988</v>
      </c>
      <c r="B45" s="27" t="s">
        <v>18</v>
      </c>
      <c r="C45" s="20"/>
      <c r="D45" s="84"/>
      <c r="E45" s="85"/>
      <c r="F45" s="92"/>
      <c r="G45" s="93"/>
      <c r="H45" s="18"/>
      <c r="I45" s="23"/>
      <c r="J45" s="23"/>
      <c r="K45" s="23"/>
    </row>
    <row r="46" spans="1:23" ht="21.75" customHeight="1" x14ac:dyDescent="0.25"/>
    <row r="47" spans="1:23" ht="30" customHeight="1" x14ac:dyDescent="0.35">
      <c r="A47" s="4"/>
      <c r="B47" s="4"/>
      <c r="C47" s="307" t="s">
        <v>19</v>
      </c>
      <c r="D47" s="307"/>
      <c r="E47" s="307"/>
      <c r="F47" s="307"/>
      <c r="G47" s="307"/>
      <c r="H47" s="307"/>
      <c r="I47" s="307"/>
      <c r="J47" s="307"/>
      <c r="K47" s="307"/>
      <c r="L47" s="307"/>
      <c r="M47" s="307"/>
      <c r="N47" s="307"/>
      <c r="O47" s="307"/>
      <c r="P47" s="307"/>
      <c r="Q47" s="307"/>
      <c r="R47" s="307"/>
      <c r="S47" s="307"/>
      <c r="T47" s="307"/>
      <c r="U47" s="307"/>
      <c r="V47" s="307"/>
      <c r="W47" s="307"/>
    </row>
    <row r="48" spans="1:23" ht="30" customHeight="1" x14ac:dyDescent="0.35">
      <c r="A48" s="4"/>
      <c r="B48" s="4"/>
      <c r="C48" s="315" t="s">
        <v>20</v>
      </c>
      <c r="D48" s="315"/>
      <c r="E48" s="317" t="s">
        <v>21</v>
      </c>
      <c r="F48" s="317"/>
      <c r="G48" s="317"/>
      <c r="H48" s="317"/>
      <c r="I48" s="317"/>
      <c r="J48" s="317"/>
      <c r="K48" s="308" t="s">
        <v>22</v>
      </c>
      <c r="L48" s="308"/>
      <c r="M48" s="309" t="s">
        <v>23</v>
      </c>
      <c r="N48" s="309"/>
      <c r="O48" s="309"/>
      <c r="P48" s="310" t="s">
        <v>24</v>
      </c>
      <c r="Q48" s="310"/>
      <c r="R48" s="310"/>
      <c r="S48" s="310"/>
      <c r="T48" s="310"/>
      <c r="U48" s="310"/>
      <c r="V48" s="330" t="s">
        <v>25</v>
      </c>
      <c r="W48" s="330"/>
    </row>
    <row r="49" spans="1:23" ht="150" customHeight="1" x14ac:dyDescent="0.35">
      <c r="A49" s="5"/>
      <c r="B49" s="5"/>
      <c r="C49" s="9" t="s">
        <v>1</v>
      </c>
      <c r="D49" s="30" t="s">
        <v>26</v>
      </c>
      <c r="E49" s="31" t="s">
        <v>43</v>
      </c>
      <c r="F49" s="32" t="s">
        <v>43</v>
      </c>
      <c r="G49" s="32" t="s">
        <v>43</v>
      </c>
      <c r="H49" s="32" t="s">
        <v>44</v>
      </c>
      <c r="I49" s="32" t="s">
        <v>43</v>
      </c>
      <c r="J49" s="94" t="s">
        <v>45</v>
      </c>
      <c r="K49" s="34" t="s">
        <v>29</v>
      </c>
      <c r="L49" s="35" t="s">
        <v>30</v>
      </c>
      <c r="M49" s="36" t="s">
        <v>29</v>
      </c>
      <c r="N49" s="37" t="s">
        <v>31</v>
      </c>
      <c r="O49" s="38" t="s">
        <v>30</v>
      </c>
      <c r="P49" s="301" t="s">
        <v>46</v>
      </c>
      <c r="Q49" s="301"/>
      <c r="R49" s="302" t="s">
        <v>33</v>
      </c>
      <c r="S49" s="302"/>
      <c r="T49" s="303" t="s">
        <v>34</v>
      </c>
      <c r="U49" s="303"/>
      <c r="V49" s="39" t="s">
        <v>35</v>
      </c>
      <c r="W49" s="95" t="s">
        <v>36</v>
      </c>
    </row>
    <row r="50" spans="1:23" ht="50.1" customHeight="1" x14ac:dyDescent="0.25">
      <c r="A50" s="41"/>
      <c r="B50" s="42"/>
      <c r="C50" s="43"/>
      <c r="D50" s="44"/>
      <c r="E50" s="96"/>
      <c r="F50" s="97"/>
      <c r="G50" s="97"/>
      <c r="H50" s="97"/>
      <c r="I50" s="98"/>
      <c r="J50" s="47"/>
      <c r="K50" s="48"/>
      <c r="L50" s="49"/>
      <c r="M50" s="48"/>
      <c r="N50" s="43"/>
      <c r="O50" s="49"/>
      <c r="P50" s="50" t="s">
        <v>37</v>
      </c>
      <c r="Q50" s="51" t="s">
        <v>38</v>
      </c>
      <c r="R50" s="51" t="s">
        <v>37</v>
      </c>
      <c r="S50" s="51" t="s">
        <v>38</v>
      </c>
      <c r="T50" s="51" t="s">
        <v>37</v>
      </c>
      <c r="U50" s="44" t="s">
        <v>38</v>
      </c>
      <c r="V50" s="48"/>
      <c r="W50" s="49"/>
    </row>
    <row r="51" spans="1:23" ht="50.1" customHeight="1" x14ac:dyDescent="0.25">
      <c r="A51" s="52">
        <f>N38</f>
        <v>42982</v>
      </c>
      <c r="B51" s="18" t="s">
        <v>9</v>
      </c>
      <c r="C51" s="20"/>
      <c r="D51" s="53"/>
      <c r="E51" s="31"/>
      <c r="F51" s="32"/>
      <c r="G51" s="32"/>
      <c r="H51" s="32"/>
      <c r="I51" s="99"/>
      <c r="J51" s="100"/>
      <c r="K51" s="55"/>
      <c r="L51" s="55"/>
      <c r="M51" s="54"/>
      <c r="N51" s="54"/>
      <c r="O51" s="55"/>
      <c r="P51" s="101"/>
      <c r="Q51" s="101"/>
      <c r="R51" s="101"/>
      <c r="S51" s="101"/>
      <c r="T51" s="101"/>
      <c r="U51" s="102"/>
      <c r="V51" s="54"/>
      <c r="W51" s="55"/>
    </row>
    <row r="52" spans="1:23" ht="50.1" customHeight="1" x14ac:dyDescent="0.25">
      <c r="A52" s="52">
        <f t="shared" ref="A52:A57" si="4">A51+1</f>
        <v>42983</v>
      </c>
      <c r="B52" s="56" t="s">
        <v>11</v>
      </c>
      <c r="C52" s="20"/>
      <c r="D52" s="103"/>
      <c r="E52" s="58"/>
      <c r="F52" s="59"/>
      <c r="G52" s="59"/>
      <c r="H52" s="59"/>
      <c r="I52" s="99"/>
      <c r="J52" s="100"/>
      <c r="K52" s="55"/>
      <c r="L52" s="55"/>
      <c r="M52" s="54"/>
      <c r="N52" s="54"/>
      <c r="O52" s="55"/>
      <c r="P52" s="54"/>
      <c r="Q52" s="54"/>
      <c r="R52" s="54"/>
      <c r="S52" s="54"/>
      <c r="T52" s="54"/>
      <c r="U52" s="55"/>
      <c r="V52" s="54"/>
      <c r="W52" s="55"/>
    </row>
    <row r="53" spans="1:23" ht="50.1" customHeight="1" x14ac:dyDescent="0.25">
      <c r="A53" s="52">
        <f t="shared" si="4"/>
        <v>42984</v>
      </c>
      <c r="B53" s="56" t="s">
        <v>12</v>
      </c>
      <c r="C53" s="20"/>
      <c r="D53" s="57"/>
      <c r="E53" s="58"/>
      <c r="F53" s="59"/>
      <c r="G53" s="59"/>
      <c r="H53" s="104"/>
      <c r="I53" s="99"/>
      <c r="J53" s="100"/>
      <c r="K53" s="55"/>
      <c r="L53" s="55"/>
      <c r="M53" s="54"/>
      <c r="N53" s="54"/>
      <c r="O53" s="55"/>
      <c r="P53" s="54"/>
      <c r="Q53" s="54"/>
      <c r="R53" s="54"/>
      <c r="S53" s="54"/>
      <c r="T53" s="54"/>
      <c r="U53" s="55"/>
      <c r="V53" s="54"/>
      <c r="W53" s="55"/>
    </row>
    <row r="54" spans="1:23" ht="50.1" customHeight="1" x14ac:dyDescent="0.25">
      <c r="A54" s="52">
        <f t="shared" si="4"/>
        <v>42985</v>
      </c>
      <c r="B54" s="56" t="s">
        <v>13</v>
      </c>
      <c r="C54" s="20"/>
      <c r="D54" s="57"/>
      <c r="E54" s="58"/>
      <c r="F54" s="59"/>
      <c r="G54" s="59"/>
      <c r="H54" s="59"/>
      <c r="I54" s="99"/>
      <c r="J54" s="100"/>
      <c r="K54" s="55"/>
      <c r="L54" s="55"/>
      <c r="M54" s="54"/>
      <c r="N54" s="54"/>
      <c r="O54" s="55"/>
      <c r="P54" s="54"/>
      <c r="Q54" s="54"/>
      <c r="R54" s="54"/>
      <c r="S54" s="54"/>
      <c r="T54" s="54"/>
      <c r="U54" s="55"/>
      <c r="V54" s="54"/>
      <c r="W54" s="55"/>
    </row>
    <row r="55" spans="1:23" ht="50.1" customHeight="1" x14ac:dyDescent="0.25">
      <c r="A55" s="52">
        <f t="shared" si="4"/>
        <v>42986</v>
      </c>
      <c r="B55" s="56" t="s">
        <v>15</v>
      </c>
      <c r="C55" s="86"/>
      <c r="D55" s="105"/>
      <c r="E55" s="58"/>
      <c r="F55" s="59"/>
      <c r="G55" s="59"/>
      <c r="H55" s="59"/>
      <c r="I55" s="99"/>
      <c r="J55" s="100"/>
      <c r="K55" s="55"/>
      <c r="L55" s="55"/>
      <c r="M55" s="54"/>
      <c r="N55" s="54"/>
      <c r="O55" s="55"/>
      <c r="P55" s="54"/>
      <c r="Q55" s="54"/>
      <c r="R55" s="54"/>
      <c r="S55" s="54"/>
      <c r="T55" s="54"/>
      <c r="U55" s="55"/>
      <c r="V55" s="54"/>
      <c r="W55" s="55"/>
    </row>
    <row r="56" spans="1:23" ht="50.1" customHeight="1" x14ac:dyDescent="0.25">
      <c r="A56" s="52">
        <f t="shared" si="4"/>
        <v>42987</v>
      </c>
      <c r="B56" s="56" t="s">
        <v>17</v>
      </c>
      <c r="C56" s="20"/>
      <c r="D56" s="57"/>
      <c r="E56" s="58"/>
      <c r="F56" s="59"/>
      <c r="G56" s="59"/>
      <c r="H56" s="59"/>
      <c r="I56" s="99"/>
      <c r="J56" s="100"/>
      <c r="K56" s="55"/>
      <c r="L56" s="55"/>
      <c r="M56" s="54"/>
      <c r="N56" s="54"/>
      <c r="O56" s="55"/>
      <c r="P56" s="54"/>
      <c r="Q56" s="54"/>
      <c r="R56" s="54"/>
      <c r="S56" s="54"/>
      <c r="T56" s="54"/>
      <c r="U56" s="55"/>
      <c r="V56" s="54"/>
      <c r="W56" s="55"/>
    </row>
    <row r="57" spans="1:23" ht="50.1" customHeight="1" x14ac:dyDescent="0.25">
      <c r="A57" s="52">
        <f t="shared" si="4"/>
        <v>42988</v>
      </c>
      <c r="B57" s="61" t="s">
        <v>18</v>
      </c>
      <c r="C57" s="20"/>
      <c r="D57" s="57"/>
      <c r="E57" s="58"/>
      <c r="F57" s="59"/>
      <c r="G57" s="59"/>
      <c r="H57" s="59"/>
      <c r="I57" s="99"/>
      <c r="J57" s="100"/>
      <c r="K57" s="55"/>
      <c r="L57" s="55"/>
      <c r="M57" s="54"/>
      <c r="N57" s="54"/>
      <c r="O57" s="55"/>
      <c r="P57" s="54"/>
      <c r="Q57" s="54"/>
      <c r="R57" s="54"/>
      <c r="S57" s="54"/>
      <c r="T57" s="54"/>
      <c r="U57" s="55"/>
      <c r="V57" s="54"/>
      <c r="W57" s="55"/>
    </row>
    <row r="58" spans="1:23" ht="22.5" customHeight="1" x14ac:dyDescent="0.25">
      <c r="C58" s="62"/>
      <c r="D58" s="62"/>
      <c r="E58" s="62"/>
      <c r="F58" s="62"/>
      <c r="G58" s="62"/>
      <c r="H58" s="62"/>
      <c r="I58" s="62"/>
      <c r="J58" s="62"/>
      <c r="K58" s="62"/>
      <c r="L58" s="62"/>
      <c r="M58" s="62"/>
      <c r="N58" s="62"/>
      <c r="O58" s="62"/>
      <c r="P58" s="62"/>
      <c r="Q58" s="62"/>
      <c r="R58" s="62"/>
      <c r="S58" s="62"/>
      <c r="T58" s="62"/>
      <c r="U58" s="62"/>
    </row>
    <row r="59" spans="1:23" ht="30" customHeight="1" x14ac:dyDescent="0.35">
      <c r="A59" s="4"/>
      <c r="B59" s="4"/>
      <c r="C59" s="307" t="s">
        <v>39</v>
      </c>
      <c r="D59" s="307"/>
      <c r="E59" s="307"/>
      <c r="F59" s="307"/>
      <c r="G59" s="307"/>
      <c r="H59" s="307"/>
      <c r="I59" s="307"/>
      <c r="J59" s="307"/>
      <c r="K59" s="307"/>
      <c r="L59" s="307"/>
      <c r="M59" s="307"/>
      <c r="N59" s="307"/>
      <c r="O59" s="307"/>
      <c r="P59" s="307"/>
      <c r="Q59" s="307"/>
      <c r="R59" s="307"/>
      <c r="S59" s="307"/>
      <c r="T59" s="307"/>
      <c r="U59" s="307"/>
      <c r="V59" s="307"/>
      <c r="W59" s="307"/>
    </row>
    <row r="60" spans="1:23" ht="30" customHeight="1" x14ac:dyDescent="0.35">
      <c r="A60" s="4"/>
      <c r="B60" s="4"/>
      <c r="C60" s="106" t="s">
        <v>20</v>
      </c>
      <c r="D60" s="107"/>
      <c r="E60" s="317" t="s">
        <v>21</v>
      </c>
      <c r="F60" s="317"/>
      <c r="G60" s="317"/>
      <c r="H60" s="317"/>
      <c r="I60" s="317"/>
      <c r="J60" s="317"/>
      <c r="K60" s="308" t="s">
        <v>22</v>
      </c>
      <c r="L60" s="308"/>
      <c r="M60" s="309" t="s">
        <v>23</v>
      </c>
      <c r="N60" s="309"/>
      <c r="O60" s="309"/>
      <c r="P60" s="310" t="s">
        <v>24</v>
      </c>
      <c r="Q60" s="310"/>
      <c r="R60" s="310"/>
      <c r="S60" s="310"/>
      <c r="T60" s="310"/>
      <c r="U60" s="310"/>
      <c r="V60" s="330" t="s">
        <v>25</v>
      </c>
      <c r="W60" s="330"/>
    </row>
    <row r="61" spans="1:23" ht="150" customHeight="1" x14ac:dyDescent="0.35">
      <c r="A61" s="4"/>
      <c r="B61" s="4"/>
      <c r="C61" s="9" t="s">
        <v>1</v>
      </c>
      <c r="D61" s="30" t="s">
        <v>26</v>
      </c>
      <c r="E61" s="31" t="s">
        <v>43</v>
      </c>
      <c r="F61" s="32" t="s">
        <v>43</v>
      </c>
      <c r="G61" s="32" t="s">
        <v>43</v>
      </c>
      <c r="H61" s="32" t="s">
        <v>44</v>
      </c>
      <c r="I61" s="32" t="s">
        <v>43</v>
      </c>
      <c r="J61" s="33" t="s">
        <v>45</v>
      </c>
      <c r="K61" s="34" t="s">
        <v>29</v>
      </c>
      <c r="L61" s="35" t="s">
        <v>30</v>
      </c>
      <c r="M61" s="36" t="s">
        <v>29</v>
      </c>
      <c r="N61" s="37" t="s">
        <v>31</v>
      </c>
      <c r="O61" s="38" t="s">
        <v>30</v>
      </c>
      <c r="P61" s="301" t="s">
        <v>46</v>
      </c>
      <c r="Q61" s="301"/>
      <c r="R61" s="302" t="s">
        <v>33</v>
      </c>
      <c r="S61" s="302"/>
      <c r="T61" s="303" t="s">
        <v>34</v>
      </c>
      <c r="U61" s="303"/>
      <c r="V61" s="39" t="s">
        <v>35</v>
      </c>
      <c r="W61" s="95" t="s">
        <v>36</v>
      </c>
    </row>
    <row r="62" spans="1:23" ht="50.1" customHeight="1" x14ac:dyDescent="0.25">
      <c r="A62" s="41"/>
      <c r="B62" s="42"/>
      <c r="C62" s="313" t="s">
        <v>41</v>
      </c>
      <c r="D62" s="313"/>
      <c r="E62" s="313"/>
      <c r="F62" s="313"/>
      <c r="G62" s="313"/>
      <c r="H62" s="313"/>
      <c r="I62" s="313"/>
      <c r="J62" s="313"/>
      <c r="K62" s="48"/>
      <c r="L62" s="49"/>
      <c r="M62" s="48"/>
      <c r="N62" s="43"/>
      <c r="O62" s="49"/>
      <c r="P62" s="50" t="s">
        <v>37</v>
      </c>
      <c r="Q62" s="51" t="s">
        <v>38</v>
      </c>
      <c r="R62" s="51" t="s">
        <v>37</v>
      </c>
      <c r="S62" s="51" t="s">
        <v>38</v>
      </c>
      <c r="T62" s="51" t="s">
        <v>37</v>
      </c>
      <c r="U62" s="44" t="s">
        <v>38</v>
      </c>
      <c r="V62" s="48"/>
      <c r="W62" s="49"/>
    </row>
    <row r="63" spans="1:23" ht="50.1" customHeight="1" x14ac:dyDescent="0.25">
      <c r="A63" s="52">
        <f>N38</f>
        <v>42982</v>
      </c>
      <c r="B63" s="18" t="s">
        <v>9</v>
      </c>
      <c r="C63" s="19"/>
      <c r="D63" s="108"/>
      <c r="E63" s="31"/>
      <c r="F63" s="32"/>
      <c r="G63" s="32"/>
      <c r="H63" s="32"/>
      <c r="I63" s="99"/>
      <c r="J63" s="100"/>
      <c r="K63" s="55"/>
      <c r="L63" s="55"/>
      <c r="M63" s="54"/>
      <c r="N63" s="54"/>
      <c r="O63" s="55"/>
      <c r="P63" s="101"/>
      <c r="Q63" s="101"/>
      <c r="R63" s="101"/>
      <c r="S63" s="101"/>
      <c r="T63" s="101"/>
      <c r="U63" s="102"/>
      <c r="V63" s="54"/>
      <c r="W63" s="55"/>
    </row>
    <row r="64" spans="1:23" ht="50.1" customHeight="1" x14ac:dyDescent="0.25">
      <c r="A64" s="52">
        <f t="shared" ref="A64:A69" si="5">A63+1</f>
        <v>42983</v>
      </c>
      <c r="B64" s="18" t="s">
        <v>11</v>
      </c>
      <c r="C64" s="20"/>
      <c r="D64" s="57"/>
      <c r="E64" s="58"/>
      <c r="F64" s="59"/>
      <c r="G64" s="59"/>
      <c r="H64" s="59"/>
      <c r="I64" s="99"/>
      <c r="J64" s="100"/>
      <c r="K64" s="55"/>
      <c r="L64" s="55"/>
      <c r="M64" s="54"/>
      <c r="N64" s="54"/>
      <c r="O64" s="55"/>
      <c r="P64" s="54"/>
      <c r="Q64" s="54"/>
      <c r="R64" s="54"/>
      <c r="S64" s="54"/>
      <c r="T64" s="54"/>
      <c r="U64" s="55"/>
      <c r="V64" s="54"/>
      <c r="W64" s="55"/>
    </row>
    <row r="65" spans="1:23" ht="50.1" customHeight="1" x14ac:dyDescent="0.25">
      <c r="A65" s="52">
        <f t="shared" si="5"/>
        <v>42984</v>
      </c>
      <c r="B65" s="18" t="s">
        <v>12</v>
      </c>
      <c r="C65" s="20"/>
      <c r="D65" s="57"/>
      <c r="E65" s="58"/>
      <c r="F65" s="59"/>
      <c r="G65" s="59"/>
      <c r="H65" s="59"/>
      <c r="I65" s="99"/>
      <c r="J65" s="100"/>
      <c r="K65" s="109"/>
      <c r="L65" s="109"/>
      <c r="M65" s="77"/>
      <c r="N65" s="77"/>
      <c r="O65" s="109"/>
      <c r="P65" s="77"/>
      <c r="Q65" s="77"/>
      <c r="R65" s="54"/>
      <c r="S65" s="54"/>
      <c r="T65" s="54"/>
      <c r="U65" s="55"/>
      <c r="V65" s="54"/>
      <c r="W65" s="55"/>
    </row>
    <row r="66" spans="1:23" ht="50.1" customHeight="1" x14ac:dyDescent="0.25">
      <c r="A66" s="52">
        <f t="shared" si="5"/>
        <v>42985</v>
      </c>
      <c r="B66" s="18" t="s">
        <v>13</v>
      </c>
      <c r="C66" s="20"/>
      <c r="D66" s="57"/>
      <c r="E66" s="58"/>
      <c r="F66" s="59"/>
      <c r="G66" s="59"/>
      <c r="H66" s="59"/>
      <c r="I66" s="99"/>
      <c r="J66" s="100"/>
      <c r="K66" s="55"/>
      <c r="L66" s="55"/>
      <c r="M66" s="54"/>
      <c r="N66" s="54"/>
      <c r="O66" s="55"/>
      <c r="P66" s="54"/>
      <c r="Q66" s="54"/>
      <c r="R66" s="54"/>
      <c r="S66" s="54"/>
      <c r="T66" s="54"/>
      <c r="U66" s="55"/>
      <c r="V66" s="54"/>
      <c r="W66" s="55"/>
    </row>
    <row r="67" spans="1:23" ht="50.1" customHeight="1" x14ac:dyDescent="0.25">
      <c r="A67" s="52">
        <f t="shared" si="5"/>
        <v>42986</v>
      </c>
      <c r="B67" s="18" t="s">
        <v>15</v>
      </c>
      <c r="C67" s="86"/>
      <c r="D67" s="105"/>
      <c r="E67" s="58"/>
      <c r="F67" s="59"/>
      <c r="G67" s="59"/>
      <c r="H67" s="59"/>
      <c r="I67" s="99"/>
      <c r="J67" s="100"/>
      <c r="K67" s="55"/>
      <c r="L67" s="55"/>
      <c r="M67" s="54"/>
      <c r="N67" s="54"/>
      <c r="O67" s="55"/>
      <c r="P67" s="54"/>
      <c r="Q67" s="54"/>
      <c r="R67" s="54"/>
      <c r="S67" s="54"/>
      <c r="T67" s="54"/>
      <c r="U67" s="55"/>
      <c r="V67" s="54"/>
      <c r="W67" s="55"/>
    </row>
    <row r="68" spans="1:23" ht="50.1" customHeight="1" x14ac:dyDescent="0.25">
      <c r="A68" s="52">
        <f t="shared" si="5"/>
        <v>42987</v>
      </c>
      <c r="B68" s="18" t="s">
        <v>17</v>
      </c>
      <c r="C68" s="20"/>
      <c r="D68" s="57"/>
      <c r="E68" s="58"/>
      <c r="F68" s="59"/>
      <c r="G68" s="59"/>
      <c r="H68" s="59"/>
      <c r="I68" s="99"/>
      <c r="J68" s="100"/>
      <c r="K68" s="55"/>
      <c r="L68" s="55"/>
      <c r="M68" s="54"/>
      <c r="N68" s="54"/>
      <c r="O68" s="55"/>
      <c r="P68" s="54"/>
      <c r="Q68" s="54"/>
      <c r="R68" s="54"/>
      <c r="S68" s="54"/>
      <c r="T68" s="54"/>
      <c r="U68" s="55"/>
      <c r="V68" s="54"/>
      <c r="W68" s="55"/>
    </row>
    <row r="69" spans="1:23" ht="50.1" customHeight="1" x14ac:dyDescent="0.25">
      <c r="A69" s="17">
        <f t="shared" si="5"/>
        <v>42988</v>
      </c>
      <c r="B69" s="27" t="s">
        <v>18</v>
      </c>
      <c r="C69" s="20"/>
      <c r="D69" s="57"/>
      <c r="E69" s="58"/>
      <c r="F69" s="59"/>
      <c r="G69" s="59"/>
      <c r="H69" s="59"/>
      <c r="I69" s="99"/>
      <c r="J69" s="100"/>
      <c r="K69" s="55"/>
      <c r="L69" s="55"/>
      <c r="M69" s="54"/>
      <c r="N69" s="54"/>
      <c r="O69" s="55"/>
      <c r="P69" s="54"/>
      <c r="Q69" s="54"/>
      <c r="R69" s="54"/>
      <c r="S69" s="54"/>
      <c r="T69" s="54"/>
      <c r="U69" s="55"/>
      <c r="V69" s="54"/>
      <c r="W69" s="55"/>
    </row>
    <row r="70" spans="1:23" ht="12.75" customHeight="1" x14ac:dyDescent="0.25">
      <c r="B70" s="78"/>
      <c r="C70" s="62"/>
      <c r="D70" s="62"/>
      <c r="E70" s="62"/>
      <c r="F70" s="62"/>
      <c r="G70" s="62"/>
      <c r="H70" s="62"/>
      <c r="I70" s="62"/>
      <c r="J70" s="62"/>
      <c r="K70" s="62"/>
      <c r="L70" s="62"/>
      <c r="M70" s="62"/>
      <c r="N70" s="62"/>
      <c r="O70" s="62"/>
      <c r="P70" s="62"/>
      <c r="Q70" s="62"/>
      <c r="R70" s="62"/>
      <c r="S70" s="62"/>
      <c r="T70" s="62"/>
      <c r="U70" s="62"/>
    </row>
    <row r="71" spans="1:23" ht="12.75" customHeight="1" x14ac:dyDescent="0.3">
      <c r="J71" s="2"/>
      <c r="K71" s="3"/>
      <c r="L71" s="3"/>
      <c r="M71" s="3"/>
      <c r="N71" s="3"/>
    </row>
    <row r="72" spans="1:23" ht="30" customHeight="1" x14ac:dyDescent="0.35">
      <c r="A72" s="4"/>
      <c r="B72" s="4"/>
      <c r="C72" s="307" t="s">
        <v>0</v>
      </c>
      <c r="D72" s="307"/>
      <c r="E72" s="307"/>
      <c r="F72" s="307"/>
      <c r="G72" s="307"/>
      <c r="H72" s="110"/>
      <c r="I72" s="5"/>
      <c r="J72" s="314"/>
      <c r="K72" s="314"/>
      <c r="L72" s="314"/>
      <c r="M72" s="314"/>
    </row>
    <row r="73" spans="1:23" ht="75" customHeight="1" x14ac:dyDescent="0.45">
      <c r="A73" s="4"/>
      <c r="B73" s="4"/>
      <c r="C73" s="7" t="s">
        <v>1</v>
      </c>
      <c r="D73" s="8" t="s">
        <v>2</v>
      </c>
      <c r="E73" s="9" t="s">
        <v>3</v>
      </c>
      <c r="F73" s="9" t="s">
        <v>4</v>
      </c>
      <c r="G73" s="9" t="s">
        <v>5</v>
      </c>
      <c r="H73" s="10" t="s">
        <v>6</v>
      </c>
      <c r="I73" s="5"/>
      <c r="J73" s="6"/>
      <c r="K73" s="6"/>
      <c r="L73" s="12"/>
      <c r="M73" s="14" t="s">
        <v>7</v>
      </c>
      <c r="N73" s="15">
        <f>N38</f>
        <v>42982</v>
      </c>
      <c r="O73" s="16" t="s">
        <v>8</v>
      </c>
      <c r="P73" s="15">
        <f>N73+6</f>
        <v>42988</v>
      </c>
    </row>
    <row r="74" spans="1:23" ht="49.5" customHeight="1" x14ac:dyDescent="0.25">
      <c r="A74" s="17">
        <f>N73</f>
        <v>42982</v>
      </c>
      <c r="B74" s="18" t="s">
        <v>9</v>
      </c>
      <c r="C74" s="20"/>
      <c r="D74" s="20"/>
      <c r="E74" s="20"/>
      <c r="F74" s="20"/>
      <c r="G74" s="20"/>
      <c r="H74" s="20"/>
      <c r="I74" s="42"/>
      <c r="J74" s="23"/>
      <c r="K74" s="23"/>
      <c r="L74" s="23"/>
      <c r="M74" s="304" t="s">
        <v>47</v>
      </c>
      <c r="N74" s="304"/>
      <c r="O74" s="304"/>
      <c r="P74" s="304"/>
      <c r="Q74" s="88"/>
      <c r="R74" s="88"/>
    </row>
    <row r="75" spans="1:23" ht="50.1" customHeight="1" x14ac:dyDescent="0.25">
      <c r="A75" s="17">
        <f t="shared" ref="A75:A80" si="6">A74+1</f>
        <v>42983</v>
      </c>
      <c r="B75" s="18" t="s">
        <v>11</v>
      </c>
      <c r="C75" s="20"/>
      <c r="D75" s="20"/>
      <c r="E75" s="20"/>
      <c r="F75" s="20"/>
      <c r="G75" s="20"/>
      <c r="H75" s="20"/>
      <c r="I75" s="42"/>
      <c r="J75" s="23"/>
      <c r="K75" s="23"/>
      <c r="L75" s="23"/>
      <c r="M75" s="304"/>
      <c r="N75" s="304"/>
      <c r="O75" s="304"/>
      <c r="P75" s="304"/>
      <c r="Q75" s="88"/>
      <c r="R75" s="88"/>
    </row>
    <row r="76" spans="1:23" ht="50.1" customHeight="1" x14ac:dyDescent="0.45">
      <c r="A76" s="17">
        <f t="shared" si="6"/>
        <v>42984</v>
      </c>
      <c r="B76" s="18" t="s">
        <v>12</v>
      </c>
      <c r="C76" s="20"/>
      <c r="D76" s="20"/>
      <c r="E76" s="20"/>
      <c r="F76" s="20"/>
      <c r="G76" s="20"/>
      <c r="H76" s="20"/>
      <c r="I76" s="42"/>
      <c r="J76" s="111"/>
      <c r="K76" s="23"/>
      <c r="L76" s="23"/>
      <c r="M76" s="23"/>
      <c r="N76" s="25"/>
      <c r="O76" s="25"/>
      <c r="P76" s="25"/>
      <c r="Q76" s="24"/>
      <c r="R76" s="24"/>
    </row>
    <row r="77" spans="1:23" ht="50.1" customHeight="1" x14ac:dyDescent="0.45">
      <c r="A77" s="17">
        <f t="shared" si="6"/>
        <v>42985</v>
      </c>
      <c r="B77" s="18" t="s">
        <v>13</v>
      </c>
      <c r="C77" s="20"/>
      <c r="D77" s="20"/>
      <c r="E77" s="20"/>
      <c r="F77" s="20"/>
      <c r="G77" s="20"/>
      <c r="H77" s="20"/>
      <c r="I77" s="42"/>
      <c r="J77" s="111"/>
      <c r="K77" s="23"/>
      <c r="L77" s="305" t="s">
        <v>14</v>
      </c>
      <c r="M77" s="305"/>
      <c r="N77" s="305"/>
      <c r="O77" s="305"/>
      <c r="P77" s="321">
        <f>N73-14</f>
        <v>42968</v>
      </c>
      <c r="Q77" s="321"/>
    </row>
    <row r="78" spans="1:23" ht="50.1" customHeight="1" x14ac:dyDescent="0.45">
      <c r="A78" s="17">
        <f t="shared" si="6"/>
        <v>42986</v>
      </c>
      <c r="B78" s="18" t="s">
        <v>15</v>
      </c>
      <c r="C78" s="20"/>
      <c r="D78" s="20"/>
      <c r="E78" s="20"/>
      <c r="F78" s="20"/>
      <c r="G78" s="20"/>
      <c r="H78" s="20"/>
      <c r="I78" s="42"/>
      <c r="J78" s="111"/>
      <c r="K78" s="23"/>
      <c r="L78" s="91" t="s">
        <v>16</v>
      </c>
      <c r="M78" s="91"/>
      <c r="N78" s="91"/>
      <c r="O78" s="91"/>
      <c r="P78" s="25"/>
      <c r="Q78" s="25"/>
      <c r="R78" s="25"/>
    </row>
    <row r="79" spans="1:23" ht="50.1" customHeight="1" x14ac:dyDescent="0.25">
      <c r="A79" s="17">
        <f t="shared" si="6"/>
        <v>42987</v>
      </c>
      <c r="B79" s="18" t="s">
        <v>17</v>
      </c>
      <c r="C79" s="20"/>
      <c r="D79" s="20"/>
      <c r="E79" s="20"/>
      <c r="F79" s="20"/>
      <c r="G79" s="20"/>
      <c r="H79" s="20"/>
      <c r="I79" s="42"/>
      <c r="J79" s="111"/>
      <c r="K79" s="111"/>
      <c r="L79" s="23"/>
    </row>
    <row r="80" spans="1:23" ht="50.1" customHeight="1" x14ac:dyDescent="0.25">
      <c r="A80" s="17">
        <f t="shared" si="6"/>
        <v>42988</v>
      </c>
      <c r="B80" s="27" t="s">
        <v>18</v>
      </c>
      <c r="C80" s="20"/>
      <c r="D80" s="20"/>
      <c r="E80" s="20"/>
      <c r="F80" s="20"/>
      <c r="G80" s="20"/>
      <c r="H80" s="20"/>
      <c r="I80" s="112"/>
      <c r="J80" s="23"/>
      <c r="K80" s="23"/>
      <c r="L80" s="23"/>
      <c r="M80" s="23"/>
    </row>
    <row r="81" spans="1:21" ht="21.75" customHeight="1" x14ac:dyDescent="0.25"/>
    <row r="82" spans="1:21" ht="30" customHeight="1" x14ac:dyDescent="0.35">
      <c r="A82" s="4"/>
      <c r="B82" s="4"/>
      <c r="C82" s="307" t="s">
        <v>39</v>
      </c>
      <c r="D82" s="307"/>
      <c r="E82" s="307"/>
      <c r="F82" s="307"/>
      <c r="G82" s="307"/>
      <c r="H82" s="307"/>
      <c r="I82" s="307"/>
      <c r="J82" s="307"/>
      <c r="K82" s="307"/>
      <c r="L82" s="307"/>
      <c r="M82" s="307"/>
      <c r="N82" s="307"/>
      <c r="O82" s="307"/>
      <c r="P82" s="307"/>
      <c r="Q82" s="307"/>
      <c r="R82" s="307"/>
      <c r="S82" s="307"/>
      <c r="T82" s="307"/>
      <c r="U82" s="307"/>
    </row>
    <row r="83" spans="1:21" ht="30" customHeight="1" x14ac:dyDescent="0.35">
      <c r="A83" s="4"/>
      <c r="B83" s="4"/>
      <c r="C83" s="315" t="s">
        <v>20</v>
      </c>
      <c r="D83" s="315"/>
      <c r="E83" s="317" t="s">
        <v>21</v>
      </c>
      <c r="F83" s="317"/>
      <c r="G83" s="317"/>
      <c r="H83" s="317"/>
      <c r="I83" s="308" t="s">
        <v>22</v>
      </c>
      <c r="J83" s="308"/>
      <c r="K83" s="309" t="s">
        <v>23</v>
      </c>
      <c r="L83" s="309"/>
      <c r="M83" s="309"/>
      <c r="N83" s="310" t="s">
        <v>24</v>
      </c>
      <c r="O83" s="310"/>
      <c r="P83" s="310"/>
      <c r="Q83" s="310"/>
      <c r="R83" s="310"/>
      <c r="S83" s="310"/>
      <c r="T83" s="311" t="s">
        <v>25</v>
      </c>
      <c r="U83" s="311"/>
    </row>
    <row r="84" spans="1:21" ht="150" customHeight="1" x14ac:dyDescent="0.35">
      <c r="A84" s="4"/>
      <c r="B84" s="4"/>
      <c r="C84" s="9" t="s">
        <v>1</v>
      </c>
      <c r="D84" s="30" t="s">
        <v>26</v>
      </c>
      <c r="E84" s="31" t="s">
        <v>48</v>
      </c>
      <c r="F84" s="32" t="s">
        <v>48</v>
      </c>
      <c r="G84" s="32" t="s">
        <v>49</v>
      </c>
      <c r="H84" s="33" t="s">
        <v>50</v>
      </c>
      <c r="I84" s="34" t="s">
        <v>29</v>
      </c>
      <c r="J84" s="35" t="s">
        <v>30</v>
      </c>
      <c r="K84" s="36" t="s">
        <v>29</v>
      </c>
      <c r="L84" s="37" t="s">
        <v>31</v>
      </c>
      <c r="M84" s="38" t="s">
        <v>30</v>
      </c>
      <c r="N84" s="301" t="s">
        <v>46</v>
      </c>
      <c r="O84" s="301"/>
      <c r="P84" s="302" t="s">
        <v>33</v>
      </c>
      <c r="Q84" s="302"/>
      <c r="R84" s="303" t="s">
        <v>34</v>
      </c>
      <c r="S84" s="303"/>
      <c r="T84" s="39" t="s">
        <v>35</v>
      </c>
      <c r="U84" s="40" t="s">
        <v>36</v>
      </c>
    </row>
    <row r="85" spans="1:21" ht="50.1" customHeight="1" x14ac:dyDescent="0.25">
      <c r="A85" s="41"/>
      <c r="B85" s="42"/>
      <c r="C85" s="43"/>
      <c r="D85" s="44"/>
      <c r="E85" s="45"/>
      <c r="F85" s="46"/>
      <c r="G85" s="46"/>
      <c r="H85" s="47"/>
      <c r="I85" s="48"/>
      <c r="J85" s="49"/>
      <c r="K85" s="48"/>
      <c r="L85" s="43"/>
      <c r="M85" s="49"/>
      <c r="N85" s="50" t="s">
        <v>37</v>
      </c>
      <c r="O85" s="51" t="s">
        <v>38</v>
      </c>
      <c r="P85" s="51" t="s">
        <v>37</v>
      </c>
      <c r="Q85" s="51" t="s">
        <v>38</v>
      </c>
      <c r="R85" s="51" t="s">
        <v>37</v>
      </c>
      <c r="S85" s="44" t="s">
        <v>38</v>
      </c>
      <c r="T85" s="48"/>
      <c r="U85" s="43"/>
    </row>
    <row r="86" spans="1:21" ht="50.1" customHeight="1" x14ac:dyDescent="0.25">
      <c r="A86" s="52">
        <f>N73</f>
        <v>42982</v>
      </c>
      <c r="B86" s="56" t="s">
        <v>9</v>
      </c>
      <c r="C86" s="86"/>
      <c r="D86" s="113"/>
      <c r="E86" s="31"/>
      <c r="F86" s="32"/>
      <c r="G86" s="32"/>
      <c r="H86" s="33"/>
      <c r="I86" s="54"/>
      <c r="J86" s="54"/>
      <c r="K86" s="54"/>
      <c r="L86" s="54"/>
      <c r="M86" s="54"/>
      <c r="N86" s="54"/>
      <c r="O86" s="54"/>
      <c r="P86" s="54"/>
      <c r="Q86" s="54"/>
      <c r="R86" s="54"/>
      <c r="S86" s="54"/>
      <c r="T86" s="54"/>
      <c r="U86" s="55"/>
    </row>
    <row r="87" spans="1:21" ht="50.1" customHeight="1" x14ac:dyDescent="0.25">
      <c r="A87" s="52">
        <f t="shared" ref="A87:A92" si="7">A86+1</f>
        <v>42983</v>
      </c>
      <c r="B87" s="56" t="s">
        <v>11</v>
      </c>
      <c r="C87" s="86"/>
      <c r="D87" s="105"/>
      <c r="E87" s="58"/>
      <c r="F87" s="59"/>
      <c r="G87" s="59"/>
      <c r="H87" s="60"/>
      <c r="I87" s="54"/>
      <c r="J87" s="54"/>
      <c r="K87" s="54"/>
      <c r="L87" s="54"/>
      <c r="M87" s="54"/>
      <c r="N87" s="54"/>
      <c r="O87" s="54"/>
      <c r="P87" s="54"/>
      <c r="Q87" s="54"/>
      <c r="R87" s="54"/>
      <c r="S87" s="54"/>
      <c r="T87" s="54"/>
      <c r="U87" s="55"/>
    </row>
    <row r="88" spans="1:21" ht="50.1" customHeight="1" x14ac:dyDescent="0.25">
      <c r="A88" s="52">
        <f t="shared" si="7"/>
        <v>42984</v>
      </c>
      <c r="B88" s="56" t="s">
        <v>12</v>
      </c>
      <c r="C88" s="20"/>
      <c r="D88" s="57"/>
      <c r="E88" s="58"/>
      <c r="F88" s="59"/>
      <c r="G88" s="59"/>
      <c r="H88" s="60"/>
      <c r="I88" s="54"/>
      <c r="J88" s="54"/>
      <c r="K88" s="54"/>
      <c r="L88" s="54"/>
      <c r="M88" s="54"/>
      <c r="N88" s="54"/>
      <c r="O88" s="54"/>
      <c r="P88" s="54"/>
      <c r="Q88" s="54"/>
      <c r="R88" s="54"/>
      <c r="S88" s="54"/>
      <c r="T88" s="54"/>
      <c r="U88" s="55"/>
    </row>
    <row r="89" spans="1:21" ht="50.1" customHeight="1" x14ac:dyDescent="0.25">
      <c r="A89" s="52">
        <f t="shared" si="7"/>
        <v>42985</v>
      </c>
      <c r="B89" s="56" t="s">
        <v>13</v>
      </c>
      <c r="C89" s="20"/>
      <c r="D89" s="57"/>
      <c r="E89" s="58"/>
      <c r="F89" s="59"/>
      <c r="G89" s="59"/>
      <c r="H89" s="60"/>
      <c r="I89" s="54"/>
      <c r="J89" s="54"/>
      <c r="K89" s="54"/>
      <c r="L89" s="54"/>
      <c r="M89" s="54"/>
      <c r="N89" s="54"/>
      <c r="O89" s="54"/>
      <c r="P89" s="54"/>
      <c r="Q89" s="54"/>
      <c r="R89" s="54"/>
      <c r="S89" s="54"/>
      <c r="T89" s="54"/>
      <c r="U89" s="55"/>
    </row>
    <row r="90" spans="1:21" ht="50.1" customHeight="1" x14ac:dyDescent="0.25">
      <c r="A90" s="52">
        <f t="shared" si="7"/>
        <v>42986</v>
      </c>
      <c r="B90" s="56" t="s">
        <v>15</v>
      </c>
      <c r="C90" s="20"/>
      <c r="D90" s="57"/>
      <c r="E90" s="58"/>
      <c r="F90" s="59"/>
      <c r="G90" s="59"/>
      <c r="H90" s="60"/>
      <c r="I90" s="54"/>
      <c r="J90" s="54"/>
      <c r="K90" s="54"/>
      <c r="L90" s="54"/>
      <c r="M90" s="54"/>
      <c r="N90" s="54"/>
      <c r="O90" s="54"/>
      <c r="P90" s="54"/>
      <c r="Q90" s="54"/>
      <c r="R90" s="54"/>
      <c r="S90" s="54"/>
      <c r="T90" s="54"/>
      <c r="U90" s="55"/>
    </row>
    <row r="91" spans="1:21" ht="50.1" customHeight="1" x14ac:dyDescent="0.25">
      <c r="A91" s="52">
        <f t="shared" si="7"/>
        <v>42987</v>
      </c>
      <c r="B91" s="56" t="s">
        <v>17</v>
      </c>
      <c r="C91" s="20"/>
      <c r="D91" s="57"/>
      <c r="E91" s="58"/>
      <c r="F91" s="59"/>
      <c r="G91" s="59"/>
      <c r="H91" s="60"/>
      <c r="I91" s="54"/>
      <c r="J91" s="54"/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5"/>
    </row>
    <row r="92" spans="1:21" ht="50.1" customHeight="1" x14ac:dyDescent="0.25">
      <c r="A92" s="17">
        <f t="shared" si="7"/>
        <v>42988</v>
      </c>
      <c r="B92" s="27" t="s">
        <v>18</v>
      </c>
      <c r="C92" s="86"/>
      <c r="D92" s="57"/>
      <c r="E92" s="58"/>
      <c r="F92" s="59"/>
      <c r="G92" s="59"/>
      <c r="H92" s="60"/>
      <c r="I92" s="54"/>
      <c r="J92" s="54"/>
      <c r="K92" s="54"/>
      <c r="L92" s="54"/>
      <c r="M92" s="54"/>
      <c r="N92" s="54"/>
      <c r="O92" s="54"/>
      <c r="P92" s="54"/>
      <c r="Q92" s="54"/>
      <c r="R92" s="54"/>
      <c r="S92" s="54"/>
      <c r="T92" s="54"/>
      <c r="U92" s="55"/>
    </row>
    <row r="93" spans="1:21" ht="22.5" customHeight="1" x14ac:dyDescent="0.25">
      <c r="C93" s="62"/>
      <c r="D93" s="62"/>
      <c r="E93" s="62"/>
      <c r="F93" s="62"/>
      <c r="G93" s="62"/>
      <c r="H93" s="62"/>
      <c r="I93" s="62"/>
      <c r="J93" s="62"/>
      <c r="K93" s="62"/>
      <c r="L93" s="62"/>
      <c r="M93" s="62"/>
      <c r="N93" s="62"/>
      <c r="O93" s="62"/>
      <c r="P93" s="62"/>
      <c r="Q93" s="62"/>
      <c r="R93" s="62"/>
      <c r="S93" s="62"/>
      <c r="T93" s="62"/>
      <c r="U93" s="62"/>
    </row>
    <row r="94" spans="1:21" ht="30" customHeight="1" x14ac:dyDescent="0.35">
      <c r="A94" s="4"/>
      <c r="B94" s="4"/>
      <c r="C94" s="307" t="s">
        <v>39</v>
      </c>
      <c r="D94" s="307"/>
      <c r="E94" s="307"/>
      <c r="F94" s="307"/>
      <c r="G94" s="307"/>
      <c r="H94" s="307"/>
      <c r="I94" s="307"/>
      <c r="J94" s="307"/>
      <c r="K94" s="307"/>
      <c r="L94" s="307"/>
      <c r="M94" s="307"/>
      <c r="N94" s="307"/>
      <c r="O94" s="307"/>
      <c r="P94" s="307"/>
      <c r="Q94" s="307"/>
      <c r="R94" s="307"/>
      <c r="S94" s="307"/>
      <c r="T94" s="307"/>
      <c r="U94" s="307"/>
    </row>
    <row r="95" spans="1:21" ht="30" customHeight="1" x14ac:dyDescent="0.35">
      <c r="A95" s="4"/>
      <c r="B95" s="4"/>
      <c r="C95" s="315" t="s">
        <v>20</v>
      </c>
      <c r="D95" s="315"/>
      <c r="E95" s="325" t="s">
        <v>21</v>
      </c>
      <c r="F95" s="325"/>
      <c r="G95" s="325"/>
      <c r="H95" s="325"/>
      <c r="I95" s="326" t="s">
        <v>22</v>
      </c>
      <c r="J95" s="326"/>
      <c r="K95" s="327" t="s">
        <v>23</v>
      </c>
      <c r="L95" s="327"/>
      <c r="M95" s="327"/>
      <c r="N95" s="328" t="s">
        <v>24</v>
      </c>
      <c r="O95" s="328"/>
      <c r="P95" s="328"/>
      <c r="Q95" s="328"/>
      <c r="R95" s="328"/>
      <c r="S95" s="328"/>
      <c r="T95" s="329" t="s">
        <v>25</v>
      </c>
      <c r="U95" s="329"/>
    </row>
    <row r="96" spans="1:21" ht="149.25" customHeight="1" x14ac:dyDescent="0.35">
      <c r="A96" s="4"/>
      <c r="B96" s="4"/>
      <c r="C96" s="7" t="s">
        <v>1</v>
      </c>
      <c r="D96" s="30" t="s">
        <v>26</v>
      </c>
      <c r="E96" s="31" t="s">
        <v>48</v>
      </c>
      <c r="F96" s="32" t="s">
        <v>48</v>
      </c>
      <c r="G96" s="32"/>
      <c r="H96" s="33" t="s">
        <v>50</v>
      </c>
      <c r="I96" s="114" t="s">
        <v>29</v>
      </c>
      <c r="J96" s="115" t="s">
        <v>30</v>
      </c>
      <c r="K96" s="116" t="s">
        <v>29</v>
      </c>
      <c r="L96" s="117" t="s">
        <v>31</v>
      </c>
      <c r="M96" s="118" t="s">
        <v>30</v>
      </c>
      <c r="N96" s="322" t="s">
        <v>46</v>
      </c>
      <c r="O96" s="322"/>
      <c r="P96" s="323" t="s">
        <v>33</v>
      </c>
      <c r="Q96" s="323"/>
      <c r="R96" s="324" t="s">
        <v>34</v>
      </c>
      <c r="S96" s="324"/>
      <c r="T96" s="29" t="s">
        <v>35</v>
      </c>
      <c r="U96" s="119" t="s">
        <v>36</v>
      </c>
    </row>
    <row r="97" spans="1:21" ht="50.1" customHeight="1" x14ac:dyDescent="0.25">
      <c r="A97" s="41"/>
      <c r="B97" s="42"/>
      <c r="C97" s="313" t="s">
        <v>41</v>
      </c>
      <c r="D97" s="313"/>
      <c r="E97" s="313"/>
      <c r="F97" s="313"/>
      <c r="G97" s="313"/>
      <c r="H97" s="313"/>
      <c r="I97" s="48"/>
      <c r="J97" s="49"/>
      <c r="K97" s="48"/>
      <c r="L97" s="43"/>
      <c r="M97" s="49"/>
      <c r="N97" s="50" t="s">
        <v>37</v>
      </c>
      <c r="O97" s="51" t="s">
        <v>38</v>
      </c>
      <c r="P97" s="51" t="s">
        <v>37</v>
      </c>
      <c r="Q97" s="51" t="s">
        <v>38</v>
      </c>
      <c r="R97" s="51" t="s">
        <v>37</v>
      </c>
      <c r="S97" s="44" t="s">
        <v>38</v>
      </c>
      <c r="T97" s="48"/>
      <c r="U97" s="43"/>
    </row>
    <row r="98" spans="1:21" ht="50.1" customHeight="1" x14ac:dyDescent="0.25">
      <c r="A98" s="52">
        <f>N73</f>
        <v>42982</v>
      </c>
      <c r="B98" s="18" t="s">
        <v>9</v>
      </c>
      <c r="C98" s="20"/>
      <c r="D98" s="53"/>
      <c r="E98" s="120"/>
      <c r="F98" s="121"/>
      <c r="G98" s="31"/>
      <c r="H98" s="33"/>
      <c r="I98" s="54"/>
      <c r="J98" s="54"/>
      <c r="K98" s="54"/>
      <c r="L98" s="54"/>
      <c r="M98" s="54"/>
      <c r="N98" s="54"/>
      <c r="O98" s="54"/>
      <c r="P98" s="54"/>
      <c r="Q98" s="54"/>
      <c r="R98" s="54"/>
      <c r="S98" s="54"/>
      <c r="T98" s="54"/>
      <c r="U98" s="55"/>
    </row>
    <row r="99" spans="1:21" ht="50.1" customHeight="1" x14ac:dyDescent="0.25">
      <c r="A99" s="52">
        <f t="shared" ref="A99:A104" si="8">A98+1</f>
        <v>42983</v>
      </c>
      <c r="B99" s="18" t="s">
        <v>11</v>
      </c>
      <c r="C99" s="20"/>
      <c r="D99" s="57"/>
      <c r="E99" s="122"/>
      <c r="F99" s="123"/>
      <c r="G99" s="58"/>
      <c r="H99" s="60"/>
      <c r="I99" s="54"/>
      <c r="J99" s="54"/>
      <c r="K99" s="54"/>
      <c r="L99" s="54"/>
      <c r="M99" s="54"/>
      <c r="N99" s="54"/>
      <c r="O99" s="54"/>
      <c r="P99" s="54"/>
      <c r="Q99" s="54"/>
      <c r="R99" s="54"/>
      <c r="S99" s="54"/>
      <c r="T99" s="54"/>
      <c r="U99" s="55"/>
    </row>
    <row r="100" spans="1:21" ht="50.1" customHeight="1" x14ac:dyDescent="0.25">
      <c r="A100" s="52">
        <f t="shared" si="8"/>
        <v>42984</v>
      </c>
      <c r="B100" s="18" t="s">
        <v>12</v>
      </c>
      <c r="C100" s="20"/>
      <c r="D100" s="57"/>
      <c r="E100" s="58"/>
      <c r="F100" s="76"/>
      <c r="G100" s="59"/>
      <c r="H100" s="60"/>
      <c r="I100" s="77"/>
      <c r="J100" s="77"/>
      <c r="K100" s="77"/>
      <c r="L100" s="77"/>
      <c r="M100" s="77"/>
      <c r="N100" s="77"/>
      <c r="O100" s="77"/>
      <c r="P100" s="54"/>
      <c r="Q100" s="54"/>
      <c r="R100" s="54"/>
      <c r="S100" s="54"/>
      <c r="T100" s="54"/>
      <c r="U100" s="55"/>
    </row>
    <row r="101" spans="1:21" ht="50.1" customHeight="1" x14ac:dyDescent="0.25">
      <c r="A101" s="52">
        <f t="shared" si="8"/>
        <v>42985</v>
      </c>
      <c r="B101" s="18" t="s">
        <v>13</v>
      </c>
      <c r="C101" s="20"/>
      <c r="D101" s="57"/>
      <c r="E101" s="58"/>
      <c r="F101" s="59"/>
      <c r="G101" s="59"/>
      <c r="H101" s="60"/>
      <c r="I101" s="54"/>
      <c r="J101" s="54"/>
      <c r="K101" s="54"/>
      <c r="L101" s="54"/>
      <c r="M101" s="54"/>
      <c r="N101" s="54"/>
      <c r="O101" s="54"/>
      <c r="P101" s="54"/>
      <c r="Q101" s="54"/>
      <c r="R101" s="54"/>
      <c r="S101" s="54"/>
      <c r="T101" s="54"/>
      <c r="U101" s="55"/>
    </row>
    <row r="102" spans="1:21" ht="50.1" customHeight="1" x14ac:dyDescent="0.25">
      <c r="A102" s="52">
        <f t="shared" si="8"/>
        <v>42986</v>
      </c>
      <c r="B102" s="18" t="s">
        <v>15</v>
      </c>
      <c r="C102" s="20"/>
      <c r="D102" s="57"/>
      <c r="E102" s="58"/>
      <c r="F102" s="59"/>
      <c r="G102" s="59"/>
      <c r="H102" s="60"/>
      <c r="I102" s="54"/>
      <c r="J102" s="54"/>
      <c r="K102" s="54"/>
      <c r="L102" s="54"/>
      <c r="M102" s="54"/>
      <c r="N102" s="54"/>
      <c r="O102" s="54"/>
      <c r="P102" s="54"/>
      <c r="Q102" s="54"/>
      <c r="R102" s="54"/>
      <c r="S102" s="54"/>
      <c r="T102" s="54"/>
      <c r="U102" s="55"/>
    </row>
    <row r="103" spans="1:21" ht="50.1" customHeight="1" x14ac:dyDescent="0.25">
      <c r="A103" s="52">
        <f t="shared" si="8"/>
        <v>42987</v>
      </c>
      <c r="B103" s="18" t="s">
        <v>17</v>
      </c>
      <c r="C103" s="86"/>
      <c r="D103" s="105"/>
      <c r="E103" s="58"/>
      <c r="F103" s="59"/>
      <c r="G103" s="59"/>
      <c r="H103" s="60"/>
      <c r="I103" s="54"/>
      <c r="J103" s="54"/>
      <c r="K103" s="54"/>
      <c r="L103" s="54"/>
      <c r="M103" s="54"/>
      <c r="N103" s="54"/>
      <c r="O103" s="54"/>
      <c r="P103" s="54"/>
      <c r="Q103" s="54"/>
      <c r="R103" s="54"/>
      <c r="S103" s="54"/>
      <c r="T103" s="54"/>
      <c r="U103" s="55"/>
    </row>
    <row r="104" spans="1:21" ht="50.1" customHeight="1" x14ac:dyDescent="0.25">
      <c r="A104" s="17">
        <f t="shared" si="8"/>
        <v>42988</v>
      </c>
      <c r="B104" s="27" t="s">
        <v>18</v>
      </c>
      <c r="C104" s="20"/>
      <c r="D104" s="57"/>
      <c r="E104" s="58"/>
      <c r="F104" s="59"/>
      <c r="G104" s="59"/>
      <c r="H104" s="60"/>
      <c r="I104" s="54"/>
      <c r="J104" s="54"/>
      <c r="K104" s="54"/>
      <c r="L104" s="54"/>
      <c r="M104" s="54"/>
      <c r="N104" s="54"/>
      <c r="O104" s="54"/>
      <c r="P104" s="54"/>
      <c r="Q104" s="54"/>
      <c r="R104" s="54"/>
      <c r="S104" s="54"/>
      <c r="T104" s="54"/>
      <c r="U104" s="55"/>
    </row>
    <row r="105" spans="1:21" ht="12.75" customHeight="1" x14ac:dyDescent="0.25">
      <c r="A105" s="124"/>
      <c r="B105" s="125"/>
      <c r="C105" s="62"/>
      <c r="D105" s="62"/>
      <c r="E105" s="62"/>
      <c r="F105" s="62"/>
      <c r="G105" s="62"/>
      <c r="H105" s="62"/>
      <c r="I105" s="62"/>
      <c r="J105" s="62"/>
      <c r="K105" s="62"/>
      <c r="L105" s="62"/>
      <c r="M105" s="62"/>
      <c r="N105" s="62"/>
      <c r="O105" s="62"/>
      <c r="P105" s="62"/>
      <c r="Q105" s="62"/>
      <c r="R105" s="62"/>
      <c r="S105" s="62"/>
      <c r="T105" s="62"/>
      <c r="U105" s="62"/>
    </row>
    <row r="106" spans="1:21" ht="12.75" customHeight="1" x14ac:dyDescent="0.3">
      <c r="J106" s="2"/>
      <c r="K106" s="3"/>
      <c r="L106" s="3"/>
      <c r="M106" s="3"/>
      <c r="N106" s="3"/>
    </row>
    <row r="107" spans="1:21" ht="30" customHeight="1" x14ac:dyDescent="0.35">
      <c r="A107" s="4"/>
      <c r="B107" s="4"/>
      <c r="C107" s="307" t="s">
        <v>0</v>
      </c>
      <c r="D107" s="307"/>
      <c r="E107" s="307"/>
      <c r="F107" s="307"/>
      <c r="G107" s="307"/>
      <c r="H107" s="110"/>
      <c r="I107" s="5"/>
      <c r="J107" s="314"/>
      <c r="K107" s="314"/>
      <c r="L107" s="314"/>
      <c r="M107" s="125"/>
    </row>
    <row r="108" spans="1:21" ht="75" customHeight="1" x14ac:dyDescent="0.45">
      <c r="A108" s="4"/>
      <c r="B108" s="4"/>
      <c r="C108" s="9" t="s">
        <v>1</v>
      </c>
      <c r="D108" s="126" t="s">
        <v>2</v>
      </c>
      <c r="E108" s="9" t="s">
        <v>3</v>
      </c>
      <c r="F108" s="9" t="s">
        <v>4</v>
      </c>
      <c r="G108" s="9" t="s">
        <v>5</v>
      </c>
      <c r="H108" s="10" t="s">
        <v>6</v>
      </c>
      <c r="I108" s="5"/>
      <c r="J108" s="6"/>
      <c r="K108" s="6"/>
      <c r="L108" s="12"/>
      <c r="M108" s="14" t="s">
        <v>7</v>
      </c>
      <c r="N108" s="15">
        <f>N73</f>
        <v>42982</v>
      </c>
      <c r="O108" s="16" t="s">
        <v>8</v>
      </c>
      <c r="P108" s="15">
        <f>N108+6</f>
        <v>42988</v>
      </c>
    </row>
    <row r="109" spans="1:21" ht="50.1" customHeight="1" x14ac:dyDescent="0.25">
      <c r="A109" s="17">
        <f>N108</f>
        <v>42982</v>
      </c>
      <c r="B109" s="18" t="s">
        <v>9</v>
      </c>
      <c r="C109" s="20"/>
      <c r="D109" s="20"/>
      <c r="E109" s="20"/>
      <c r="F109" s="21"/>
      <c r="G109" s="20"/>
      <c r="H109" s="18"/>
      <c r="I109" s="42"/>
      <c r="J109" s="111"/>
      <c r="K109" s="111"/>
      <c r="L109" s="111"/>
      <c r="M109" s="304" t="s">
        <v>51</v>
      </c>
      <c r="N109" s="304"/>
      <c r="O109" s="304"/>
      <c r="P109" s="304"/>
      <c r="Q109" s="88"/>
      <c r="R109" s="88"/>
    </row>
    <row r="110" spans="1:21" ht="50.1" customHeight="1" x14ac:dyDescent="0.25">
      <c r="A110" s="17">
        <f t="shared" ref="A110:A115" si="9">A109+1</f>
        <v>42983</v>
      </c>
      <c r="B110" s="18" t="s">
        <v>11</v>
      </c>
      <c r="C110" s="20"/>
      <c r="D110" s="20"/>
      <c r="E110" s="20"/>
      <c r="F110" s="21"/>
      <c r="G110" s="20"/>
      <c r="H110" s="18"/>
      <c r="I110" s="42"/>
      <c r="J110" s="111"/>
      <c r="K110" s="111"/>
      <c r="L110" s="111"/>
      <c r="M110" s="304"/>
      <c r="N110" s="304"/>
      <c r="O110" s="304"/>
      <c r="P110" s="304"/>
      <c r="Q110" s="88"/>
      <c r="R110" s="88"/>
    </row>
    <row r="111" spans="1:21" ht="50.1" customHeight="1" x14ac:dyDescent="0.45">
      <c r="A111" s="17">
        <f t="shared" si="9"/>
        <v>42984</v>
      </c>
      <c r="B111" s="18" t="s">
        <v>12</v>
      </c>
      <c r="C111" s="20"/>
      <c r="D111" s="20"/>
      <c r="E111" s="20"/>
      <c r="F111" s="21"/>
      <c r="G111" s="20"/>
      <c r="H111" s="18"/>
      <c r="I111" s="42"/>
      <c r="J111" s="111"/>
      <c r="K111" s="111"/>
      <c r="L111" s="111"/>
      <c r="M111" s="127"/>
      <c r="N111" s="25"/>
      <c r="O111" s="25"/>
      <c r="P111" s="25"/>
      <c r="Q111" s="24"/>
      <c r="R111" s="24"/>
    </row>
    <row r="112" spans="1:21" ht="50.1" customHeight="1" x14ac:dyDescent="0.45">
      <c r="A112" s="17">
        <f t="shared" si="9"/>
        <v>42985</v>
      </c>
      <c r="B112" s="18" t="s">
        <v>13</v>
      </c>
      <c r="C112" s="20"/>
      <c r="D112" s="20"/>
      <c r="E112" s="20"/>
      <c r="F112" s="21"/>
      <c r="G112" s="20"/>
      <c r="H112" s="18"/>
      <c r="I112" s="42"/>
      <c r="J112" s="111"/>
      <c r="K112" s="111"/>
      <c r="L112" s="305" t="s">
        <v>14</v>
      </c>
      <c r="M112" s="305"/>
      <c r="N112" s="305"/>
      <c r="O112" s="305"/>
      <c r="P112" s="321">
        <f>N108-14</f>
        <v>42968</v>
      </c>
      <c r="Q112" s="321"/>
    </row>
    <row r="113" spans="1:21" ht="50.1" customHeight="1" x14ac:dyDescent="0.45">
      <c r="A113" s="17">
        <f t="shared" si="9"/>
        <v>42986</v>
      </c>
      <c r="B113" s="18" t="s">
        <v>15</v>
      </c>
      <c r="C113" s="20"/>
      <c r="D113" s="20"/>
      <c r="E113" s="20"/>
      <c r="F113" s="21"/>
      <c r="G113" s="20"/>
      <c r="H113" s="18"/>
      <c r="I113" s="42"/>
      <c r="J113" s="111"/>
      <c r="K113" s="111"/>
      <c r="L113" s="91" t="s">
        <v>16</v>
      </c>
      <c r="M113" s="91"/>
      <c r="N113" s="91"/>
      <c r="O113" s="91"/>
      <c r="P113" s="25"/>
      <c r="Q113" s="25"/>
      <c r="R113" s="25"/>
    </row>
    <row r="114" spans="1:21" ht="50.1" customHeight="1" x14ac:dyDescent="0.35">
      <c r="A114" s="17">
        <f t="shared" si="9"/>
        <v>42987</v>
      </c>
      <c r="B114" s="18" t="s">
        <v>17</v>
      </c>
      <c r="C114" s="20"/>
      <c r="D114" s="20"/>
      <c r="E114" s="20"/>
      <c r="F114" s="21"/>
      <c r="G114" s="20"/>
      <c r="H114" s="18"/>
      <c r="I114" s="42"/>
      <c r="J114" s="111"/>
      <c r="K114" s="111"/>
      <c r="L114" s="111"/>
      <c r="M114" s="127"/>
    </row>
    <row r="115" spans="1:21" ht="50.1" customHeight="1" x14ac:dyDescent="0.35">
      <c r="A115" s="17">
        <f t="shared" si="9"/>
        <v>42988</v>
      </c>
      <c r="B115" s="27" t="s">
        <v>18</v>
      </c>
      <c r="C115" s="20"/>
      <c r="D115" s="20"/>
      <c r="E115" s="20"/>
      <c r="F115" s="21"/>
      <c r="G115" s="20"/>
      <c r="H115" s="18"/>
      <c r="I115" s="42"/>
      <c r="J115" s="111"/>
      <c r="K115" s="111"/>
      <c r="L115" s="111"/>
      <c r="M115" s="127"/>
    </row>
    <row r="116" spans="1:21" ht="21.75" customHeight="1" x14ac:dyDescent="0.25">
      <c r="I116" s="78"/>
      <c r="J116" s="78"/>
      <c r="K116" s="78"/>
      <c r="L116" s="78"/>
    </row>
    <row r="117" spans="1:21" ht="30" customHeight="1" x14ac:dyDescent="0.35">
      <c r="A117" s="4"/>
      <c r="B117" s="4"/>
      <c r="C117" s="307" t="s">
        <v>19</v>
      </c>
      <c r="D117" s="307"/>
      <c r="E117" s="307"/>
      <c r="F117" s="307"/>
      <c r="G117" s="307"/>
      <c r="H117" s="307"/>
      <c r="I117" s="307"/>
      <c r="J117" s="307"/>
      <c r="K117" s="307"/>
      <c r="L117" s="307"/>
      <c r="M117" s="307"/>
      <c r="N117" s="307"/>
      <c r="O117" s="307"/>
      <c r="P117" s="307"/>
      <c r="Q117" s="307"/>
      <c r="R117" s="307"/>
      <c r="S117" s="307"/>
      <c r="T117" s="307"/>
      <c r="U117" s="307"/>
    </row>
    <row r="118" spans="1:21" ht="30" customHeight="1" x14ac:dyDescent="0.35">
      <c r="A118" s="4"/>
      <c r="B118" s="4"/>
      <c r="C118" s="315" t="s">
        <v>20</v>
      </c>
      <c r="D118" s="315"/>
      <c r="E118" s="317" t="s">
        <v>21</v>
      </c>
      <c r="F118" s="317"/>
      <c r="G118" s="317"/>
      <c r="H118" s="317"/>
      <c r="I118" s="308" t="s">
        <v>22</v>
      </c>
      <c r="J118" s="308"/>
      <c r="K118" s="309" t="s">
        <v>23</v>
      </c>
      <c r="L118" s="309"/>
      <c r="M118" s="309"/>
      <c r="N118" s="310" t="s">
        <v>24</v>
      </c>
      <c r="O118" s="310"/>
      <c r="P118" s="310"/>
      <c r="Q118" s="310"/>
      <c r="R118" s="310"/>
      <c r="S118" s="310"/>
      <c r="T118" s="311" t="s">
        <v>25</v>
      </c>
      <c r="U118" s="311"/>
    </row>
    <row r="119" spans="1:21" ht="149.25" customHeight="1" x14ac:dyDescent="0.35">
      <c r="A119" s="4"/>
      <c r="B119" s="4"/>
      <c r="C119" s="9" t="s">
        <v>1</v>
      </c>
      <c r="D119" s="30" t="s">
        <v>26</v>
      </c>
      <c r="E119" s="31" t="s">
        <v>52</v>
      </c>
      <c r="F119" s="32"/>
      <c r="G119" s="32"/>
      <c r="H119" s="33"/>
      <c r="I119" s="128" t="s">
        <v>29</v>
      </c>
      <c r="J119" s="35" t="s">
        <v>30</v>
      </c>
      <c r="K119" s="36" t="s">
        <v>29</v>
      </c>
      <c r="L119" s="37" t="s">
        <v>31</v>
      </c>
      <c r="M119" s="38" t="s">
        <v>30</v>
      </c>
      <c r="N119" s="301" t="s">
        <v>46</v>
      </c>
      <c r="O119" s="301"/>
      <c r="P119" s="302" t="s">
        <v>33</v>
      </c>
      <c r="Q119" s="302"/>
      <c r="R119" s="303" t="s">
        <v>34</v>
      </c>
      <c r="S119" s="303"/>
      <c r="T119" s="39" t="s">
        <v>35</v>
      </c>
      <c r="U119" s="40" t="s">
        <v>36</v>
      </c>
    </row>
    <row r="120" spans="1:21" ht="50.1" customHeight="1" x14ac:dyDescent="0.25">
      <c r="A120" s="41"/>
      <c r="B120" s="42"/>
      <c r="C120" s="43"/>
      <c r="D120" s="44"/>
      <c r="E120" s="45"/>
      <c r="F120" s="46"/>
      <c r="G120" s="46"/>
      <c r="H120" s="47"/>
      <c r="I120" s="48"/>
      <c r="J120" s="49"/>
      <c r="K120" s="48"/>
      <c r="L120" s="43"/>
      <c r="M120" s="49"/>
      <c r="N120" s="50" t="s">
        <v>37</v>
      </c>
      <c r="O120" s="51" t="s">
        <v>38</v>
      </c>
      <c r="P120" s="51" t="s">
        <v>37</v>
      </c>
      <c r="Q120" s="51" t="s">
        <v>38</v>
      </c>
      <c r="R120" s="51" t="s">
        <v>37</v>
      </c>
      <c r="S120" s="44" t="s">
        <v>38</v>
      </c>
      <c r="T120" s="48"/>
      <c r="U120" s="43"/>
    </row>
    <row r="121" spans="1:21" ht="50.1" customHeight="1" x14ac:dyDescent="0.25">
      <c r="A121" s="52">
        <f>N108</f>
        <v>42982</v>
      </c>
      <c r="B121" s="18" t="s">
        <v>9</v>
      </c>
      <c r="C121" s="20"/>
      <c r="D121" s="53"/>
      <c r="E121" s="31"/>
      <c r="F121" s="129"/>
      <c r="G121" s="129"/>
      <c r="H121" s="130"/>
      <c r="I121" s="54"/>
      <c r="J121" s="54"/>
      <c r="K121" s="54"/>
      <c r="L121" s="54"/>
      <c r="M121" s="54"/>
      <c r="N121" s="54"/>
      <c r="O121" s="54"/>
      <c r="P121" s="54"/>
      <c r="Q121" s="54"/>
      <c r="R121" s="54"/>
      <c r="S121" s="54"/>
      <c r="T121" s="54"/>
      <c r="U121" s="55"/>
    </row>
    <row r="122" spans="1:21" ht="50.1" customHeight="1" x14ac:dyDescent="0.25">
      <c r="A122" s="52">
        <f t="shared" ref="A122:A127" si="10">A121+1</f>
        <v>42983</v>
      </c>
      <c r="B122" s="56" t="s">
        <v>11</v>
      </c>
      <c r="C122" s="20"/>
      <c r="D122" s="105"/>
      <c r="E122" s="58"/>
      <c r="F122" s="20"/>
      <c r="G122" s="20"/>
      <c r="H122" s="57"/>
      <c r="I122" s="54"/>
      <c r="J122" s="54"/>
      <c r="K122" s="54"/>
      <c r="L122" s="54"/>
      <c r="M122" s="54"/>
      <c r="N122" s="54"/>
      <c r="O122" s="54"/>
      <c r="P122" s="54"/>
      <c r="Q122" s="54"/>
      <c r="R122" s="54"/>
      <c r="S122" s="54"/>
      <c r="T122" s="54"/>
      <c r="U122" s="55"/>
    </row>
    <row r="123" spans="1:21" ht="50.1" customHeight="1" x14ac:dyDescent="0.25">
      <c r="A123" s="52">
        <f t="shared" si="10"/>
        <v>42984</v>
      </c>
      <c r="B123" s="56" t="s">
        <v>12</v>
      </c>
      <c r="C123" s="20"/>
      <c r="D123" s="57"/>
      <c r="E123" s="58"/>
      <c r="F123" s="20"/>
      <c r="G123" s="20"/>
      <c r="H123" s="57"/>
      <c r="I123" s="54"/>
      <c r="J123" s="54"/>
      <c r="K123" s="54"/>
      <c r="L123" s="54"/>
      <c r="M123" s="54"/>
      <c r="N123" s="54"/>
      <c r="O123" s="54"/>
      <c r="P123" s="54"/>
      <c r="Q123" s="54"/>
      <c r="R123" s="54"/>
      <c r="S123" s="54"/>
      <c r="T123" s="54"/>
      <c r="U123" s="55"/>
    </row>
    <row r="124" spans="1:21" ht="50.1" customHeight="1" x14ac:dyDescent="0.25">
      <c r="A124" s="52">
        <f t="shared" si="10"/>
        <v>42985</v>
      </c>
      <c r="B124" s="56" t="s">
        <v>13</v>
      </c>
      <c r="C124" s="20"/>
      <c r="D124" s="57"/>
      <c r="E124" s="58"/>
      <c r="F124" s="20"/>
      <c r="G124" s="20"/>
      <c r="H124" s="57"/>
      <c r="I124" s="54"/>
      <c r="J124" s="54"/>
      <c r="K124" s="54"/>
      <c r="L124" s="54"/>
      <c r="M124" s="54"/>
      <c r="N124" s="54"/>
      <c r="O124" s="54"/>
      <c r="P124" s="54"/>
      <c r="Q124" s="54"/>
      <c r="R124" s="54"/>
      <c r="S124" s="54"/>
      <c r="T124" s="54"/>
      <c r="U124" s="55"/>
    </row>
    <row r="125" spans="1:21" ht="50.1" customHeight="1" x14ac:dyDescent="0.25">
      <c r="A125" s="52">
        <f t="shared" si="10"/>
        <v>42986</v>
      </c>
      <c r="B125" s="56" t="s">
        <v>15</v>
      </c>
      <c r="C125" s="20"/>
      <c r="D125" s="57"/>
      <c r="E125" s="58"/>
      <c r="F125" s="20"/>
      <c r="G125" s="20"/>
      <c r="H125" s="57"/>
      <c r="I125" s="54"/>
      <c r="J125" s="54"/>
      <c r="K125" s="54"/>
      <c r="L125" s="54"/>
      <c r="M125" s="54"/>
      <c r="N125" s="54"/>
      <c r="O125" s="54"/>
      <c r="P125" s="54"/>
      <c r="Q125" s="54"/>
      <c r="R125" s="54"/>
      <c r="S125" s="54"/>
      <c r="T125" s="54"/>
      <c r="U125" s="55"/>
    </row>
    <row r="126" spans="1:21" ht="50.1" customHeight="1" x14ac:dyDescent="0.25">
      <c r="A126" s="52">
        <f t="shared" si="10"/>
        <v>42987</v>
      </c>
      <c r="B126" s="56" t="s">
        <v>17</v>
      </c>
      <c r="C126" s="86"/>
      <c r="D126" s="57"/>
      <c r="E126" s="58"/>
      <c r="F126" s="20"/>
      <c r="G126" s="20"/>
      <c r="H126" s="57"/>
      <c r="I126" s="54"/>
      <c r="J126" s="54"/>
      <c r="K126" s="54"/>
      <c r="L126" s="54"/>
      <c r="M126" s="54"/>
      <c r="N126" s="54"/>
      <c r="O126" s="54"/>
      <c r="P126" s="54"/>
      <c r="Q126" s="54"/>
      <c r="R126" s="54"/>
      <c r="S126" s="54"/>
      <c r="T126" s="54"/>
      <c r="U126" s="55"/>
    </row>
    <row r="127" spans="1:21" ht="50.1" customHeight="1" x14ac:dyDescent="0.25">
      <c r="A127" s="17">
        <f t="shared" si="10"/>
        <v>42988</v>
      </c>
      <c r="B127" s="61" t="s">
        <v>18</v>
      </c>
      <c r="C127" s="86"/>
      <c r="D127" s="57"/>
      <c r="E127" s="58"/>
      <c r="F127" s="20"/>
      <c r="G127" s="20"/>
      <c r="H127" s="57"/>
      <c r="I127" s="54"/>
      <c r="J127" s="54"/>
      <c r="K127" s="54"/>
      <c r="L127" s="54"/>
      <c r="M127" s="54"/>
      <c r="N127" s="54"/>
      <c r="O127" s="54"/>
      <c r="P127" s="54"/>
      <c r="Q127" s="54"/>
      <c r="R127" s="54"/>
      <c r="S127" s="54"/>
      <c r="T127" s="54"/>
      <c r="U127" s="55"/>
    </row>
    <row r="128" spans="1:21" ht="21.75" customHeight="1" x14ac:dyDescent="0.25">
      <c r="C128" s="62"/>
      <c r="D128" s="62"/>
      <c r="E128" s="62"/>
      <c r="F128" s="62"/>
      <c r="G128" s="62"/>
      <c r="H128" s="62"/>
      <c r="I128" s="62"/>
      <c r="J128" s="62"/>
      <c r="K128" s="62"/>
      <c r="L128" s="62"/>
      <c r="M128" s="62"/>
      <c r="N128" s="62"/>
      <c r="O128" s="62"/>
      <c r="P128" s="62"/>
      <c r="Q128" s="62"/>
      <c r="R128" s="62"/>
      <c r="S128" s="62"/>
      <c r="T128" s="62"/>
      <c r="U128" s="62"/>
    </row>
    <row r="129" spans="1:21" ht="30" customHeight="1" x14ac:dyDescent="0.35">
      <c r="A129" s="4"/>
      <c r="B129" s="4"/>
      <c r="C129" s="307" t="s">
        <v>39</v>
      </c>
      <c r="D129" s="307"/>
      <c r="E129" s="307"/>
      <c r="F129" s="307"/>
      <c r="G129" s="307"/>
      <c r="H129" s="307"/>
      <c r="I129" s="307"/>
      <c r="J129" s="307"/>
      <c r="K129" s="307"/>
      <c r="L129" s="307"/>
      <c r="M129" s="307"/>
      <c r="N129" s="307"/>
      <c r="O129" s="307"/>
      <c r="P129" s="307"/>
      <c r="Q129" s="307"/>
      <c r="R129" s="307"/>
      <c r="S129" s="307"/>
      <c r="T129" s="307"/>
      <c r="U129" s="307"/>
    </row>
    <row r="130" spans="1:21" ht="30" customHeight="1" x14ac:dyDescent="0.35">
      <c r="A130" s="5"/>
      <c r="B130" s="5"/>
      <c r="C130" s="106" t="s">
        <v>20</v>
      </c>
      <c r="D130" s="107"/>
      <c r="E130" s="317" t="s">
        <v>21</v>
      </c>
      <c r="F130" s="317"/>
      <c r="G130" s="317"/>
      <c r="H130" s="317"/>
      <c r="I130" s="308" t="str">
        <f>I118</f>
        <v>Entrée</v>
      </c>
      <c r="J130" s="308"/>
      <c r="K130" s="309" t="str">
        <f>K118</f>
        <v>Viande</v>
      </c>
      <c r="L130" s="309"/>
      <c r="M130" s="309"/>
      <c r="N130" s="320" t="str">
        <f>N118</f>
        <v>Légumes</v>
      </c>
      <c r="O130" s="320"/>
      <c r="P130" s="320"/>
      <c r="Q130" s="320"/>
      <c r="R130" s="320"/>
      <c r="S130" s="28"/>
      <c r="T130" s="311" t="str">
        <f>T118</f>
        <v>Dessert</v>
      </c>
      <c r="U130" s="311"/>
    </row>
    <row r="131" spans="1:21" ht="150" customHeight="1" x14ac:dyDescent="0.25">
      <c r="A131" s="41"/>
      <c r="B131" s="42"/>
      <c r="C131" s="7" t="s">
        <v>1</v>
      </c>
      <c r="D131" s="131" t="s">
        <v>26</v>
      </c>
      <c r="E131" s="31" t="s">
        <v>52</v>
      </c>
      <c r="F131" s="32" t="s">
        <v>53</v>
      </c>
      <c r="G131" s="32"/>
      <c r="H131" s="132"/>
      <c r="I131" s="128" t="str">
        <f>I119</f>
        <v>Normale</v>
      </c>
      <c r="J131" s="35" t="str">
        <f>J119</f>
        <v>Mixée</v>
      </c>
      <c r="K131" s="36" t="str">
        <f>K119</f>
        <v>Normale</v>
      </c>
      <c r="L131" s="37" t="str">
        <f>L119</f>
        <v>Hachée</v>
      </c>
      <c r="M131" s="38" t="str">
        <f>M119</f>
        <v>Mixée</v>
      </c>
      <c r="N131" s="301" t="str">
        <f>N119</f>
        <v>Normaux</v>
      </c>
      <c r="O131" s="301"/>
      <c r="P131" s="302" t="str">
        <f>P119</f>
        <v>Hachés</v>
      </c>
      <c r="Q131" s="302"/>
      <c r="R131" s="319" t="str">
        <f>R119</f>
        <v>Mixés</v>
      </c>
      <c r="S131" s="319"/>
      <c r="T131" s="39" t="str">
        <f>T119</f>
        <v>Normal</v>
      </c>
      <c r="U131" s="40" t="str">
        <f>U119</f>
        <v>Mixé</v>
      </c>
    </row>
    <row r="132" spans="1:21" ht="50.1" customHeight="1" x14ac:dyDescent="0.25">
      <c r="A132" s="41"/>
      <c r="B132" s="42"/>
      <c r="C132" s="313" t="s">
        <v>41</v>
      </c>
      <c r="D132" s="313"/>
      <c r="E132" s="313"/>
      <c r="F132" s="313"/>
      <c r="G132" s="313"/>
      <c r="H132" s="313"/>
      <c r="I132" s="65"/>
      <c r="J132" s="64"/>
      <c r="K132" s="65"/>
      <c r="L132" s="66"/>
      <c r="M132" s="64"/>
      <c r="N132" s="68" t="s">
        <v>37</v>
      </c>
      <c r="O132" s="69" t="s">
        <v>38</v>
      </c>
      <c r="P132" s="69" t="s">
        <v>37</v>
      </c>
      <c r="Q132" s="69" t="s">
        <v>38</v>
      </c>
      <c r="R132" s="69" t="s">
        <v>37</v>
      </c>
      <c r="S132" s="44" t="s">
        <v>38</v>
      </c>
      <c r="T132" s="65"/>
      <c r="U132" s="43"/>
    </row>
    <row r="133" spans="1:21" ht="50.1" customHeight="1" x14ac:dyDescent="0.25">
      <c r="A133" s="52">
        <f>N108</f>
        <v>42982</v>
      </c>
      <c r="B133" s="18" t="s">
        <v>9</v>
      </c>
      <c r="C133" s="70"/>
      <c r="D133" s="71"/>
      <c r="E133" s="72"/>
      <c r="F133" s="70"/>
      <c r="G133" s="70"/>
      <c r="H133" s="133"/>
      <c r="I133" s="54"/>
      <c r="J133" s="54"/>
      <c r="K133" s="54"/>
      <c r="L133" s="54"/>
      <c r="M133" s="54"/>
      <c r="N133" s="54"/>
      <c r="O133" s="54"/>
      <c r="P133" s="54"/>
      <c r="Q133" s="54"/>
      <c r="R133" s="54"/>
      <c r="S133" s="54"/>
      <c r="T133" s="54"/>
      <c r="U133" s="55"/>
    </row>
    <row r="134" spans="1:21" ht="50.1" customHeight="1" x14ac:dyDescent="0.25">
      <c r="A134" s="52">
        <f t="shared" ref="A134:A139" si="11">A133+1</f>
        <v>42983</v>
      </c>
      <c r="B134" s="18" t="s">
        <v>11</v>
      </c>
      <c r="C134" s="70"/>
      <c r="D134" s="134"/>
      <c r="E134" s="72"/>
      <c r="F134" s="70"/>
      <c r="G134" s="70"/>
      <c r="H134" s="133"/>
      <c r="I134" s="54"/>
      <c r="J134" s="54"/>
      <c r="K134" s="54"/>
      <c r="L134" s="54"/>
      <c r="M134" s="54"/>
      <c r="N134" s="54"/>
      <c r="O134" s="54"/>
      <c r="P134" s="54"/>
      <c r="Q134" s="54"/>
      <c r="R134" s="54"/>
      <c r="S134" s="54"/>
      <c r="T134" s="54"/>
      <c r="U134" s="55"/>
    </row>
    <row r="135" spans="1:21" ht="50.1" customHeight="1" x14ac:dyDescent="0.25">
      <c r="A135" s="52">
        <f t="shared" si="11"/>
        <v>42984</v>
      </c>
      <c r="B135" s="18" t="s">
        <v>12</v>
      </c>
      <c r="C135" s="20"/>
      <c r="D135" s="57"/>
      <c r="E135" s="75"/>
      <c r="F135" s="70"/>
      <c r="G135" s="70"/>
      <c r="H135" s="133"/>
      <c r="I135" s="135"/>
      <c r="J135" s="135"/>
      <c r="K135" s="135"/>
      <c r="L135" s="135"/>
      <c r="M135" s="135"/>
      <c r="N135" s="135"/>
      <c r="O135" s="135"/>
      <c r="P135" s="54"/>
      <c r="Q135" s="54"/>
      <c r="R135" s="54"/>
      <c r="S135" s="54"/>
      <c r="T135" s="54"/>
      <c r="U135" s="55"/>
    </row>
    <row r="136" spans="1:21" ht="50.1" customHeight="1" x14ac:dyDescent="0.25">
      <c r="A136" s="52">
        <f t="shared" si="11"/>
        <v>42985</v>
      </c>
      <c r="B136" s="18" t="s">
        <v>13</v>
      </c>
      <c r="C136" s="20"/>
      <c r="D136" s="57"/>
      <c r="E136" s="58"/>
      <c r="F136" s="20"/>
      <c r="G136" s="20"/>
      <c r="H136" s="57"/>
      <c r="I136" s="54"/>
      <c r="J136" s="54"/>
      <c r="K136" s="54"/>
      <c r="L136" s="54"/>
      <c r="M136" s="54"/>
      <c r="N136" s="54"/>
      <c r="O136" s="54"/>
      <c r="P136" s="54"/>
      <c r="Q136" s="54"/>
      <c r="R136" s="54"/>
      <c r="S136" s="54"/>
      <c r="T136" s="54"/>
      <c r="U136" s="55"/>
    </row>
    <row r="137" spans="1:21" ht="50.1" customHeight="1" x14ac:dyDescent="0.25">
      <c r="A137" s="52">
        <f t="shared" si="11"/>
        <v>42986</v>
      </c>
      <c r="B137" s="18" t="s">
        <v>15</v>
      </c>
      <c r="C137" s="20"/>
      <c r="D137" s="57"/>
      <c r="E137" s="58"/>
      <c r="F137" s="20"/>
      <c r="G137" s="20"/>
      <c r="H137" s="57"/>
      <c r="I137" s="54"/>
      <c r="J137" s="54"/>
      <c r="K137" s="54"/>
      <c r="L137" s="54"/>
      <c r="M137" s="54"/>
      <c r="N137" s="54"/>
      <c r="O137" s="54"/>
      <c r="P137" s="54"/>
      <c r="Q137" s="54"/>
      <c r="R137" s="54"/>
      <c r="S137" s="54"/>
      <c r="T137" s="54"/>
      <c r="U137" s="55"/>
    </row>
    <row r="138" spans="1:21" ht="50.1" customHeight="1" x14ac:dyDescent="0.25">
      <c r="A138" s="52">
        <f t="shared" si="11"/>
        <v>42987</v>
      </c>
      <c r="B138" s="18" t="s">
        <v>17</v>
      </c>
      <c r="C138" s="86"/>
      <c r="D138" s="57"/>
      <c r="E138" s="58"/>
      <c r="F138" s="20"/>
      <c r="G138" s="20"/>
      <c r="H138" s="57"/>
      <c r="I138" s="54"/>
      <c r="J138" s="54"/>
      <c r="K138" s="54"/>
      <c r="L138" s="54"/>
      <c r="M138" s="54"/>
      <c r="N138" s="54"/>
      <c r="O138" s="54"/>
      <c r="P138" s="54"/>
      <c r="Q138" s="54"/>
      <c r="R138" s="54"/>
      <c r="S138" s="54"/>
      <c r="T138" s="54"/>
      <c r="U138" s="55"/>
    </row>
    <row r="139" spans="1:21" ht="50.1" customHeight="1" x14ac:dyDescent="0.25">
      <c r="A139" s="17">
        <f t="shared" si="11"/>
        <v>42988</v>
      </c>
      <c r="B139" s="27" t="s">
        <v>18</v>
      </c>
      <c r="C139" s="20"/>
      <c r="D139" s="57"/>
      <c r="E139" s="58"/>
      <c r="F139" s="20"/>
      <c r="G139" s="20"/>
      <c r="H139" s="57"/>
      <c r="I139" s="54"/>
      <c r="J139" s="54"/>
      <c r="K139" s="54"/>
      <c r="L139" s="54"/>
      <c r="M139" s="54"/>
      <c r="N139" s="54"/>
      <c r="O139" s="54"/>
      <c r="P139" s="54"/>
      <c r="Q139" s="54"/>
      <c r="R139" s="54"/>
      <c r="S139" s="54"/>
      <c r="T139" s="54"/>
      <c r="U139" s="55"/>
    </row>
    <row r="140" spans="1:21" ht="14.25" customHeight="1" x14ac:dyDescent="0.35">
      <c r="A140" s="124"/>
      <c r="B140" s="125"/>
      <c r="C140" s="62"/>
      <c r="D140" s="62"/>
      <c r="E140" s="62"/>
      <c r="F140" s="62"/>
      <c r="G140" s="62"/>
      <c r="H140" s="62"/>
      <c r="I140" s="62"/>
      <c r="J140" s="62"/>
      <c r="K140" s="62"/>
      <c r="L140" s="62"/>
      <c r="M140" s="62"/>
      <c r="N140" s="62"/>
      <c r="O140" s="62"/>
      <c r="P140" s="62"/>
      <c r="Q140" s="62"/>
      <c r="R140" s="62"/>
      <c r="S140" s="62"/>
      <c r="T140" s="62"/>
      <c r="U140" s="79"/>
    </row>
    <row r="141" spans="1:21" ht="12.75" customHeight="1" x14ac:dyDescent="0.35">
      <c r="C141" s="62"/>
      <c r="D141" s="62"/>
      <c r="E141" s="62"/>
      <c r="F141" s="62"/>
      <c r="G141" s="62"/>
      <c r="H141" s="62"/>
      <c r="I141" s="62"/>
      <c r="J141" s="62"/>
      <c r="K141" s="62"/>
      <c r="L141" s="62"/>
      <c r="M141" s="62"/>
      <c r="N141" s="62"/>
      <c r="O141" s="62"/>
      <c r="P141" s="62"/>
      <c r="Q141" s="62"/>
      <c r="R141" s="62"/>
      <c r="S141" s="62"/>
      <c r="T141" s="62"/>
      <c r="U141" s="79"/>
    </row>
    <row r="142" spans="1:21" ht="30" customHeight="1" x14ac:dyDescent="0.4">
      <c r="B142" s="4"/>
      <c r="C142" s="307" t="s">
        <v>0</v>
      </c>
      <c r="D142" s="307"/>
      <c r="E142" s="307"/>
      <c r="F142" s="307"/>
      <c r="G142" s="307"/>
      <c r="H142" s="136"/>
      <c r="I142" s="137"/>
      <c r="J142" s="138"/>
      <c r="K142" s="139"/>
      <c r="L142" s="140"/>
      <c r="M142" s="141"/>
      <c r="N142" s="140"/>
    </row>
    <row r="143" spans="1:21" ht="75" customHeight="1" x14ac:dyDescent="0.45">
      <c r="B143" s="4"/>
      <c r="C143" s="7" t="s">
        <v>1</v>
      </c>
      <c r="D143" s="8" t="s">
        <v>2</v>
      </c>
      <c r="E143" s="9" t="s">
        <v>3</v>
      </c>
      <c r="F143" s="9" t="s">
        <v>4</v>
      </c>
      <c r="G143" s="9" t="s">
        <v>5</v>
      </c>
      <c r="H143" s="10" t="s">
        <v>6</v>
      </c>
      <c r="I143" s="24"/>
      <c r="J143" s="24"/>
      <c r="M143" s="14" t="s">
        <v>7</v>
      </c>
      <c r="N143" s="15">
        <f>N108</f>
        <v>42982</v>
      </c>
      <c r="O143" s="16" t="s">
        <v>8</v>
      </c>
      <c r="P143" s="15">
        <f>N143+6</f>
        <v>42988</v>
      </c>
    </row>
    <row r="144" spans="1:21" ht="49.5" customHeight="1" x14ac:dyDescent="0.45">
      <c r="A144" s="52">
        <f>N143</f>
        <v>42982</v>
      </c>
      <c r="B144" s="18" t="s">
        <v>9</v>
      </c>
      <c r="C144" s="20"/>
      <c r="D144" s="20"/>
      <c r="E144" s="20"/>
      <c r="F144" s="21"/>
      <c r="G144" s="20"/>
      <c r="H144" s="18"/>
      <c r="I144" s="24"/>
      <c r="J144" s="24"/>
      <c r="K144" s="142"/>
      <c r="L144" s="142"/>
      <c r="M144" s="304" t="s">
        <v>54</v>
      </c>
      <c r="N144" s="304"/>
      <c r="O144" s="304"/>
      <c r="P144" s="304"/>
    </row>
    <row r="145" spans="1:23" ht="49.5" customHeight="1" x14ac:dyDescent="0.45">
      <c r="A145" s="52">
        <f t="shared" ref="A145:A150" si="12">A144+1</f>
        <v>42983</v>
      </c>
      <c r="B145" s="18" t="s">
        <v>11</v>
      </c>
      <c r="C145" s="20"/>
      <c r="D145" s="20"/>
      <c r="E145" s="20"/>
      <c r="F145" s="21"/>
      <c r="G145" s="20"/>
      <c r="H145" s="18"/>
      <c r="I145" s="90"/>
      <c r="J145" s="143"/>
      <c r="K145" s="25"/>
      <c r="L145" s="25"/>
      <c r="M145" s="304"/>
      <c r="N145" s="304"/>
      <c r="O145" s="304"/>
      <c r="P145" s="304"/>
      <c r="Q145" s="144"/>
      <c r="R145" s="144"/>
      <c r="S145" s="144"/>
      <c r="T145" s="144"/>
      <c r="U145" s="144"/>
    </row>
    <row r="146" spans="1:23" ht="49.5" customHeight="1" x14ac:dyDescent="0.45">
      <c r="A146" s="52">
        <f t="shared" si="12"/>
        <v>42984</v>
      </c>
      <c r="B146" s="18" t="s">
        <v>12</v>
      </c>
      <c r="C146" s="20"/>
      <c r="D146" s="20"/>
      <c r="E146" s="20"/>
      <c r="F146" s="21"/>
      <c r="G146" s="145"/>
      <c r="H146" s="18"/>
      <c r="J146" s="26"/>
      <c r="K146" s="26"/>
    </row>
    <row r="147" spans="1:23" ht="49.5" customHeight="1" x14ac:dyDescent="0.7">
      <c r="A147" s="52">
        <f t="shared" si="12"/>
        <v>42985</v>
      </c>
      <c r="B147" s="18" t="s">
        <v>13</v>
      </c>
      <c r="C147" s="20"/>
      <c r="D147" s="20"/>
      <c r="E147" s="20"/>
      <c r="F147" s="21"/>
      <c r="G147" s="145"/>
      <c r="H147" s="18"/>
      <c r="I147" s="146"/>
      <c r="K147" s="25"/>
      <c r="L147" s="305" t="s">
        <v>14</v>
      </c>
      <c r="M147" s="305"/>
      <c r="N147" s="305"/>
      <c r="O147" s="305"/>
      <c r="P147" s="306">
        <f>N143-14</f>
        <v>42968</v>
      </c>
      <c r="Q147" s="306"/>
    </row>
    <row r="148" spans="1:23" ht="49.5" customHeight="1" x14ac:dyDescent="0.45">
      <c r="A148" s="52">
        <f t="shared" si="12"/>
        <v>42986</v>
      </c>
      <c r="B148" s="18" t="s">
        <v>15</v>
      </c>
      <c r="C148" s="20"/>
      <c r="D148" s="20"/>
      <c r="E148" s="20"/>
      <c r="F148" s="21"/>
      <c r="G148" s="145"/>
      <c r="H148" s="18"/>
      <c r="I148" s="147"/>
      <c r="J148" s="148"/>
      <c r="K148" s="149"/>
      <c r="L148" s="26" t="s">
        <v>16</v>
      </c>
      <c r="M148" s="149"/>
      <c r="N148" s="149"/>
    </row>
    <row r="149" spans="1:23" ht="49.5" customHeight="1" x14ac:dyDescent="0.35">
      <c r="A149" s="52">
        <f t="shared" si="12"/>
        <v>42987</v>
      </c>
      <c r="B149" s="18" t="s">
        <v>17</v>
      </c>
      <c r="C149" s="20"/>
      <c r="D149" s="20"/>
      <c r="E149" s="20"/>
      <c r="F149" s="21"/>
      <c r="G149" s="145"/>
      <c r="H149" s="18"/>
      <c r="I149" s="147"/>
      <c r="J149" s="148"/>
      <c r="K149" s="149"/>
      <c r="L149" s="149"/>
      <c r="M149" s="149"/>
      <c r="N149" s="149"/>
    </row>
    <row r="150" spans="1:23" ht="49.5" customHeight="1" x14ac:dyDescent="0.25">
      <c r="A150" s="17">
        <f t="shared" si="12"/>
        <v>42988</v>
      </c>
      <c r="B150" s="27" t="s">
        <v>18</v>
      </c>
      <c r="C150" s="20"/>
      <c r="D150" s="20"/>
      <c r="E150" s="20"/>
      <c r="F150" s="21"/>
      <c r="G150" s="20"/>
      <c r="H150" s="18"/>
    </row>
    <row r="151" spans="1:23" ht="21.75" customHeight="1" x14ac:dyDescent="0.35">
      <c r="B151" s="42"/>
      <c r="C151" s="150"/>
      <c r="D151" s="150"/>
      <c r="E151" s="151"/>
    </row>
    <row r="152" spans="1:23" ht="30" customHeight="1" x14ac:dyDescent="0.35">
      <c r="B152" s="4"/>
      <c r="C152" s="316" t="s">
        <v>19</v>
      </c>
      <c r="D152" s="316"/>
      <c r="E152" s="316"/>
      <c r="F152" s="316"/>
      <c r="G152" s="316"/>
      <c r="H152" s="316"/>
      <c r="I152" s="316"/>
      <c r="J152" s="316"/>
      <c r="K152" s="316"/>
      <c r="L152" s="316"/>
      <c r="M152" s="316"/>
      <c r="N152" s="316"/>
      <c r="O152" s="316"/>
      <c r="P152" s="316"/>
      <c r="Q152" s="316"/>
      <c r="R152" s="316"/>
      <c r="S152" s="316"/>
      <c r="T152" s="316"/>
      <c r="U152" s="316"/>
      <c r="V152" s="316"/>
      <c r="W152" s="316"/>
    </row>
    <row r="153" spans="1:23" ht="30" customHeight="1" x14ac:dyDescent="0.35">
      <c r="B153" s="4"/>
      <c r="C153" s="315" t="s">
        <v>20</v>
      </c>
      <c r="D153" s="315"/>
      <c r="E153" s="317" t="s">
        <v>21</v>
      </c>
      <c r="F153" s="317"/>
      <c r="G153" s="317"/>
      <c r="H153" s="317"/>
      <c r="I153" s="317"/>
      <c r="J153" s="317"/>
      <c r="K153" s="308" t="s">
        <v>22</v>
      </c>
      <c r="L153" s="308"/>
      <c r="M153" s="309" t="s">
        <v>23</v>
      </c>
      <c r="N153" s="309"/>
      <c r="O153" s="309"/>
      <c r="P153" s="310" t="s">
        <v>24</v>
      </c>
      <c r="Q153" s="310"/>
      <c r="R153" s="310"/>
      <c r="S153" s="310"/>
      <c r="T153" s="310"/>
      <c r="U153" s="310"/>
      <c r="V153" s="318" t="s">
        <v>25</v>
      </c>
      <c r="W153" s="318"/>
    </row>
    <row r="154" spans="1:23" ht="165" customHeight="1" x14ac:dyDescent="0.35">
      <c r="A154" s="78"/>
      <c r="B154" s="5"/>
      <c r="C154" s="9" t="s">
        <v>1</v>
      </c>
      <c r="D154" s="30" t="s">
        <v>26</v>
      </c>
      <c r="E154" s="72" t="s">
        <v>52</v>
      </c>
      <c r="F154" s="73" t="s">
        <v>43</v>
      </c>
      <c r="G154" s="152" t="s">
        <v>55</v>
      </c>
      <c r="H154" s="153" t="s">
        <v>56</v>
      </c>
      <c r="I154" s="32" t="s">
        <v>57</v>
      </c>
      <c r="J154" s="63" t="s">
        <v>58</v>
      </c>
      <c r="K154" s="34" t="s">
        <v>29</v>
      </c>
      <c r="L154" s="35" t="s">
        <v>30</v>
      </c>
      <c r="M154" s="36" t="s">
        <v>29</v>
      </c>
      <c r="N154" s="37" t="s">
        <v>31</v>
      </c>
      <c r="O154" s="38" t="s">
        <v>30</v>
      </c>
      <c r="P154" s="301" t="s">
        <v>46</v>
      </c>
      <c r="Q154" s="301"/>
      <c r="R154" s="312" t="s">
        <v>33</v>
      </c>
      <c r="S154" s="312"/>
      <c r="T154" s="303" t="s">
        <v>34</v>
      </c>
      <c r="U154" s="303"/>
      <c r="V154" s="39" t="s">
        <v>35</v>
      </c>
      <c r="W154" s="40" t="s">
        <v>36</v>
      </c>
    </row>
    <row r="155" spans="1:23" ht="48.75" customHeight="1" x14ac:dyDescent="0.25">
      <c r="A155" s="41"/>
      <c r="B155" s="42"/>
      <c r="C155" s="66"/>
      <c r="D155" s="154"/>
      <c r="E155" s="155"/>
      <c r="F155" s="156"/>
      <c r="G155" s="156"/>
      <c r="H155" s="156"/>
      <c r="I155" s="46"/>
      <c r="J155" s="47"/>
      <c r="K155" s="48"/>
      <c r="L155" s="49"/>
      <c r="M155" s="48"/>
      <c r="N155" s="43"/>
      <c r="O155" s="49"/>
      <c r="P155" s="50" t="s">
        <v>37</v>
      </c>
      <c r="Q155" s="51" t="s">
        <v>38</v>
      </c>
      <c r="R155" s="51" t="s">
        <v>37</v>
      </c>
      <c r="S155" s="51" t="s">
        <v>38</v>
      </c>
      <c r="T155" s="51" t="s">
        <v>37</v>
      </c>
      <c r="U155" s="44" t="s">
        <v>38</v>
      </c>
      <c r="V155" s="48"/>
      <c r="W155" s="43"/>
    </row>
    <row r="156" spans="1:23" ht="48.75" customHeight="1" x14ac:dyDescent="0.25">
      <c r="A156" s="52">
        <f>N143</f>
        <v>42982</v>
      </c>
      <c r="B156" s="18" t="s">
        <v>9</v>
      </c>
      <c r="C156" s="70"/>
      <c r="D156" s="71"/>
      <c r="E156" s="72"/>
      <c r="F156" s="73"/>
      <c r="G156" s="73"/>
      <c r="H156" s="73"/>
      <c r="I156" s="32"/>
      <c r="J156" s="33"/>
      <c r="K156" s="54"/>
      <c r="L156" s="54"/>
      <c r="M156" s="54"/>
      <c r="N156" s="54"/>
      <c r="O156" s="54"/>
      <c r="P156" s="54"/>
      <c r="Q156" s="54"/>
      <c r="R156" s="54"/>
      <c r="S156" s="54"/>
      <c r="T156" s="54"/>
      <c r="U156" s="54"/>
      <c r="V156" s="54"/>
      <c r="W156" s="55"/>
    </row>
    <row r="157" spans="1:23" ht="48.75" customHeight="1" x14ac:dyDescent="0.25">
      <c r="A157" s="52">
        <f t="shared" ref="A157:A162" si="13">A156+1</f>
        <v>42983</v>
      </c>
      <c r="B157" s="56" t="s">
        <v>11</v>
      </c>
      <c r="C157" s="20"/>
      <c r="D157" s="57"/>
      <c r="E157" s="58"/>
      <c r="F157" s="59"/>
      <c r="G157" s="59"/>
      <c r="H157" s="59"/>
      <c r="I157" s="59"/>
      <c r="J157" s="60"/>
      <c r="K157" s="54"/>
      <c r="L157" s="54"/>
      <c r="M157" s="54"/>
      <c r="N157" s="54"/>
      <c r="O157" s="54"/>
      <c r="P157" s="54"/>
      <c r="Q157" s="54"/>
      <c r="R157" s="54"/>
      <c r="S157" s="54"/>
      <c r="T157" s="54"/>
      <c r="U157" s="54"/>
      <c r="V157" s="54"/>
      <c r="W157" s="55"/>
    </row>
    <row r="158" spans="1:23" ht="48.75" customHeight="1" x14ac:dyDescent="0.25">
      <c r="A158" s="52">
        <f t="shared" si="13"/>
        <v>42984</v>
      </c>
      <c r="B158" s="56" t="s">
        <v>12</v>
      </c>
      <c r="C158" s="20"/>
      <c r="D158" s="57"/>
      <c r="E158" s="58"/>
      <c r="F158" s="59"/>
      <c r="G158" s="59"/>
      <c r="H158" s="59"/>
      <c r="I158" s="59"/>
      <c r="J158" s="60"/>
      <c r="K158" s="54"/>
      <c r="L158" s="54"/>
      <c r="M158" s="54"/>
      <c r="N158" s="54"/>
      <c r="O158" s="54"/>
      <c r="P158" s="54"/>
      <c r="Q158" s="54"/>
      <c r="R158" s="54"/>
      <c r="S158" s="54"/>
      <c r="T158" s="54"/>
      <c r="U158" s="54"/>
      <c r="V158" s="54"/>
      <c r="W158" s="55"/>
    </row>
    <row r="159" spans="1:23" ht="48.75" customHeight="1" x14ac:dyDescent="0.25">
      <c r="A159" s="52">
        <f t="shared" si="13"/>
        <v>42985</v>
      </c>
      <c r="B159" s="56" t="s">
        <v>13</v>
      </c>
      <c r="C159" s="20"/>
      <c r="D159" s="57"/>
      <c r="E159" s="58"/>
      <c r="F159" s="59"/>
      <c r="G159" s="59"/>
      <c r="H159" s="59"/>
      <c r="I159" s="59"/>
      <c r="J159" s="60"/>
      <c r="K159" s="54"/>
      <c r="L159" s="54"/>
      <c r="M159" s="54"/>
      <c r="N159" s="54"/>
      <c r="O159" s="54"/>
      <c r="P159" s="54"/>
      <c r="Q159" s="54"/>
      <c r="R159" s="54"/>
      <c r="S159" s="54"/>
      <c r="T159" s="54"/>
      <c r="U159" s="54"/>
      <c r="V159" s="54"/>
      <c r="W159" s="55"/>
    </row>
    <row r="160" spans="1:23" ht="48.75" customHeight="1" x14ac:dyDescent="0.25">
      <c r="A160" s="52">
        <f t="shared" si="13"/>
        <v>42986</v>
      </c>
      <c r="B160" s="56" t="s">
        <v>15</v>
      </c>
      <c r="C160" s="20"/>
      <c r="D160" s="57"/>
      <c r="E160" s="58"/>
      <c r="F160" s="59"/>
      <c r="G160" s="59"/>
      <c r="H160" s="59"/>
      <c r="I160" s="59"/>
      <c r="J160" s="60"/>
      <c r="K160" s="54"/>
      <c r="L160" s="54"/>
      <c r="M160" s="54"/>
      <c r="N160" s="54"/>
      <c r="O160" s="54"/>
      <c r="P160" s="54"/>
      <c r="Q160" s="54"/>
      <c r="R160" s="54"/>
      <c r="S160" s="54"/>
      <c r="T160" s="54"/>
      <c r="U160" s="54"/>
      <c r="V160" s="54"/>
      <c r="W160" s="55"/>
    </row>
    <row r="161" spans="1:23" ht="48.75" customHeight="1" x14ac:dyDescent="0.25">
      <c r="A161" s="52">
        <f t="shared" si="13"/>
        <v>42987</v>
      </c>
      <c r="B161" s="56" t="s">
        <v>17</v>
      </c>
      <c r="C161" s="20"/>
      <c r="D161" s="57"/>
      <c r="E161" s="58"/>
      <c r="F161" s="59"/>
      <c r="G161" s="59"/>
      <c r="H161" s="59"/>
      <c r="I161" s="59"/>
      <c r="J161" s="60"/>
      <c r="K161" s="54"/>
      <c r="L161" s="54"/>
      <c r="M161" s="54"/>
      <c r="N161" s="54"/>
      <c r="O161" s="54"/>
      <c r="P161" s="54"/>
      <c r="Q161" s="54"/>
      <c r="R161" s="54"/>
      <c r="S161" s="54"/>
      <c r="T161" s="54"/>
      <c r="U161" s="54"/>
      <c r="V161" s="54"/>
      <c r="W161" s="55"/>
    </row>
    <row r="162" spans="1:23" ht="48.75" customHeight="1" x14ac:dyDescent="0.25">
      <c r="A162" s="17">
        <f t="shared" si="13"/>
        <v>42988</v>
      </c>
      <c r="B162" s="27" t="s">
        <v>18</v>
      </c>
      <c r="C162" s="20"/>
      <c r="D162" s="57"/>
      <c r="E162" s="58"/>
      <c r="F162" s="59"/>
      <c r="G162" s="59"/>
      <c r="H162" s="59"/>
      <c r="I162" s="59"/>
      <c r="J162" s="60"/>
      <c r="K162" s="54"/>
      <c r="L162" s="54"/>
      <c r="M162" s="54"/>
      <c r="N162" s="54"/>
      <c r="O162" s="54"/>
      <c r="P162" s="54"/>
      <c r="Q162" s="54"/>
      <c r="R162" s="54"/>
      <c r="S162" s="54"/>
      <c r="T162" s="54"/>
      <c r="U162" s="54"/>
      <c r="V162" s="54"/>
      <c r="W162" s="55"/>
    </row>
    <row r="163" spans="1:23" ht="21.75" customHeight="1" x14ac:dyDescent="0.25">
      <c r="A163" s="41"/>
      <c r="B163" s="42"/>
      <c r="C163" s="157"/>
      <c r="D163" s="157"/>
      <c r="E163" s="157"/>
      <c r="F163" s="157"/>
      <c r="G163" s="157"/>
      <c r="H163" s="157"/>
      <c r="I163" s="157"/>
      <c r="J163" s="157"/>
      <c r="K163" s="157"/>
      <c r="L163" s="157"/>
      <c r="M163" s="157"/>
      <c r="N163" s="157"/>
      <c r="O163" s="157"/>
      <c r="P163" s="157"/>
      <c r="Q163" s="157"/>
      <c r="R163" s="157"/>
      <c r="S163" s="157"/>
      <c r="T163" s="157"/>
      <c r="U163" s="157"/>
      <c r="V163" s="157"/>
      <c r="W163" s="158"/>
    </row>
    <row r="164" spans="1:23" ht="30" customHeight="1" x14ac:dyDescent="0.25">
      <c r="A164" s="41"/>
      <c r="B164" s="42"/>
      <c r="C164" s="307" t="s">
        <v>39</v>
      </c>
      <c r="D164" s="307"/>
      <c r="E164" s="307"/>
      <c r="F164" s="307"/>
      <c r="G164" s="307"/>
      <c r="H164" s="307"/>
      <c r="I164" s="307"/>
      <c r="J164" s="307"/>
      <c r="K164" s="307"/>
      <c r="L164" s="307"/>
      <c r="M164" s="307"/>
      <c r="N164" s="307"/>
      <c r="O164" s="307"/>
      <c r="P164" s="307"/>
      <c r="Q164" s="307"/>
      <c r="R164" s="307"/>
      <c r="S164" s="307"/>
      <c r="T164" s="307"/>
      <c r="U164" s="307"/>
      <c r="V164" s="307"/>
      <c r="W164" s="307"/>
    </row>
    <row r="165" spans="1:23" ht="30" customHeight="1" x14ac:dyDescent="0.25">
      <c r="A165" s="41"/>
      <c r="B165" s="42"/>
      <c r="C165" s="307" t="s">
        <v>20</v>
      </c>
      <c r="D165" s="307"/>
      <c r="E165" s="315" t="s">
        <v>21</v>
      </c>
      <c r="F165" s="315"/>
      <c r="G165" s="315"/>
      <c r="H165" s="315"/>
      <c r="I165" s="315"/>
      <c r="J165" s="315"/>
      <c r="K165" s="308" t="s">
        <v>22</v>
      </c>
      <c r="L165" s="308"/>
      <c r="M165" s="309" t="s">
        <v>23</v>
      </c>
      <c r="N165" s="309"/>
      <c r="O165" s="309"/>
      <c r="P165" s="310" t="s">
        <v>24</v>
      </c>
      <c r="Q165" s="310"/>
      <c r="R165" s="310"/>
      <c r="S165" s="310"/>
      <c r="T165" s="310"/>
      <c r="U165" s="310"/>
      <c r="V165" s="311" t="s">
        <v>59</v>
      </c>
      <c r="W165" s="311"/>
    </row>
    <row r="166" spans="1:23" ht="164.25" customHeight="1" x14ac:dyDescent="0.25">
      <c r="A166" s="41"/>
      <c r="B166" s="42"/>
      <c r="C166" s="9" t="s">
        <v>1</v>
      </c>
      <c r="D166" s="10" t="s">
        <v>26</v>
      </c>
      <c r="E166" s="72" t="s">
        <v>52</v>
      </c>
      <c r="F166" s="73" t="s">
        <v>43</v>
      </c>
      <c r="G166" s="152" t="s">
        <v>55</v>
      </c>
      <c r="H166" s="153" t="s">
        <v>60</v>
      </c>
      <c r="I166" s="32" t="s">
        <v>57</v>
      </c>
      <c r="J166" s="63" t="s">
        <v>58</v>
      </c>
      <c r="K166" s="34" t="s">
        <v>29</v>
      </c>
      <c r="L166" s="35" t="s">
        <v>30</v>
      </c>
      <c r="M166" s="36" t="s">
        <v>29</v>
      </c>
      <c r="N166" s="37" t="s">
        <v>31</v>
      </c>
      <c r="O166" s="38" t="s">
        <v>30</v>
      </c>
      <c r="P166" s="301" t="s">
        <v>46</v>
      </c>
      <c r="Q166" s="301"/>
      <c r="R166" s="312" t="s">
        <v>33</v>
      </c>
      <c r="S166" s="312"/>
      <c r="T166" s="303" t="s">
        <v>34</v>
      </c>
      <c r="U166" s="303"/>
      <c r="V166" s="39" t="s">
        <v>35</v>
      </c>
      <c r="W166" s="40" t="s">
        <v>36</v>
      </c>
    </row>
    <row r="167" spans="1:23" ht="48.75" customHeight="1" x14ac:dyDescent="0.25">
      <c r="A167" s="41"/>
      <c r="B167" s="42"/>
      <c r="C167" s="313" t="s">
        <v>41</v>
      </c>
      <c r="D167" s="313"/>
      <c r="E167" s="313"/>
      <c r="F167" s="313"/>
      <c r="G167" s="313"/>
      <c r="H167" s="313"/>
      <c r="I167" s="313"/>
      <c r="J167" s="313"/>
      <c r="K167" s="48"/>
      <c r="L167" s="49"/>
      <c r="M167" s="48"/>
      <c r="N167" s="43"/>
      <c r="O167" s="49"/>
      <c r="P167" s="50" t="s">
        <v>37</v>
      </c>
      <c r="Q167" s="51" t="s">
        <v>38</v>
      </c>
      <c r="R167" s="51" t="s">
        <v>37</v>
      </c>
      <c r="S167" s="51" t="s">
        <v>38</v>
      </c>
      <c r="T167" s="51" t="s">
        <v>37</v>
      </c>
      <c r="U167" s="44" t="s">
        <v>38</v>
      </c>
      <c r="V167" s="48"/>
      <c r="W167" s="43"/>
    </row>
    <row r="168" spans="1:23" ht="48.75" customHeight="1" x14ac:dyDescent="0.25">
      <c r="A168" s="52">
        <f>N143</f>
        <v>42982</v>
      </c>
      <c r="B168" s="56" t="s">
        <v>9</v>
      </c>
      <c r="C168" s="20"/>
      <c r="D168" s="145"/>
      <c r="E168" s="32"/>
      <c r="F168" s="32"/>
      <c r="G168" s="32"/>
      <c r="H168" s="32"/>
      <c r="I168" s="32"/>
      <c r="J168" s="33"/>
      <c r="K168" s="54"/>
      <c r="L168" s="54"/>
      <c r="M168" s="54"/>
      <c r="N168" s="54"/>
      <c r="O168" s="54"/>
      <c r="P168" s="54"/>
      <c r="Q168" s="54"/>
      <c r="R168" s="54"/>
      <c r="S168" s="54"/>
      <c r="T168" s="54"/>
      <c r="U168" s="54"/>
      <c r="V168" s="54"/>
      <c r="W168" s="55"/>
    </row>
    <row r="169" spans="1:23" ht="48.75" customHeight="1" x14ac:dyDescent="0.25">
      <c r="A169" s="52">
        <f t="shared" ref="A169:A174" si="14">A168+1</f>
        <v>42983</v>
      </c>
      <c r="B169" s="56" t="s">
        <v>11</v>
      </c>
      <c r="C169" s="20"/>
      <c r="D169" s="20"/>
      <c r="E169" s="59"/>
      <c r="F169" s="59"/>
      <c r="G169" s="59"/>
      <c r="H169" s="59"/>
      <c r="I169" s="59"/>
      <c r="J169" s="60"/>
      <c r="K169" s="54"/>
      <c r="L169" s="54"/>
      <c r="M169" s="54"/>
      <c r="N169" s="54"/>
      <c r="O169" s="54"/>
      <c r="P169" s="54"/>
      <c r="Q169" s="54"/>
      <c r="R169" s="54"/>
      <c r="S169" s="54"/>
      <c r="T169" s="54"/>
      <c r="U169" s="54"/>
      <c r="V169" s="54"/>
      <c r="W169" s="55"/>
    </row>
    <row r="170" spans="1:23" ht="48.75" customHeight="1" x14ac:dyDescent="0.25">
      <c r="A170" s="52">
        <f t="shared" si="14"/>
        <v>42984</v>
      </c>
      <c r="B170" s="56" t="s">
        <v>12</v>
      </c>
      <c r="C170" s="20"/>
      <c r="D170" s="20"/>
      <c r="E170" s="59"/>
      <c r="F170" s="59"/>
      <c r="G170" s="59"/>
      <c r="H170" s="59"/>
      <c r="I170" s="59"/>
      <c r="J170" s="60"/>
      <c r="K170" s="77"/>
      <c r="L170" s="77"/>
      <c r="M170" s="77"/>
      <c r="N170" s="77"/>
      <c r="O170" s="77"/>
      <c r="P170" s="77"/>
      <c r="Q170" s="77"/>
      <c r="R170" s="54"/>
      <c r="S170" s="54"/>
      <c r="T170" s="54"/>
      <c r="U170" s="54"/>
      <c r="V170" s="54"/>
      <c r="W170" s="55"/>
    </row>
    <row r="171" spans="1:23" s="42" customFormat="1" ht="48.75" customHeight="1" x14ac:dyDescent="0.2">
      <c r="A171" s="52">
        <f t="shared" si="14"/>
        <v>42985</v>
      </c>
      <c r="B171" s="56" t="s">
        <v>13</v>
      </c>
      <c r="C171" s="20"/>
      <c r="D171" s="20"/>
      <c r="E171" s="59"/>
      <c r="F171" s="59"/>
      <c r="G171" s="59"/>
      <c r="H171" s="59"/>
      <c r="I171" s="59"/>
      <c r="J171" s="60"/>
      <c r="K171" s="54"/>
      <c r="L171" s="54"/>
      <c r="M171" s="54"/>
      <c r="N171" s="54"/>
      <c r="O171" s="54"/>
      <c r="P171" s="54"/>
      <c r="Q171" s="54"/>
      <c r="R171" s="54"/>
      <c r="S171" s="54"/>
      <c r="T171" s="54"/>
      <c r="U171" s="54"/>
      <c r="V171" s="54"/>
      <c r="W171" s="55"/>
    </row>
    <row r="172" spans="1:23" s="42" customFormat="1" ht="48.75" customHeight="1" x14ac:dyDescent="0.2">
      <c r="A172" s="52">
        <f t="shared" si="14"/>
        <v>42986</v>
      </c>
      <c r="B172" s="56" t="s">
        <v>15</v>
      </c>
      <c r="C172" s="20"/>
      <c r="D172" s="20"/>
      <c r="E172" s="59"/>
      <c r="F172" s="59"/>
      <c r="G172" s="59"/>
      <c r="H172" s="59"/>
      <c r="I172" s="59"/>
      <c r="J172" s="60"/>
      <c r="K172" s="54"/>
      <c r="L172" s="54"/>
      <c r="M172" s="54"/>
      <c r="N172" s="54"/>
      <c r="O172" s="54"/>
      <c r="P172" s="54"/>
      <c r="Q172" s="54"/>
      <c r="R172" s="54"/>
      <c r="S172" s="54"/>
      <c r="T172" s="54"/>
      <c r="U172" s="54"/>
      <c r="V172" s="54"/>
      <c r="W172" s="55"/>
    </row>
    <row r="173" spans="1:23" s="42" customFormat="1" ht="48.75" customHeight="1" x14ac:dyDescent="0.2">
      <c r="A173" s="52">
        <f t="shared" si="14"/>
        <v>42987</v>
      </c>
      <c r="B173" s="56" t="s">
        <v>17</v>
      </c>
      <c r="C173" s="20"/>
      <c r="D173" s="20"/>
      <c r="E173" s="59"/>
      <c r="F173" s="59"/>
      <c r="G173" s="59"/>
      <c r="H173" s="59"/>
      <c r="I173" s="59"/>
      <c r="J173" s="60"/>
      <c r="K173" s="54"/>
      <c r="L173" s="54"/>
      <c r="M173" s="54"/>
      <c r="N173" s="54"/>
      <c r="O173" s="54"/>
      <c r="P173" s="54"/>
      <c r="Q173" s="54"/>
      <c r="R173" s="54"/>
      <c r="S173" s="54"/>
      <c r="T173" s="54"/>
      <c r="U173" s="54"/>
      <c r="V173" s="54"/>
      <c r="W173" s="55"/>
    </row>
    <row r="174" spans="1:23" s="42" customFormat="1" ht="48.75" customHeight="1" x14ac:dyDescent="0.2">
      <c r="A174" s="17">
        <f t="shared" si="14"/>
        <v>42988</v>
      </c>
      <c r="B174" s="61" t="s">
        <v>18</v>
      </c>
      <c r="C174" s="20"/>
      <c r="D174" s="20"/>
      <c r="E174" s="59"/>
      <c r="F174" s="59"/>
      <c r="G174" s="59"/>
      <c r="H174" s="59"/>
      <c r="I174" s="59"/>
      <c r="J174" s="60"/>
      <c r="K174" s="54"/>
      <c r="L174" s="54"/>
      <c r="M174" s="54"/>
      <c r="N174" s="54"/>
      <c r="O174" s="54"/>
      <c r="P174" s="54"/>
      <c r="Q174" s="54"/>
      <c r="R174" s="54"/>
      <c r="S174" s="54"/>
      <c r="T174" s="54"/>
      <c r="U174" s="54"/>
      <c r="V174" s="54"/>
      <c r="W174" s="55"/>
    </row>
    <row r="175" spans="1:23" s="78" customFormat="1" ht="15" customHeight="1" x14ac:dyDescent="0.25">
      <c r="C175" s="157"/>
      <c r="D175" s="157"/>
      <c r="E175" s="157"/>
      <c r="F175" s="157"/>
      <c r="G175" s="157"/>
      <c r="H175" s="157"/>
      <c r="I175" s="157"/>
      <c r="J175" s="157"/>
      <c r="K175" s="157"/>
      <c r="L175" s="157"/>
      <c r="M175" s="157"/>
      <c r="N175" s="157"/>
      <c r="O175" s="157"/>
      <c r="P175" s="157"/>
      <c r="Q175" s="157"/>
      <c r="R175" s="157"/>
      <c r="S175" s="157"/>
      <c r="T175" s="157"/>
      <c r="U175" s="157"/>
      <c r="V175" s="157"/>
      <c r="W175" s="158"/>
    </row>
    <row r="177" spans="1:21" ht="48" customHeight="1" x14ac:dyDescent="0.25">
      <c r="C177" s="159" t="s">
        <v>3</v>
      </c>
      <c r="H177" s="10" t="s">
        <v>6</v>
      </c>
    </row>
    <row r="178" spans="1:21" ht="49.5" customHeight="1" x14ac:dyDescent="0.4">
      <c r="A178" s="52">
        <f>N179</f>
        <v>42982</v>
      </c>
      <c r="B178" s="160" t="s">
        <v>9</v>
      </c>
      <c r="C178" s="20"/>
      <c r="D178" s="314"/>
      <c r="E178" s="314"/>
      <c r="F178" s="314"/>
      <c r="G178" s="6"/>
      <c r="H178" s="18"/>
      <c r="I178" s="137"/>
      <c r="J178" s="138"/>
      <c r="K178" s="139"/>
      <c r="L178" s="140"/>
      <c r="M178" s="141"/>
      <c r="N178" s="140"/>
    </row>
    <row r="179" spans="1:21" ht="49.5" customHeight="1" x14ac:dyDescent="0.45">
      <c r="A179" s="52">
        <f>A178+1</f>
        <v>42983</v>
      </c>
      <c r="B179" s="160" t="s">
        <v>11</v>
      </c>
      <c r="C179" s="20"/>
      <c r="D179" s="6"/>
      <c r="E179" s="314"/>
      <c r="F179" s="314"/>
      <c r="G179" s="6"/>
      <c r="H179" s="18"/>
      <c r="I179" s="24"/>
      <c r="J179" s="24"/>
      <c r="M179" s="14" t="s">
        <v>7</v>
      </c>
      <c r="N179" s="15">
        <f>N143</f>
        <v>42982</v>
      </c>
      <c r="O179" s="16" t="s">
        <v>8</v>
      </c>
      <c r="P179" s="15">
        <f>N179+6</f>
        <v>42988</v>
      </c>
    </row>
    <row r="180" spans="1:21" ht="49.5" customHeight="1" x14ac:dyDescent="0.45">
      <c r="A180" s="52">
        <f>A179+1</f>
        <v>42984</v>
      </c>
      <c r="B180" s="160" t="s">
        <v>12</v>
      </c>
      <c r="C180" s="20"/>
      <c r="D180" s="23"/>
      <c r="E180" s="23"/>
      <c r="F180" s="157"/>
      <c r="G180" s="157"/>
      <c r="H180" s="18"/>
      <c r="I180" s="24"/>
      <c r="J180" s="24"/>
      <c r="K180" s="161"/>
      <c r="L180" s="161"/>
      <c r="M180" s="304" t="s">
        <v>61</v>
      </c>
      <c r="N180" s="304"/>
      <c r="O180" s="304"/>
      <c r="P180" s="304"/>
    </row>
    <row r="181" spans="1:21" ht="49.5" customHeight="1" x14ac:dyDescent="0.45">
      <c r="A181" s="52">
        <f>A180+1</f>
        <v>42985</v>
      </c>
      <c r="B181" s="160" t="s">
        <v>13</v>
      </c>
      <c r="C181" s="20"/>
      <c r="D181" s="23"/>
      <c r="E181" s="23"/>
      <c r="F181" s="157"/>
      <c r="G181" s="157"/>
      <c r="H181" s="18"/>
      <c r="I181" s="162"/>
      <c r="J181" s="25"/>
      <c r="K181" s="25"/>
      <c r="L181" s="25"/>
      <c r="M181" s="304"/>
      <c r="N181" s="304"/>
      <c r="O181" s="304"/>
      <c r="P181" s="304"/>
      <c r="Q181" s="144"/>
      <c r="R181" s="144"/>
      <c r="S181" s="144"/>
      <c r="T181" s="144"/>
    </row>
    <row r="182" spans="1:21" ht="49.5" customHeight="1" x14ac:dyDescent="0.45">
      <c r="A182" s="52">
        <f>A181+1</f>
        <v>42986</v>
      </c>
      <c r="B182" s="160" t="s">
        <v>15</v>
      </c>
      <c r="C182" s="20"/>
      <c r="D182" s="23"/>
      <c r="E182" s="23"/>
      <c r="F182" s="157"/>
      <c r="G182" s="157"/>
      <c r="H182" s="18"/>
      <c r="I182" s="162"/>
      <c r="J182" s="25"/>
      <c r="K182" s="25"/>
      <c r="L182" s="25"/>
      <c r="M182" s="163"/>
      <c r="N182" s="163"/>
      <c r="O182" s="163"/>
      <c r="P182" s="163"/>
      <c r="Q182" s="144"/>
      <c r="R182" s="144"/>
      <c r="S182" s="144"/>
      <c r="T182" s="144"/>
    </row>
    <row r="183" spans="1:21" ht="49.5" customHeight="1" x14ac:dyDescent="0.7">
      <c r="B183" s="78"/>
      <c r="C183" s="42"/>
      <c r="D183" s="23"/>
      <c r="E183" s="23"/>
      <c r="F183" s="157"/>
      <c r="G183" s="157"/>
      <c r="H183" s="42"/>
      <c r="J183" s="26"/>
      <c r="K183" s="26"/>
      <c r="L183" s="305" t="s">
        <v>14</v>
      </c>
      <c r="M183" s="305"/>
      <c r="N183" s="305"/>
      <c r="O183" s="305"/>
      <c r="P183" s="306">
        <f>N179-14</f>
        <v>42968</v>
      </c>
      <c r="Q183" s="306"/>
    </row>
    <row r="184" spans="1:21" ht="49.5" customHeight="1" x14ac:dyDescent="0.45">
      <c r="B184" s="78"/>
      <c r="C184" s="42"/>
      <c r="D184" s="23"/>
      <c r="E184" s="23"/>
      <c r="F184" s="157"/>
      <c r="G184" s="157"/>
      <c r="H184" s="42"/>
      <c r="I184" s="146"/>
      <c r="K184" s="25"/>
      <c r="L184" s="26" t="s">
        <v>16</v>
      </c>
      <c r="M184" s="26"/>
      <c r="N184" s="26"/>
      <c r="O184" s="26"/>
    </row>
    <row r="185" spans="1:21" ht="36.75" customHeight="1" x14ac:dyDescent="0.35">
      <c r="B185" s="78"/>
      <c r="C185" s="42"/>
      <c r="D185" s="23"/>
      <c r="E185" s="23"/>
      <c r="F185" s="157"/>
      <c r="G185" s="157"/>
      <c r="H185" s="157"/>
      <c r="I185" s="147"/>
      <c r="J185" s="148"/>
      <c r="K185" s="149"/>
      <c r="L185" s="149"/>
      <c r="M185" s="149"/>
      <c r="N185" s="149"/>
    </row>
    <row r="186" spans="1:21" ht="29.25" customHeight="1" x14ac:dyDescent="0.25">
      <c r="B186" s="78"/>
      <c r="C186" s="307" t="s">
        <v>19</v>
      </c>
      <c r="D186" s="307"/>
      <c r="E186" s="307"/>
      <c r="F186" s="307"/>
      <c r="G186" s="307"/>
      <c r="H186" s="307"/>
      <c r="I186" s="307"/>
      <c r="J186" s="307"/>
      <c r="K186" s="307"/>
      <c r="L186" s="307"/>
      <c r="M186" s="307"/>
      <c r="N186" s="307"/>
      <c r="O186" s="307"/>
      <c r="P186" s="307"/>
      <c r="Q186" s="307"/>
      <c r="R186" s="307"/>
      <c r="S186" s="307"/>
      <c r="T186" s="307"/>
      <c r="U186" s="307"/>
    </row>
    <row r="187" spans="1:21" ht="30" customHeight="1" x14ac:dyDescent="0.35">
      <c r="B187" s="4"/>
      <c r="C187" s="307" t="s">
        <v>20</v>
      </c>
      <c r="D187" s="307"/>
      <c r="E187" s="307" t="s">
        <v>21</v>
      </c>
      <c r="F187" s="307"/>
      <c r="G187" s="307"/>
      <c r="H187" s="307"/>
      <c r="I187" s="308" t="s">
        <v>22</v>
      </c>
      <c r="J187" s="308"/>
      <c r="K187" s="309" t="s">
        <v>23</v>
      </c>
      <c r="L187" s="309"/>
      <c r="M187" s="309"/>
      <c r="N187" s="310" t="s">
        <v>24</v>
      </c>
      <c r="O187" s="310"/>
      <c r="P187" s="310"/>
      <c r="Q187" s="310"/>
      <c r="R187" s="310"/>
      <c r="S187" s="310"/>
      <c r="T187" s="311" t="s">
        <v>25</v>
      </c>
      <c r="U187" s="311"/>
    </row>
    <row r="188" spans="1:21" ht="194.25" customHeight="1" x14ac:dyDescent="0.35">
      <c r="B188" s="4"/>
      <c r="C188" s="9" t="s">
        <v>1</v>
      </c>
      <c r="D188" s="10" t="s">
        <v>26</v>
      </c>
      <c r="E188" s="32" t="s">
        <v>62</v>
      </c>
      <c r="F188" s="32" t="s">
        <v>63</v>
      </c>
      <c r="G188" s="73"/>
      <c r="H188" s="164"/>
      <c r="I188" s="165" t="s">
        <v>29</v>
      </c>
      <c r="J188" s="35" t="s">
        <v>30</v>
      </c>
      <c r="K188" s="116" t="s">
        <v>29</v>
      </c>
      <c r="L188" s="117" t="s">
        <v>31</v>
      </c>
      <c r="M188" s="38" t="s">
        <v>30</v>
      </c>
      <c r="N188" s="301" t="s">
        <v>46</v>
      </c>
      <c r="O188" s="301"/>
      <c r="P188" s="302" t="s">
        <v>33</v>
      </c>
      <c r="Q188" s="302"/>
      <c r="R188" s="303" t="s">
        <v>34</v>
      </c>
      <c r="S188" s="303"/>
      <c r="T188" s="166" t="s">
        <v>35</v>
      </c>
      <c r="U188" s="119" t="s">
        <v>36</v>
      </c>
    </row>
    <row r="189" spans="1:21" ht="49.5" customHeight="1" x14ac:dyDescent="0.25">
      <c r="A189" s="41"/>
      <c r="B189" s="42"/>
      <c r="C189" s="43"/>
      <c r="D189" s="51"/>
      <c r="E189" s="46"/>
      <c r="F189" s="46"/>
      <c r="G189" s="156"/>
      <c r="H189" s="167"/>
      <c r="I189" s="68"/>
      <c r="J189" s="64"/>
      <c r="K189" s="65"/>
      <c r="L189" s="66"/>
      <c r="M189" s="64"/>
      <c r="N189" s="68" t="s">
        <v>37</v>
      </c>
      <c r="O189" s="69" t="s">
        <v>38</v>
      </c>
      <c r="P189" s="69" t="s">
        <v>37</v>
      </c>
      <c r="Q189" s="69" t="s">
        <v>38</v>
      </c>
      <c r="R189" s="69" t="s">
        <v>37</v>
      </c>
      <c r="S189" s="44" t="s">
        <v>38</v>
      </c>
      <c r="T189" s="68"/>
      <c r="U189" s="66"/>
    </row>
    <row r="190" spans="1:21" ht="49.5" customHeight="1" x14ac:dyDescent="0.25">
      <c r="A190" s="52">
        <f>N179</f>
        <v>42982</v>
      </c>
      <c r="B190" s="18" t="s">
        <v>9</v>
      </c>
      <c r="C190" s="20"/>
      <c r="D190" s="53"/>
      <c r="E190" s="31"/>
      <c r="F190" s="32"/>
      <c r="G190" s="168"/>
      <c r="H190" s="169"/>
      <c r="I190" s="54"/>
      <c r="J190" s="54"/>
      <c r="K190" s="54"/>
      <c r="L190" s="54"/>
      <c r="M190" s="54"/>
      <c r="N190" s="54"/>
      <c r="O190" s="54"/>
      <c r="P190" s="54"/>
      <c r="Q190" s="54"/>
      <c r="R190" s="54"/>
      <c r="S190" s="54"/>
      <c r="T190" s="54"/>
      <c r="U190" s="55"/>
    </row>
    <row r="191" spans="1:21" ht="49.5" customHeight="1" x14ac:dyDescent="0.25">
      <c r="A191" s="52">
        <f>A190+1</f>
        <v>42983</v>
      </c>
      <c r="B191" s="56" t="s">
        <v>11</v>
      </c>
      <c r="C191" s="86"/>
      <c r="D191" s="105"/>
      <c r="E191" s="58"/>
      <c r="F191" s="59"/>
      <c r="G191" s="20"/>
      <c r="H191" s="57"/>
      <c r="I191" s="54"/>
      <c r="J191" s="54"/>
      <c r="K191" s="54"/>
      <c r="L191" s="54"/>
      <c r="M191" s="54"/>
      <c r="N191" s="54"/>
      <c r="O191" s="54"/>
      <c r="P191" s="54"/>
      <c r="Q191" s="54"/>
      <c r="R191" s="54"/>
      <c r="S191" s="54"/>
      <c r="T191" s="54"/>
      <c r="U191" s="55"/>
    </row>
    <row r="192" spans="1:21" ht="49.5" customHeight="1" x14ac:dyDescent="0.25">
      <c r="A192" s="52">
        <f>A191+1</f>
        <v>42984</v>
      </c>
      <c r="B192" s="56" t="s">
        <v>12</v>
      </c>
      <c r="C192" s="86"/>
      <c r="D192" s="105"/>
      <c r="E192" s="58"/>
      <c r="F192" s="59"/>
      <c r="G192" s="20"/>
      <c r="H192" s="57"/>
      <c r="I192" s="54"/>
      <c r="J192" s="54"/>
      <c r="K192" s="54"/>
      <c r="L192" s="54"/>
      <c r="M192" s="54"/>
      <c r="N192" s="54"/>
      <c r="O192" s="54"/>
      <c r="P192" s="54"/>
      <c r="Q192" s="54"/>
      <c r="R192" s="54"/>
      <c r="S192" s="54"/>
      <c r="T192" s="54"/>
      <c r="U192" s="55"/>
    </row>
    <row r="193" spans="1:21" ht="49.5" customHeight="1" x14ac:dyDescent="0.25">
      <c r="A193" s="52">
        <f>A192+1</f>
        <v>42985</v>
      </c>
      <c r="B193" s="56" t="s">
        <v>13</v>
      </c>
      <c r="C193" s="86"/>
      <c r="D193" s="105"/>
      <c r="E193" s="58"/>
      <c r="F193" s="59"/>
      <c r="G193" s="20"/>
      <c r="H193" s="57"/>
      <c r="I193" s="54"/>
      <c r="J193" s="54"/>
      <c r="K193" s="54"/>
      <c r="L193" s="54"/>
      <c r="M193" s="54"/>
      <c r="N193" s="54"/>
      <c r="O193" s="54"/>
      <c r="P193" s="54"/>
      <c r="Q193" s="54"/>
      <c r="R193" s="54"/>
      <c r="S193" s="54"/>
      <c r="T193" s="54"/>
      <c r="U193" s="55"/>
    </row>
    <row r="194" spans="1:21" ht="49.5" customHeight="1" x14ac:dyDescent="0.25">
      <c r="A194" s="52">
        <f>A193+1</f>
        <v>42986</v>
      </c>
      <c r="B194" s="18" t="s">
        <v>15</v>
      </c>
      <c r="C194" s="86"/>
      <c r="D194" s="105"/>
      <c r="E194" s="58"/>
      <c r="F194" s="59"/>
      <c r="G194" s="20"/>
      <c r="H194" s="57"/>
      <c r="I194" s="54"/>
      <c r="J194" s="54"/>
      <c r="K194" s="54"/>
      <c r="L194" s="54"/>
      <c r="M194" s="54"/>
      <c r="N194" s="54"/>
      <c r="O194" s="54"/>
      <c r="P194" s="54"/>
      <c r="Q194" s="54"/>
      <c r="R194" s="54"/>
      <c r="S194" s="54"/>
      <c r="T194" s="54"/>
      <c r="U194" s="55"/>
    </row>
    <row r="195" spans="1:21" ht="26.25" customHeight="1" x14ac:dyDescent="0.25"/>
  </sheetData>
  <sheetProtection selectLockedCells="1" selectUnlockedCells="1"/>
  <mergeCells count="142">
    <mergeCell ref="C2:G2"/>
    <mergeCell ref="I2:K2"/>
    <mergeCell ref="M4:P5"/>
    <mergeCell ref="L7:O7"/>
    <mergeCell ref="P7:Q7"/>
    <mergeCell ref="C12:U12"/>
    <mergeCell ref="C13:D13"/>
    <mergeCell ref="E13:H13"/>
    <mergeCell ref="I13:J13"/>
    <mergeCell ref="K13:M13"/>
    <mergeCell ref="N13:S13"/>
    <mergeCell ref="T13:U13"/>
    <mergeCell ref="N14:O14"/>
    <mergeCell ref="P14:Q14"/>
    <mergeCell ref="R14:S14"/>
    <mergeCell ref="C24:V24"/>
    <mergeCell ref="C25:D25"/>
    <mergeCell ref="E25:I25"/>
    <mergeCell ref="J25:K25"/>
    <mergeCell ref="L25:N25"/>
    <mergeCell ref="O25:T25"/>
    <mergeCell ref="U25:V25"/>
    <mergeCell ref="O26:P26"/>
    <mergeCell ref="Q26:R26"/>
    <mergeCell ref="S26:T26"/>
    <mergeCell ref="C27:J27"/>
    <mergeCell ref="C37:G37"/>
    <mergeCell ref="I37:K37"/>
    <mergeCell ref="M39:P40"/>
    <mergeCell ref="L42:O42"/>
    <mergeCell ref="P42:Q42"/>
    <mergeCell ref="C47:W47"/>
    <mergeCell ref="C48:D48"/>
    <mergeCell ref="E48:J48"/>
    <mergeCell ref="K48:L48"/>
    <mergeCell ref="M48:O48"/>
    <mergeCell ref="P48:U48"/>
    <mergeCell ref="V48:W48"/>
    <mergeCell ref="P49:Q49"/>
    <mergeCell ref="R49:S49"/>
    <mergeCell ref="T49:U49"/>
    <mergeCell ref="C59:W59"/>
    <mergeCell ref="E60:J60"/>
    <mergeCell ref="K60:L60"/>
    <mergeCell ref="M60:O60"/>
    <mergeCell ref="P60:U60"/>
    <mergeCell ref="V60:W60"/>
    <mergeCell ref="P61:Q61"/>
    <mergeCell ref="R61:S61"/>
    <mergeCell ref="T61:U61"/>
    <mergeCell ref="C62:J62"/>
    <mergeCell ref="C72:G72"/>
    <mergeCell ref="J72:M72"/>
    <mergeCell ref="M74:P75"/>
    <mergeCell ref="L77:O77"/>
    <mergeCell ref="P77:Q77"/>
    <mergeCell ref="C82:U82"/>
    <mergeCell ref="C83:D83"/>
    <mergeCell ref="E83:H83"/>
    <mergeCell ref="I83:J83"/>
    <mergeCell ref="K83:M83"/>
    <mergeCell ref="N83:S83"/>
    <mergeCell ref="T83:U83"/>
    <mergeCell ref="N84:O84"/>
    <mergeCell ref="P84:Q84"/>
    <mergeCell ref="R84:S84"/>
    <mergeCell ref="C94:U94"/>
    <mergeCell ref="C95:D95"/>
    <mergeCell ref="E95:H95"/>
    <mergeCell ref="I95:J95"/>
    <mergeCell ref="K95:M95"/>
    <mergeCell ref="N95:S95"/>
    <mergeCell ref="T95:U95"/>
    <mergeCell ref="N96:O96"/>
    <mergeCell ref="P96:Q96"/>
    <mergeCell ref="R96:S96"/>
    <mergeCell ref="C97:H97"/>
    <mergeCell ref="C107:G107"/>
    <mergeCell ref="J107:L107"/>
    <mergeCell ref="M109:P110"/>
    <mergeCell ref="L112:O112"/>
    <mergeCell ref="P112:Q112"/>
    <mergeCell ref="C117:U117"/>
    <mergeCell ref="C118:D118"/>
    <mergeCell ref="E118:H118"/>
    <mergeCell ref="I118:J118"/>
    <mergeCell ref="K118:M118"/>
    <mergeCell ref="N118:S118"/>
    <mergeCell ref="T118:U118"/>
    <mergeCell ref="N119:O119"/>
    <mergeCell ref="P119:Q119"/>
    <mergeCell ref="R119:S119"/>
    <mergeCell ref="C129:U129"/>
    <mergeCell ref="E130:H130"/>
    <mergeCell ref="I130:J130"/>
    <mergeCell ref="K130:M130"/>
    <mergeCell ref="N130:R130"/>
    <mergeCell ref="T130:U130"/>
    <mergeCell ref="P153:U153"/>
    <mergeCell ref="V153:W153"/>
    <mergeCell ref="N131:O131"/>
    <mergeCell ref="P131:Q131"/>
    <mergeCell ref="R131:S131"/>
    <mergeCell ref="C132:H132"/>
    <mergeCell ref="C142:G142"/>
    <mergeCell ref="M144:P145"/>
    <mergeCell ref="M165:O165"/>
    <mergeCell ref="P165:U165"/>
    <mergeCell ref="V165:W165"/>
    <mergeCell ref="L147:O147"/>
    <mergeCell ref="P147:Q147"/>
    <mergeCell ref="C152:W152"/>
    <mergeCell ref="C153:D153"/>
    <mergeCell ref="E153:J153"/>
    <mergeCell ref="K153:L153"/>
    <mergeCell ref="M153:O153"/>
    <mergeCell ref="C167:J167"/>
    <mergeCell ref="D178:F178"/>
    <mergeCell ref="E179:F179"/>
    <mergeCell ref="P154:Q154"/>
    <mergeCell ref="R154:S154"/>
    <mergeCell ref="T154:U154"/>
    <mergeCell ref="C164:W164"/>
    <mergeCell ref="C165:D165"/>
    <mergeCell ref="E165:J165"/>
    <mergeCell ref="K165:L165"/>
    <mergeCell ref="K187:M187"/>
    <mergeCell ref="N187:S187"/>
    <mergeCell ref="T187:U187"/>
    <mergeCell ref="P166:Q166"/>
    <mergeCell ref="R166:S166"/>
    <mergeCell ref="T166:U166"/>
    <mergeCell ref="N188:O188"/>
    <mergeCell ref="P188:Q188"/>
    <mergeCell ref="R188:S188"/>
    <mergeCell ref="M180:P181"/>
    <mergeCell ref="L183:O183"/>
    <mergeCell ref="P183:Q183"/>
    <mergeCell ref="C186:U186"/>
    <mergeCell ref="C187:D187"/>
    <mergeCell ref="E187:H187"/>
    <mergeCell ref="I187:J187"/>
  </mergeCells>
  <pageMargins left="0.2361111111111111" right="0.2361111111111111" top="0.35416666666666669" bottom="0.35416666666666669" header="0.51180555555555551" footer="0.51180555555555551"/>
  <pageSetup paperSize="9" scale="31" firstPageNumber="0" orientation="landscape" horizontalDpi="300" verticalDpi="300" r:id="rId1"/>
  <headerFooter alignWithMargins="0"/>
  <rowBreaks count="5" manualBreakCount="5">
    <brk id="35" max="16383" man="1"/>
    <brk id="70" max="16383" man="1"/>
    <brk id="105" max="16383" man="1"/>
    <brk id="140" max="16383" man="1"/>
    <brk id="175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D3"/>
  <sheetViews>
    <sheetView workbookViewId="0">
      <selection activeCell="E3" sqref="E3"/>
    </sheetView>
  </sheetViews>
  <sheetFormatPr baseColWidth="10" defaultRowHeight="12.75" x14ac:dyDescent="0.2"/>
  <sheetData>
    <row r="3" spans="4:4" x14ac:dyDescent="0.2">
      <c r="D3" s="300" t="s">
        <v>132</v>
      </c>
    </row>
  </sheetData>
  <hyperlinks>
    <hyperlink ref="D3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195"/>
  <sheetViews>
    <sheetView zoomScale="40" zoomScaleNormal="40" zoomScaleSheetLayoutView="50" workbookViewId="0">
      <selection activeCell="S6" sqref="S6"/>
    </sheetView>
  </sheetViews>
  <sheetFormatPr baseColWidth="10" defaultColWidth="10.7109375" defaultRowHeight="15" customHeight="1" x14ac:dyDescent="0.25"/>
  <cols>
    <col min="1" max="1" width="10.42578125" style="1" customWidth="1"/>
    <col min="2" max="2" width="18.7109375" style="1" customWidth="1"/>
    <col min="3" max="3" width="23.85546875" style="1" customWidth="1"/>
    <col min="4" max="4" width="23.7109375" style="1" customWidth="1"/>
    <col min="5" max="5" width="25.7109375" style="1" customWidth="1"/>
    <col min="6" max="6" width="23.7109375" style="1" customWidth="1"/>
    <col min="7" max="7" width="23.85546875" style="1" customWidth="1"/>
    <col min="8" max="8" width="23.7109375" style="1" customWidth="1"/>
    <col min="9" max="9" width="17.7109375" style="1" customWidth="1"/>
    <col min="10" max="10" width="17.85546875" style="1" customWidth="1"/>
    <col min="11" max="13" width="17.7109375" style="1" customWidth="1"/>
    <col min="14" max="14" width="22.85546875" style="1" customWidth="1"/>
    <col min="15" max="15" width="17.85546875" style="1" customWidth="1"/>
    <col min="16" max="16" width="23" style="1" customWidth="1"/>
    <col min="17" max="17" width="17.7109375" style="1" customWidth="1"/>
    <col min="18" max="19" width="17.85546875" style="1" customWidth="1"/>
    <col min="20" max="21" width="17.7109375" style="1" customWidth="1"/>
    <col min="22" max="22" width="17.85546875" style="1" customWidth="1"/>
    <col min="23" max="23" width="11.42578125" style="1" customWidth="1"/>
    <col min="24" max="16384" width="10.7109375" style="1"/>
  </cols>
  <sheetData>
    <row r="1" spans="1:21" ht="13.5" customHeight="1" x14ac:dyDescent="0.3">
      <c r="I1" s="2"/>
      <c r="J1" s="3"/>
      <c r="K1" s="3"/>
      <c r="L1" s="3"/>
      <c r="M1" s="3"/>
      <c r="N1" s="3"/>
    </row>
    <row r="2" spans="1:21" ht="30" customHeight="1" x14ac:dyDescent="0.35">
      <c r="A2" s="4"/>
      <c r="B2" s="4"/>
      <c r="C2" s="307" t="s">
        <v>0</v>
      </c>
      <c r="D2" s="307"/>
      <c r="E2" s="307"/>
      <c r="F2" s="307"/>
      <c r="G2" s="307"/>
      <c r="H2" s="5"/>
      <c r="I2" s="314"/>
      <c r="J2" s="314"/>
      <c r="K2" s="314"/>
    </row>
    <row r="3" spans="1:21" ht="75" customHeight="1" x14ac:dyDescent="0.45">
      <c r="A3" s="4"/>
      <c r="B3" s="4"/>
      <c r="C3" s="7" t="s">
        <v>1</v>
      </c>
      <c r="D3" s="8" t="s">
        <v>2</v>
      </c>
      <c r="E3" s="9" t="s">
        <v>3</v>
      </c>
      <c r="F3" s="9" t="s">
        <v>4</v>
      </c>
      <c r="G3" s="9" t="s">
        <v>5</v>
      </c>
      <c r="H3" s="10" t="s">
        <v>6</v>
      </c>
      <c r="I3" s="6"/>
      <c r="J3" s="11"/>
      <c r="K3" s="12"/>
      <c r="L3" s="13"/>
      <c r="M3" s="14" t="s">
        <v>7</v>
      </c>
      <c r="N3" s="15">
        <v>42975</v>
      </c>
      <c r="O3" s="16" t="s">
        <v>8</v>
      </c>
      <c r="P3" s="15">
        <f>N3+6</f>
        <v>42981</v>
      </c>
    </row>
    <row r="4" spans="1:21" ht="50.1" customHeight="1" x14ac:dyDescent="0.45">
      <c r="A4" s="17">
        <f>N3</f>
        <v>42975</v>
      </c>
      <c r="B4" s="18" t="s">
        <v>9</v>
      </c>
      <c r="C4" s="19"/>
      <c r="D4" s="20"/>
      <c r="E4" s="21"/>
      <c r="F4" s="21"/>
      <c r="G4" s="22"/>
      <c r="H4" s="18"/>
      <c r="I4" s="23"/>
      <c r="J4" s="23"/>
      <c r="K4" s="23"/>
      <c r="L4" s="24"/>
      <c r="M4" s="304" t="s">
        <v>10</v>
      </c>
      <c r="N4" s="304"/>
      <c r="O4" s="304"/>
      <c r="P4" s="304"/>
    </row>
    <row r="5" spans="1:21" ht="50.1" customHeight="1" x14ac:dyDescent="0.45">
      <c r="A5" s="17">
        <f t="shared" ref="A5:A10" si="0">A4+1</f>
        <v>42976</v>
      </c>
      <c r="B5" s="18" t="s">
        <v>11</v>
      </c>
      <c r="C5" s="20"/>
      <c r="D5" s="20"/>
      <c r="E5" s="21"/>
      <c r="F5" s="21"/>
      <c r="G5" s="22"/>
      <c r="H5" s="18"/>
      <c r="I5" s="23"/>
      <c r="J5" s="23"/>
      <c r="K5" s="23"/>
      <c r="L5" s="24"/>
      <c r="M5" s="304"/>
      <c r="N5" s="304"/>
      <c r="O5" s="304"/>
      <c r="P5" s="304"/>
    </row>
    <row r="6" spans="1:21" ht="50.1" customHeight="1" x14ac:dyDescent="0.45">
      <c r="A6" s="17">
        <f t="shared" si="0"/>
        <v>42977</v>
      </c>
      <c r="B6" s="18" t="s">
        <v>12</v>
      </c>
      <c r="C6" s="20"/>
      <c r="D6" s="20"/>
      <c r="E6" s="21"/>
      <c r="F6" s="21"/>
      <c r="G6" s="22"/>
      <c r="H6" s="18"/>
      <c r="I6" s="23"/>
      <c r="J6" s="23"/>
      <c r="K6" s="23"/>
      <c r="L6" s="25"/>
      <c r="M6" s="25"/>
      <c r="N6" s="25"/>
      <c r="O6" s="25"/>
      <c r="P6" s="25"/>
    </row>
    <row r="7" spans="1:21" ht="50.1" customHeight="1" x14ac:dyDescent="0.45">
      <c r="A7" s="17">
        <f t="shared" si="0"/>
        <v>42978</v>
      </c>
      <c r="B7" s="18" t="s">
        <v>13</v>
      </c>
      <c r="C7" s="20"/>
      <c r="D7" s="20"/>
      <c r="E7" s="21"/>
      <c r="F7" s="21"/>
      <c r="G7" s="22"/>
      <c r="H7" s="18"/>
      <c r="I7" s="23"/>
      <c r="J7" s="23"/>
      <c r="K7" s="23"/>
      <c r="L7" s="331" t="s">
        <v>14</v>
      </c>
      <c r="M7" s="331"/>
      <c r="N7" s="331"/>
      <c r="O7" s="331"/>
      <c r="P7" s="321">
        <f>N3-14</f>
        <v>42961</v>
      </c>
      <c r="Q7" s="321"/>
    </row>
    <row r="8" spans="1:21" ht="50.1" customHeight="1" x14ac:dyDescent="0.45">
      <c r="A8" s="17">
        <f t="shared" si="0"/>
        <v>42979</v>
      </c>
      <c r="B8" s="18" t="s">
        <v>15</v>
      </c>
      <c r="C8" s="20"/>
      <c r="D8" s="20"/>
      <c r="E8" s="21"/>
      <c r="F8" s="21"/>
      <c r="G8" s="22"/>
      <c r="H8" s="18"/>
      <c r="I8" s="23"/>
      <c r="J8" s="23"/>
      <c r="K8" s="23"/>
      <c r="L8" s="26" t="s">
        <v>16</v>
      </c>
      <c r="M8" s="26"/>
      <c r="N8" s="26"/>
      <c r="O8" s="26"/>
      <c r="P8" s="25"/>
    </row>
    <row r="9" spans="1:21" ht="50.1" customHeight="1" x14ac:dyDescent="0.25">
      <c r="A9" s="17">
        <f t="shared" si="0"/>
        <v>42980</v>
      </c>
      <c r="B9" s="18" t="s">
        <v>17</v>
      </c>
      <c r="C9" s="20"/>
      <c r="D9" s="20"/>
      <c r="E9" s="21"/>
      <c r="F9" s="21"/>
      <c r="G9" s="22"/>
      <c r="H9" s="18"/>
      <c r="I9" s="23"/>
      <c r="J9" s="23"/>
      <c r="K9" s="23"/>
    </row>
    <row r="10" spans="1:21" ht="50.1" customHeight="1" x14ac:dyDescent="0.25">
      <c r="A10" s="17">
        <f t="shared" si="0"/>
        <v>42981</v>
      </c>
      <c r="B10" s="27" t="s">
        <v>18</v>
      </c>
      <c r="C10" s="20"/>
      <c r="D10" s="20"/>
      <c r="E10" s="21"/>
      <c r="F10" s="21"/>
      <c r="G10" s="22"/>
      <c r="H10" s="18"/>
      <c r="I10" s="23"/>
      <c r="J10" s="23"/>
      <c r="K10" s="23"/>
    </row>
    <row r="11" spans="1:21" ht="21.75" customHeight="1" x14ac:dyDescent="0.25"/>
    <row r="12" spans="1:21" ht="30" customHeight="1" x14ac:dyDescent="0.35">
      <c r="A12" s="4"/>
      <c r="B12" s="4"/>
      <c r="C12" s="307" t="s">
        <v>19</v>
      </c>
      <c r="D12" s="307"/>
      <c r="E12" s="307"/>
      <c r="F12" s="307"/>
      <c r="G12" s="307"/>
      <c r="H12" s="307"/>
      <c r="I12" s="307"/>
      <c r="J12" s="307"/>
      <c r="K12" s="307"/>
      <c r="L12" s="307"/>
      <c r="M12" s="307"/>
      <c r="N12" s="307"/>
      <c r="O12" s="307"/>
      <c r="P12" s="307"/>
      <c r="Q12" s="307"/>
      <c r="R12" s="307"/>
      <c r="S12" s="307"/>
      <c r="T12" s="307"/>
      <c r="U12" s="307"/>
    </row>
    <row r="13" spans="1:21" ht="27" customHeight="1" x14ac:dyDescent="0.35">
      <c r="A13" s="4"/>
      <c r="B13" s="4"/>
      <c r="C13" s="315" t="s">
        <v>20</v>
      </c>
      <c r="D13" s="315"/>
      <c r="E13" s="317" t="s">
        <v>21</v>
      </c>
      <c r="F13" s="317"/>
      <c r="G13" s="317"/>
      <c r="H13" s="317"/>
      <c r="I13" s="308" t="s">
        <v>22</v>
      </c>
      <c r="J13" s="308"/>
      <c r="K13" s="309" t="s">
        <v>23</v>
      </c>
      <c r="L13" s="309"/>
      <c r="M13" s="309"/>
      <c r="N13" s="310" t="s">
        <v>24</v>
      </c>
      <c r="O13" s="310"/>
      <c r="P13" s="310"/>
      <c r="Q13" s="310"/>
      <c r="R13" s="310"/>
      <c r="S13" s="310"/>
      <c r="T13" s="329" t="s">
        <v>25</v>
      </c>
      <c r="U13" s="329"/>
    </row>
    <row r="14" spans="1:21" ht="150" customHeight="1" x14ac:dyDescent="0.35">
      <c r="A14" s="5"/>
      <c r="B14" s="5"/>
      <c r="C14" s="9" t="s">
        <v>1</v>
      </c>
      <c r="D14" s="30" t="s">
        <v>26</v>
      </c>
      <c r="E14" s="31" t="s">
        <v>27</v>
      </c>
      <c r="F14" s="32" t="s">
        <v>28</v>
      </c>
      <c r="G14" s="33"/>
      <c r="H14" s="33"/>
      <c r="I14" s="34" t="s">
        <v>29</v>
      </c>
      <c r="J14" s="35" t="s">
        <v>30</v>
      </c>
      <c r="K14" s="36" t="s">
        <v>29</v>
      </c>
      <c r="L14" s="37" t="s">
        <v>31</v>
      </c>
      <c r="M14" s="38" t="s">
        <v>30</v>
      </c>
      <c r="N14" s="301" t="s">
        <v>32</v>
      </c>
      <c r="O14" s="301"/>
      <c r="P14" s="302" t="s">
        <v>33</v>
      </c>
      <c r="Q14" s="302"/>
      <c r="R14" s="303" t="s">
        <v>34</v>
      </c>
      <c r="S14" s="303"/>
      <c r="T14" s="39" t="s">
        <v>35</v>
      </c>
      <c r="U14" s="40" t="s">
        <v>36</v>
      </c>
    </row>
    <row r="15" spans="1:21" ht="50.1" customHeight="1" x14ac:dyDescent="0.25">
      <c r="A15" s="41"/>
      <c r="B15" s="42"/>
      <c r="C15" s="43"/>
      <c r="D15" s="44"/>
      <c r="E15" s="45"/>
      <c r="F15" s="46"/>
      <c r="G15" s="46"/>
      <c r="H15" s="47"/>
      <c r="I15" s="48"/>
      <c r="J15" s="49"/>
      <c r="K15" s="48"/>
      <c r="L15" s="43"/>
      <c r="M15" s="49"/>
      <c r="N15" s="50" t="s">
        <v>37</v>
      </c>
      <c r="O15" s="51" t="s">
        <v>38</v>
      </c>
      <c r="P15" s="51" t="s">
        <v>37</v>
      </c>
      <c r="Q15" s="51" t="s">
        <v>38</v>
      </c>
      <c r="R15" s="51" t="s">
        <v>37</v>
      </c>
      <c r="S15" s="44" t="s">
        <v>38</v>
      </c>
      <c r="T15" s="48"/>
      <c r="U15" s="43"/>
    </row>
    <row r="16" spans="1:21" ht="50.1" customHeight="1" x14ac:dyDescent="0.25">
      <c r="A16" s="52">
        <f>N3</f>
        <v>42975</v>
      </c>
      <c r="B16" s="18" t="s">
        <v>9</v>
      </c>
      <c r="C16" s="20"/>
      <c r="D16" s="53"/>
      <c r="E16" s="31"/>
      <c r="F16" s="32"/>
      <c r="G16" s="32"/>
      <c r="H16" s="33"/>
      <c r="I16" s="54"/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5"/>
    </row>
    <row r="17" spans="1:22" ht="50.1" customHeight="1" x14ac:dyDescent="0.25">
      <c r="A17" s="52">
        <f t="shared" ref="A17:A22" si="1">A16+1</f>
        <v>42976</v>
      </c>
      <c r="B17" s="56" t="s">
        <v>11</v>
      </c>
      <c r="C17" s="20"/>
      <c r="D17" s="57"/>
      <c r="E17" s="58"/>
      <c r="F17" s="59"/>
      <c r="G17" s="59"/>
      <c r="H17" s="60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5"/>
    </row>
    <row r="18" spans="1:22" ht="50.1" customHeight="1" x14ac:dyDescent="0.25">
      <c r="A18" s="52">
        <f t="shared" si="1"/>
        <v>42977</v>
      </c>
      <c r="B18" s="56" t="s">
        <v>12</v>
      </c>
      <c r="C18" s="20"/>
      <c r="D18" s="57"/>
      <c r="E18" s="58"/>
      <c r="F18" s="59"/>
      <c r="G18" s="59"/>
      <c r="H18" s="60"/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5"/>
    </row>
    <row r="19" spans="1:22" ht="50.1" customHeight="1" x14ac:dyDescent="0.25">
      <c r="A19" s="52">
        <f t="shared" si="1"/>
        <v>42978</v>
      </c>
      <c r="B19" s="56" t="s">
        <v>13</v>
      </c>
      <c r="C19" s="20"/>
      <c r="D19" s="57"/>
      <c r="E19" s="58"/>
      <c r="F19" s="59"/>
      <c r="G19" s="59"/>
      <c r="H19" s="60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5"/>
    </row>
    <row r="20" spans="1:22" ht="50.1" customHeight="1" x14ac:dyDescent="0.25">
      <c r="A20" s="52">
        <f t="shared" si="1"/>
        <v>42979</v>
      </c>
      <c r="B20" s="56" t="s">
        <v>15</v>
      </c>
      <c r="C20" s="20"/>
      <c r="D20" s="57"/>
      <c r="E20" s="58"/>
      <c r="F20" s="59"/>
      <c r="G20" s="59"/>
      <c r="H20" s="60"/>
      <c r="I20" s="54"/>
      <c r="J20" s="54"/>
      <c r="K20" s="54"/>
      <c r="L20" s="54"/>
      <c r="M20" s="54"/>
      <c r="N20" s="54"/>
      <c r="O20" s="54"/>
      <c r="P20" s="54"/>
      <c r="Q20" s="54"/>
      <c r="R20" s="54"/>
      <c r="S20" s="54"/>
      <c r="T20" s="54"/>
      <c r="U20" s="55"/>
    </row>
    <row r="21" spans="1:22" ht="50.1" customHeight="1" x14ac:dyDescent="0.25">
      <c r="A21" s="52">
        <f t="shared" si="1"/>
        <v>42980</v>
      </c>
      <c r="B21" s="56" t="s">
        <v>17</v>
      </c>
      <c r="C21" s="20"/>
      <c r="D21" s="57"/>
      <c r="E21" s="58"/>
      <c r="F21" s="59"/>
      <c r="G21" s="59"/>
      <c r="H21" s="60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5"/>
    </row>
    <row r="22" spans="1:22" ht="50.1" customHeight="1" x14ac:dyDescent="0.25">
      <c r="A22" s="17">
        <f t="shared" si="1"/>
        <v>42981</v>
      </c>
      <c r="B22" s="61" t="s">
        <v>18</v>
      </c>
      <c r="C22" s="20"/>
      <c r="D22" s="57"/>
      <c r="E22" s="58"/>
      <c r="F22" s="59"/>
      <c r="G22" s="59"/>
      <c r="H22" s="60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5"/>
    </row>
    <row r="23" spans="1:22" ht="22.5" customHeight="1" x14ac:dyDescent="0.25">
      <c r="C23" s="62"/>
      <c r="D23" s="62"/>
      <c r="E23" s="62"/>
      <c r="F23" s="62"/>
      <c r="G23" s="62"/>
      <c r="H23" s="62"/>
      <c r="I23" s="62"/>
      <c r="J23" s="62"/>
      <c r="K23" s="62"/>
      <c r="L23" s="62"/>
      <c r="M23" s="62"/>
      <c r="N23" s="62"/>
      <c r="O23" s="62"/>
      <c r="P23" s="62"/>
      <c r="Q23" s="62"/>
      <c r="R23" s="62"/>
      <c r="S23" s="62"/>
      <c r="T23" s="62"/>
      <c r="U23" s="62"/>
    </row>
    <row r="24" spans="1:22" ht="30" customHeight="1" x14ac:dyDescent="0.35">
      <c r="A24" s="4"/>
      <c r="B24" s="4"/>
      <c r="C24" s="307" t="s">
        <v>39</v>
      </c>
      <c r="D24" s="307"/>
      <c r="E24" s="307"/>
      <c r="F24" s="307"/>
      <c r="G24" s="307"/>
      <c r="H24" s="307"/>
      <c r="I24" s="307"/>
      <c r="J24" s="307"/>
      <c r="K24" s="307"/>
      <c r="L24" s="307"/>
      <c r="M24" s="307"/>
      <c r="N24" s="307"/>
      <c r="O24" s="307"/>
      <c r="P24" s="307"/>
      <c r="Q24" s="307"/>
      <c r="R24" s="307"/>
      <c r="S24" s="307"/>
      <c r="T24" s="307"/>
      <c r="U24" s="307"/>
      <c r="V24" s="307"/>
    </row>
    <row r="25" spans="1:22" ht="30" customHeight="1" x14ac:dyDescent="0.35">
      <c r="A25" s="4"/>
      <c r="B25" s="4"/>
      <c r="C25" s="315" t="s">
        <v>20</v>
      </c>
      <c r="D25" s="315"/>
      <c r="E25" s="317" t="s">
        <v>21</v>
      </c>
      <c r="F25" s="317"/>
      <c r="G25" s="317"/>
      <c r="H25" s="317"/>
      <c r="I25" s="317"/>
      <c r="J25" s="308" t="s">
        <v>22</v>
      </c>
      <c r="K25" s="308"/>
      <c r="L25" s="309" t="s">
        <v>23</v>
      </c>
      <c r="M25" s="309"/>
      <c r="N25" s="309"/>
      <c r="O25" s="310" t="s">
        <v>24</v>
      </c>
      <c r="P25" s="310"/>
      <c r="Q25" s="310"/>
      <c r="R25" s="310"/>
      <c r="S25" s="310"/>
      <c r="T25" s="310"/>
      <c r="U25" s="311" t="s">
        <v>25</v>
      </c>
      <c r="V25" s="311"/>
    </row>
    <row r="26" spans="1:22" ht="149.25" customHeight="1" x14ac:dyDescent="0.35">
      <c r="A26" s="5"/>
      <c r="B26" s="5"/>
      <c r="C26" s="9" t="s">
        <v>1</v>
      </c>
      <c r="D26" s="30" t="s">
        <v>26</v>
      </c>
      <c r="E26" s="31" t="s">
        <v>27</v>
      </c>
      <c r="F26" s="32" t="s">
        <v>28</v>
      </c>
      <c r="G26" s="32" t="s">
        <v>40</v>
      </c>
      <c r="H26" s="32" t="s">
        <v>40</v>
      </c>
      <c r="I26" s="63"/>
      <c r="J26" s="34" t="s">
        <v>29</v>
      </c>
      <c r="K26" s="35" t="s">
        <v>30</v>
      </c>
      <c r="L26" s="36" t="s">
        <v>29</v>
      </c>
      <c r="M26" s="37" t="s">
        <v>31</v>
      </c>
      <c r="N26" s="38" t="s">
        <v>30</v>
      </c>
      <c r="O26" s="301" t="s">
        <v>35</v>
      </c>
      <c r="P26" s="301"/>
      <c r="Q26" s="302" t="s">
        <v>33</v>
      </c>
      <c r="R26" s="302"/>
      <c r="S26" s="319" t="s">
        <v>34</v>
      </c>
      <c r="T26" s="319"/>
      <c r="U26" s="29" t="s">
        <v>35</v>
      </c>
      <c r="V26" s="40" t="s">
        <v>36</v>
      </c>
    </row>
    <row r="27" spans="1:22" ht="50.1" customHeight="1" x14ac:dyDescent="0.25">
      <c r="A27" s="41"/>
      <c r="B27" s="42"/>
      <c r="C27" s="313" t="s">
        <v>41</v>
      </c>
      <c r="D27" s="313"/>
      <c r="E27" s="313"/>
      <c r="F27" s="313"/>
      <c r="G27" s="313"/>
      <c r="H27" s="313"/>
      <c r="I27" s="313"/>
      <c r="J27" s="313"/>
      <c r="K27" s="64"/>
      <c r="L27" s="65"/>
      <c r="M27" s="66"/>
      <c r="N27" s="67"/>
      <c r="O27" s="68" t="s">
        <v>37</v>
      </c>
      <c r="P27" s="69" t="s">
        <v>38</v>
      </c>
      <c r="Q27" s="69" t="s">
        <v>37</v>
      </c>
      <c r="R27" s="69" t="s">
        <v>38</v>
      </c>
      <c r="S27" s="69" t="s">
        <v>37</v>
      </c>
      <c r="T27" s="44" t="s">
        <v>38</v>
      </c>
      <c r="U27" s="48"/>
      <c r="V27" s="43"/>
    </row>
    <row r="28" spans="1:22" ht="50.1" customHeight="1" x14ac:dyDescent="0.25">
      <c r="A28" s="52">
        <f>N3</f>
        <v>42975</v>
      </c>
      <c r="B28" s="18" t="s">
        <v>9</v>
      </c>
      <c r="C28" s="70"/>
      <c r="D28" s="71"/>
      <c r="E28" s="72"/>
      <c r="F28" s="73"/>
      <c r="G28" s="73"/>
      <c r="H28" s="73"/>
      <c r="I28" s="7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5"/>
    </row>
    <row r="29" spans="1:22" ht="50.1" customHeight="1" x14ac:dyDescent="0.25">
      <c r="A29" s="52">
        <f t="shared" ref="A29:A34" si="2">A28+1</f>
        <v>42976</v>
      </c>
      <c r="B29" s="18" t="s">
        <v>11</v>
      </c>
      <c r="C29" s="20"/>
      <c r="D29" s="57"/>
      <c r="E29" s="75"/>
      <c r="F29" s="76"/>
      <c r="G29" s="76"/>
      <c r="H29" s="76"/>
      <c r="I29" s="7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5"/>
    </row>
    <row r="30" spans="1:22" ht="50.1" customHeight="1" x14ac:dyDescent="0.25">
      <c r="A30" s="52">
        <f t="shared" si="2"/>
        <v>42977</v>
      </c>
      <c r="B30" s="18" t="s">
        <v>12</v>
      </c>
      <c r="C30" s="20"/>
      <c r="D30" s="57"/>
      <c r="E30" s="58"/>
      <c r="F30" s="59"/>
      <c r="G30" s="59"/>
      <c r="H30" s="59"/>
      <c r="I30" s="60"/>
      <c r="J30" s="77"/>
      <c r="K30" s="77"/>
      <c r="L30" s="77"/>
      <c r="M30" s="77"/>
      <c r="N30" s="77"/>
      <c r="O30" s="77"/>
      <c r="P30" s="77"/>
      <c r="Q30" s="54"/>
      <c r="R30" s="54"/>
      <c r="S30" s="54"/>
      <c r="T30" s="54"/>
      <c r="U30" s="54"/>
      <c r="V30" s="55"/>
    </row>
    <row r="31" spans="1:22" ht="50.1" customHeight="1" x14ac:dyDescent="0.25">
      <c r="A31" s="52">
        <f t="shared" si="2"/>
        <v>42978</v>
      </c>
      <c r="B31" s="18" t="s">
        <v>13</v>
      </c>
      <c r="C31" s="20"/>
      <c r="D31" s="57"/>
      <c r="E31" s="58"/>
      <c r="F31" s="59"/>
      <c r="G31" s="59"/>
      <c r="H31" s="59"/>
      <c r="I31" s="60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5"/>
    </row>
    <row r="32" spans="1:22" ht="50.1" customHeight="1" x14ac:dyDescent="0.25">
      <c r="A32" s="52">
        <f t="shared" si="2"/>
        <v>42979</v>
      </c>
      <c r="B32" s="18" t="s">
        <v>15</v>
      </c>
      <c r="C32" s="20"/>
      <c r="D32" s="57"/>
      <c r="E32" s="58"/>
      <c r="F32" s="59"/>
      <c r="G32" s="59"/>
      <c r="H32" s="59"/>
      <c r="I32" s="60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5"/>
    </row>
    <row r="33" spans="1:23" ht="50.1" customHeight="1" x14ac:dyDescent="0.25">
      <c r="A33" s="52">
        <f t="shared" si="2"/>
        <v>42980</v>
      </c>
      <c r="B33" s="18" t="s">
        <v>17</v>
      </c>
      <c r="C33" s="20"/>
      <c r="D33" s="57"/>
      <c r="E33" s="58"/>
      <c r="F33" s="59"/>
      <c r="G33" s="59"/>
      <c r="H33" s="59"/>
      <c r="I33" s="60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5"/>
    </row>
    <row r="34" spans="1:23" ht="50.1" customHeight="1" x14ac:dyDescent="0.25">
      <c r="A34" s="17">
        <f t="shared" si="2"/>
        <v>42981</v>
      </c>
      <c r="B34" s="27" t="s">
        <v>18</v>
      </c>
      <c r="C34" s="20"/>
      <c r="D34" s="57"/>
      <c r="E34" s="58"/>
      <c r="F34" s="59"/>
      <c r="G34" s="59"/>
      <c r="H34" s="59"/>
      <c r="I34" s="60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5"/>
    </row>
    <row r="35" spans="1:23" ht="23.25" customHeight="1" x14ac:dyDescent="0.35">
      <c r="A35" s="78"/>
      <c r="B35" s="78"/>
      <c r="C35" s="62"/>
      <c r="D35" s="62"/>
      <c r="E35" s="62"/>
      <c r="F35" s="62"/>
      <c r="G35" s="62"/>
      <c r="H35" s="62"/>
      <c r="I35" s="62"/>
      <c r="J35" s="62"/>
      <c r="K35" s="62"/>
      <c r="L35" s="62"/>
      <c r="M35" s="62"/>
      <c r="N35" s="62"/>
      <c r="O35" s="62"/>
      <c r="P35" s="62"/>
      <c r="Q35" s="62"/>
      <c r="R35" s="62"/>
      <c r="S35" s="62"/>
      <c r="T35" s="62"/>
      <c r="U35" s="79"/>
      <c r="V35" s="79"/>
    </row>
    <row r="36" spans="1:23" ht="12.75" customHeight="1" x14ac:dyDescent="0.3">
      <c r="I36" s="2"/>
      <c r="J36" s="3"/>
      <c r="K36" s="3"/>
      <c r="L36" s="3"/>
      <c r="M36" s="3"/>
    </row>
    <row r="37" spans="1:23" ht="30" customHeight="1" x14ac:dyDescent="0.35">
      <c r="A37" s="4"/>
      <c r="B37" s="4"/>
      <c r="C37" s="307" t="s">
        <v>0</v>
      </c>
      <c r="D37" s="307"/>
      <c r="E37" s="307"/>
      <c r="F37" s="307"/>
      <c r="G37" s="307"/>
      <c r="H37" s="5"/>
      <c r="I37" s="314"/>
      <c r="J37" s="314"/>
      <c r="K37" s="314"/>
    </row>
    <row r="38" spans="1:23" ht="75" customHeight="1" x14ac:dyDescent="0.45">
      <c r="A38" s="4"/>
      <c r="B38" s="4"/>
      <c r="C38" s="7" t="s">
        <v>1</v>
      </c>
      <c r="D38" s="80" t="s">
        <v>2</v>
      </c>
      <c r="E38" s="81" t="s">
        <v>3</v>
      </c>
      <c r="F38" s="82" t="s">
        <v>4</v>
      </c>
      <c r="G38" s="83" t="s">
        <v>5</v>
      </c>
      <c r="H38" s="10" t="s">
        <v>6</v>
      </c>
      <c r="I38" s="6"/>
      <c r="J38" s="11"/>
      <c r="K38" s="12"/>
      <c r="M38" s="14" t="s">
        <v>7</v>
      </c>
      <c r="N38" s="15">
        <f>N3</f>
        <v>42975</v>
      </c>
      <c r="O38" s="16" t="s">
        <v>8</v>
      </c>
      <c r="P38" s="15">
        <f>N38+6</f>
        <v>42981</v>
      </c>
    </row>
    <row r="39" spans="1:23" ht="50.1" customHeight="1" x14ac:dyDescent="0.25">
      <c r="A39" s="17">
        <f>N38</f>
        <v>42975</v>
      </c>
      <c r="B39" s="18" t="s">
        <v>9</v>
      </c>
      <c r="C39" s="20"/>
      <c r="D39" s="84"/>
      <c r="E39" s="85"/>
      <c r="F39" s="86"/>
      <c r="G39" s="87"/>
      <c r="H39" s="18"/>
      <c r="I39" s="23"/>
      <c r="J39" s="23"/>
      <c r="K39" s="23"/>
      <c r="M39" s="304" t="s">
        <v>42</v>
      </c>
      <c r="N39" s="304"/>
      <c r="O39" s="304"/>
      <c r="P39" s="304"/>
      <c r="Q39" s="88"/>
    </row>
    <row r="40" spans="1:23" ht="50.1" customHeight="1" x14ac:dyDescent="0.25">
      <c r="A40" s="17">
        <f t="shared" ref="A40:A45" si="3">A39+1</f>
        <v>42976</v>
      </c>
      <c r="B40" s="18" t="s">
        <v>11</v>
      </c>
      <c r="C40" s="20"/>
      <c r="D40" s="84"/>
      <c r="E40" s="85"/>
      <c r="F40" s="86"/>
      <c r="G40" s="87"/>
      <c r="H40" s="18"/>
      <c r="I40" s="23"/>
      <c r="J40" s="23"/>
      <c r="K40" s="23"/>
      <c r="M40" s="304"/>
      <c r="N40" s="304"/>
      <c r="O40" s="304"/>
      <c r="P40" s="304"/>
      <c r="Q40" s="88"/>
    </row>
    <row r="41" spans="1:23" ht="50.1" customHeight="1" x14ac:dyDescent="0.45">
      <c r="A41" s="17">
        <f t="shared" si="3"/>
        <v>42977</v>
      </c>
      <c r="B41" s="18" t="s">
        <v>12</v>
      </c>
      <c r="C41" s="20"/>
      <c r="D41" s="84"/>
      <c r="E41" s="85"/>
      <c r="F41" s="86"/>
      <c r="G41" s="87"/>
      <c r="H41" s="18"/>
      <c r="I41" s="23"/>
      <c r="J41" s="23"/>
      <c r="K41" s="23"/>
      <c r="L41" s="89"/>
      <c r="M41" s="25"/>
      <c r="N41" s="25"/>
      <c r="O41" s="25"/>
      <c r="P41" s="24"/>
      <c r="Q41" s="24"/>
    </row>
    <row r="42" spans="1:23" ht="50.1" customHeight="1" x14ac:dyDescent="0.45">
      <c r="A42" s="17">
        <f t="shared" si="3"/>
        <v>42978</v>
      </c>
      <c r="B42" s="18" t="s">
        <v>13</v>
      </c>
      <c r="C42" s="20"/>
      <c r="D42" s="84"/>
      <c r="E42" s="85"/>
      <c r="F42" s="86"/>
      <c r="G42" s="87"/>
      <c r="H42" s="18"/>
      <c r="I42" s="23"/>
      <c r="J42" s="23"/>
      <c r="K42" s="23"/>
      <c r="L42" s="305" t="s">
        <v>14</v>
      </c>
      <c r="M42" s="305"/>
      <c r="N42" s="305"/>
      <c r="O42" s="305"/>
      <c r="P42" s="321">
        <f>N38-14</f>
        <v>42961</v>
      </c>
      <c r="Q42" s="321"/>
    </row>
    <row r="43" spans="1:23" ht="50.1" customHeight="1" x14ac:dyDescent="0.45">
      <c r="A43" s="17">
        <f t="shared" si="3"/>
        <v>42979</v>
      </c>
      <c r="B43" s="18" t="s">
        <v>15</v>
      </c>
      <c r="C43" s="20"/>
      <c r="D43" s="84"/>
      <c r="E43" s="85"/>
      <c r="F43" s="86"/>
      <c r="G43" s="87"/>
      <c r="H43" s="18"/>
      <c r="I43" s="23"/>
      <c r="J43" s="23"/>
      <c r="K43" s="23"/>
      <c r="L43" s="91" t="s">
        <v>16</v>
      </c>
      <c r="M43" s="91"/>
      <c r="N43" s="91"/>
      <c r="O43" s="91"/>
      <c r="P43" s="25"/>
      <c r="Q43" s="25"/>
    </row>
    <row r="44" spans="1:23" ht="50.1" customHeight="1" x14ac:dyDescent="0.25">
      <c r="A44" s="17">
        <f t="shared" si="3"/>
        <v>42980</v>
      </c>
      <c r="B44" s="18" t="s">
        <v>17</v>
      </c>
      <c r="C44" s="20"/>
      <c r="D44" s="84"/>
      <c r="E44" s="85"/>
      <c r="F44" s="86"/>
      <c r="G44" s="87"/>
      <c r="H44" s="18"/>
      <c r="I44" s="23"/>
      <c r="J44" s="23"/>
      <c r="K44" s="23"/>
    </row>
    <row r="45" spans="1:23" ht="50.1" customHeight="1" x14ac:dyDescent="0.25">
      <c r="A45" s="17">
        <f t="shared" si="3"/>
        <v>42981</v>
      </c>
      <c r="B45" s="27" t="s">
        <v>18</v>
      </c>
      <c r="C45" s="20"/>
      <c r="D45" s="84"/>
      <c r="E45" s="85"/>
      <c r="F45" s="92"/>
      <c r="G45" s="93"/>
      <c r="H45" s="18"/>
      <c r="I45" s="23"/>
      <c r="J45" s="23"/>
      <c r="K45" s="23"/>
    </row>
    <row r="46" spans="1:23" ht="21.75" customHeight="1" x14ac:dyDescent="0.25"/>
    <row r="47" spans="1:23" ht="30" customHeight="1" x14ac:dyDescent="0.35">
      <c r="A47" s="4"/>
      <c r="B47" s="4"/>
      <c r="C47" s="307" t="s">
        <v>19</v>
      </c>
      <c r="D47" s="307"/>
      <c r="E47" s="307"/>
      <c r="F47" s="307"/>
      <c r="G47" s="307"/>
      <c r="H47" s="307"/>
      <c r="I47" s="307"/>
      <c r="J47" s="307"/>
      <c r="K47" s="307"/>
      <c r="L47" s="307"/>
      <c r="M47" s="307"/>
      <c r="N47" s="307"/>
      <c r="O47" s="307"/>
      <c r="P47" s="307"/>
      <c r="Q47" s="307"/>
      <c r="R47" s="307"/>
      <c r="S47" s="307"/>
      <c r="T47" s="307"/>
      <c r="U47" s="307"/>
      <c r="V47" s="307"/>
      <c r="W47" s="307"/>
    </row>
    <row r="48" spans="1:23" ht="30" customHeight="1" x14ac:dyDescent="0.35">
      <c r="A48" s="4"/>
      <c r="B48" s="4"/>
      <c r="C48" s="315" t="s">
        <v>20</v>
      </c>
      <c r="D48" s="315"/>
      <c r="E48" s="317" t="s">
        <v>21</v>
      </c>
      <c r="F48" s="317"/>
      <c r="G48" s="317"/>
      <c r="H48" s="317"/>
      <c r="I48" s="317"/>
      <c r="J48" s="317"/>
      <c r="K48" s="308" t="s">
        <v>22</v>
      </c>
      <c r="L48" s="308"/>
      <c r="M48" s="309" t="s">
        <v>23</v>
      </c>
      <c r="N48" s="309"/>
      <c r="O48" s="309"/>
      <c r="P48" s="310" t="s">
        <v>24</v>
      </c>
      <c r="Q48" s="310"/>
      <c r="R48" s="310"/>
      <c r="S48" s="310"/>
      <c r="T48" s="310"/>
      <c r="U48" s="310"/>
      <c r="V48" s="330" t="s">
        <v>25</v>
      </c>
      <c r="W48" s="330"/>
    </row>
    <row r="49" spans="1:23" ht="150" customHeight="1" x14ac:dyDescent="0.35">
      <c r="A49" s="5"/>
      <c r="B49" s="5"/>
      <c r="C49" s="9" t="s">
        <v>1</v>
      </c>
      <c r="D49" s="30" t="s">
        <v>26</v>
      </c>
      <c r="E49" s="31" t="s">
        <v>43</v>
      </c>
      <c r="F49" s="32" t="s">
        <v>43</v>
      </c>
      <c r="G49" s="32" t="s">
        <v>43</v>
      </c>
      <c r="H49" s="32" t="s">
        <v>44</v>
      </c>
      <c r="I49" s="32" t="s">
        <v>43</v>
      </c>
      <c r="J49" s="94" t="s">
        <v>45</v>
      </c>
      <c r="K49" s="34" t="s">
        <v>29</v>
      </c>
      <c r="L49" s="35" t="s">
        <v>30</v>
      </c>
      <c r="M49" s="36" t="s">
        <v>29</v>
      </c>
      <c r="N49" s="37" t="s">
        <v>31</v>
      </c>
      <c r="O49" s="38" t="s">
        <v>30</v>
      </c>
      <c r="P49" s="301" t="s">
        <v>46</v>
      </c>
      <c r="Q49" s="301"/>
      <c r="R49" s="302" t="s">
        <v>33</v>
      </c>
      <c r="S49" s="302"/>
      <c r="T49" s="303" t="s">
        <v>34</v>
      </c>
      <c r="U49" s="303"/>
      <c r="V49" s="39" t="s">
        <v>35</v>
      </c>
      <c r="W49" s="95" t="s">
        <v>36</v>
      </c>
    </row>
    <row r="50" spans="1:23" ht="50.1" customHeight="1" x14ac:dyDescent="0.25">
      <c r="A50" s="41"/>
      <c r="B50" s="42"/>
      <c r="C50" s="43"/>
      <c r="D50" s="44"/>
      <c r="E50" s="96"/>
      <c r="F50" s="97"/>
      <c r="G50" s="97"/>
      <c r="H50" s="97"/>
      <c r="I50" s="98"/>
      <c r="J50" s="47"/>
      <c r="K50" s="48"/>
      <c r="L50" s="49"/>
      <c r="M50" s="48"/>
      <c r="N50" s="43"/>
      <c r="O50" s="49"/>
      <c r="P50" s="50" t="s">
        <v>37</v>
      </c>
      <c r="Q50" s="51" t="s">
        <v>38</v>
      </c>
      <c r="R50" s="51" t="s">
        <v>37</v>
      </c>
      <c r="S50" s="51" t="s">
        <v>38</v>
      </c>
      <c r="T50" s="51" t="s">
        <v>37</v>
      </c>
      <c r="U50" s="44" t="s">
        <v>38</v>
      </c>
      <c r="V50" s="48"/>
      <c r="W50" s="49"/>
    </row>
    <row r="51" spans="1:23" ht="50.1" customHeight="1" x14ac:dyDescent="0.25">
      <c r="A51" s="52">
        <f>N38</f>
        <v>42975</v>
      </c>
      <c r="B51" s="18" t="s">
        <v>9</v>
      </c>
      <c r="C51" s="20"/>
      <c r="D51" s="53"/>
      <c r="E51" s="31"/>
      <c r="F51" s="32"/>
      <c r="G51" s="32"/>
      <c r="H51" s="32"/>
      <c r="I51" s="99"/>
      <c r="J51" s="100"/>
      <c r="K51" s="55"/>
      <c r="L51" s="55"/>
      <c r="M51" s="54"/>
      <c r="N51" s="54"/>
      <c r="O51" s="55"/>
      <c r="P51" s="101"/>
      <c r="Q51" s="101"/>
      <c r="R51" s="101"/>
      <c r="S51" s="101"/>
      <c r="T51" s="101"/>
      <c r="U51" s="102"/>
      <c r="V51" s="54"/>
      <c r="W51" s="55"/>
    </row>
    <row r="52" spans="1:23" ht="50.1" customHeight="1" x14ac:dyDescent="0.25">
      <c r="A52" s="52">
        <f t="shared" ref="A52:A57" si="4">A51+1</f>
        <v>42976</v>
      </c>
      <c r="B52" s="56" t="s">
        <v>11</v>
      </c>
      <c r="C52" s="20"/>
      <c r="D52" s="103"/>
      <c r="E52" s="58"/>
      <c r="F52" s="59"/>
      <c r="G52" s="59"/>
      <c r="H52" s="59"/>
      <c r="I52" s="99"/>
      <c r="J52" s="100"/>
      <c r="K52" s="55"/>
      <c r="L52" s="55"/>
      <c r="M52" s="54"/>
      <c r="N52" s="54"/>
      <c r="O52" s="55"/>
      <c r="P52" s="54"/>
      <c r="Q52" s="54"/>
      <c r="R52" s="54"/>
      <c r="S52" s="54"/>
      <c r="T52" s="54"/>
      <c r="U52" s="55"/>
      <c r="V52" s="54"/>
      <c r="W52" s="55"/>
    </row>
    <row r="53" spans="1:23" ht="50.1" customHeight="1" x14ac:dyDescent="0.25">
      <c r="A53" s="52">
        <f t="shared" si="4"/>
        <v>42977</v>
      </c>
      <c r="B53" s="56" t="s">
        <v>12</v>
      </c>
      <c r="C53" s="20"/>
      <c r="D53" s="57"/>
      <c r="E53" s="58"/>
      <c r="F53" s="59"/>
      <c r="G53" s="59"/>
      <c r="H53" s="104"/>
      <c r="I53" s="99"/>
      <c r="J53" s="100"/>
      <c r="K53" s="55"/>
      <c r="L53" s="55"/>
      <c r="M53" s="54"/>
      <c r="N53" s="54"/>
      <c r="O53" s="55"/>
      <c r="P53" s="54"/>
      <c r="Q53" s="54"/>
      <c r="R53" s="54"/>
      <c r="S53" s="54"/>
      <c r="T53" s="54"/>
      <c r="U53" s="55"/>
      <c r="V53" s="54"/>
      <c r="W53" s="55"/>
    </row>
    <row r="54" spans="1:23" ht="50.1" customHeight="1" x14ac:dyDescent="0.25">
      <c r="A54" s="52">
        <f t="shared" si="4"/>
        <v>42978</v>
      </c>
      <c r="B54" s="56" t="s">
        <v>13</v>
      </c>
      <c r="C54" s="20"/>
      <c r="D54" s="57"/>
      <c r="E54" s="58"/>
      <c r="F54" s="59"/>
      <c r="G54" s="59"/>
      <c r="H54" s="59"/>
      <c r="I54" s="99"/>
      <c r="J54" s="100"/>
      <c r="K54" s="55"/>
      <c r="L54" s="55"/>
      <c r="M54" s="54"/>
      <c r="N54" s="54"/>
      <c r="O54" s="55"/>
      <c r="P54" s="54"/>
      <c r="Q54" s="54"/>
      <c r="R54" s="54"/>
      <c r="S54" s="54"/>
      <c r="T54" s="54"/>
      <c r="U54" s="55"/>
      <c r="V54" s="54"/>
      <c r="W54" s="55"/>
    </row>
    <row r="55" spans="1:23" ht="50.1" customHeight="1" x14ac:dyDescent="0.25">
      <c r="A55" s="52">
        <f t="shared" si="4"/>
        <v>42979</v>
      </c>
      <c r="B55" s="56" t="s">
        <v>15</v>
      </c>
      <c r="C55" s="86"/>
      <c r="D55" s="105"/>
      <c r="E55" s="58"/>
      <c r="F55" s="59"/>
      <c r="G55" s="59"/>
      <c r="H55" s="59"/>
      <c r="I55" s="99"/>
      <c r="J55" s="100"/>
      <c r="K55" s="55"/>
      <c r="L55" s="55"/>
      <c r="M55" s="54"/>
      <c r="N55" s="54"/>
      <c r="O55" s="55"/>
      <c r="P55" s="54"/>
      <c r="Q55" s="54"/>
      <c r="R55" s="54"/>
      <c r="S55" s="54"/>
      <c r="T55" s="54"/>
      <c r="U55" s="55"/>
      <c r="V55" s="54"/>
      <c r="W55" s="55"/>
    </row>
    <row r="56" spans="1:23" ht="50.1" customHeight="1" x14ac:dyDescent="0.25">
      <c r="A56" s="52">
        <f t="shared" si="4"/>
        <v>42980</v>
      </c>
      <c r="B56" s="56" t="s">
        <v>17</v>
      </c>
      <c r="C56" s="20"/>
      <c r="D56" s="57"/>
      <c r="E56" s="58"/>
      <c r="F56" s="59"/>
      <c r="G56" s="59"/>
      <c r="H56" s="59"/>
      <c r="I56" s="99"/>
      <c r="J56" s="100"/>
      <c r="K56" s="55"/>
      <c r="L56" s="55"/>
      <c r="M56" s="54"/>
      <c r="N56" s="54"/>
      <c r="O56" s="55"/>
      <c r="P56" s="54"/>
      <c r="Q56" s="54"/>
      <c r="R56" s="54"/>
      <c r="S56" s="54"/>
      <c r="T56" s="54"/>
      <c r="U56" s="55"/>
      <c r="V56" s="54"/>
      <c r="W56" s="55"/>
    </row>
    <row r="57" spans="1:23" ht="50.1" customHeight="1" x14ac:dyDescent="0.25">
      <c r="A57" s="52">
        <f t="shared" si="4"/>
        <v>42981</v>
      </c>
      <c r="B57" s="61" t="s">
        <v>18</v>
      </c>
      <c r="C57" s="20"/>
      <c r="D57" s="57"/>
      <c r="E57" s="58"/>
      <c r="F57" s="59"/>
      <c r="G57" s="59"/>
      <c r="H57" s="59"/>
      <c r="I57" s="99"/>
      <c r="J57" s="100"/>
      <c r="K57" s="55"/>
      <c r="L57" s="55"/>
      <c r="M57" s="54"/>
      <c r="N57" s="54"/>
      <c r="O57" s="55"/>
      <c r="P57" s="54"/>
      <c r="Q57" s="54"/>
      <c r="R57" s="54"/>
      <c r="S57" s="54"/>
      <c r="T57" s="54"/>
      <c r="U57" s="55"/>
      <c r="V57" s="54"/>
      <c r="W57" s="55"/>
    </row>
    <row r="58" spans="1:23" ht="22.5" customHeight="1" x14ac:dyDescent="0.25">
      <c r="C58" s="62"/>
      <c r="D58" s="62"/>
      <c r="E58" s="62"/>
      <c r="F58" s="62"/>
      <c r="G58" s="62"/>
      <c r="H58" s="62"/>
      <c r="I58" s="62"/>
      <c r="J58" s="62"/>
      <c r="K58" s="62"/>
      <c r="L58" s="62"/>
      <c r="M58" s="62"/>
      <c r="N58" s="62"/>
      <c r="O58" s="62"/>
      <c r="P58" s="62"/>
      <c r="Q58" s="62"/>
      <c r="R58" s="62"/>
      <c r="S58" s="62"/>
      <c r="T58" s="62"/>
      <c r="U58" s="62"/>
    </row>
    <row r="59" spans="1:23" ht="30" customHeight="1" x14ac:dyDescent="0.35">
      <c r="A59" s="4"/>
      <c r="B59" s="4"/>
      <c r="C59" s="307" t="s">
        <v>39</v>
      </c>
      <c r="D59" s="307"/>
      <c r="E59" s="307"/>
      <c r="F59" s="307"/>
      <c r="G59" s="307"/>
      <c r="H59" s="307"/>
      <c r="I59" s="307"/>
      <c r="J59" s="307"/>
      <c r="K59" s="307"/>
      <c r="L59" s="307"/>
      <c r="M59" s="307"/>
      <c r="N59" s="307"/>
      <c r="O59" s="307"/>
      <c r="P59" s="307"/>
      <c r="Q59" s="307"/>
      <c r="R59" s="307"/>
      <c r="S59" s="307"/>
      <c r="T59" s="307"/>
      <c r="U59" s="307"/>
      <c r="V59" s="307"/>
      <c r="W59" s="307"/>
    </row>
    <row r="60" spans="1:23" ht="30" customHeight="1" x14ac:dyDescent="0.35">
      <c r="A60" s="4"/>
      <c r="B60" s="4"/>
      <c r="C60" s="106" t="s">
        <v>20</v>
      </c>
      <c r="D60" s="107"/>
      <c r="E60" s="317" t="s">
        <v>21</v>
      </c>
      <c r="F60" s="317"/>
      <c r="G60" s="317"/>
      <c r="H60" s="317"/>
      <c r="I60" s="317"/>
      <c r="J60" s="317"/>
      <c r="K60" s="308" t="s">
        <v>22</v>
      </c>
      <c r="L60" s="308"/>
      <c r="M60" s="309" t="s">
        <v>23</v>
      </c>
      <c r="N60" s="309"/>
      <c r="O60" s="309"/>
      <c r="P60" s="310" t="s">
        <v>24</v>
      </c>
      <c r="Q60" s="310"/>
      <c r="R60" s="310"/>
      <c r="S60" s="310"/>
      <c r="T60" s="310"/>
      <c r="U60" s="310"/>
      <c r="V60" s="330" t="s">
        <v>25</v>
      </c>
      <c r="W60" s="330"/>
    </row>
    <row r="61" spans="1:23" ht="150" customHeight="1" x14ac:dyDescent="0.35">
      <c r="A61" s="4"/>
      <c r="B61" s="4"/>
      <c r="C61" s="9" t="s">
        <v>1</v>
      </c>
      <c r="D61" s="30" t="s">
        <v>26</v>
      </c>
      <c r="E61" s="31" t="s">
        <v>43</v>
      </c>
      <c r="F61" s="32" t="s">
        <v>43</v>
      </c>
      <c r="G61" s="32" t="s">
        <v>43</v>
      </c>
      <c r="H61" s="32" t="s">
        <v>44</v>
      </c>
      <c r="I61" s="32" t="s">
        <v>43</v>
      </c>
      <c r="J61" s="33" t="s">
        <v>45</v>
      </c>
      <c r="K61" s="34" t="s">
        <v>29</v>
      </c>
      <c r="L61" s="35" t="s">
        <v>30</v>
      </c>
      <c r="M61" s="36" t="s">
        <v>29</v>
      </c>
      <c r="N61" s="37" t="s">
        <v>31</v>
      </c>
      <c r="O61" s="38" t="s">
        <v>30</v>
      </c>
      <c r="P61" s="301" t="s">
        <v>46</v>
      </c>
      <c r="Q61" s="301"/>
      <c r="R61" s="302" t="s">
        <v>33</v>
      </c>
      <c r="S61" s="302"/>
      <c r="T61" s="303" t="s">
        <v>34</v>
      </c>
      <c r="U61" s="303"/>
      <c r="V61" s="39" t="s">
        <v>35</v>
      </c>
      <c r="W61" s="95" t="s">
        <v>36</v>
      </c>
    </row>
    <row r="62" spans="1:23" ht="50.1" customHeight="1" x14ac:dyDescent="0.25">
      <c r="A62" s="41"/>
      <c r="B62" s="42"/>
      <c r="C62" s="313" t="s">
        <v>41</v>
      </c>
      <c r="D62" s="313"/>
      <c r="E62" s="313"/>
      <c r="F62" s="313"/>
      <c r="G62" s="313"/>
      <c r="H62" s="313"/>
      <c r="I62" s="313"/>
      <c r="J62" s="313"/>
      <c r="K62" s="48"/>
      <c r="L62" s="49"/>
      <c r="M62" s="48"/>
      <c r="N62" s="43"/>
      <c r="O62" s="49"/>
      <c r="P62" s="50" t="s">
        <v>37</v>
      </c>
      <c r="Q62" s="51" t="s">
        <v>38</v>
      </c>
      <c r="R62" s="51" t="s">
        <v>37</v>
      </c>
      <c r="S62" s="51" t="s">
        <v>38</v>
      </c>
      <c r="T62" s="51" t="s">
        <v>37</v>
      </c>
      <c r="U62" s="44" t="s">
        <v>38</v>
      </c>
      <c r="V62" s="48"/>
      <c r="W62" s="49"/>
    </row>
    <row r="63" spans="1:23" ht="50.1" customHeight="1" x14ac:dyDescent="0.25">
      <c r="A63" s="52">
        <f>N38</f>
        <v>42975</v>
      </c>
      <c r="B63" s="18" t="s">
        <v>9</v>
      </c>
      <c r="C63" s="19"/>
      <c r="D63" s="108"/>
      <c r="E63" s="31"/>
      <c r="F63" s="32"/>
      <c r="G63" s="32"/>
      <c r="H63" s="32"/>
      <c r="I63" s="99"/>
      <c r="J63" s="100"/>
      <c r="K63" s="55"/>
      <c r="L63" s="55"/>
      <c r="M63" s="54"/>
      <c r="N63" s="54"/>
      <c r="O63" s="55"/>
      <c r="P63" s="101"/>
      <c r="Q63" s="101"/>
      <c r="R63" s="101"/>
      <c r="S63" s="101"/>
      <c r="T63" s="101"/>
      <c r="U63" s="102"/>
      <c r="V63" s="54"/>
      <c r="W63" s="55"/>
    </row>
    <row r="64" spans="1:23" ht="50.1" customHeight="1" x14ac:dyDescent="0.25">
      <c r="A64" s="52">
        <f t="shared" ref="A64:A69" si="5">A63+1</f>
        <v>42976</v>
      </c>
      <c r="B64" s="18" t="s">
        <v>11</v>
      </c>
      <c r="C64" s="20"/>
      <c r="D64" s="57"/>
      <c r="E64" s="58"/>
      <c r="F64" s="59"/>
      <c r="G64" s="59"/>
      <c r="H64" s="59"/>
      <c r="I64" s="99"/>
      <c r="J64" s="100"/>
      <c r="K64" s="55"/>
      <c r="L64" s="55"/>
      <c r="M64" s="54"/>
      <c r="N64" s="54"/>
      <c r="O64" s="55"/>
      <c r="P64" s="54"/>
      <c r="Q64" s="54"/>
      <c r="R64" s="54"/>
      <c r="S64" s="54"/>
      <c r="T64" s="54"/>
      <c r="U64" s="55"/>
      <c r="V64" s="54"/>
      <c r="W64" s="55"/>
    </row>
    <row r="65" spans="1:23" ht="50.1" customHeight="1" x14ac:dyDescent="0.25">
      <c r="A65" s="52">
        <f t="shared" si="5"/>
        <v>42977</v>
      </c>
      <c r="B65" s="18" t="s">
        <v>12</v>
      </c>
      <c r="C65" s="20"/>
      <c r="D65" s="57"/>
      <c r="E65" s="58"/>
      <c r="F65" s="59"/>
      <c r="G65" s="59"/>
      <c r="H65" s="59"/>
      <c r="I65" s="99"/>
      <c r="J65" s="100"/>
      <c r="K65" s="109"/>
      <c r="L65" s="109"/>
      <c r="M65" s="77"/>
      <c r="N65" s="77"/>
      <c r="O65" s="109"/>
      <c r="P65" s="77"/>
      <c r="Q65" s="77"/>
      <c r="R65" s="54"/>
      <c r="S65" s="54"/>
      <c r="T65" s="54"/>
      <c r="U65" s="55"/>
      <c r="V65" s="54"/>
      <c r="W65" s="55"/>
    </row>
    <row r="66" spans="1:23" ht="50.1" customHeight="1" x14ac:dyDescent="0.25">
      <c r="A66" s="52">
        <f t="shared" si="5"/>
        <v>42978</v>
      </c>
      <c r="B66" s="18" t="s">
        <v>13</v>
      </c>
      <c r="C66" s="20"/>
      <c r="D66" s="57"/>
      <c r="E66" s="58"/>
      <c r="F66" s="59"/>
      <c r="G66" s="59"/>
      <c r="H66" s="59"/>
      <c r="I66" s="99"/>
      <c r="J66" s="100"/>
      <c r="K66" s="55"/>
      <c r="L66" s="55"/>
      <c r="M66" s="54"/>
      <c r="N66" s="54"/>
      <c r="O66" s="55"/>
      <c r="P66" s="54"/>
      <c r="Q66" s="54"/>
      <c r="R66" s="54"/>
      <c r="S66" s="54"/>
      <c r="T66" s="54"/>
      <c r="U66" s="55"/>
      <c r="V66" s="54"/>
      <c r="W66" s="55"/>
    </row>
    <row r="67" spans="1:23" ht="50.1" customHeight="1" x14ac:dyDescent="0.25">
      <c r="A67" s="52">
        <f t="shared" si="5"/>
        <v>42979</v>
      </c>
      <c r="B67" s="18" t="s">
        <v>15</v>
      </c>
      <c r="C67" s="86"/>
      <c r="D67" s="105"/>
      <c r="E67" s="58"/>
      <c r="F67" s="59"/>
      <c r="G67" s="59"/>
      <c r="H67" s="59"/>
      <c r="I67" s="99"/>
      <c r="J67" s="100"/>
      <c r="K67" s="55"/>
      <c r="L67" s="55"/>
      <c r="M67" s="54"/>
      <c r="N67" s="54"/>
      <c r="O67" s="55"/>
      <c r="P67" s="54"/>
      <c r="Q67" s="54"/>
      <c r="R67" s="54"/>
      <c r="S67" s="54"/>
      <c r="T67" s="54"/>
      <c r="U67" s="55"/>
      <c r="V67" s="54"/>
      <c r="W67" s="55"/>
    </row>
    <row r="68" spans="1:23" ht="50.1" customHeight="1" x14ac:dyDescent="0.25">
      <c r="A68" s="52">
        <f t="shared" si="5"/>
        <v>42980</v>
      </c>
      <c r="B68" s="18" t="s">
        <v>17</v>
      </c>
      <c r="C68" s="20"/>
      <c r="D68" s="57"/>
      <c r="E68" s="58"/>
      <c r="F68" s="59"/>
      <c r="G68" s="59"/>
      <c r="H68" s="59"/>
      <c r="I68" s="99"/>
      <c r="J68" s="100"/>
      <c r="K68" s="55"/>
      <c r="L68" s="55"/>
      <c r="M68" s="54"/>
      <c r="N68" s="54"/>
      <c r="O68" s="55"/>
      <c r="P68" s="54"/>
      <c r="Q68" s="54"/>
      <c r="R68" s="54"/>
      <c r="S68" s="54"/>
      <c r="T68" s="54"/>
      <c r="U68" s="55"/>
      <c r="V68" s="54"/>
      <c r="W68" s="55"/>
    </row>
    <row r="69" spans="1:23" ht="50.1" customHeight="1" x14ac:dyDescent="0.25">
      <c r="A69" s="17">
        <f t="shared" si="5"/>
        <v>42981</v>
      </c>
      <c r="B69" s="27" t="s">
        <v>18</v>
      </c>
      <c r="C69" s="20"/>
      <c r="D69" s="57"/>
      <c r="E69" s="58"/>
      <c r="F69" s="59"/>
      <c r="G69" s="59"/>
      <c r="H69" s="59"/>
      <c r="I69" s="99"/>
      <c r="J69" s="100"/>
      <c r="K69" s="55"/>
      <c r="L69" s="55"/>
      <c r="M69" s="54"/>
      <c r="N69" s="54"/>
      <c r="O69" s="55"/>
      <c r="P69" s="54"/>
      <c r="Q69" s="54"/>
      <c r="R69" s="54"/>
      <c r="S69" s="54"/>
      <c r="T69" s="54"/>
      <c r="U69" s="55"/>
      <c r="V69" s="54"/>
      <c r="W69" s="55"/>
    </row>
    <row r="70" spans="1:23" ht="12.75" customHeight="1" x14ac:dyDescent="0.25">
      <c r="B70" s="78"/>
      <c r="C70" s="62"/>
      <c r="D70" s="62"/>
      <c r="E70" s="62"/>
      <c r="F70" s="62"/>
      <c r="G70" s="62"/>
      <c r="H70" s="62"/>
      <c r="I70" s="62"/>
      <c r="J70" s="62"/>
      <c r="K70" s="62"/>
      <c r="L70" s="62"/>
      <c r="M70" s="62"/>
      <c r="N70" s="62"/>
      <c r="O70" s="62"/>
      <c r="P70" s="62"/>
      <c r="Q70" s="62"/>
      <c r="R70" s="62"/>
      <c r="S70" s="62"/>
      <c r="T70" s="62"/>
      <c r="U70" s="62"/>
    </row>
    <row r="71" spans="1:23" ht="12.75" customHeight="1" x14ac:dyDescent="0.3">
      <c r="J71" s="2"/>
      <c r="K71" s="3"/>
      <c r="L71" s="3"/>
      <c r="M71" s="3"/>
      <c r="N71" s="3"/>
    </row>
    <row r="72" spans="1:23" ht="30" customHeight="1" x14ac:dyDescent="0.35">
      <c r="A72" s="4"/>
      <c r="B72" s="4"/>
      <c r="C72" s="307" t="s">
        <v>0</v>
      </c>
      <c r="D72" s="307"/>
      <c r="E72" s="307"/>
      <c r="F72" s="307"/>
      <c r="G72" s="307"/>
      <c r="H72" s="110"/>
      <c r="I72" s="5"/>
      <c r="J72" s="314"/>
      <c r="K72" s="314"/>
      <c r="L72" s="314"/>
      <c r="M72" s="314"/>
    </row>
    <row r="73" spans="1:23" ht="75" customHeight="1" x14ac:dyDescent="0.45">
      <c r="A73" s="4"/>
      <c r="B73" s="4"/>
      <c r="C73" s="7" t="s">
        <v>1</v>
      </c>
      <c r="D73" s="8" t="s">
        <v>2</v>
      </c>
      <c r="E73" s="9" t="s">
        <v>3</v>
      </c>
      <c r="F73" s="9" t="s">
        <v>4</v>
      </c>
      <c r="G73" s="9" t="s">
        <v>5</v>
      </c>
      <c r="H73" s="10" t="s">
        <v>6</v>
      </c>
      <c r="I73" s="5"/>
      <c r="J73" s="6"/>
      <c r="K73" s="6"/>
      <c r="L73" s="12"/>
      <c r="M73" s="14" t="s">
        <v>7</v>
      </c>
      <c r="N73" s="15">
        <f>N38</f>
        <v>42975</v>
      </c>
      <c r="O73" s="16" t="s">
        <v>8</v>
      </c>
      <c r="P73" s="15">
        <f>N73+6</f>
        <v>42981</v>
      </c>
    </row>
    <row r="74" spans="1:23" ht="49.5" customHeight="1" x14ac:dyDescent="0.25">
      <c r="A74" s="17">
        <f>N73</f>
        <v>42975</v>
      </c>
      <c r="B74" s="18" t="s">
        <v>9</v>
      </c>
      <c r="C74" s="20"/>
      <c r="D74" s="20"/>
      <c r="E74" s="20"/>
      <c r="F74" s="20"/>
      <c r="G74" s="20"/>
      <c r="H74" s="20"/>
      <c r="I74" s="42"/>
      <c r="J74" s="23"/>
      <c r="K74" s="23"/>
      <c r="L74" s="23"/>
      <c r="M74" s="304" t="s">
        <v>47</v>
      </c>
      <c r="N74" s="304"/>
      <c r="O74" s="304"/>
      <c r="P74" s="304"/>
      <c r="Q74" s="88"/>
      <c r="R74" s="88"/>
    </row>
    <row r="75" spans="1:23" ht="50.1" customHeight="1" x14ac:dyDescent="0.25">
      <c r="A75" s="17">
        <f t="shared" ref="A75:A80" si="6">A74+1</f>
        <v>42976</v>
      </c>
      <c r="B75" s="18" t="s">
        <v>11</v>
      </c>
      <c r="C75" s="20"/>
      <c r="D75" s="20"/>
      <c r="E75" s="20"/>
      <c r="F75" s="20"/>
      <c r="G75" s="20"/>
      <c r="H75" s="20"/>
      <c r="I75" s="42"/>
      <c r="J75" s="23"/>
      <c r="K75" s="23"/>
      <c r="L75" s="23"/>
      <c r="M75" s="304"/>
      <c r="N75" s="304"/>
      <c r="O75" s="304"/>
      <c r="P75" s="304"/>
      <c r="Q75" s="88"/>
      <c r="R75" s="88"/>
    </row>
    <row r="76" spans="1:23" ht="50.1" customHeight="1" x14ac:dyDescent="0.45">
      <c r="A76" s="17">
        <f t="shared" si="6"/>
        <v>42977</v>
      </c>
      <c r="B76" s="18" t="s">
        <v>12</v>
      </c>
      <c r="C76" s="20"/>
      <c r="D76" s="20"/>
      <c r="E76" s="20"/>
      <c r="F76" s="20"/>
      <c r="G76" s="20"/>
      <c r="H76" s="20"/>
      <c r="I76" s="42"/>
      <c r="J76" s="111"/>
      <c r="K76" s="23"/>
      <c r="L76" s="23"/>
      <c r="M76" s="23"/>
      <c r="N76" s="25"/>
      <c r="O76" s="25"/>
      <c r="P76" s="25"/>
      <c r="Q76" s="24"/>
      <c r="R76" s="24"/>
    </row>
    <row r="77" spans="1:23" ht="50.1" customHeight="1" x14ac:dyDescent="0.45">
      <c r="A77" s="17">
        <f t="shared" si="6"/>
        <v>42978</v>
      </c>
      <c r="B77" s="18" t="s">
        <v>13</v>
      </c>
      <c r="C77" s="20"/>
      <c r="D77" s="20"/>
      <c r="E77" s="20"/>
      <c r="F77" s="20"/>
      <c r="G77" s="20"/>
      <c r="H77" s="20"/>
      <c r="I77" s="42"/>
      <c r="J77" s="111"/>
      <c r="K77" s="23"/>
      <c r="L77" s="305" t="s">
        <v>14</v>
      </c>
      <c r="M77" s="305"/>
      <c r="N77" s="305"/>
      <c r="O77" s="305"/>
      <c r="P77" s="321">
        <f>N73-14</f>
        <v>42961</v>
      </c>
      <c r="Q77" s="321"/>
    </row>
    <row r="78" spans="1:23" ht="50.1" customHeight="1" x14ac:dyDescent="0.45">
      <c r="A78" s="17">
        <f t="shared" si="6"/>
        <v>42979</v>
      </c>
      <c r="B78" s="18" t="s">
        <v>15</v>
      </c>
      <c r="C78" s="20"/>
      <c r="D78" s="20"/>
      <c r="E78" s="20"/>
      <c r="F78" s="20"/>
      <c r="G78" s="20"/>
      <c r="H78" s="20"/>
      <c r="I78" s="42"/>
      <c r="J78" s="111"/>
      <c r="K78" s="23"/>
      <c r="L78" s="91" t="s">
        <v>16</v>
      </c>
      <c r="M78" s="91"/>
      <c r="N78" s="91"/>
      <c r="O78" s="91"/>
      <c r="P78" s="25"/>
      <c r="Q78" s="25"/>
      <c r="R78" s="25"/>
    </row>
    <row r="79" spans="1:23" ht="50.1" customHeight="1" x14ac:dyDescent="0.25">
      <c r="A79" s="17">
        <f t="shared" si="6"/>
        <v>42980</v>
      </c>
      <c r="B79" s="18" t="s">
        <v>17</v>
      </c>
      <c r="C79" s="20"/>
      <c r="D79" s="20"/>
      <c r="E79" s="20"/>
      <c r="F79" s="20"/>
      <c r="G79" s="20"/>
      <c r="H79" s="20"/>
      <c r="I79" s="42"/>
      <c r="J79" s="111"/>
      <c r="K79" s="111"/>
      <c r="L79" s="23"/>
    </row>
    <row r="80" spans="1:23" ht="50.1" customHeight="1" x14ac:dyDescent="0.25">
      <c r="A80" s="17">
        <f t="shared" si="6"/>
        <v>42981</v>
      </c>
      <c r="B80" s="27" t="s">
        <v>18</v>
      </c>
      <c r="C80" s="20"/>
      <c r="D80" s="20"/>
      <c r="E80" s="20"/>
      <c r="F80" s="20"/>
      <c r="G80" s="20"/>
      <c r="H80" s="20"/>
      <c r="I80" s="112"/>
      <c r="J80" s="23"/>
      <c r="K80" s="23"/>
      <c r="L80" s="23"/>
      <c r="M80" s="23"/>
    </row>
    <row r="81" spans="1:21" ht="21.75" customHeight="1" x14ac:dyDescent="0.25"/>
    <row r="82" spans="1:21" ht="30" customHeight="1" x14ac:dyDescent="0.35">
      <c r="A82" s="4"/>
      <c r="B82" s="4"/>
      <c r="C82" s="307" t="s">
        <v>39</v>
      </c>
      <c r="D82" s="307"/>
      <c r="E82" s="307"/>
      <c r="F82" s="307"/>
      <c r="G82" s="307"/>
      <c r="H82" s="307"/>
      <c r="I82" s="307"/>
      <c r="J82" s="307"/>
      <c r="K82" s="307"/>
      <c r="L82" s="307"/>
      <c r="M82" s="307"/>
      <c r="N82" s="307"/>
      <c r="O82" s="307"/>
      <c r="P82" s="307"/>
      <c r="Q82" s="307"/>
      <c r="R82" s="307"/>
      <c r="S82" s="307"/>
      <c r="T82" s="307"/>
      <c r="U82" s="307"/>
    </row>
    <row r="83" spans="1:21" ht="30" customHeight="1" x14ac:dyDescent="0.35">
      <c r="A83" s="4"/>
      <c r="B83" s="4"/>
      <c r="C83" s="315" t="s">
        <v>20</v>
      </c>
      <c r="D83" s="315"/>
      <c r="E83" s="317" t="s">
        <v>21</v>
      </c>
      <c r="F83" s="317"/>
      <c r="G83" s="317"/>
      <c r="H83" s="317"/>
      <c r="I83" s="308" t="s">
        <v>22</v>
      </c>
      <c r="J83" s="308"/>
      <c r="K83" s="309" t="s">
        <v>23</v>
      </c>
      <c r="L83" s="309"/>
      <c r="M83" s="309"/>
      <c r="N83" s="310" t="s">
        <v>24</v>
      </c>
      <c r="O83" s="310"/>
      <c r="P83" s="310"/>
      <c r="Q83" s="310"/>
      <c r="R83" s="310"/>
      <c r="S83" s="310"/>
      <c r="T83" s="311" t="s">
        <v>25</v>
      </c>
      <c r="U83" s="311"/>
    </row>
    <row r="84" spans="1:21" ht="150" customHeight="1" x14ac:dyDescent="0.35">
      <c r="A84" s="4"/>
      <c r="B84" s="4"/>
      <c r="C84" s="9" t="s">
        <v>1</v>
      </c>
      <c r="D84" s="30" t="s">
        <v>26</v>
      </c>
      <c r="E84" s="31" t="s">
        <v>48</v>
      </c>
      <c r="F84" s="32" t="s">
        <v>48</v>
      </c>
      <c r="G84" s="32" t="s">
        <v>49</v>
      </c>
      <c r="H84" s="33" t="s">
        <v>50</v>
      </c>
      <c r="I84" s="34" t="s">
        <v>29</v>
      </c>
      <c r="J84" s="35" t="s">
        <v>30</v>
      </c>
      <c r="K84" s="36" t="s">
        <v>29</v>
      </c>
      <c r="L84" s="37" t="s">
        <v>31</v>
      </c>
      <c r="M84" s="38" t="s">
        <v>30</v>
      </c>
      <c r="N84" s="301" t="s">
        <v>46</v>
      </c>
      <c r="O84" s="301"/>
      <c r="P84" s="302" t="s">
        <v>33</v>
      </c>
      <c r="Q84" s="302"/>
      <c r="R84" s="303" t="s">
        <v>34</v>
      </c>
      <c r="S84" s="303"/>
      <c r="T84" s="39" t="s">
        <v>35</v>
      </c>
      <c r="U84" s="40" t="s">
        <v>36</v>
      </c>
    </row>
    <row r="85" spans="1:21" ht="50.1" customHeight="1" x14ac:dyDescent="0.25">
      <c r="A85" s="41"/>
      <c r="B85" s="42"/>
      <c r="C85" s="43"/>
      <c r="D85" s="44"/>
      <c r="E85" s="45"/>
      <c r="F85" s="46"/>
      <c r="G85" s="46"/>
      <c r="H85" s="47"/>
      <c r="I85" s="48"/>
      <c r="J85" s="49"/>
      <c r="K85" s="48"/>
      <c r="L85" s="43"/>
      <c r="M85" s="49"/>
      <c r="N85" s="50" t="s">
        <v>37</v>
      </c>
      <c r="O85" s="51" t="s">
        <v>38</v>
      </c>
      <c r="P85" s="51" t="s">
        <v>37</v>
      </c>
      <c r="Q85" s="51" t="s">
        <v>38</v>
      </c>
      <c r="R85" s="51" t="s">
        <v>37</v>
      </c>
      <c r="S85" s="44" t="s">
        <v>38</v>
      </c>
      <c r="T85" s="48"/>
      <c r="U85" s="43"/>
    </row>
    <row r="86" spans="1:21" ht="50.1" customHeight="1" x14ac:dyDescent="0.25">
      <c r="A86" s="52">
        <f>N73</f>
        <v>42975</v>
      </c>
      <c r="B86" s="56" t="s">
        <v>9</v>
      </c>
      <c r="C86" s="86"/>
      <c r="D86" s="113"/>
      <c r="E86" s="31"/>
      <c r="F86" s="32"/>
      <c r="G86" s="32"/>
      <c r="H86" s="33"/>
      <c r="I86" s="54"/>
      <c r="J86" s="54"/>
      <c r="K86" s="54"/>
      <c r="L86" s="54"/>
      <c r="M86" s="54"/>
      <c r="N86" s="54"/>
      <c r="O86" s="54"/>
      <c r="P86" s="54"/>
      <c r="Q86" s="54"/>
      <c r="R86" s="54"/>
      <c r="S86" s="54"/>
      <c r="T86" s="54"/>
      <c r="U86" s="55"/>
    </row>
    <row r="87" spans="1:21" ht="50.1" customHeight="1" x14ac:dyDescent="0.25">
      <c r="A87" s="52">
        <f t="shared" ref="A87:A92" si="7">A86+1</f>
        <v>42976</v>
      </c>
      <c r="B87" s="56" t="s">
        <v>11</v>
      </c>
      <c r="C87" s="86"/>
      <c r="D87" s="105"/>
      <c r="E87" s="58"/>
      <c r="F87" s="59"/>
      <c r="G87" s="59"/>
      <c r="H87" s="60"/>
      <c r="I87" s="54"/>
      <c r="J87" s="54"/>
      <c r="K87" s="54"/>
      <c r="L87" s="54"/>
      <c r="M87" s="54"/>
      <c r="N87" s="54"/>
      <c r="O87" s="54"/>
      <c r="P87" s="54"/>
      <c r="Q87" s="54"/>
      <c r="R87" s="54"/>
      <c r="S87" s="54"/>
      <c r="T87" s="54"/>
      <c r="U87" s="55"/>
    </row>
    <row r="88" spans="1:21" ht="50.1" customHeight="1" x14ac:dyDescent="0.25">
      <c r="A88" s="52">
        <f t="shared" si="7"/>
        <v>42977</v>
      </c>
      <c r="B88" s="56" t="s">
        <v>12</v>
      </c>
      <c r="C88" s="20"/>
      <c r="D88" s="57"/>
      <c r="E88" s="58"/>
      <c r="F88" s="59"/>
      <c r="G88" s="59"/>
      <c r="H88" s="60"/>
      <c r="I88" s="54"/>
      <c r="J88" s="54"/>
      <c r="K88" s="54"/>
      <c r="L88" s="54"/>
      <c r="M88" s="54"/>
      <c r="N88" s="54"/>
      <c r="O88" s="54"/>
      <c r="P88" s="54"/>
      <c r="Q88" s="54"/>
      <c r="R88" s="54"/>
      <c r="S88" s="54"/>
      <c r="T88" s="54"/>
      <c r="U88" s="55"/>
    </row>
    <row r="89" spans="1:21" ht="50.1" customHeight="1" x14ac:dyDescent="0.25">
      <c r="A89" s="52">
        <f t="shared" si="7"/>
        <v>42978</v>
      </c>
      <c r="B89" s="56" t="s">
        <v>13</v>
      </c>
      <c r="C89" s="20"/>
      <c r="D89" s="57"/>
      <c r="E89" s="58"/>
      <c r="F89" s="59"/>
      <c r="G89" s="59"/>
      <c r="H89" s="60"/>
      <c r="I89" s="54"/>
      <c r="J89" s="54"/>
      <c r="K89" s="54"/>
      <c r="L89" s="54"/>
      <c r="M89" s="54"/>
      <c r="N89" s="54"/>
      <c r="O89" s="54"/>
      <c r="P89" s="54"/>
      <c r="Q89" s="54"/>
      <c r="R89" s="54"/>
      <c r="S89" s="54"/>
      <c r="T89" s="54"/>
      <c r="U89" s="55"/>
    </row>
    <row r="90" spans="1:21" ht="50.1" customHeight="1" x14ac:dyDescent="0.25">
      <c r="A90" s="52">
        <f t="shared" si="7"/>
        <v>42979</v>
      </c>
      <c r="B90" s="56" t="s">
        <v>15</v>
      </c>
      <c r="C90" s="20"/>
      <c r="D90" s="57"/>
      <c r="E90" s="58"/>
      <c r="F90" s="59"/>
      <c r="G90" s="59"/>
      <c r="H90" s="60"/>
      <c r="I90" s="54"/>
      <c r="J90" s="54"/>
      <c r="K90" s="54"/>
      <c r="L90" s="54"/>
      <c r="M90" s="54"/>
      <c r="N90" s="54"/>
      <c r="O90" s="54"/>
      <c r="P90" s="54"/>
      <c r="Q90" s="54"/>
      <c r="R90" s="54"/>
      <c r="S90" s="54"/>
      <c r="T90" s="54"/>
      <c r="U90" s="55"/>
    </row>
    <row r="91" spans="1:21" ht="50.1" customHeight="1" x14ac:dyDescent="0.25">
      <c r="A91" s="52">
        <f t="shared" si="7"/>
        <v>42980</v>
      </c>
      <c r="B91" s="56" t="s">
        <v>17</v>
      </c>
      <c r="C91" s="20"/>
      <c r="D91" s="57"/>
      <c r="E91" s="58"/>
      <c r="F91" s="59"/>
      <c r="G91" s="59"/>
      <c r="H91" s="60"/>
      <c r="I91" s="54"/>
      <c r="J91" s="54"/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5"/>
    </row>
    <row r="92" spans="1:21" ht="50.1" customHeight="1" x14ac:dyDescent="0.25">
      <c r="A92" s="17">
        <f t="shared" si="7"/>
        <v>42981</v>
      </c>
      <c r="B92" s="27" t="s">
        <v>18</v>
      </c>
      <c r="C92" s="86"/>
      <c r="D92" s="57"/>
      <c r="E92" s="58"/>
      <c r="F92" s="59"/>
      <c r="G92" s="59"/>
      <c r="H92" s="60"/>
      <c r="I92" s="54"/>
      <c r="J92" s="54"/>
      <c r="K92" s="54"/>
      <c r="L92" s="54"/>
      <c r="M92" s="54"/>
      <c r="N92" s="54"/>
      <c r="O92" s="54"/>
      <c r="P92" s="54"/>
      <c r="Q92" s="54"/>
      <c r="R92" s="54"/>
      <c r="S92" s="54"/>
      <c r="T92" s="54"/>
      <c r="U92" s="55"/>
    </row>
    <row r="93" spans="1:21" ht="22.5" customHeight="1" x14ac:dyDescent="0.25">
      <c r="C93" s="62"/>
      <c r="D93" s="62"/>
      <c r="E93" s="62"/>
      <c r="F93" s="62"/>
      <c r="G93" s="62"/>
      <c r="H93" s="62"/>
      <c r="I93" s="62"/>
      <c r="J93" s="62"/>
      <c r="K93" s="62"/>
      <c r="L93" s="62"/>
      <c r="M93" s="62"/>
      <c r="N93" s="62"/>
      <c r="O93" s="62"/>
      <c r="P93" s="62"/>
      <c r="Q93" s="62"/>
      <c r="R93" s="62"/>
      <c r="S93" s="62"/>
      <c r="T93" s="62"/>
      <c r="U93" s="62"/>
    </row>
    <row r="94" spans="1:21" ht="30" customHeight="1" x14ac:dyDescent="0.35">
      <c r="A94" s="4"/>
      <c r="B94" s="4"/>
      <c r="C94" s="307" t="s">
        <v>39</v>
      </c>
      <c r="D94" s="307"/>
      <c r="E94" s="307"/>
      <c r="F94" s="307"/>
      <c r="G94" s="307"/>
      <c r="H94" s="307"/>
      <c r="I94" s="307"/>
      <c r="J94" s="307"/>
      <c r="K94" s="307"/>
      <c r="L94" s="307"/>
      <c r="M94" s="307"/>
      <c r="N94" s="307"/>
      <c r="O94" s="307"/>
      <c r="P94" s="307"/>
      <c r="Q94" s="307"/>
      <c r="R94" s="307"/>
      <c r="S94" s="307"/>
      <c r="T94" s="307"/>
      <c r="U94" s="307"/>
    </row>
    <row r="95" spans="1:21" ht="30" customHeight="1" x14ac:dyDescent="0.35">
      <c r="A95" s="4"/>
      <c r="B95" s="4"/>
      <c r="C95" s="315" t="s">
        <v>20</v>
      </c>
      <c r="D95" s="315"/>
      <c r="E95" s="325" t="s">
        <v>21</v>
      </c>
      <c r="F95" s="325"/>
      <c r="G95" s="325"/>
      <c r="H95" s="325"/>
      <c r="I95" s="326" t="s">
        <v>22</v>
      </c>
      <c r="J95" s="326"/>
      <c r="K95" s="327" t="s">
        <v>23</v>
      </c>
      <c r="L95" s="327"/>
      <c r="M95" s="327"/>
      <c r="N95" s="328" t="s">
        <v>24</v>
      </c>
      <c r="O95" s="328"/>
      <c r="P95" s="328"/>
      <c r="Q95" s="328"/>
      <c r="R95" s="328"/>
      <c r="S95" s="328"/>
      <c r="T95" s="329" t="s">
        <v>25</v>
      </c>
      <c r="U95" s="329"/>
    </row>
    <row r="96" spans="1:21" ht="149.25" customHeight="1" x14ac:dyDescent="0.35">
      <c r="A96" s="4"/>
      <c r="B96" s="4"/>
      <c r="C96" s="7" t="s">
        <v>1</v>
      </c>
      <c r="D96" s="30" t="s">
        <v>26</v>
      </c>
      <c r="E96" s="31" t="s">
        <v>48</v>
      </c>
      <c r="F96" s="32" t="s">
        <v>48</v>
      </c>
      <c r="G96" s="32"/>
      <c r="H96" s="33" t="s">
        <v>50</v>
      </c>
      <c r="I96" s="114" t="s">
        <v>29</v>
      </c>
      <c r="J96" s="115" t="s">
        <v>30</v>
      </c>
      <c r="K96" s="116" t="s">
        <v>29</v>
      </c>
      <c r="L96" s="117" t="s">
        <v>31</v>
      </c>
      <c r="M96" s="118" t="s">
        <v>30</v>
      </c>
      <c r="N96" s="322" t="s">
        <v>46</v>
      </c>
      <c r="O96" s="322"/>
      <c r="P96" s="323" t="s">
        <v>33</v>
      </c>
      <c r="Q96" s="323"/>
      <c r="R96" s="324" t="s">
        <v>34</v>
      </c>
      <c r="S96" s="324"/>
      <c r="T96" s="29" t="s">
        <v>35</v>
      </c>
      <c r="U96" s="119" t="s">
        <v>36</v>
      </c>
    </row>
    <row r="97" spans="1:21" ht="50.1" customHeight="1" x14ac:dyDescent="0.25">
      <c r="A97" s="41"/>
      <c r="B97" s="42"/>
      <c r="C97" s="313" t="s">
        <v>41</v>
      </c>
      <c r="D97" s="313"/>
      <c r="E97" s="313"/>
      <c r="F97" s="313"/>
      <c r="G97" s="313"/>
      <c r="H97" s="313"/>
      <c r="I97" s="48"/>
      <c r="J97" s="49"/>
      <c r="K97" s="48"/>
      <c r="L97" s="43"/>
      <c r="M97" s="49"/>
      <c r="N97" s="50" t="s">
        <v>37</v>
      </c>
      <c r="O97" s="51" t="s">
        <v>38</v>
      </c>
      <c r="P97" s="51" t="s">
        <v>37</v>
      </c>
      <c r="Q97" s="51" t="s">
        <v>38</v>
      </c>
      <c r="R97" s="51" t="s">
        <v>37</v>
      </c>
      <c r="S97" s="44" t="s">
        <v>38</v>
      </c>
      <c r="T97" s="48"/>
      <c r="U97" s="43"/>
    </row>
    <row r="98" spans="1:21" ht="50.1" customHeight="1" x14ac:dyDescent="0.25">
      <c r="A98" s="52">
        <f>N73</f>
        <v>42975</v>
      </c>
      <c r="B98" s="18" t="s">
        <v>9</v>
      </c>
      <c r="C98" s="20"/>
      <c r="D98" s="53"/>
      <c r="E98" s="120"/>
      <c r="F98" s="121"/>
      <c r="G98" s="31"/>
      <c r="H98" s="33"/>
      <c r="I98" s="54"/>
      <c r="J98" s="54"/>
      <c r="K98" s="54"/>
      <c r="L98" s="54"/>
      <c r="M98" s="54"/>
      <c r="N98" s="54"/>
      <c r="O98" s="54"/>
      <c r="P98" s="54"/>
      <c r="Q98" s="54"/>
      <c r="R98" s="54"/>
      <c r="S98" s="54"/>
      <c r="T98" s="54"/>
      <c r="U98" s="55"/>
    </row>
    <row r="99" spans="1:21" ht="50.1" customHeight="1" x14ac:dyDescent="0.25">
      <c r="A99" s="52">
        <f t="shared" ref="A99:A104" si="8">A98+1</f>
        <v>42976</v>
      </c>
      <c r="B99" s="18" t="s">
        <v>11</v>
      </c>
      <c r="C99" s="20"/>
      <c r="D99" s="57"/>
      <c r="E99" s="122"/>
      <c r="F99" s="123"/>
      <c r="G99" s="58"/>
      <c r="H99" s="60"/>
      <c r="I99" s="54"/>
      <c r="J99" s="54"/>
      <c r="K99" s="54"/>
      <c r="L99" s="54"/>
      <c r="M99" s="54"/>
      <c r="N99" s="54"/>
      <c r="O99" s="54"/>
      <c r="P99" s="54"/>
      <c r="Q99" s="54"/>
      <c r="R99" s="54"/>
      <c r="S99" s="54"/>
      <c r="T99" s="54"/>
      <c r="U99" s="55"/>
    </row>
    <row r="100" spans="1:21" ht="50.1" customHeight="1" x14ac:dyDescent="0.25">
      <c r="A100" s="52">
        <f t="shared" si="8"/>
        <v>42977</v>
      </c>
      <c r="B100" s="18" t="s">
        <v>12</v>
      </c>
      <c r="C100" s="20"/>
      <c r="D100" s="57"/>
      <c r="E100" s="58"/>
      <c r="F100" s="76"/>
      <c r="G100" s="59"/>
      <c r="H100" s="60"/>
      <c r="I100" s="77"/>
      <c r="J100" s="77"/>
      <c r="K100" s="77"/>
      <c r="L100" s="77"/>
      <c r="M100" s="77"/>
      <c r="N100" s="77"/>
      <c r="O100" s="77"/>
      <c r="P100" s="54"/>
      <c r="Q100" s="54"/>
      <c r="R100" s="54"/>
      <c r="S100" s="54"/>
      <c r="T100" s="54"/>
      <c r="U100" s="55"/>
    </row>
    <row r="101" spans="1:21" ht="50.1" customHeight="1" x14ac:dyDescent="0.25">
      <c r="A101" s="52">
        <f t="shared" si="8"/>
        <v>42978</v>
      </c>
      <c r="B101" s="18" t="s">
        <v>13</v>
      </c>
      <c r="C101" s="20"/>
      <c r="D101" s="57"/>
      <c r="E101" s="58"/>
      <c r="F101" s="59"/>
      <c r="G101" s="59"/>
      <c r="H101" s="60"/>
      <c r="I101" s="54"/>
      <c r="J101" s="54"/>
      <c r="K101" s="54"/>
      <c r="L101" s="54"/>
      <c r="M101" s="54"/>
      <c r="N101" s="54"/>
      <c r="O101" s="54"/>
      <c r="P101" s="54"/>
      <c r="Q101" s="54"/>
      <c r="R101" s="54"/>
      <c r="S101" s="54"/>
      <c r="T101" s="54"/>
      <c r="U101" s="55"/>
    </row>
    <row r="102" spans="1:21" ht="50.1" customHeight="1" x14ac:dyDescent="0.25">
      <c r="A102" s="52">
        <f t="shared" si="8"/>
        <v>42979</v>
      </c>
      <c r="B102" s="18" t="s">
        <v>15</v>
      </c>
      <c r="C102" s="20"/>
      <c r="D102" s="57"/>
      <c r="E102" s="58"/>
      <c r="F102" s="59"/>
      <c r="G102" s="59"/>
      <c r="H102" s="60"/>
      <c r="I102" s="54"/>
      <c r="J102" s="54"/>
      <c r="K102" s="54"/>
      <c r="L102" s="54"/>
      <c r="M102" s="54"/>
      <c r="N102" s="54"/>
      <c r="O102" s="54"/>
      <c r="P102" s="54"/>
      <c r="Q102" s="54"/>
      <c r="R102" s="54"/>
      <c r="S102" s="54"/>
      <c r="T102" s="54"/>
      <c r="U102" s="55"/>
    </row>
    <row r="103" spans="1:21" ht="50.1" customHeight="1" x14ac:dyDescent="0.25">
      <c r="A103" s="52">
        <f t="shared" si="8"/>
        <v>42980</v>
      </c>
      <c r="B103" s="18" t="s">
        <v>17</v>
      </c>
      <c r="C103" s="86"/>
      <c r="D103" s="105"/>
      <c r="E103" s="58"/>
      <c r="F103" s="59"/>
      <c r="G103" s="59"/>
      <c r="H103" s="60"/>
      <c r="I103" s="54"/>
      <c r="J103" s="54"/>
      <c r="K103" s="54"/>
      <c r="L103" s="54"/>
      <c r="M103" s="54"/>
      <c r="N103" s="54"/>
      <c r="O103" s="54"/>
      <c r="P103" s="54"/>
      <c r="Q103" s="54"/>
      <c r="R103" s="54"/>
      <c r="S103" s="54"/>
      <c r="T103" s="54"/>
      <c r="U103" s="55"/>
    </row>
    <row r="104" spans="1:21" ht="50.1" customHeight="1" x14ac:dyDescent="0.25">
      <c r="A104" s="17">
        <f t="shared" si="8"/>
        <v>42981</v>
      </c>
      <c r="B104" s="27" t="s">
        <v>18</v>
      </c>
      <c r="C104" s="20"/>
      <c r="D104" s="57"/>
      <c r="E104" s="58"/>
      <c r="F104" s="59"/>
      <c r="G104" s="59"/>
      <c r="H104" s="60"/>
      <c r="I104" s="54"/>
      <c r="J104" s="54"/>
      <c r="K104" s="54"/>
      <c r="L104" s="54"/>
      <c r="M104" s="54"/>
      <c r="N104" s="54"/>
      <c r="O104" s="54"/>
      <c r="P104" s="54"/>
      <c r="Q104" s="54"/>
      <c r="R104" s="54"/>
      <c r="S104" s="54"/>
      <c r="T104" s="54"/>
      <c r="U104" s="55"/>
    </row>
    <row r="105" spans="1:21" ht="12.75" customHeight="1" x14ac:dyDescent="0.25">
      <c r="A105" s="124"/>
      <c r="B105" s="125"/>
      <c r="C105" s="62"/>
      <c r="D105" s="62"/>
      <c r="E105" s="62"/>
      <c r="F105" s="62"/>
      <c r="G105" s="62"/>
      <c r="H105" s="62"/>
      <c r="I105" s="62"/>
      <c r="J105" s="62"/>
      <c r="K105" s="62"/>
      <c r="L105" s="62"/>
      <c r="M105" s="62"/>
      <c r="N105" s="62"/>
      <c r="O105" s="62"/>
      <c r="P105" s="62"/>
      <c r="Q105" s="62"/>
      <c r="R105" s="62"/>
      <c r="S105" s="62"/>
      <c r="T105" s="62"/>
      <c r="U105" s="62"/>
    </row>
    <row r="106" spans="1:21" ht="12.75" customHeight="1" x14ac:dyDescent="0.3">
      <c r="J106" s="2"/>
      <c r="K106" s="3"/>
      <c r="L106" s="3"/>
      <c r="M106" s="3"/>
      <c r="N106" s="3"/>
    </row>
    <row r="107" spans="1:21" ht="30" customHeight="1" x14ac:dyDescent="0.35">
      <c r="A107" s="4"/>
      <c r="B107" s="4"/>
      <c r="C107" s="307" t="s">
        <v>0</v>
      </c>
      <c r="D107" s="307"/>
      <c r="E107" s="307"/>
      <c r="F107" s="307"/>
      <c r="G107" s="307"/>
      <c r="H107" s="110"/>
      <c r="I107" s="5"/>
      <c r="J107" s="314"/>
      <c r="K107" s="314"/>
      <c r="L107" s="314"/>
      <c r="M107" s="125"/>
    </row>
    <row r="108" spans="1:21" ht="75" customHeight="1" x14ac:dyDescent="0.45">
      <c r="A108" s="4"/>
      <c r="B108" s="4"/>
      <c r="C108" s="9" t="s">
        <v>1</v>
      </c>
      <c r="D108" s="126" t="s">
        <v>2</v>
      </c>
      <c r="E108" s="9" t="s">
        <v>3</v>
      </c>
      <c r="F108" s="9" t="s">
        <v>4</v>
      </c>
      <c r="G108" s="9" t="s">
        <v>5</v>
      </c>
      <c r="H108" s="10" t="s">
        <v>6</v>
      </c>
      <c r="I108" s="5"/>
      <c r="J108" s="6"/>
      <c r="K108" s="6"/>
      <c r="L108" s="12"/>
      <c r="M108" s="14" t="s">
        <v>7</v>
      </c>
      <c r="N108" s="15">
        <f>N73</f>
        <v>42975</v>
      </c>
      <c r="O108" s="16" t="s">
        <v>8</v>
      </c>
      <c r="P108" s="15">
        <f>N108+6</f>
        <v>42981</v>
      </c>
    </row>
    <row r="109" spans="1:21" ht="50.1" customHeight="1" x14ac:dyDescent="0.25">
      <c r="A109" s="17">
        <f>N108</f>
        <v>42975</v>
      </c>
      <c r="B109" s="18" t="s">
        <v>9</v>
      </c>
      <c r="C109" s="20"/>
      <c r="D109" s="20"/>
      <c r="E109" s="20"/>
      <c r="F109" s="21"/>
      <c r="G109" s="20"/>
      <c r="H109" s="18"/>
      <c r="I109" s="42"/>
      <c r="J109" s="111"/>
      <c r="K109" s="111"/>
      <c r="L109" s="111"/>
      <c r="M109" s="304" t="s">
        <v>51</v>
      </c>
      <c r="N109" s="304"/>
      <c r="O109" s="304"/>
      <c r="P109" s="304"/>
      <c r="Q109" s="88"/>
      <c r="R109" s="88"/>
    </row>
    <row r="110" spans="1:21" ht="50.1" customHeight="1" x14ac:dyDescent="0.25">
      <c r="A110" s="17">
        <f t="shared" ref="A110:A115" si="9">A109+1</f>
        <v>42976</v>
      </c>
      <c r="B110" s="18" t="s">
        <v>11</v>
      </c>
      <c r="C110" s="20"/>
      <c r="D110" s="20"/>
      <c r="E110" s="20"/>
      <c r="F110" s="21"/>
      <c r="G110" s="20"/>
      <c r="H110" s="18"/>
      <c r="I110" s="42"/>
      <c r="J110" s="111"/>
      <c r="K110" s="111"/>
      <c r="L110" s="111"/>
      <c r="M110" s="304"/>
      <c r="N110" s="304"/>
      <c r="O110" s="304"/>
      <c r="P110" s="304"/>
      <c r="Q110" s="88"/>
      <c r="R110" s="88"/>
    </row>
    <row r="111" spans="1:21" ht="50.1" customHeight="1" x14ac:dyDescent="0.45">
      <c r="A111" s="17">
        <f t="shared" si="9"/>
        <v>42977</v>
      </c>
      <c r="B111" s="18" t="s">
        <v>12</v>
      </c>
      <c r="C111" s="20"/>
      <c r="D111" s="20"/>
      <c r="E111" s="20"/>
      <c r="F111" s="21"/>
      <c r="G111" s="20"/>
      <c r="H111" s="18"/>
      <c r="I111" s="42"/>
      <c r="J111" s="111"/>
      <c r="K111" s="111"/>
      <c r="L111" s="111"/>
      <c r="M111" s="127"/>
      <c r="N111" s="25"/>
      <c r="O111" s="25"/>
      <c r="P111" s="25"/>
      <c r="Q111" s="24"/>
      <c r="R111" s="24"/>
    </row>
    <row r="112" spans="1:21" ht="50.1" customHeight="1" x14ac:dyDescent="0.45">
      <c r="A112" s="17">
        <f t="shared" si="9"/>
        <v>42978</v>
      </c>
      <c r="B112" s="18" t="s">
        <v>13</v>
      </c>
      <c r="C112" s="20"/>
      <c r="D112" s="20"/>
      <c r="E112" s="20"/>
      <c r="F112" s="21"/>
      <c r="G112" s="20"/>
      <c r="H112" s="18"/>
      <c r="I112" s="42"/>
      <c r="J112" s="111"/>
      <c r="K112" s="111"/>
      <c r="L112" s="305" t="s">
        <v>14</v>
      </c>
      <c r="M112" s="305"/>
      <c r="N112" s="305"/>
      <c r="O112" s="305"/>
      <c r="P112" s="321">
        <f>N108-14</f>
        <v>42961</v>
      </c>
      <c r="Q112" s="321"/>
    </row>
    <row r="113" spans="1:21" ht="50.1" customHeight="1" x14ac:dyDescent="0.45">
      <c r="A113" s="17">
        <f t="shared" si="9"/>
        <v>42979</v>
      </c>
      <c r="B113" s="18" t="s">
        <v>15</v>
      </c>
      <c r="C113" s="20"/>
      <c r="D113" s="20"/>
      <c r="E113" s="20"/>
      <c r="F113" s="21"/>
      <c r="G113" s="20"/>
      <c r="H113" s="18"/>
      <c r="I113" s="42"/>
      <c r="J113" s="111"/>
      <c r="K113" s="111"/>
      <c r="L113" s="91" t="s">
        <v>16</v>
      </c>
      <c r="M113" s="91"/>
      <c r="N113" s="91"/>
      <c r="O113" s="91"/>
      <c r="P113" s="25"/>
      <c r="Q113" s="25"/>
      <c r="R113" s="25"/>
    </row>
    <row r="114" spans="1:21" ht="50.1" customHeight="1" x14ac:dyDescent="0.35">
      <c r="A114" s="17">
        <f t="shared" si="9"/>
        <v>42980</v>
      </c>
      <c r="B114" s="18" t="s">
        <v>17</v>
      </c>
      <c r="C114" s="20"/>
      <c r="D114" s="20"/>
      <c r="E114" s="20"/>
      <c r="F114" s="21"/>
      <c r="G114" s="20"/>
      <c r="H114" s="18"/>
      <c r="I114" s="42"/>
      <c r="J114" s="111"/>
      <c r="K114" s="111"/>
      <c r="L114" s="111"/>
      <c r="M114" s="127"/>
    </row>
    <row r="115" spans="1:21" ht="50.1" customHeight="1" x14ac:dyDescent="0.35">
      <c r="A115" s="17">
        <f t="shared" si="9"/>
        <v>42981</v>
      </c>
      <c r="B115" s="27" t="s">
        <v>18</v>
      </c>
      <c r="C115" s="20"/>
      <c r="D115" s="20"/>
      <c r="E115" s="20"/>
      <c r="F115" s="21"/>
      <c r="G115" s="20"/>
      <c r="H115" s="18"/>
      <c r="I115" s="42"/>
      <c r="J115" s="111"/>
      <c r="K115" s="111"/>
      <c r="L115" s="111"/>
      <c r="M115" s="127"/>
    </row>
    <row r="116" spans="1:21" ht="21.75" customHeight="1" x14ac:dyDescent="0.25">
      <c r="I116" s="78"/>
      <c r="J116" s="78"/>
      <c r="K116" s="78"/>
      <c r="L116" s="78"/>
    </row>
    <row r="117" spans="1:21" ht="30" customHeight="1" x14ac:dyDescent="0.35">
      <c r="A117" s="4"/>
      <c r="B117" s="4"/>
      <c r="C117" s="307" t="s">
        <v>19</v>
      </c>
      <c r="D117" s="307"/>
      <c r="E117" s="307"/>
      <c r="F117" s="307"/>
      <c r="G117" s="307"/>
      <c r="H117" s="307"/>
      <c r="I117" s="307"/>
      <c r="J117" s="307"/>
      <c r="K117" s="307"/>
      <c r="L117" s="307"/>
      <c r="M117" s="307"/>
      <c r="N117" s="307"/>
      <c r="O117" s="307"/>
      <c r="P117" s="307"/>
      <c r="Q117" s="307"/>
      <c r="R117" s="307"/>
      <c r="S117" s="307"/>
      <c r="T117" s="307"/>
      <c r="U117" s="307"/>
    </row>
    <row r="118" spans="1:21" ht="30" customHeight="1" x14ac:dyDescent="0.35">
      <c r="A118" s="4"/>
      <c r="B118" s="4"/>
      <c r="C118" s="315" t="s">
        <v>20</v>
      </c>
      <c r="D118" s="315"/>
      <c r="E118" s="317" t="s">
        <v>21</v>
      </c>
      <c r="F118" s="317"/>
      <c r="G118" s="317"/>
      <c r="H118" s="317"/>
      <c r="I118" s="308" t="s">
        <v>22</v>
      </c>
      <c r="J118" s="308"/>
      <c r="K118" s="309" t="s">
        <v>23</v>
      </c>
      <c r="L118" s="309"/>
      <c r="M118" s="309"/>
      <c r="N118" s="310" t="s">
        <v>24</v>
      </c>
      <c r="O118" s="310"/>
      <c r="P118" s="310"/>
      <c r="Q118" s="310"/>
      <c r="R118" s="310"/>
      <c r="S118" s="310"/>
      <c r="T118" s="311" t="s">
        <v>25</v>
      </c>
      <c r="U118" s="311"/>
    </row>
    <row r="119" spans="1:21" ht="149.25" customHeight="1" x14ac:dyDescent="0.35">
      <c r="A119" s="4"/>
      <c r="B119" s="4"/>
      <c r="C119" s="9" t="s">
        <v>1</v>
      </c>
      <c r="D119" s="30" t="s">
        <v>26</v>
      </c>
      <c r="E119" s="31" t="s">
        <v>52</v>
      </c>
      <c r="F119" s="32"/>
      <c r="G119" s="32"/>
      <c r="H119" s="33"/>
      <c r="I119" s="128" t="s">
        <v>29</v>
      </c>
      <c r="J119" s="35" t="s">
        <v>30</v>
      </c>
      <c r="K119" s="36" t="s">
        <v>29</v>
      </c>
      <c r="L119" s="37" t="s">
        <v>31</v>
      </c>
      <c r="M119" s="38" t="s">
        <v>30</v>
      </c>
      <c r="N119" s="301" t="s">
        <v>46</v>
      </c>
      <c r="O119" s="301"/>
      <c r="P119" s="302" t="s">
        <v>33</v>
      </c>
      <c r="Q119" s="302"/>
      <c r="R119" s="303" t="s">
        <v>34</v>
      </c>
      <c r="S119" s="303"/>
      <c r="T119" s="39" t="s">
        <v>35</v>
      </c>
      <c r="U119" s="40" t="s">
        <v>36</v>
      </c>
    </row>
    <row r="120" spans="1:21" ht="50.1" customHeight="1" x14ac:dyDescent="0.25">
      <c r="A120" s="41"/>
      <c r="B120" s="42"/>
      <c r="C120" s="43"/>
      <c r="D120" s="44"/>
      <c r="E120" s="45"/>
      <c r="F120" s="46"/>
      <c r="G120" s="46"/>
      <c r="H120" s="47"/>
      <c r="I120" s="48"/>
      <c r="J120" s="49"/>
      <c r="K120" s="48"/>
      <c r="L120" s="43"/>
      <c r="M120" s="49"/>
      <c r="N120" s="50" t="s">
        <v>37</v>
      </c>
      <c r="O120" s="51" t="s">
        <v>38</v>
      </c>
      <c r="P120" s="51" t="s">
        <v>37</v>
      </c>
      <c r="Q120" s="51" t="s">
        <v>38</v>
      </c>
      <c r="R120" s="51" t="s">
        <v>37</v>
      </c>
      <c r="S120" s="44" t="s">
        <v>38</v>
      </c>
      <c r="T120" s="48"/>
      <c r="U120" s="43"/>
    </row>
    <row r="121" spans="1:21" ht="50.1" customHeight="1" x14ac:dyDescent="0.25">
      <c r="A121" s="52">
        <f>N108</f>
        <v>42975</v>
      </c>
      <c r="B121" s="18" t="s">
        <v>9</v>
      </c>
      <c r="C121" s="20"/>
      <c r="D121" s="53"/>
      <c r="E121" s="31"/>
      <c r="F121" s="129"/>
      <c r="G121" s="129"/>
      <c r="H121" s="130"/>
      <c r="I121" s="54"/>
      <c r="J121" s="54"/>
      <c r="K121" s="54"/>
      <c r="L121" s="54"/>
      <c r="M121" s="54"/>
      <c r="N121" s="54"/>
      <c r="O121" s="54"/>
      <c r="P121" s="54"/>
      <c r="Q121" s="54"/>
      <c r="R121" s="54"/>
      <c r="S121" s="54"/>
      <c r="T121" s="54"/>
      <c r="U121" s="55"/>
    </row>
    <row r="122" spans="1:21" ht="50.1" customHeight="1" x14ac:dyDescent="0.25">
      <c r="A122" s="52">
        <f t="shared" ref="A122:A127" si="10">A121+1</f>
        <v>42976</v>
      </c>
      <c r="B122" s="56" t="s">
        <v>11</v>
      </c>
      <c r="C122" s="20"/>
      <c r="D122" s="105"/>
      <c r="E122" s="58"/>
      <c r="F122" s="20"/>
      <c r="G122" s="20"/>
      <c r="H122" s="57"/>
      <c r="I122" s="54"/>
      <c r="J122" s="54"/>
      <c r="K122" s="54"/>
      <c r="L122" s="54"/>
      <c r="M122" s="54"/>
      <c r="N122" s="54"/>
      <c r="O122" s="54"/>
      <c r="P122" s="54"/>
      <c r="Q122" s="54"/>
      <c r="R122" s="54"/>
      <c r="S122" s="54"/>
      <c r="T122" s="54"/>
      <c r="U122" s="55"/>
    </row>
    <row r="123" spans="1:21" ht="50.1" customHeight="1" x14ac:dyDescent="0.25">
      <c r="A123" s="52">
        <f t="shared" si="10"/>
        <v>42977</v>
      </c>
      <c r="B123" s="56" t="s">
        <v>12</v>
      </c>
      <c r="C123" s="20"/>
      <c r="D123" s="57"/>
      <c r="E123" s="58"/>
      <c r="F123" s="20"/>
      <c r="G123" s="20"/>
      <c r="H123" s="57"/>
      <c r="I123" s="54"/>
      <c r="J123" s="54"/>
      <c r="K123" s="54"/>
      <c r="L123" s="54"/>
      <c r="M123" s="54"/>
      <c r="N123" s="54"/>
      <c r="O123" s="54"/>
      <c r="P123" s="54"/>
      <c r="Q123" s="54"/>
      <c r="R123" s="54"/>
      <c r="S123" s="54"/>
      <c r="T123" s="54"/>
      <c r="U123" s="55"/>
    </row>
    <row r="124" spans="1:21" ht="50.1" customHeight="1" x14ac:dyDescent="0.25">
      <c r="A124" s="52">
        <f t="shared" si="10"/>
        <v>42978</v>
      </c>
      <c r="B124" s="56" t="s">
        <v>13</v>
      </c>
      <c r="C124" s="20"/>
      <c r="D124" s="57"/>
      <c r="E124" s="58"/>
      <c r="F124" s="20"/>
      <c r="G124" s="20"/>
      <c r="H124" s="57"/>
      <c r="I124" s="54"/>
      <c r="J124" s="54"/>
      <c r="K124" s="54"/>
      <c r="L124" s="54"/>
      <c r="M124" s="54"/>
      <c r="N124" s="54"/>
      <c r="O124" s="54"/>
      <c r="P124" s="54"/>
      <c r="Q124" s="54"/>
      <c r="R124" s="54"/>
      <c r="S124" s="54"/>
      <c r="T124" s="54"/>
      <c r="U124" s="55"/>
    </row>
    <row r="125" spans="1:21" ht="50.1" customHeight="1" x14ac:dyDescent="0.25">
      <c r="A125" s="52">
        <f t="shared" si="10"/>
        <v>42979</v>
      </c>
      <c r="B125" s="56" t="s">
        <v>15</v>
      </c>
      <c r="C125" s="20"/>
      <c r="D125" s="57"/>
      <c r="E125" s="58"/>
      <c r="F125" s="20"/>
      <c r="G125" s="20"/>
      <c r="H125" s="57"/>
      <c r="I125" s="54"/>
      <c r="J125" s="54"/>
      <c r="K125" s="54"/>
      <c r="L125" s="54"/>
      <c r="M125" s="54"/>
      <c r="N125" s="54"/>
      <c r="O125" s="54"/>
      <c r="P125" s="54"/>
      <c r="Q125" s="54"/>
      <c r="R125" s="54"/>
      <c r="S125" s="54"/>
      <c r="T125" s="54"/>
      <c r="U125" s="55"/>
    </row>
    <row r="126" spans="1:21" ht="50.1" customHeight="1" x14ac:dyDescent="0.25">
      <c r="A126" s="52">
        <f t="shared" si="10"/>
        <v>42980</v>
      </c>
      <c r="B126" s="56" t="s">
        <v>17</v>
      </c>
      <c r="C126" s="86"/>
      <c r="D126" s="57"/>
      <c r="E126" s="58"/>
      <c r="F126" s="20"/>
      <c r="G126" s="20"/>
      <c r="H126" s="57"/>
      <c r="I126" s="54"/>
      <c r="J126" s="54"/>
      <c r="K126" s="54"/>
      <c r="L126" s="54"/>
      <c r="M126" s="54"/>
      <c r="N126" s="54"/>
      <c r="O126" s="54"/>
      <c r="P126" s="54"/>
      <c r="Q126" s="54"/>
      <c r="R126" s="54"/>
      <c r="S126" s="54"/>
      <c r="T126" s="54"/>
      <c r="U126" s="55"/>
    </row>
    <row r="127" spans="1:21" ht="50.1" customHeight="1" x14ac:dyDescent="0.25">
      <c r="A127" s="17">
        <f t="shared" si="10"/>
        <v>42981</v>
      </c>
      <c r="B127" s="61" t="s">
        <v>18</v>
      </c>
      <c r="C127" s="86"/>
      <c r="D127" s="57"/>
      <c r="E127" s="58"/>
      <c r="F127" s="20"/>
      <c r="G127" s="20"/>
      <c r="H127" s="57"/>
      <c r="I127" s="54"/>
      <c r="J127" s="54"/>
      <c r="K127" s="54"/>
      <c r="L127" s="54"/>
      <c r="M127" s="54"/>
      <c r="N127" s="54"/>
      <c r="O127" s="54"/>
      <c r="P127" s="54"/>
      <c r="Q127" s="54"/>
      <c r="R127" s="54"/>
      <c r="S127" s="54"/>
      <c r="T127" s="54"/>
      <c r="U127" s="55"/>
    </row>
    <row r="128" spans="1:21" ht="21.75" customHeight="1" x14ac:dyDescent="0.25">
      <c r="C128" s="62"/>
      <c r="D128" s="62"/>
      <c r="E128" s="62"/>
      <c r="F128" s="62"/>
      <c r="G128" s="62"/>
      <c r="H128" s="62"/>
      <c r="I128" s="62"/>
      <c r="J128" s="62"/>
      <c r="K128" s="62"/>
      <c r="L128" s="62"/>
      <c r="M128" s="62"/>
      <c r="N128" s="62"/>
      <c r="O128" s="62"/>
      <c r="P128" s="62"/>
      <c r="Q128" s="62"/>
      <c r="R128" s="62"/>
      <c r="S128" s="62"/>
      <c r="T128" s="62"/>
      <c r="U128" s="62"/>
    </row>
    <row r="129" spans="1:21" ht="30" customHeight="1" x14ac:dyDescent="0.35">
      <c r="A129" s="4"/>
      <c r="B129" s="4"/>
      <c r="C129" s="307" t="s">
        <v>39</v>
      </c>
      <c r="D129" s="307"/>
      <c r="E129" s="307"/>
      <c r="F129" s="307"/>
      <c r="G129" s="307"/>
      <c r="H129" s="307"/>
      <c r="I129" s="307"/>
      <c r="J129" s="307"/>
      <c r="K129" s="307"/>
      <c r="L129" s="307"/>
      <c r="M129" s="307"/>
      <c r="N129" s="307"/>
      <c r="O129" s="307"/>
      <c r="P129" s="307"/>
      <c r="Q129" s="307"/>
      <c r="R129" s="307"/>
      <c r="S129" s="307"/>
      <c r="T129" s="307"/>
      <c r="U129" s="307"/>
    </row>
    <row r="130" spans="1:21" ht="30" customHeight="1" x14ac:dyDescent="0.35">
      <c r="A130" s="5"/>
      <c r="B130" s="5"/>
      <c r="C130" s="106" t="s">
        <v>20</v>
      </c>
      <c r="D130" s="107"/>
      <c r="E130" s="317" t="s">
        <v>21</v>
      </c>
      <c r="F130" s="317"/>
      <c r="G130" s="317"/>
      <c r="H130" s="317"/>
      <c r="I130" s="308" t="str">
        <f>I118</f>
        <v>Entrée</v>
      </c>
      <c r="J130" s="308"/>
      <c r="K130" s="309" t="str">
        <f>K118</f>
        <v>Viande</v>
      </c>
      <c r="L130" s="309"/>
      <c r="M130" s="309"/>
      <c r="N130" s="320" t="str">
        <f>N118</f>
        <v>Légumes</v>
      </c>
      <c r="O130" s="320"/>
      <c r="P130" s="320"/>
      <c r="Q130" s="320"/>
      <c r="R130" s="320"/>
      <c r="S130" s="28"/>
      <c r="T130" s="311" t="str">
        <f>T118</f>
        <v>Dessert</v>
      </c>
      <c r="U130" s="311"/>
    </row>
    <row r="131" spans="1:21" ht="150" customHeight="1" x14ac:dyDescent="0.25">
      <c r="A131" s="41"/>
      <c r="B131" s="42"/>
      <c r="C131" s="7" t="s">
        <v>1</v>
      </c>
      <c r="D131" s="131" t="s">
        <v>26</v>
      </c>
      <c r="E131" s="31" t="s">
        <v>52</v>
      </c>
      <c r="F131" s="32" t="s">
        <v>53</v>
      </c>
      <c r="G131" s="32"/>
      <c r="H131" s="132"/>
      <c r="I131" s="128" t="str">
        <f>I119</f>
        <v>Normale</v>
      </c>
      <c r="J131" s="35" t="str">
        <f>J119</f>
        <v>Mixée</v>
      </c>
      <c r="K131" s="36" t="str">
        <f>K119</f>
        <v>Normale</v>
      </c>
      <c r="L131" s="37" t="str">
        <f>L119</f>
        <v>Hachée</v>
      </c>
      <c r="M131" s="38" t="str">
        <f>M119</f>
        <v>Mixée</v>
      </c>
      <c r="N131" s="301" t="str">
        <f>N119</f>
        <v>Normaux</v>
      </c>
      <c r="O131" s="301"/>
      <c r="P131" s="302" t="str">
        <f>P119</f>
        <v>Hachés</v>
      </c>
      <c r="Q131" s="302"/>
      <c r="R131" s="319" t="str">
        <f>R119</f>
        <v>Mixés</v>
      </c>
      <c r="S131" s="319"/>
      <c r="T131" s="39" t="str">
        <f>T119</f>
        <v>Normal</v>
      </c>
      <c r="U131" s="40" t="str">
        <f>U119</f>
        <v>Mixé</v>
      </c>
    </row>
    <row r="132" spans="1:21" ht="50.1" customHeight="1" x14ac:dyDescent="0.25">
      <c r="A132" s="41"/>
      <c r="B132" s="42"/>
      <c r="C132" s="313" t="s">
        <v>41</v>
      </c>
      <c r="D132" s="313"/>
      <c r="E132" s="313"/>
      <c r="F132" s="313"/>
      <c r="G132" s="313"/>
      <c r="H132" s="313"/>
      <c r="I132" s="65"/>
      <c r="J132" s="64"/>
      <c r="K132" s="65"/>
      <c r="L132" s="66"/>
      <c r="M132" s="64"/>
      <c r="N132" s="68" t="s">
        <v>37</v>
      </c>
      <c r="O132" s="69" t="s">
        <v>38</v>
      </c>
      <c r="P132" s="69" t="s">
        <v>37</v>
      </c>
      <c r="Q132" s="69" t="s">
        <v>38</v>
      </c>
      <c r="R132" s="69" t="s">
        <v>37</v>
      </c>
      <c r="S132" s="44" t="s">
        <v>38</v>
      </c>
      <c r="T132" s="65"/>
      <c r="U132" s="43"/>
    </row>
    <row r="133" spans="1:21" ht="50.1" customHeight="1" x14ac:dyDescent="0.25">
      <c r="A133" s="52">
        <f>N108</f>
        <v>42975</v>
      </c>
      <c r="B133" s="18" t="s">
        <v>9</v>
      </c>
      <c r="C133" s="70"/>
      <c r="D133" s="71"/>
      <c r="E133" s="72"/>
      <c r="F133" s="70"/>
      <c r="G133" s="70"/>
      <c r="H133" s="133"/>
      <c r="I133" s="54"/>
      <c r="J133" s="54"/>
      <c r="K133" s="54"/>
      <c r="L133" s="54"/>
      <c r="M133" s="54"/>
      <c r="N133" s="54"/>
      <c r="O133" s="54"/>
      <c r="P133" s="54"/>
      <c r="Q133" s="54"/>
      <c r="R133" s="54"/>
      <c r="S133" s="54"/>
      <c r="T133" s="54"/>
      <c r="U133" s="55"/>
    </row>
    <row r="134" spans="1:21" ht="50.1" customHeight="1" x14ac:dyDescent="0.25">
      <c r="A134" s="52">
        <f t="shared" ref="A134:A139" si="11">A133+1</f>
        <v>42976</v>
      </c>
      <c r="B134" s="18" t="s">
        <v>11</v>
      </c>
      <c r="C134" s="70"/>
      <c r="D134" s="134"/>
      <c r="E134" s="72"/>
      <c r="F134" s="70"/>
      <c r="G134" s="70"/>
      <c r="H134" s="133"/>
      <c r="I134" s="54"/>
      <c r="J134" s="54"/>
      <c r="K134" s="54"/>
      <c r="L134" s="54"/>
      <c r="M134" s="54"/>
      <c r="N134" s="54"/>
      <c r="O134" s="54"/>
      <c r="P134" s="54"/>
      <c r="Q134" s="54"/>
      <c r="R134" s="54"/>
      <c r="S134" s="54"/>
      <c r="T134" s="54"/>
      <c r="U134" s="55"/>
    </row>
    <row r="135" spans="1:21" ht="50.1" customHeight="1" x14ac:dyDescent="0.25">
      <c r="A135" s="52">
        <f t="shared" si="11"/>
        <v>42977</v>
      </c>
      <c r="B135" s="18" t="s">
        <v>12</v>
      </c>
      <c r="C135" s="20"/>
      <c r="D135" s="57"/>
      <c r="E135" s="75"/>
      <c r="F135" s="70"/>
      <c r="G135" s="70"/>
      <c r="H135" s="133"/>
      <c r="I135" s="135"/>
      <c r="J135" s="135"/>
      <c r="K135" s="135"/>
      <c r="L135" s="135"/>
      <c r="M135" s="135"/>
      <c r="N135" s="135"/>
      <c r="O135" s="135"/>
      <c r="P135" s="54"/>
      <c r="Q135" s="54"/>
      <c r="R135" s="54"/>
      <c r="S135" s="54"/>
      <c r="T135" s="54"/>
      <c r="U135" s="55"/>
    </row>
    <row r="136" spans="1:21" ht="50.1" customHeight="1" x14ac:dyDescent="0.25">
      <c r="A136" s="52">
        <f t="shared" si="11"/>
        <v>42978</v>
      </c>
      <c r="B136" s="18" t="s">
        <v>13</v>
      </c>
      <c r="C136" s="20"/>
      <c r="D136" s="57"/>
      <c r="E136" s="58"/>
      <c r="F136" s="20"/>
      <c r="G136" s="20"/>
      <c r="H136" s="57"/>
      <c r="I136" s="54"/>
      <c r="J136" s="54"/>
      <c r="K136" s="54"/>
      <c r="L136" s="54"/>
      <c r="M136" s="54"/>
      <c r="N136" s="54"/>
      <c r="O136" s="54"/>
      <c r="P136" s="54"/>
      <c r="Q136" s="54"/>
      <c r="R136" s="54"/>
      <c r="S136" s="54"/>
      <c r="T136" s="54"/>
      <c r="U136" s="55"/>
    </row>
    <row r="137" spans="1:21" ht="50.1" customHeight="1" x14ac:dyDescent="0.25">
      <c r="A137" s="52">
        <f t="shared" si="11"/>
        <v>42979</v>
      </c>
      <c r="B137" s="18" t="s">
        <v>15</v>
      </c>
      <c r="C137" s="20"/>
      <c r="D137" s="57"/>
      <c r="E137" s="58"/>
      <c r="F137" s="20"/>
      <c r="G137" s="20"/>
      <c r="H137" s="57"/>
      <c r="I137" s="54"/>
      <c r="J137" s="54"/>
      <c r="K137" s="54"/>
      <c r="L137" s="54"/>
      <c r="M137" s="54"/>
      <c r="N137" s="54"/>
      <c r="O137" s="54"/>
      <c r="P137" s="54"/>
      <c r="Q137" s="54"/>
      <c r="R137" s="54"/>
      <c r="S137" s="54"/>
      <c r="T137" s="54"/>
      <c r="U137" s="55"/>
    </row>
    <row r="138" spans="1:21" ht="50.1" customHeight="1" x14ac:dyDescent="0.25">
      <c r="A138" s="52">
        <f t="shared" si="11"/>
        <v>42980</v>
      </c>
      <c r="B138" s="18" t="s">
        <v>17</v>
      </c>
      <c r="C138" s="86"/>
      <c r="D138" s="57"/>
      <c r="E138" s="58"/>
      <c r="F138" s="20"/>
      <c r="G138" s="20"/>
      <c r="H138" s="57"/>
      <c r="I138" s="54"/>
      <c r="J138" s="54"/>
      <c r="K138" s="54"/>
      <c r="L138" s="54"/>
      <c r="M138" s="54"/>
      <c r="N138" s="54"/>
      <c r="O138" s="54"/>
      <c r="P138" s="54"/>
      <c r="Q138" s="54"/>
      <c r="R138" s="54"/>
      <c r="S138" s="54"/>
      <c r="T138" s="54"/>
      <c r="U138" s="55"/>
    </row>
    <row r="139" spans="1:21" ht="50.1" customHeight="1" x14ac:dyDescent="0.25">
      <c r="A139" s="17">
        <f t="shared" si="11"/>
        <v>42981</v>
      </c>
      <c r="B139" s="27" t="s">
        <v>18</v>
      </c>
      <c r="C139" s="20"/>
      <c r="D139" s="57"/>
      <c r="E139" s="58"/>
      <c r="F139" s="20"/>
      <c r="G139" s="20"/>
      <c r="H139" s="57"/>
      <c r="I139" s="54"/>
      <c r="J139" s="54"/>
      <c r="K139" s="54"/>
      <c r="L139" s="54"/>
      <c r="M139" s="54"/>
      <c r="N139" s="54"/>
      <c r="O139" s="54"/>
      <c r="P139" s="54"/>
      <c r="Q139" s="54"/>
      <c r="R139" s="54"/>
      <c r="S139" s="54"/>
      <c r="T139" s="54"/>
      <c r="U139" s="55"/>
    </row>
    <row r="140" spans="1:21" ht="14.25" customHeight="1" x14ac:dyDescent="0.35">
      <c r="A140" s="124"/>
      <c r="B140" s="125"/>
      <c r="C140" s="62"/>
      <c r="D140" s="62"/>
      <c r="E140" s="62"/>
      <c r="F140" s="62"/>
      <c r="G140" s="62"/>
      <c r="H140" s="62"/>
      <c r="I140" s="62"/>
      <c r="J140" s="62"/>
      <c r="K140" s="62"/>
      <c r="L140" s="62"/>
      <c r="M140" s="62"/>
      <c r="N140" s="62"/>
      <c r="O140" s="62"/>
      <c r="P140" s="62"/>
      <c r="Q140" s="62"/>
      <c r="R140" s="62"/>
      <c r="S140" s="62"/>
      <c r="T140" s="62"/>
      <c r="U140" s="79"/>
    </row>
    <row r="141" spans="1:21" ht="12.75" customHeight="1" x14ac:dyDescent="0.35">
      <c r="C141" s="62"/>
      <c r="D141" s="62"/>
      <c r="E141" s="62"/>
      <c r="F141" s="62"/>
      <c r="G141" s="62"/>
      <c r="H141" s="62"/>
      <c r="I141" s="62"/>
      <c r="J141" s="62"/>
      <c r="K141" s="62"/>
      <c r="L141" s="62"/>
      <c r="M141" s="62"/>
      <c r="N141" s="62"/>
      <c r="O141" s="62"/>
      <c r="P141" s="62"/>
      <c r="Q141" s="62"/>
      <c r="R141" s="62"/>
      <c r="S141" s="62"/>
      <c r="T141" s="62"/>
      <c r="U141" s="79"/>
    </row>
    <row r="142" spans="1:21" ht="30" customHeight="1" x14ac:dyDescent="0.4">
      <c r="B142" s="4"/>
      <c r="C142" s="307" t="s">
        <v>0</v>
      </c>
      <c r="D142" s="307"/>
      <c r="E142" s="307"/>
      <c r="F142" s="307"/>
      <c r="G142" s="307"/>
      <c r="H142" s="136"/>
      <c r="I142" s="137"/>
      <c r="J142" s="138"/>
      <c r="K142" s="139"/>
      <c r="L142" s="140"/>
      <c r="M142" s="141"/>
      <c r="N142" s="140"/>
    </row>
    <row r="143" spans="1:21" ht="75" customHeight="1" x14ac:dyDescent="0.45">
      <c r="B143" s="4"/>
      <c r="C143" s="7" t="s">
        <v>1</v>
      </c>
      <c r="D143" s="8" t="s">
        <v>2</v>
      </c>
      <c r="E143" s="9" t="s">
        <v>3</v>
      </c>
      <c r="F143" s="9" t="s">
        <v>4</v>
      </c>
      <c r="G143" s="9" t="s">
        <v>5</v>
      </c>
      <c r="H143" s="10" t="s">
        <v>6</v>
      </c>
      <c r="I143" s="24"/>
      <c r="J143" s="24"/>
      <c r="M143" s="14" t="s">
        <v>7</v>
      </c>
      <c r="N143" s="15">
        <f>N108</f>
        <v>42975</v>
      </c>
      <c r="O143" s="16" t="s">
        <v>8</v>
      </c>
      <c r="P143" s="15">
        <f>N143+6</f>
        <v>42981</v>
      </c>
    </row>
    <row r="144" spans="1:21" ht="49.5" customHeight="1" x14ac:dyDescent="0.45">
      <c r="A144" s="52">
        <f>N143</f>
        <v>42975</v>
      </c>
      <c r="B144" s="18" t="s">
        <v>9</v>
      </c>
      <c r="C144" s="20"/>
      <c r="D144" s="20"/>
      <c r="E144" s="20"/>
      <c r="F144" s="21"/>
      <c r="G144" s="20"/>
      <c r="H144" s="18"/>
      <c r="I144" s="24"/>
      <c r="J144" s="24"/>
      <c r="K144" s="142"/>
      <c r="L144" s="142"/>
      <c r="M144" s="304" t="s">
        <v>54</v>
      </c>
      <c r="N144" s="304"/>
      <c r="O144" s="304"/>
      <c r="P144" s="304"/>
    </row>
    <row r="145" spans="1:23" ht="49.5" customHeight="1" x14ac:dyDescent="0.45">
      <c r="A145" s="52">
        <f t="shared" ref="A145:A150" si="12">A144+1</f>
        <v>42976</v>
      </c>
      <c r="B145" s="18" t="s">
        <v>11</v>
      </c>
      <c r="C145" s="20"/>
      <c r="D145" s="20"/>
      <c r="E145" s="20"/>
      <c r="F145" s="21"/>
      <c r="G145" s="20"/>
      <c r="H145" s="18"/>
      <c r="I145" s="90"/>
      <c r="J145" s="143"/>
      <c r="K145" s="25"/>
      <c r="L145" s="25"/>
      <c r="M145" s="304"/>
      <c r="N145" s="304"/>
      <c r="O145" s="304"/>
      <c r="P145" s="304"/>
      <c r="Q145" s="144"/>
      <c r="R145" s="144"/>
      <c r="S145" s="144"/>
      <c r="T145" s="144"/>
      <c r="U145" s="144"/>
    </row>
    <row r="146" spans="1:23" ht="49.5" customHeight="1" x14ac:dyDescent="0.45">
      <c r="A146" s="52">
        <f t="shared" si="12"/>
        <v>42977</v>
      </c>
      <c r="B146" s="18" t="s">
        <v>12</v>
      </c>
      <c r="C146" s="20"/>
      <c r="D146" s="20"/>
      <c r="E146" s="20"/>
      <c r="F146" s="21"/>
      <c r="G146" s="145"/>
      <c r="H146" s="18"/>
      <c r="J146" s="26"/>
      <c r="K146" s="26"/>
    </row>
    <row r="147" spans="1:23" ht="49.5" customHeight="1" x14ac:dyDescent="0.7">
      <c r="A147" s="52">
        <f t="shared" si="12"/>
        <v>42978</v>
      </c>
      <c r="B147" s="18" t="s">
        <v>13</v>
      </c>
      <c r="C147" s="20"/>
      <c r="D147" s="20"/>
      <c r="E147" s="20"/>
      <c r="F147" s="21"/>
      <c r="G147" s="145"/>
      <c r="H147" s="18"/>
      <c r="I147" s="146"/>
      <c r="K147" s="25"/>
      <c r="L147" s="305" t="s">
        <v>14</v>
      </c>
      <c r="M147" s="305"/>
      <c r="N147" s="305"/>
      <c r="O147" s="305"/>
      <c r="P147" s="306">
        <f>N143-14</f>
        <v>42961</v>
      </c>
      <c r="Q147" s="306"/>
    </row>
    <row r="148" spans="1:23" ht="49.5" customHeight="1" x14ac:dyDescent="0.45">
      <c r="A148" s="52">
        <f t="shared" si="12"/>
        <v>42979</v>
      </c>
      <c r="B148" s="18" t="s">
        <v>15</v>
      </c>
      <c r="C148" s="20"/>
      <c r="D148" s="20"/>
      <c r="E148" s="20"/>
      <c r="F148" s="21"/>
      <c r="G148" s="145"/>
      <c r="H148" s="18"/>
      <c r="I148" s="147"/>
      <c r="J148" s="148"/>
      <c r="K148" s="149"/>
      <c r="L148" s="26" t="s">
        <v>16</v>
      </c>
      <c r="M148" s="149"/>
      <c r="N148" s="149"/>
    </row>
    <row r="149" spans="1:23" ht="49.5" customHeight="1" x14ac:dyDescent="0.35">
      <c r="A149" s="52">
        <f t="shared" si="12"/>
        <v>42980</v>
      </c>
      <c r="B149" s="18" t="s">
        <v>17</v>
      </c>
      <c r="C149" s="20"/>
      <c r="D149" s="20"/>
      <c r="E149" s="20"/>
      <c r="F149" s="21"/>
      <c r="G149" s="145"/>
      <c r="H149" s="18"/>
      <c r="I149" s="147"/>
      <c r="J149" s="148"/>
      <c r="K149" s="149"/>
      <c r="L149" s="149"/>
      <c r="M149" s="149"/>
      <c r="N149" s="149"/>
    </row>
    <row r="150" spans="1:23" ht="49.5" customHeight="1" x14ac:dyDescent="0.25">
      <c r="A150" s="17">
        <f t="shared" si="12"/>
        <v>42981</v>
      </c>
      <c r="B150" s="27" t="s">
        <v>18</v>
      </c>
      <c r="C150" s="20"/>
      <c r="D150" s="20"/>
      <c r="E150" s="20"/>
      <c r="F150" s="21"/>
      <c r="G150" s="20"/>
      <c r="H150" s="18"/>
    </row>
    <row r="151" spans="1:23" ht="21.75" customHeight="1" x14ac:dyDescent="0.35">
      <c r="B151" s="42"/>
      <c r="C151" s="150"/>
      <c r="D151" s="150"/>
      <c r="E151" s="151"/>
    </row>
    <row r="152" spans="1:23" ht="30" customHeight="1" x14ac:dyDescent="0.35">
      <c r="B152" s="4"/>
      <c r="C152" s="316" t="s">
        <v>19</v>
      </c>
      <c r="D152" s="316"/>
      <c r="E152" s="316"/>
      <c r="F152" s="316"/>
      <c r="G152" s="316"/>
      <c r="H152" s="316"/>
      <c r="I152" s="316"/>
      <c r="J152" s="316"/>
      <c r="K152" s="316"/>
      <c r="L152" s="316"/>
      <c r="M152" s="316"/>
      <c r="N152" s="316"/>
      <c r="O152" s="316"/>
      <c r="P152" s="316"/>
      <c r="Q152" s="316"/>
      <c r="R152" s="316"/>
      <c r="S152" s="316"/>
      <c r="T152" s="316"/>
      <c r="U152" s="316"/>
      <c r="V152" s="316"/>
      <c r="W152" s="316"/>
    </row>
    <row r="153" spans="1:23" ht="30" customHeight="1" x14ac:dyDescent="0.35">
      <c r="B153" s="4"/>
      <c r="C153" s="315" t="s">
        <v>20</v>
      </c>
      <c r="D153" s="315"/>
      <c r="E153" s="317" t="s">
        <v>21</v>
      </c>
      <c r="F153" s="317"/>
      <c r="G153" s="317"/>
      <c r="H153" s="317"/>
      <c r="I153" s="317"/>
      <c r="J153" s="317"/>
      <c r="K153" s="308" t="s">
        <v>22</v>
      </c>
      <c r="L153" s="308"/>
      <c r="M153" s="309" t="s">
        <v>23</v>
      </c>
      <c r="N153" s="309"/>
      <c r="O153" s="309"/>
      <c r="P153" s="310" t="s">
        <v>24</v>
      </c>
      <c r="Q153" s="310"/>
      <c r="R153" s="310"/>
      <c r="S153" s="310"/>
      <c r="T153" s="310"/>
      <c r="U153" s="310"/>
      <c r="V153" s="318" t="s">
        <v>25</v>
      </c>
      <c r="W153" s="318"/>
    </row>
    <row r="154" spans="1:23" ht="165" customHeight="1" x14ac:dyDescent="0.35">
      <c r="A154" s="78"/>
      <c r="B154" s="5"/>
      <c r="C154" s="9" t="s">
        <v>1</v>
      </c>
      <c r="D154" s="30" t="s">
        <v>26</v>
      </c>
      <c r="E154" s="72" t="s">
        <v>52</v>
      </c>
      <c r="F154" s="73" t="s">
        <v>43</v>
      </c>
      <c r="G154" s="152" t="s">
        <v>55</v>
      </c>
      <c r="H154" s="153" t="s">
        <v>56</v>
      </c>
      <c r="I154" s="32" t="s">
        <v>57</v>
      </c>
      <c r="J154" s="63" t="s">
        <v>58</v>
      </c>
      <c r="K154" s="34" t="s">
        <v>29</v>
      </c>
      <c r="L154" s="35" t="s">
        <v>30</v>
      </c>
      <c r="M154" s="36" t="s">
        <v>29</v>
      </c>
      <c r="N154" s="37" t="s">
        <v>31</v>
      </c>
      <c r="O154" s="38" t="s">
        <v>30</v>
      </c>
      <c r="P154" s="301" t="s">
        <v>46</v>
      </c>
      <c r="Q154" s="301"/>
      <c r="R154" s="312" t="s">
        <v>33</v>
      </c>
      <c r="S154" s="312"/>
      <c r="T154" s="303" t="s">
        <v>34</v>
      </c>
      <c r="U154" s="303"/>
      <c r="V154" s="39" t="s">
        <v>35</v>
      </c>
      <c r="W154" s="40" t="s">
        <v>36</v>
      </c>
    </row>
    <row r="155" spans="1:23" ht="48.75" customHeight="1" x14ac:dyDescent="0.25">
      <c r="A155" s="41"/>
      <c r="B155" s="42"/>
      <c r="C155" s="66"/>
      <c r="D155" s="154"/>
      <c r="E155" s="155"/>
      <c r="F155" s="156"/>
      <c r="G155" s="156"/>
      <c r="H155" s="156"/>
      <c r="I155" s="46"/>
      <c r="J155" s="47"/>
      <c r="K155" s="48"/>
      <c r="L155" s="49"/>
      <c r="M155" s="48"/>
      <c r="N155" s="43"/>
      <c r="O155" s="49"/>
      <c r="P155" s="50" t="s">
        <v>37</v>
      </c>
      <c r="Q155" s="51" t="s">
        <v>38</v>
      </c>
      <c r="R155" s="51" t="s">
        <v>37</v>
      </c>
      <c r="S155" s="51" t="s">
        <v>38</v>
      </c>
      <c r="T155" s="51" t="s">
        <v>37</v>
      </c>
      <c r="U155" s="44" t="s">
        <v>38</v>
      </c>
      <c r="V155" s="48"/>
      <c r="W155" s="43"/>
    </row>
    <row r="156" spans="1:23" ht="48.75" customHeight="1" x14ac:dyDescent="0.25">
      <c r="A156" s="52">
        <f>N143</f>
        <v>42975</v>
      </c>
      <c r="B156" s="18" t="s">
        <v>9</v>
      </c>
      <c r="C156" s="70"/>
      <c r="D156" s="71"/>
      <c r="E156" s="72"/>
      <c r="F156" s="73"/>
      <c r="G156" s="73"/>
      <c r="H156" s="73"/>
      <c r="I156" s="32"/>
      <c r="J156" s="33"/>
      <c r="K156" s="54"/>
      <c r="L156" s="54"/>
      <c r="M156" s="54"/>
      <c r="N156" s="54"/>
      <c r="O156" s="54"/>
      <c r="P156" s="54"/>
      <c r="Q156" s="54"/>
      <c r="R156" s="54"/>
      <c r="S156" s="54"/>
      <c r="T156" s="54"/>
      <c r="U156" s="54"/>
      <c r="V156" s="54"/>
      <c r="W156" s="55"/>
    </row>
    <row r="157" spans="1:23" ht="48.75" customHeight="1" x14ac:dyDescent="0.25">
      <c r="A157" s="52">
        <f t="shared" ref="A157:A162" si="13">A156+1</f>
        <v>42976</v>
      </c>
      <c r="B157" s="56" t="s">
        <v>11</v>
      </c>
      <c r="C157" s="20"/>
      <c r="D157" s="57"/>
      <c r="E157" s="58"/>
      <c r="F157" s="59"/>
      <c r="G157" s="59"/>
      <c r="H157" s="59"/>
      <c r="I157" s="59"/>
      <c r="J157" s="60"/>
      <c r="K157" s="54"/>
      <c r="L157" s="54"/>
      <c r="M157" s="54"/>
      <c r="N157" s="54"/>
      <c r="O157" s="54"/>
      <c r="P157" s="54"/>
      <c r="Q157" s="54"/>
      <c r="R157" s="54"/>
      <c r="S157" s="54"/>
      <c r="T157" s="54"/>
      <c r="U157" s="54"/>
      <c r="V157" s="54"/>
      <c r="W157" s="55"/>
    </row>
    <row r="158" spans="1:23" ht="48.75" customHeight="1" x14ac:dyDescent="0.25">
      <c r="A158" s="52">
        <f t="shared" si="13"/>
        <v>42977</v>
      </c>
      <c r="B158" s="56" t="s">
        <v>12</v>
      </c>
      <c r="C158" s="20"/>
      <c r="D158" s="57"/>
      <c r="E158" s="58"/>
      <c r="F158" s="59"/>
      <c r="G158" s="59"/>
      <c r="H158" s="59"/>
      <c r="I158" s="59"/>
      <c r="J158" s="60"/>
      <c r="K158" s="54"/>
      <c r="L158" s="54"/>
      <c r="M158" s="54"/>
      <c r="N158" s="54"/>
      <c r="O158" s="54"/>
      <c r="P158" s="54"/>
      <c r="Q158" s="54"/>
      <c r="R158" s="54"/>
      <c r="S158" s="54"/>
      <c r="T158" s="54"/>
      <c r="U158" s="54"/>
      <c r="V158" s="54"/>
      <c r="W158" s="55"/>
    </row>
    <row r="159" spans="1:23" ht="48.75" customHeight="1" x14ac:dyDescent="0.25">
      <c r="A159" s="52">
        <f t="shared" si="13"/>
        <v>42978</v>
      </c>
      <c r="B159" s="56" t="s">
        <v>13</v>
      </c>
      <c r="C159" s="20"/>
      <c r="D159" s="57"/>
      <c r="E159" s="58"/>
      <c r="F159" s="59"/>
      <c r="G159" s="59"/>
      <c r="H159" s="59"/>
      <c r="I159" s="59"/>
      <c r="J159" s="60"/>
      <c r="K159" s="54"/>
      <c r="L159" s="54"/>
      <c r="M159" s="54"/>
      <c r="N159" s="54"/>
      <c r="O159" s="54"/>
      <c r="P159" s="54"/>
      <c r="Q159" s="54"/>
      <c r="R159" s="54"/>
      <c r="S159" s="54"/>
      <c r="T159" s="54"/>
      <c r="U159" s="54"/>
      <c r="V159" s="54"/>
      <c r="W159" s="55"/>
    </row>
    <row r="160" spans="1:23" ht="48.75" customHeight="1" x14ac:dyDescent="0.25">
      <c r="A160" s="52">
        <f t="shared" si="13"/>
        <v>42979</v>
      </c>
      <c r="B160" s="56" t="s">
        <v>15</v>
      </c>
      <c r="C160" s="20"/>
      <c r="D160" s="57"/>
      <c r="E160" s="58"/>
      <c r="F160" s="59"/>
      <c r="G160" s="59"/>
      <c r="H160" s="59"/>
      <c r="I160" s="59"/>
      <c r="J160" s="60"/>
      <c r="K160" s="54"/>
      <c r="L160" s="54"/>
      <c r="M160" s="54"/>
      <c r="N160" s="54"/>
      <c r="O160" s="54"/>
      <c r="P160" s="54"/>
      <c r="Q160" s="54"/>
      <c r="R160" s="54"/>
      <c r="S160" s="54"/>
      <c r="T160" s="54"/>
      <c r="U160" s="54"/>
      <c r="V160" s="54"/>
      <c r="W160" s="55"/>
    </row>
    <row r="161" spans="1:23" ht="48.75" customHeight="1" x14ac:dyDescent="0.25">
      <c r="A161" s="52">
        <f t="shared" si="13"/>
        <v>42980</v>
      </c>
      <c r="B161" s="56" t="s">
        <v>17</v>
      </c>
      <c r="C161" s="20"/>
      <c r="D161" s="57"/>
      <c r="E161" s="58"/>
      <c r="F161" s="59"/>
      <c r="G161" s="59"/>
      <c r="H161" s="59"/>
      <c r="I161" s="59"/>
      <c r="J161" s="60"/>
      <c r="K161" s="54"/>
      <c r="L161" s="54"/>
      <c r="M161" s="54"/>
      <c r="N161" s="54"/>
      <c r="O161" s="54"/>
      <c r="P161" s="54"/>
      <c r="Q161" s="54"/>
      <c r="R161" s="54"/>
      <c r="S161" s="54"/>
      <c r="T161" s="54"/>
      <c r="U161" s="54"/>
      <c r="V161" s="54"/>
      <c r="W161" s="55"/>
    </row>
    <row r="162" spans="1:23" ht="48.75" customHeight="1" x14ac:dyDescent="0.25">
      <c r="A162" s="17">
        <f t="shared" si="13"/>
        <v>42981</v>
      </c>
      <c r="B162" s="27" t="s">
        <v>18</v>
      </c>
      <c r="C162" s="20"/>
      <c r="D162" s="57"/>
      <c r="E162" s="58"/>
      <c r="F162" s="59"/>
      <c r="G162" s="59"/>
      <c r="H162" s="59"/>
      <c r="I162" s="59"/>
      <c r="J162" s="60"/>
      <c r="K162" s="54"/>
      <c r="L162" s="54"/>
      <c r="M162" s="54"/>
      <c r="N162" s="54"/>
      <c r="O162" s="54"/>
      <c r="P162" s="54"/>
      <c r="Q162" s="54"/>
      <c r="R162" s="54"/>
      <c r="S162" s="54"/>
      <c r="T162" s="54"/>
      <c r="U162" s="54"/>
      <c r="V162" s="54"/>
      <c r="W162" s="55"/>
    </row>
    <row r="163" spans="1:23" ht="21.75" customHeight="1" x14ac:dyDescent="0.25">
      <c r="A163" s="41"/>
      <c r="B163" s="42"/>
      <c r="C163" s="157"/>
      <c r="D163" s="157"/>
      <c r="E163" s="157"/>
      <c r="F163" s="157"/>
      <c r="G163" s="157"/>
      <c r="H163" s="157"/>
      <c r="I163" s="157"/>
      <c r="J163" s="157"/>
      <c r="K163" s="157"/>
      <c r="L163" s="157"/>
      <c r="M163" s="157"/>
      <c r="N163" s="157"/>
      <c r="O163" s="157"/>
      <c r="P163" s="157"/>
      <c r="Q163" s="157"/>
      <c r="R163" s="157"/>
      <c r="S163" s="157"/>
      <c r="T163" s="157"/>
      <c r="U163" s="157"/>
      <c r="V163" s="157"/>
      <c r="W163" s="158"/>
    </row>
    <row r="164" spans="1:23" ht="30" customHeight="1" x14ac:dyDescent="0.25">
      <c r="A164" s="41"/>
      <c r="B164" s="42"/>
      <c r="C164" s="307" t="s">
        <v>39</v>
      </c>
      <c r="D164" s="307"/>
      <c r="E164" s="307"/>
      <c r="F164" s="307"/>
      <c r="G164" s="307"/>
      <c r="H164" s="307"/>
      <c r="I164" s="307"/>
      <c r="J164" s="307"/>
      <c r="K164" s="307"/>
      <c r="L164" s="307"/>
      <c r="M164" s="307"/>
      <c r="N164" s="307"/>
      <c r="O164" s="307"/>
      <c r="P164" s="307"/>
      <c r="Q164" s="307"/>
      <c r="R164" s="307"/>
      <c r="S164" s="307"/>
      <c r="T164" s="307"/>
      <c r="U164" s="307"/>
      <c r="V164" s="307"/>
      <c r="W164" s="307"/>
    </row>
    <row r="165" spans="1:23" ht="30" customHeight="1" x14ac:dyDescent="0.25">
      <c r="A165" s="41"/>
      <c r="B165" s="42"/>
      <c r="C165" s="307" t="s">
        <v>20</v>
      </c>
      <c r="D165" s="307"/>
      <c r="E165" s="315" t="s">
        <v>21</v>
      </c>
      <c r="F165" s="315"/>
      <c r="G165" s="315"/>
      <c r="H165" s="315"/>
      <c r="I165" s="315"/>
      <c r="J165" s="315"/>
      <c r="K165" s="308" t="s">
        <v>22</v>
      </c>
      <c r="L165" s="308"/>
      <c r="M165" s="309" t="s">
        <v>23</v>
      </c>
      <c r="N165" s="309"/>
      <c r="O165" s="309"/>
      <c r="P165" s="310" t="s">
        <v>24</v>
      </c>
      <c r="Q165" s="310"/>
      <c r="R165" s="310"/>
      <c r="S165" s="310"/>
      <c r="T165" s="310"/>
      <c r="U165" s="310"/>
      <c r="V165" s="311" t="s">
        <v>59</v>
      </c>
      <c r="W165" s="311"/>
    </row>
    <row r="166" spans="1:23" ht="164.25" customHeight="1" x14ac:dyDescent="0.25">
      <c r="A166" s="41"/>
      <c r="B166" s="42"/>
      <c r="C166" s="9" t="s">
        <v>1</v>
      </c>
      <c r="D166" s="10" t="s">
        <v>26</v>
      </c>
      <c r="E166" s="72" t="s">
        <v>52</v>
      </c>
      <c r="F166" s="73" t="s">
        <v>43</v>
      </c>
      <c r="G166" s="152" t="s">
        <v>55</v>
      </c>
      <c r="H166" s="153" t="s">
        <v>60</v>
      </c>
      <c r="I166" s="32" t="s">
        <v>57</v>
      </c>
      <c r="J166" s="63" t="s">
        <v>58</v>
      </c>
      <c r="K166" s="34" t="s">
        <v>29</v>
      </c>
      <c r="L166" s="35" t="s">
        <v>30</v>
      </c>
      <c r="M166" s="36" t="s">
        <v>29</v>
      </c>
      <c r="N166" s="37" t="s">
        <v>31</v>
      </c>
      <c r="O166" s="38" t="s">
        <v>30</v>
      </c>
      <c r="P166" s="301" t="s">
        <v>46</v>
      </c>
      <c r="Q166" s="301"/>
      <c r="R166" s="312" t="s">
        <v>33</v>
      </c>
      <c r="S166" s="312"/>
      <c r="T166" s="303" t="s">
        <v>34</v>
      </c>
      <c r="U166" s="303"/>
      <c r="V166" s="39" t="s">
        <v>35</v>
      </c>
      <c r="W166" s="40" t="s">
        <v>36</v>
      </c>
    </row>
    <row r="167" spans="1:23" ht="48.75" customHeight="1" x14ac:dyDescent="0.25">
      <c r="A167" s="41"/>
      <c r="B167" s="42"/>
      <c r="C167" s="313" t="s">
        <v>41</v>
      </c>
      <c r="D167" s="313"/>
      <c r="E167" s="313"/>
      <c r="F167" s="313"/>
      <c r="G167" s="313"/>
      <c r="H167" s="313"/>
      <c r="I167" s="313"/>
      <c r="J167" s="313"/>
      <c r="K167" s="48"/>
      <c r="L167" s="49"/>
      <c r="M167" s="48"/>
      <c r="N167" s="43"/>
      <c r="O167" s="49"/>
      <c r="P167" s="50" t="s">
        <v>37</v>
      </c>
      <c r="Q167" s="51" t="s">
        <v>38</v>
      </c>
      <c r="R167" s="51" t="s">
        <v>37</v>
      </c>
      <c r="S167" s="51" t="s">
        <v>38</v>
      </c>
      <c r="T167" s="51" t="s">
        <v>37</v>
      </c>
      <c r="U167" s="44" t="s">
        <v>38</v>
      </c>
      <c r="V167" s="48"/>
      <c r="W167" s="43"/>
    </row>
    <row r="168" spans="1:23" ht="48.75" customHeight="1" x14ac:dyDescent="0.25">
      <c r="A168" s="52">
        <f>N143</f>
        <v>42975</v>
      </c>
      <c r="B168" s="56" t="s">
        <v>9</v>
      </c>
      <c r="C168" s="20"/>
      <c r="D168" s="145"/>
      <c r="E168" s="32"/>
      <c r="F168" s="32"/>
      <c r="G168" s="32"/>
      <c r="H168" s="32"/>
      <c r="I168" s="32"/>
      <c r="J168" s="33"/>
      <c r="K168" s="54"/>
      <c r="L168" s="54"/>
      <c r="M168" s="54"/>
      <c r="N168" s="54"/>
      <c r="O168" s="54"/>
      <c r="P168" s="54"/>
      <c r="Q168" s="54"/>
      <c r="R168" s="54"/>
      <c r="S168" s="54"/>
      <c r="T168" s="54"/>
      <c r="U168" s="54"/>
      <c r="V168" s="54"/>
      <c r="W168" s="55"/>
    </row>
    <row r="169" spans="1:23" ht="48.75" customHeight="1" x14ac:dyDescent="0.25">
      <c r="A169" s="52">
        <f t="shared" ref="A169:A174" si="14">A168+1</f>
        <v>42976</v>
      </c>
      <c r="B169" s="56" t="s">
        <v>11</v>
      </c>
      <c r="C169" s="20"/>
      <c r="D169" s="20"/>
      <c r="E169" s="59"/>
      <c r="F169" s="59"/>
      <c r="G169" s="59"/>
      <c r="H169" s="59"/>
      <c r="I169" s="59"/>
      <c r="J169" s="60"/>
      <c r="K169" s="54"/>
      <c r="L169" s="54"/>
      <c r="M169" s="54"/>
      <c r="N169" s="54"/>
      <c r="O169" s="54"/>
      <c r="P169" s="54"/>
      <c r="Q169" s="54"/>
      <c r="R169" s="54"/>
      <c r="S169" s="54"/>
      <c r="T169" s="54"/>
      <c r="U169" s="54"/>
      <c r="V169" s="54"/>
      <c r="W169" s="55"/>
    </row>
    <row r="170" spans="1:23" ht="48.75" customHeight="1" x14ac:dyDescent="0.25">
      <c r="A170" s="52">
        <f t="shared" si="14"/>
        <v>42977</v>
      </c>
      <c r="B170" s="56" t="s">
        <v>12</v>
      </c>
      <c r="C170" s="20"/>
      <c r="D170" s="20"/>
      <c r="E170" s="59"/>
      <c r="F170" s="59"/>
      <c r="G170" s="59"/>
      <c r="H170" s="59"/>
      <c r="I170" s="59"/>
      <c r="J170" s="60"/>
      <c r="K170" s="77"/>
      <c r="L170" s="77"/>
      <c r="M170" s="77"/>
      <c r="N170" s="77"/>
      <c r="O170" s="77"/>
      <c r="P170" s="77"/>
      <c r="Q170" s="77"/>
      <c r="R170" s="54"/>
      <c r="S170" s="54"/>
      <c r="T170" s="54"/>
      <c r="U170" s="54"/>
      <c r="V170" s="54"/>
      <c r="W170" s="55"/>
    </row>
    <row r="171" spans="1:23" s="42" customFormat="1" ht="48.75" customHeight="1" x14ac:dyDescent="0.2">
      <c r="A171" s="52">
        <f t="shared" si="14"/>
        <v>42978</v>
      </c>
      <c r="B171" s="56" t="s">
        <v>13</v>
      </c>
      <c r="C171" s="20"/>
      <c r="D171" s="20"/>
      <c r="E171" s="59"/>
      <c r="F171" s="59"/>
      <c r="G171" s="59"/>
      <c r="H171" s="59"/>
      <c r="I171" s="59"/>
      <c r="J171" s="60"/>
      <c r="K171" s="54"/>
      <c r="L171" s="54"/>
      <c r="M171" s="54"/>
      <c r="N171" s="54"/>
      <c r="O171" s="54"/>
      <c r="P171" s="54"/>
      <c r="Q171" s="54"/>
      <c r="R171" s="54"/>
      <c r="S171" s="54"/>
      <c r="T171" s="54"/>
      <c r="U171" s="54"/>
      <c r="V171" s="54"/>
      <c r="W171" s="55"/>
    </row>
    <row r="172" spans="1:23" s="42" customFormat="1" ht="48.75" customHeight="1" x14ac:dyDescent="0.2">
      <c r="A172" s="52">
        <f t="shared" si="14"/>
        <v>42979</v>
      </c>
      <c r="B172" s="56" t="s">
        <v>15</v>
      </c>
      <c r="C172" s="20"/>
      <c r="D172" s="20"/>
      <c r="E172" s="59"/>
      <c r="F172" s="59"/>
      <c r="G172" s="59"/>
      <c r="H172" s="59"/>
      <c r="I172" s="59"/>
      <c r="J172" s="60"/>
      <c r="K172" s="54"/>
      <c r="L172" s="54"/>
      <c r="M172" s="54"/>
      <c r="N172" s="54"/>
      <c r="O172" s="54"/>
      <c r="P172" s="54"/>
      <c r="Q172" s="54"/>
      <c r="R172" s="54"/>
      <c r="S172" s="54"/>
      <c r="T172" s="54"/>
      <c r="U172" s="54"/>
      <c r="V172" s="54"/>
      <c r="W172" s="55"/>
    </row>
    <row r="173" spans="1:23" s="42" customFormat="1" ht="48.75" customHeight="1" x14ac:dyDescent="0.2">
      <c r="A173" s="52">
        <f t="shared" si="14"/>
        <v>42980</v>
      </c>
      <c r="B173" s="56" t="s">
        <v>17</v>
      </c>
      <c r="C173" s="20"/>
      <c r="D173" s="20"/>
      <c r="E173" s="59"/>
      <c r="F173" s="59"/>
      <c r="G173" s="59"/>
      <c r="H173" s="59"/>
      <c r="I173" s="59"/>
      <c r="J173" s="60"/>
      <c r="K173" s="54"/>
      <c r="L173" s="54"/>
      <c r="M173" s="54"/>
      <c r="N173" s="54"/>
      <c r="O173" s="54"/>
      <c r="P173" s="54"/>
      <c r="Q173" s="54"/>
      <c r="R173" s="54"/>
      <c r="S173" s="54"/>
      <c r="T173" s="54"/>
      <c r="U173" s="54"/>
      <c r="V173" s="54"/>
      <c r="W173" s="55"/>
    </row>
    <row r="174" spans="1:23" s="42" customFormat="1" ht="48.75" customHeight="1" x14ac:dyDescent="0.2">
      <c r="A174" s="17">
        <f t="shared" si="14"/>
        <v>42981</v>
      </c>
      <c r="B174" s="61" t="s">
        <v>18</v>
      </c>
      <c r="C174" s="20"/>
      <c r="D174" s="20"/>
      <c r="E174" s="59"/>
      <c r="F174" s="59"/>
      <c r="G174" s="59"/>
      <c r="H174" s="59"/>
      <c r="I174" s="59"/>
      <c r="J174" s="60"/>
      <c r="K174" s="54"/>
      <c r="L174" s="54"/>
      <c r="M174" s="54"/>
      <c r="N174" s="54"/>
      <c r="O174" s="54"/>
      <c r="P174" s="54"/>
      <c r="Q174" s="54"/>
      <c r="R174" s="54"/>
      <c r="S174" s="54"/>
      <c r="T174" s="54"/>
      <c r="U174" s="54"/>
      <c r="V174" s="54"/>
      <c r="W174" s="55"/>
    </row>
    <row r="175" spans="1:23" s="78" customFormat="1" ht="15" customHeight="1" x14ac:dyDescent="0.25">
      <c r="C175" s="157"/>
      <c r="D175" s="157"/>
      <c r="E175" s="157"/>
      <c r="F175" s="157"/>
      <c r="G175" s="157"/>
      <c r="H175" s="157"/>
      <c r="I175" s="157"/>
      <c r="J175" s="157"/>
      <c r="K175" s="157"/>
      <c r="L175" s="157"/>
      <c r="M175" s="157"/>
      <c r="N175" s="157"/>
      <c r="O175" s="157"/>
      <c r="P175" s="157"/>
      <c r="Q175" s="157"/>
      <c r="R175" s="157"/>
      <c r="S175" s="157"/>
      <c r="T175" s="157"/>
      <c r="U175" s="157"/>
      <c r="V175" s="157"/>
      <c r="W175" s="158"/>
    </row>
    <row r="177" spans="1:21" ht="48" customHeight="1" x14ac:dyDescent="0.25">
      <c r="C177" s="159" t="s">
        <v>3</v>
      </c>
      <c r="H177" s="10" t="s">
        <v>6</v>
      </c>
    </row>
    <row r="178" spans="1:21" ht="49.5" customHeight="1" x14ac:dyDescent="0.4">
      <c r="A178" s="52">
        <f>N179</f>
        <v>42975</v>
      </c>
      <c r="B178" s="160" t="s">
        <v>9</v>
      </c>
      <c r="C178" s="20"/>
      <c r="D178" s="314"/>
      <c r="E178" s="314"/>
      <c r="F178" s="314"/>
      <c r="G178" s="6"/>
      <c r="H178" s="18"/>
      <c r="I178" s="137"/>
      <c r="J178" s="138"/>
      <c r="K178" s="139"/>
      <c r="L178" s="140"/>
      <c r="M178" s="141"/>
      <c r="N178" s="140"/>
    </row>
    <row r="179" spans="1:21" ht="49.5" customHeight="1" x14ac:dyDescent="0.45">
      <c r="A179" s="52">
        <f>A178+1</f>
        <v>42976</v>
      </c>
      <c r="B179" s="160" t="s">
        <v>11</v>
      </c>
      <c r="C179" s="20"/>
      <c r="D179" s="6"/>
      <c r="E179" s="314"/>
      <c r="F179" s="314"/>
      <c r="G179" s="6"/>
      <c r="H179" s="18"/>
      <c r="I179" s="24"/>
      <c r="J179" s="24"/>
      <c r="M179" s="14" t="s">
        <v>7</v>
      </c>
      <c r="N179" s="15">
        <f>N143</f>
        <v>42975</v>
      </c>
      <c r="O179" s="16" t="s">
        <v>8</v>
      </c>
      <c r="P179" s="15">
        <f>N179+6</f>
        <v>42981</v>
      </c>
    </row>
    <row r="180" spans="1:21" ht="49.5" customHeight="1" x14ac:dyDescent="0.45">
      <c r="A180" s="52">
        <f>A179+1</f>
        <v>42977</v>
      </c>
      <c r="B180" s="160" t="s">
        <v>12</v>
      </c>
      <c r="C180" s="20"/>
      <c r="D180" s="23"/>
      <c r="E180" s="23"/>
      <c r="F180" s="157"/>
      <c r="G180" s="157"/>
      <c r="H180" s="18"/>
      <c r="I180" s="24"/>
      <c r="J180" s="24"/>
      <c r="K180" s="161"/>
      <c r="L180" s="161"/>
      <c r="M180" s="304" t="s">
        <v>61</v>
      </c>
      <c r="N180" s="304"/>
      <c r="O180" s="304"/>
      <c r="P180" s="304"/>
    </row>
    <row r="181" spans="1:21" ht="49.5" customHeight="1" x14ac:dyDescent="0.45">
      <c r="A181" s="52">
        <f>A180+1</f>
        <v>42978</v>
      </c>
      <c r="B181" s="160" t="s">
        <v>13</v>
      </c>
      <c r="C181" s="20"/>
      <c r="D181" s="23"/>
      <c r="E181" s="23"/>
      <c r="F181" s="157"/>
      <c r="G181" s="157"/>
      <c r="H181" s="18"/>
      <c r="I181" s="162"/>
      <c r="J181" s="25"/>
      <c r="K181" s="25"/>
      <c r="L181" s="25"/>
      <c r="M181" s="304"/>
      <c r="N181" s="304"/>
      <c r="O181" s="304"/>
      <c r="P181" s="304"/>
      <c r="Q181" s="144"/>
      <c r="R181" s="144"/>
      <c r="S181" s="144"/>
      <c r="T181" s="144"/>
    </row>
    <row r="182" spans="1:21" ht="49.5" customHeight="1" x14ac:dyDescent="0.45">
      <c r="A182" s="52">
        <f>A181+1</f>
        <v>42979</v>
      </c>
      <c r="B182" s="160" t="s">
        <v>15</v>
      </c>
      <c r="C182" s="20"/>
      <c r="D182" s="23"/>
      <c r="E182" s="23"/>
      <c r="F182" s="157"/>
      <c r="G182" s="157"/>
      <c r="H182" s="18"/>
      <c r="I182" s="162"/>
      <c r="J182" s="25"/>
      <c r="K182" s="25"/>
      <c r="L182" s="25"/>
      <c r="M182" s="163"/>
      <c r="N182" s="163"/>
      <c r="O182" s="163"/>
      <c r="P182" s="163"/>
      <c r="Q182" s="144"/>
      <c r="R182" s="144"/>
      <c r="S182" s="144"/>
      <c r="T182" s="144"/>
    </row>
    <row r="183" spans="1:21" ht="49.5" customHeight="1" x14ac:dyDescent="0.7">
      <c r="B183" s="78"/>
      <c r="C183" s="42"/>
      <c r="D183" s="23"/>
      <c r="E183" s="23"/>
      <c r="F183" s="157"/>
      <c r="G183" s="157"/>
      <c r="H183" s="42"/>
      <c r="J183" s="26"/>
      <c r="K183" s="26"/>
      <c r="L183" s="305" t="s">
        <v>14</v>
      </c>
      <c r="M183" s="305"/>
      <c r="N183" s="305"/>
      <c r="O183" s="305"/>
      <c r="P183" s="306">
        <f>N179-14</f>
        <v>42961</v>
      </c>
      <c r="Q183" s="306"/>
    </row>
    <row r="184" spans="1:21" ht="49.5" customHeight="1" x14ac:dyDescent="0.45">
      <c r="B184" s="78"/>
      <c r="C184" s="42"/>
      <c r="D184" s="23"/>
      <c r="E184" s="23"/>
      <c r="F184" s="157"/>
      <c r="G184" s="157"/>
      <c r="H184" s="42"/>
      <c r="I184" s="146"/>
      <c r="K184" s="25"/>
      <c r="L184" s="26" t="s">
        <v>16</v>
      </c>
      <c r="M184" s="26"/>
      <c r="N184" s="26"/>
      <c r="O184" s="26"/>
    </row>
    <row r="185" spans="1:21" ht="36.75" customHeight="1" x14ac:dyDescent="0.35">
      <c r="B185" s="78"/>
      <c r="C185" s="42"/>
      <c r="D185" s="23"/>
      <c r="E185" s="23"/>
      <c r="F185" s="157"/>
      <c r="G185" s="157"/>
      <c r="H185" s="157"/>
      <c r="I185" s="147"/>
      <c r="J185" s="148"/>
      <c r="K185" s="149"/>
      <c r="L185" s="149"/>
      <c r="M185" s="149"/>
      <c r="N185" s="149"/>
    </row>
    <row r="186" spans="1:21" ht="29.25" customHeight="1" x14ac:dyDescent="0.25">
      <c r="B186" s="78"/>
      <c r="C186" s="307" t="s">
        <v>19</v>
      </c>
      <c r="D186" s="307"/>
      <c r="E186" s="307"/>
      <c r="F186" s="307"/>
      <c r="G186" s="307"/>
      <c r="H186" s="307"/>
      <c r="I186" s="307"/>
      <c r="J186" s="307"/>
      <c r="K186" s="307"/>
      <c r="L186" s="307"/>
      <c r="M186" s="307"/>
      <c r="N186" s="307"/>
      <c r="O186" s="307"/>
      <c r="P186" s="307"/>
      <c r="Q186" s="307"/>
      <c r="R186" s="307"/>
      <c r="S186" s="307"/>
      <c r="T186" s="307"/>
      <c r="U186" s="307"/>
    </row>
    <row r="187" spans="1:21" ht="30" customHeight="1" x14ac:dyDescent="0.35">
      <c r="B187" s="4"/>
      <c r="C187" s="307" t="s">
        <v>20</v>
      </c>
      <c r="D187" s="307"/>
      <c r="E187" s="307" t="s">
        <v>21</v>
      </c>
      <c r="F187" s="307"/>
      <c r="G187" s="307"/>
      <c r="H187" s="307"/>
      <c r="I187" s="308" t="s">
        <v>22</v>
      </c>
      <c r="J187" s="308"/>
      <c r="K187" s="309" t="s">
        <v>23</v>
      </c>
      <c r="L187" s="309"/>
      <c r="M187" s="309"/>
      <c r="N187" s="310" t="s">
        <v>24</v>
      </c>
      <c r="O187" s="310"/>
      <c r="P187" s="310"/>
      <c r="Q187" s="310"/>
      <c r="R187" s="310"/>
      <c r="S187" s="310"/>
      <c r="T187" s="311" t="s">
        <v>25</v>
      </c>
      <c r="U187" s="311"/>
    </row>
    <row r="188" spans="1:21" ht="194.25" customHeight="1" x14ac:dyDescent="0.35">
      <c r="B188" s="4"/>
      <c r="C188" s="9" t="s">
        <v>1</v>
      </c>
      <c r="D188" s="10" t="s">
        <v>26</v>
      </c>
      <c r="E188" s="32" t="s">
        <v>62</v>
      </c>
      <c r="F188" s="32" t="s">
        <v>63</v>
      </c>
      <c r="G188" s="73"/>
      <c r="H188" s="164"/>
      <c r="I188" s="165" t="s">
        <v>29</v>
      </c>
      <c r="J188" s="35" t="s">
        <v>30</v>
      </c>
      <c r="K188" s="116" t="s">
        <v>29</v>
      </c>
      <c r="L188" s="117" t="s">
        <v>31</v>
      </c>
      <c r="M188" s="38" t="s">
        <v>30</v>
      </c>
      <c r="N188" s="301" t="s">
        <v>46</v>
      </c>
      <c r="O188" s="301"/>
      <c r="P188" s="302" t="s">
        <v>33</v>
      </c>
      <c r="Q188" s="302"/>
      <c r="R188" s="303" t="s">
        <v>34</v>
      </c>
      <c r="S188" s="303"/>
      <c r="T188" s="166" t="s">
        <v>35</v>
      </c>
      <c r="U188" s="119" t="s">
        <v>36</v>
      </c>
    </row>
    <row r="189" spans="1:21" ht="49.5" customHeight="1" x14ac:dyDescent="0.25">
      <c r="A189" s="41"/>
      <c r="B189" s="42"/>
      <c r="C189" s="43"/>
      <c r="D189" s="51"/>
      <c r="E189" s="46"/>
      <c r="F189" s="46"/>
      <c r="G189" s="156"/>
      <c r="H189" s="167"/>
      <c r="I189" s="68"/>
      <c r="J189" s="64"/>
      <c r="K189" s="65"/>
      <c r="L189" s="66"/>
      <c r="M189" s="64"/>
      <c r="N189" s="68" t="s">
        <v>37</v>
      </c>
      <c r="O189" s="69" t="s">
        <v>38</v>
      </c>
      <c r="P189" s="69" t="s">
        <v>37</v>
      </c>
      <c r="Q189" s="69" t="s">
        <v>38</v>
      </c>
      <c r="R189" s="69" t="s">
        <v>37</v>
      </c>
      <c r="S189" s="44" t="s">
        <v>38</v>
      </c>
      <c r="T189" s="68"/>
      <c r="U189" s="66"/>
    </row>
    <row r="190" spans="1:21" ht="49.5" customHeight="1" x14ac:dyDescent="0.25">
      <c r="A190" s="52">
        <f>N179</f>
        <v>42975</v>
      </c>
      <c r="B190" s="18" t="s">
        <v>9</v>
      </c>
      <c r="C190" s="20"/>
      <c r="D190" s="53"/>
      <c r="E190" s="31"/>
      <c r="F190" s="32"/>
      <c r="G190" s="168"/>
      <c r="H190" s="169"/>
      <c r="I190" s="54"/>
      <c r="J190" s="54"/>
      <c r="K190" s="54"/>
      <c r="L190" s="54"/>
      <c r="M190" s="54"/>
      <c r="N190" s="54"/>
      <c r="O190" s="54"/>
      <c r="P190" s="54"/>
      <c r="Q190" s="54"/>
      <c r="R190" s="54"/>
      <c r="S190" s="54"/>
      <c r="T190" s="54"/>
      <c r="U190" s="55"/>
    </row>
    <row r="191" spans="1:21" ht="49.5" customHeight="1" x14ac:dyDescent="0.25">
      <c r="A191" s="52">
        <f>A190+1</f>
        <v>42976</v>
      </c>
      <c r="B191" s="56" t="s">
        <v>11</v>
      </c>
      <c r="C191" s="86"/>
      <c r="D191" s="105"/>
      <c r="E191" s="58"/>
      <c r="F191" s="59"/>
      <c r="G191" s="20"/>
      <c r="H191" s="57"/>
      <c r="I191" s="54"/>
      <c r="J191" s="54"/>
      <c r="K191" s="54"/>
      <c r="L191" s="54"/>
      <c r="M191" s="54"/>
      <c r="N191" s="54"/>
      <c r="O191" s="54"/>
      <c r="P191" s="54"/>
      <c r="Q191" s="54"/>
      <c r="R191" s="54"/>
      <c r="S191" s="54"/>
      <c r="T191" s="54"/>
      <c r="U191" s="55"/>
    </row>
    <row r="192" spans="1:21" ht="49.5" customHeight="1" x14ac:dyDescent="0.25">
      <c r="A192" s="52">
        <f>A191+1</f>
        <v>42977</v>
      </c>
      <c r="B192" s="56" t="s">
        <v>12</v>
      </c>
      <c r="C192" s="86"/>
      <c r="D192" s="105"/>
      <c r="E192" s="58"/>
      <c r="F192" s="59"/>
      <c r="G192" s="20"/>
      <c r="H192" s="57"/>
      <c r="I192" s="54"/>
      <c r="J192" s="54"/>
      <c r="K192" s="54"/>
      <c r="L192" s="54"/>
      <c r="M192" s="54"/>
      <c r="N192" s="54"/>
      <c r="O192" s="54"/>
      <c r="P192" s="54"/>
      <c r="Q192" s="54"/>
      <c r="R192" s="54"/>
      <c r="S192" s="54"/>
      <c r="T192" s="54"/>
      <c r="U192" s="55"/>
    </row>
    <row r="193" spans="1:21" ht="49.5" customHeight="1" x14ac:dyDescent="0.25">
      <c r="A193" s="52">
        <f>A192+1</f>
        <v>42978</v>
      </c>
      <c r="B193" s="56" t="s">
        <v>13</v>
      </c>
      <c r="C193" s="86"/>
      <c r="D193" s="105"/>
      <c r="E193" s="58"/>
      <c r="F193" s="59"/>
      <c r="G193" s="20"/>
      <c r="H193" s="57"/>
      <c r="I193" s="54"/>
      <c r="J193" s="54"/>
      <c r="K193" s="54"/>
      <c r="L193" s="54"/>
      <c r="M193" s="54"/>
      <c r="N193" s="54"/>
      <c r="O193" s="54"/>
      <c r="P193" s="54"/>
      <c r="Q193" s="54"/>
      <c r="R193" s="54"/>
      <c r="S193" s="54"/>
      <c r="T193" s="54"/>
      <c r="U193" s="55"/>
    </row>
    <row r="194" spans="1:21" ht="49.5" customHeight="1" x14ac:dyDescent="0.25">
      <c r="A194" s="52">
        <f>A193+1</f>
        <v>42979</v>
      </c>
      <c r="B194" s="18" t="s">
        <v>15</v>
      </c>
      <c r="C194" s="86"/>
      <c r="D194" s="105"/>
      <c r="E194" s="58"/>
      <c r="F194" s="59"/>
      <c r="G194" s="20"/>
      <c r="H194" s="57"/>
      <c r="I194" s="54"/>
      <c r="J194" s="54"/>
      <c r="K194" s="54"/>
      <c r="L194" s="54"/>
      <c r="M194" s="54"/>
      <c r="N194" s="54"/>
      <c r="O194" s="54"/>
      <c r="P194" s="54"/>
      <c r="Q194" s="54"/>
      <c r="R194" s="54"/>
      <c r="S194" s="54"/>
      <c r="T194" s="54"/>
      <c r="U194" s="55"/>
    </row>
    <row r="195" spans="1:21" ht="26.25" customHeight="1" x14ac:dyDescent="0.25"/>
  </sheetData>
  <sheetProtection selectLockedCells="1" selectUnlockedCells="1"/>
  <mergeCells count="142">
    <mergeCell ref="C2:G2"/>
    <mergeCell ref="I2:K2"/>
    <mergeCell ref="M4:P5"/>
    <mergeCell ref="L7:O7"/>
    <mergeCell ref="P7:Q7"/>
    <mergeCell ref="C12:U12"/>
    <mergeCell ref="C13:D13"/>
    <mergeCell ref="E13:H13"/>
    <mergeCell ref="I13:J13"/>
    <mergeCell ref="K13:M13"/>
    <mergeCell ref="N13:S13"/>
    <mergeCell ref="T13:U13"/>
    <mergeCell ref="N14:O14"/>
    <mergeCell ref="P14:Q14"/>
    <mergeCell ref="R14:S14"/>
    <mergeCell ref="C24:V24"/>
    <mergeCell ref="C25:D25"/>
    <mergeCell ref="E25:I25"/>
    <mergeCell ref="J25:K25"/>
    <mergeCell ref="L25:N25"/>
    <mergeCell ref="O25:T25"/>
    <mergeCell ref="U25:V25"/>
    <mergeCell ref="O26:P26"/>
    <mergeCell ref="Q26:R26"/>
    <mergeCell ref="S26:T26"/>
    <mergeCell ref="C27:J27"/>
    <mergeCell ref="C37:G37"/>
    <mergeCell ref="I37:K37"/>
    <mergeCell ref="M39:P40"/>
    <mergeCell ref="L42:O42"/>
    <mergeCell ref="P42:Q42"/>
    <mergeCell ref="C47:W47"/>
    <mergeCell ref="C48:D48"/>
    <mergeCell ref="E48:J48"/>
    <mergeCell ref="K48:L48"/>
    <mergeCell ref="M48:O48"/>
    <mergeCell ref="P48:U48"/>
    <mergeCell ref="V48:W48"/>
    <mergeCell ref="P49:Q49"/>
    <mergeCell ref="R49:S49"/>
    <mergeCell ref="T49:U49"/>
    <mergeCell ref="C59:W59"/>
    <mergeCell ref="E60:J60"/>
    <mergeCell ref="K60:L60"/>
    <mergeCell ref="M60:O60"/>
    <mergeCell ref="P60:U60"/>
    <mergeCell ref="V60:W60"/>
    <mergeCell ref="P61:Q61"/>
    <mergeCell ref="R61:S61"/>
    <mergeCell ref="T61:U61"/>
    <mergeCell ref="C62:J62"/>
    <mergeCell ref="C72:G72"/>
    <mergeCell ref="J72:M72"/>
    <mergeCell ref="M74:P75"/>
    <mergeCell ref="L77:O77"/>
    <mergeCell ref="P77:Q77"/>
    <mergeCell ref="C82:U82"/>
    <mergeCell ref="C83:D83"/>
    <mergeCell ref="E83:H83"/>
    <mergeCell ref="I83:J83"/>
    <mergeCell ref="K83:M83"/>
    <mergeCell ref="N83:S83"/>
    <mergeCell ref="T83:U83"/>
    <mergeCell ref="N84:O84"/>
    <mergeCell ref="P84:Q84"/>
    <mergeCell ref="R84:S84"/>
    <mergeCell ref="C94:U94"/>
    <mergeCell ref="C95:D95"/>
    <mergeCell ref="E95:H95"/>
    <mergeCell ref="I95:J95"/>
    <mergeCell ref="K95:M95"/>
    <mergeCell ref="N95:S95"/>
    <mergeCell ref="T95:U95"/>
    <mergeCell ref="N96:O96"/>
    <mergeCell ref="P96:Q96"/>
    <mergeCell ref="R96:S96"/>
    <mergeCell ref="C97:H97"/>
    <mergeCell ref="C107:G107"/>
    <mergeCell ref="J107:L107"/>
    <mergeCell ref="M109:P110"/>
    <mergeCell ref="L112:O112"/>
    <mergeCell ref="P112:Q112"/>
    <mergeCell ref="C117:U117"/>
    <mergeCell ref="C118:D118"/>
    <mergeCell ref="E118:H118"/>
    <mergeCell ref="I118:J118"/>
    <mergeCell ref="K118:M118"/>
    <mergeCell ref="N118:S118"/>
    <mergeCell ref="T118:U118"/>
    <mergeCell ref="N119:O119"/>
    <mergeCell ref="P119:Q119"/>
    <mergeCell ref="R119:S119"/>
    <mergeCell ref="C129:U129"/>
    <mergeCell ref="E130:H130"/>
    <mergeCell ref="I130:J130"/>
    <mergeCell ref="K130:M130"/>
    <mergeCell ref="N130:R130"/>
    <mergeCell ref="T130:U130"/>
    <mergeCell ref="P153:U153"/>
    <mergeCell ref="V153:W153"/>
    <mergeCell ref="N131:O131"/>
    <mergeCell ref="P131:Q131"/>
    <mergeCell ref="R131:S131"/>
    <mergeCell ref="C132:H132"/>
    <mergeCell ref="C142:G142"/>
    <mergeCell ref="M144:P145"/>
    <mergeCell ref="M165:O165"/>
    <mergeCell ref="P165:U165"/>
    <mergeCell ref="V165:W165"/>
    <mergeCell ref="L147:O147"/>
    <mergeCell ref="P147:Q147"/>
    <mergeCell ref="C152:W152"/>
    <mergeCell ref="C153:D153"/>
    <mergeCell ref="E153:J153"/>
    <mergeCell ref="K153:L153"/>
    <mergeCell ref="M153:O153"/>
    <mergeCell ref="C167:J167"/>
    <mergeCell ref="D178:F178"/>
    <mergeCell ref="E179:F179"/>
    <mergeCell ref="P154:Q154"/>
    <mergeCell ref="R154:S154"/>
    <mergeCell ref="T154:U154"/>
    <mergeCell ref="C164:W164"/>
    <mergeCell ref="C165:D165"/>
    <mergeCell ref="E165:J165"/>
    <mergeCell ref="K165:L165"/>
    <mergeCell ref="K187:M187"/>
    <mergeCell ref="N187:S187"/>
    <mergeCell ref="T187:U187"/>
    <mergeCell ref="P166:Q166"/>
    <mergeCell ref="R166:S166"/>
    <mergeCell ref="T166:U166"/>
    <mergeCell ref="N188:O188"/>
    <mergeCell ref="P188:Q188"/>
    <mergeCell ref="R188:S188"/>
    <mergeCell ref="M180:P181"/>
    <mergeCell ref="L183:O183"/>
    <mergeCell ref="P183:Q183"/>
    <mergeCell ref="C186:U186"/>
    <mergeCell ref="C187:D187"/>
    <mergeCell ref="E187:H187"/>
    <mergeCell ref="I187:J187"/>
  </mergeCells>
  <pageMargins left="0.2361111111111111" right="0.2361111111111111" top="0.35416666666666669" bottom="0.35416666666666669" header="0.51180555555555551" footer="0.51180555555555551"/>
  <pageSetup paperSize="9" scale="31" firstPageNumber="0" orientation="landscape" horizontalDpi="300" verticalDpi="300" r:id="rId1"/>
  <headerFooter alignWithMargins="0"/>
  <rowBreaks count="5" manualBreakCount="5">
    <brk id="35" max="16383" man="1"/>
    <brk id="70" max="16383" man="1"/>
    <brk id="105" max="16383" man="1"/>
    <brk id="140" max="16383" man="1"/>
    <brk id="175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308"/>
  <sheetViews>
    <sheetView topLeftCell="A244" zoomScaleNormal="100" zoomScaleSheetLayoutView="50" workbookViewId="0">
      <selection activeCell="C248" sqref="C248"/>
    </sheetView>
  </sheetViews>
  <sheetFormatPr baseColWidth="10" defaultColWidth="11.5703125" defaultRowHeight="18.399999999999999" customHeight="1" x14ac:dyDescent="0.25"/>
  <cols>
    <col min="1" max="1" width="8.140625" style="170" customWidth="1"/>
    <col min="2" max="2" width="9.140625" style="170" customWidth="1"/>
    <col min="3" max="3" width="7.7109375" style="171" customWidth="1"/>
    <col min="4" max="17" width="7.7109375" style="172" customWidth="1"/>
    <col min="18" max="18" width="7.42578125" style="173" customWidth="1"/>
    <col min="19" max="19" width="19.5703125" style="172" customWidth="1"/>
    <col min="20" max="20" width="7.28515625" style="173" customWidth="1"/>
    <col min="21" max="21" width="19.5703125" style="172" customWidth="1"/>
    <col min="22" max="22" width="5.140625" style="172" customWidth="1"/>
    <col min="23" max="23" width="11.5703125" style="172"/>
    <col min="24" max="24" width="5.140625" style="172" customWidth="1"/>
    <col min="25" max="16384" width="11.5703125" style="172"/>
  </cols>
  <sheetData>
    <row r="1" spans="1:21" ht="18.399999999999999" customHeight="1" x14ac:dyDescent="0.35">
      <c r="A1" s="174"/>
      <c r="B1" s="174"/>
      <c r="C1" s="175"/>
      <c r="D1" s="175"/>
      <c r="E1" s="176"/>
      <c r="F1" s="176"/>
      <c r="G1" s="176"/>
      <c r="H1" s="176"/>
      <c r="I1" s="176"/>
      <c r="J1" s="176"/>
      <c r="K1" s="177"/>
      <c r="L1" s="177"/>
      <c r="M1" s="178"/>
      <c r="N1" s="179"/>
      <c r="O1" s="179"/>
      <c r="P1" s="179"/>
      <c r="Q1" s="179"/>
      <c r="R1" s="180"/>
    </row>
    <row r="2" spans="1:21" ht="24.2" customHeight="1" x14ac:dyDescent="0.5">
      <c r="A2" s="174"/>
      <c r="B2" s="174"/>
      <c r="C2" s="175"/>
      <c r="D2" s="175"/>
      <c r="E2" s="176"/>
      <c r="F2" s="176"/>
      <c r="G2" s="176"/>
      <c r="H2" s="176"/>
      <c r="I2" s="176"/>
      <c r="J2" s="176"/>
      <c r="K2" s="177"/>
      <c r="L2" s="177"/>
      <c r="M2" s="365" t="s">
        <v>64</v>
      </c>
      <c r="N2" s="365"/>
      <c r="O2" s="366">
        <f>S0!N3</f>
        <v>42975</v>
      </c>
      <c r="P2" s="366"/>
      <c r="Q2" s="366"/>
      <c r="R2" s="366"/>
      <c r="S2" s="366"/>
      <c r="T2" s="366"/>
      <c r="U2" s="366"/>
    </row>
    <row r="3" spans="1:21" ht="18.399999999999999" customHeight="1" x14ac:dyDescent="0.25">
      <c r="A3" s="174"/>
      <c r="B3" s="174"/>
      <c r="C3" s="175"/>
      <c r="D3" s="175"/>
      <c r="E3" s="176"/>
      <c r="F3" s="176"/>
      <c r="G3" s="176"/>
      <c r="H3" s="176"/>
      <c r="I3" s="176"/>
      <c r="J3" s="176"/>
      <c r="K3" s="176"/>
      <c r="L3" s="176"/>
      <c r="M3" s="176"/>
      <c r="N3" s="176"/>
      <c r="O3" s="176"/>
      <c r="P3" s="176"/>
      <c r="Q3" s="176"/>
      <c r="R3" s="181"/>
    </row>
    <row r="4" spans="1:21" ht="27" customHeight="1" x14ac:dyDescent="0.2">
      <c r="A4" s="362" t="s">
        <v>65</v>
      </c>
      <c r="B4" s="362"/>
      <c r="C4" s="362"/>
      <c r="D4" s="362"/>
      <c r="E4" s="362"/>
      <c r="F4" s="362"/>
      <c r="G4" s="362"/>
      <c r="H4" s="362"/>
      <c r="I4" s="362"/>
      <c r="J4" s="362"/>
      <c r="K4" s="362"/>
      <c r="L4" s="362"/>
      <c r="M4" s="362"/>
      <c r="N4" s="362"/>
      <c r="O4" s="362"/>
      <c r="P4" s="362"/>
      <c r="Q4" s="362"/>
      <c r="R4" s="362"/>
      <c r="S4" s="362"/>
      <c r="T4" s="362"/>
      <c r="U4" s="362"/>
    </row>
    <row r="5" spans="1:21" s="182" customFormat="1" ht="18.399999999999999" customHeight="1" x14ac:dyDescent="0.25">
      <c r="A5" s="374"/>
      <c r="B5" s="367" t="s">
        <v>66</v>
      </c>
      <c r="C5" s="370" t="s">
        <v>67</v>
      </c>
      <c r="D5" s="370"/>
      <c r="E5" s="370" t="s">
        <v>22</v>
      </c>
      <c r="F5" s="370"/>
      <c r="G5" s="370" t="s">
        <v>23</v>
      </c>
      <c r="H5" s="370"/>
      <c r="I5" s="370"/>
      <c r="J5" s="370" t="s">
        <v>68</v>
      </c>
      <c r="K5" s="370"/>
      <c r="L5" s="370"/>
      <c r="M5" s="370" t="s">
        <v>69</v>
      </c>
      <c r="N5" s="370"/>
      <c r="O5" s="370"/>
      <c r="P5" s="361" t="s">
        <v>70</v>
      </c>
      <c r="Q5" s="361"/>
      <c r="R5" s="357" t="s">
        <v>71</v>
      </c>
      <c r="S5" s="357"/>
      <c r="T5" s="357"/>
      <c r="U5" s="357"/>
    </row>
    <row r="6" spans="1:21" s="182" customFormat="1" ht="18.399999999999999" customHeight="1" x14ac:dyDescent="0.25">
      <c r="A6" s="374"/>
      <c r="B6" s="367"/>
      <c r="C6" s="183" t="s">
        <v>72</v>
      </c>
      <c r="D6" s="184" t="s">
        <v>73</v>
      </c>
      <c r="E6" s="183" t="s">
        <v>74</v>
      </c>
      <c r="F6" s="184" t="s">
        <v>75</v>
      </c>
      <c r="G6" s="183" t="s">
        <v>76</v>
      </c>
      <c r="H6" s="183" t="s">
        <v>75</v>
      </c>
      <c r="I6" s="184" t="s">
        <v>77</v>
      </c>
      <c r="J6" s="183" t="s">
        <v>76</v>
      </c>
      <c r="K6" s="183" t="s">
        <v>75</v>
      </c>
      <c r="L6" s="184" t="s">
        <v>77</v>
      </c>
      <c r="M6" s="183" t="s">
        <v>76</v>
      </c>
      <c r="N6" s="183" t="s">
        <v>75</v>
      </c>
      <c r="O6" s="184" t="s">
        <v>77</v>
      </c>
      <c r="P6" s="183" t="s">
        <v>76</v>
      </c>
      <c r="Q6" s="184" t="s">
        <v>75</v>
      </c>
      <c r="R6" s="357"/>
      <c r="S6" s="357"/>
      <c r="T6" s="357"/>
      <c r="U6" s="357"/>
    </row>
    <row r="7" spans="1:21" s="182" customFormat="1" ht="15.6" customHeight="1" x14ac:dyDescent="0.25">
      <c r="A7" s="354" t="s">
        <v>78</v>
      </c>
      <c r="B7" s="363">
        <f>S0!C4</f>
        <v>0</v>
      </c>
      <c r="C7" s="373">
        <f>S0!C16</f>
        <v>0</v>
      </c>
      <c r="D7" s="348">
        <f>S0!D16</f>
        <v>0</v>
      </c>
      <c r="E7" s="347">
        <f>S0!I16</f>
        <v>0</v>
      </c>
      <c r="F7" s="348">
        <f>S0!J16-S0!E16-S0!F16-S0!G16</f>
        <v>0</v>
      </c>
      <c r="G7" s="347">
        <f>S0!K16</f>
        <v>0</v>
      </c>
      <c r="H7" s="347">
        <f>S0!M16-S0!E16-S0!F16</f>
        <v>0</v>
      </c>
      <c r="I7" s="348">
        <f>S0!L16</f>
        <v>0</v>
      </c>
      <c r="J7" s="347">
        <f>S0!N16+S0!O16</f>
        <v>0</v>
      </c>
      <c r="K7" s="347">
        <f>S0!R16+S0!S16-S0!E16-S0!F16-S0!G16</f>
        <v>0</v>
      </c>
      <c r="L7" s="348">
        <f>S0!P16+S0!Q16</f>
        <v>0</v>
      </c>
      <c r="M7" s="347">
        <f>S0!O16</f>
        <v>0</v>
      </c>
      <c r="N7" s="347">
        <f>S0!S16-S0!F16-S0!E16</f>
        <v>0</v>
      </c>
      <c r="O7" s="348">
        <f>S0!Q16</f>
        <v>0</v>
      </c>
      <c r="P7" s="347">
        <f>S0!T16</f>
        <v>0</v>
      </c>
      <c r="Q7" s="348">
        <f>S0!U16-S0!F16-S0!E16-S0!G16</f>
        <v>0</v>
      </c>
      <c r="R7" s="189">
        <f>S0!E16</f>
        <v>0</v>
      </c>
      <c r="S7" s="190" t="s">
        <v>79</v>
      </c>
      <c r="T7" s="191">
        <f>S0!F16</f>
        <v>0</v>
      </c>
      <c r="U7" s="190" t="s">
        <v>80</v>
      </c>
    </row>
    <row r="8" spans="1:21" s="182" customFormat="1" ht="15.6" customHeight="1" x14ac:dyDescent="0.25">
      <c r="A8" s="354"/>
      <c r="B8" s="363"/>
      <c r="C8" s="373"/>
      <c r="D8" s="348"/>
      <c r="E8" s="347"/>
      <c r="F8" s="348"/>
      <c r="G8" s="347"/>
      <c r="H8" s="347"/>
      <c r="I8" s="348"/>
      <c r="J8" s="347"/>
      <c r="K8" s="347"/>
      <c r="L8" s="348"/>
      <c r="M8" s="347"/>
      <c r="N8" s="347"/>
      <c r="O8" s="348"/>
      <c r="P8" s="347"/>
      <c r="Q8" s="348"/>
      <c r="R8" s="192"/>
      <c r="S8" s="193"/>
      <c r="T8" s="194"/>
      <c r="U8" s="193"/>
    </row>
    <row r="9" spans="1:21" s="182" customFormat="1" ht="15.6" customHeight="1" x14ac:dyDescent="0.25">
      <c r="A9" s="354" t="s">
        <v>81</v>
      </c>
      <c r="B9" s="363">
        <f>S0!C39</f>
        <v>0</v>
      </c>
      <c r="C9" s="347">
        <f>S0!C51</f>
        <v>0</v>
      </c>
      <c r="D9" s="348">
        <f>S0!D51</f>
        <v>0</v>
      </c>
      <c r="E9" s="347">
        <f>S0!K51-S0!E51-S0!F51-S0!G51-S0!H51-S0!I51-S0!J51</f>
        <v>0</v>
      </c>
      <c r="F9" s="348">
        <f>S0!L51</f>
        <v>0</v>
      </c>
      <c r="G9" s="347">
        <f>S0!M51-S0!E51-S0!F51-S0!G51-S0!H51-S0!I51-S0!J51</f>
        <v>0</v>
      </c>
      <c r="H9" s="347">
        <f>S0!O51</f>
        <v>0</v>
      </c>
      <c r="I9" s="348">
        <f>S0!N51</f>
        <v>0</v>
      </c>
      <c r="J9" s="347">
        <f>S0!P51-S0!E51-S0!F51-S0!G51-S0!H51-S0!I51+S0!Q51-S0!J51</f>
        <v>0</v>
      </c>
      <c r="K9" s="347">
        <f>S0!T51+S0!U51</f>
        <v>0</v>
      </c>
      <c r="L9" s="348">
        <f>S0!R51+S0!S51</f>
        <v>0</v>
      </c>
      <c r="M9" s="347">
        <f>S0!Q51</f>
        <v>0</v>
      </c>
      <c r="N9" s="347">
        <f>S0!U51</f>
        <v>0</v>
      </c>
      <c r="O9" s="348">
        <f>S0!S51</f>
        <v>0</v>
      </c>
      <c r="P9" s="347">
        <f>S0!V51-S0!E51-S0!F51-S0!G51-S0!H51-S0!I51-S0!J51</f>
        <v>0</v>
      </c>
      <c r="Q9" s="348">
        <f>S0!W51</f>
        <v>0</v>
      </c>
      <c r="R9" s="195">
        <f>S0!E51+S0!F51+S0!G51+S0!I51</f>
        <v>0</v>
      </c>
      <c r="S9" s="196" t="s">
        <v>82</v>
      </c>
      <c r="T9" s="195">
        <f>S0!H51</f>
        <v>0</v>
      </c>
      <c r="U9" s="197" t="s">
        <v>83</v>
      </c>
    </row>
    <row r="10" spans="1:21" s="182" customFormat="1" ht="15.6" customHeight="1" x14ac:dyDescent="0.25">
      <c r="A10" s="354"/>
      <c r="B10" s="363"/>
      <c r="C10" s="347"/>
      <c r="D10" s="348"/>
      <c r="E10" s="347"/>
      <c r="F10" s="348"/>
      <c r="G10" s="347"/>
      <c r="H10" s="347"/>
      <c r="I10" s="348"/>
      <c r="J10" s="347"/>
      <c r="K10" s="347"/>
      <c r="L10" s="348"/>
      <c r="M10" s="347"/>
      <c r="N10" s="347"/>
      <c r="O10" s="348"/>
      <c r="P10" s="347"/>
      <c r="Q10" s="348"/>
      <c r="R10" s="198"/>
      <c r="S10" s="199"/>
      <c r="T10" s="198">
        <f>S0!J51</f>
        <v>0</v>
      </c>
      <c r="U10" s="200" t="s">
        <v>84</v>
      </c>
    </row>
    <row r="11" spans="1:21" s="182" customFormat="1" ht="28.35" customHeight="1" x14ac:dyDescent="0.25">
      <c r="A11" s="185" t="s">
        <v>85</v>
      </c>
      <c r="B11" s="186">
        <f>S0!C74</f>
        <v>0</v>
      </c>
      <c r="C11" s="188">
        <f>S0!C86</f>
        <v>0</v>
      </c>
      <c r="D11" s="187">
        <f>S0!D86</f>
        <v>0</v>
      </c>
      <c r="E11" s="188">
        <f>S0!I86-S0!E86-S0!F86-S0!G86</f>
        <v>0</v>
      </c>
      <c r="F11" s="187">
        <f>S0!J86</f>
        <v>0</v>
      </c>
      <c r="G11" s="188">
        <f>S0!K86-S0!E86-S0!F86-S0!G86</f>
        <v>0</v>
      </c>
      <c r="H11" s="188">
        <f>S0!M86</f>
        <v>0</v>
      </c>
      <c r="I11" s="187">
        <f>S0!L86+S0!H86</f>
        <v>0</v>
      </c>
      <c r="J11" s="188">
        <f>S0!N86+S0!O86-S0!E86-S0!F86-S0!G86</f>
        <v>0</v>
      </c>
      <c r="K11" s="188">
        <f>S0!R87+S0!S87</f>
        <v>0</v>
      </c>
      <c r="L11" s="187">
        <f>S0!P87+S0!Q87+S0!H86</f>
        <v>0</v>
      </c>
      <c r="M11" s="188">
        <f>S0!O86</f>
        <v>0</v>
      </c>
      <c r="N11" s="188">
        <f>S0!S86</f>
        <v>0</v>
      </c>
      <c r="O11" s="187">
        <f>S0!Q86</f>
        <v>0</v>
      </c>
      <c r="P11" s="188">
        <f>S0!T86-S0!E86-S0!F86-S0!G86</f>
        <v>0</v>
      </c>
      <c r="Q11" s="187">
        <f>S0!U87</f>
        <v>0</v>
      </c>
      <c r="R11" s="198">
        <f>S0!E86+S0!F86</f>
        <v>0</v>
      </c>
      <c r="S11" s="199" t="s">
        <v>86</v>
      </c>
      <c r="T11" s="198">
        <f>S0!G86</f>
        <v>0</v>
      </c>
      <c r="U11" s="201" t="s">
        <v>87</v>
      </c>
    </row>
    <row r="12" spans="1:21" s="182" customFormat="1" ht="28.35" customHeight="1" x14ac:dyDescent="0.25">
      <c r="A12" s="185" t="s">
        <v>88</v>
      </c>
      <c r="B12" s="186">
        <f>S0!C109</f>
        <v>0</v>
      </c>
      <c r="C12" s="188">
        <f>S0!C121</f>
        <v>0</v>
      </c>
      <c r="D12" s="187">
        <f>S0!D121</f>
        <v>0</v>
      </c>
      <c r="E12" s="188">
        <f>S0!I121</f>
        <v>0</v>
      </c>
      <c r="F12" s="187">
        <f>S0!J121-S0!E121</f>
        <v>0</v>
      </c>
      <c r="G12" s="188">
        <f>S0!K121</f>
        <v>0</v>
      </c>
      <c r="H12" s="188">
        <f>S0!M121-S0!E121</f>
        <v>0</v>
      </c>
      <c r="I12" s="187">
        <f>S0!L121</f>
        <v>0</v>
      </c>
      <c r="J12" s="188">
        <f>S0!N121+S0!O121</f>
        <v>0</v>
      </c>
      <c r="K12" s="188">
        <f>S0!R121+S0!S21-S0!E121</f>
        <v>0</v>
      </c>
      <c r="L12" s="187">
        <f>S0!P121+S0!Q121</f>
        <v>0</v>
      </c>
      <c r="M12" s="188">
        <f>S0!O121</f>
        <v>0</v>
      </c>
      <c r="N12" s="188">
        <f>S0!S21-S0!E121</f>
        <v>0</v>
      </c>
      <c r="O12" s="187">
        <f>S0!Q121</f>
        <v>0</v>
      </c>
      <c r="P12" s="188">
        <f>S0!T121</f>
        <v>0</v>
      </c>
      <c r="Q12" s="187">
        <f>S0!U121-S0!E121</f>
        <v>0</v>
      </c>
      <c r="R12" s="198">
        <f>S0!E121</f>
        <v>0</v>
      </c>
      <c r="S12" s="202" t="s">
        <v>80</v>
      </c>
      <c r="T12" s="203"/>
      <c r="U12" s="204"/>
    </row>
    <row r="13" spans="1:21" s="182" customFormat="1" ht="15.6" customHeight="1" x14ac:dyDescent="0.25">
      <c r="A13" s="354" t="s">
        <v>89</v>
      </c>
      <c r="B13" s="363">
        <f>S0!C144</f>
        <v>0</v>
      </c>
      <c r="C13" s="347">
        <f>S0!C156</f>
        <v>0</v>
      </c>
      <c r="D13" s="348">
        <f>S0!D156</f>
        <v>0</v>
      </c>
      <c r="E13" s="347">
        <f>S0!K156-S0!F156</f>
        <v>0</v>
      </c>
      <c r="F13" s="348">
        <f>S0!L156-S0!E156-S0!H156-S0!G156</f>
        <v>0</v>
      </c>
      <c r="G13" s="347">
        <f>S0!M156-S0!F156</f>
        <v>0</v>
      </c>
      <c r="H13" s="347">
        <f>S0!O156+S0!J156-S0!H156-S0!E156</f>
        <v>0</v>
      </c>
      <c r="I13" s="348">
        <f>S0!N156-S0!G156+1</f>
        <v>1</v>
      </c>
      <c r="J13" s="347">
        <f>S0!P156+S0!Q156-S0!F156</f>
        <v>0</v>
      </c>
      <c r="K13" s="347">
        <f>S0!T156+S0!U156+S0!J156-S0!H156-S0!E156</f>
        <v>0</v>
      </c>
      <c r="L13" s="348">
        <f>S0!R156+S0!S156-S0!G156+1</f>
        <v>1</v>
      </c>
      <c r="M13" s="347">
        <f>S0!Q156</f>
        <v>0</v>
      </c>
      <c r="N13" s="347">
        <f>S0!T156+S0!U156-S0!H156-S0!E156</f>
        <v>0</v>
      </c>
      <c r="O13" s="348">
        <f>S0!S156-S0!G156+1</f>
        <v>1</v>
      </c>
      <c r="P13" s="347">
        <f>S0!V156-S0!F156</f>
        <v>0</v>
      </c>
      <c r="Q13" s="348">
        <f>S0!W156-S0!E156-S0!H156-S0!G156</f>
        <v>0</v>
      </c>
      <c r="R13" s="195">
        <f>S0!E156</f>
        <v>0</v>
      </c>
      <c r="S13" s="196" t="s">
        <v>80</v>
      </c>
      <c r="T13" s="205">
        <f>S0!G156</f>
        <v>0</v>
      </c>
      <c r="U13" s="197" t="s">
        <v>90</v>
      </c>
    </row>
    <row r="14" spans="1:21" s="182" customFormat="1" ht="12.75" customHeight="1" x14ac:dyDescent="0.25">
      <c r="A14" s="354"/>
      <c r="B14" s="363"/>
      <c r="C14" s="347"/>
      <c r="D14" s="348"/>
      <c r="E14" s="347"/>
      <c r="F14" s="348"/>
      <c r="G14" s="347"/>
      <c r="H14" s="347"/>
      <c r="I14" s="348"/>
      <c r="J14" s="347"/>
      <c r="K14" s="347"/>
      <c r="L14" s="348"/>
      <c r="M14" s="347"/>
      <c r="N14" s="347"/>
      <c r="O14" s="348"/>
      <c r="P14" s="347"/>
      <c r="Q14" s="348"/>
      <c r="R14" s="198">
        <f>S0!F156</f>
        <v>0</v>
      </c>
      <c r="S14" s="199" t="s">
        <v>91</v>
      </c>
      <c r="T14" s="206">
        <f>S0!H156</f>
        <v>0</v>
      </c>
      <c r="U14" s="204" t="s">
        <v>92</v>
      </c>
    </row>
    <row r="15" spans="1:21" s="182" customFormat="1" ht="27" customHeight="1" x14ac:dyDescent="0.25">
      <c r="A15" s="185" t="s">
        <v>61</v>
      </c>
      <c r="B15" s="207"/>
      <c r="C15" s="188">
        <f>S0!C190</f>
        <v>0</v>
      </c>
      <c r="D15" s="187">
        <f>S0!D190</f>
        <v>0</v>
      </c>
      <c r="E15" s="188">
        <f>S0!I190-S0!E190-S0!F190</f>
        <v>0</v>
      </c>
      <c r="F15" s="187">
        <f>S0!J190</f>
        <v>0</v>
      </c>
      <c r="G15" s="188">
        <f>S0!K190-S0!E190-S0!F190</f>
        <v>0</v>
      </c>
      <c r="H15" s="188">
        <f>S0!M190</f>
        <v>0</v>
      </c>
      <c r="I15" s="187">
        <f>S0!L190</f>
        <v>0</v>
      </c>
      <c r="J15" s="188">
        <f>S0!N190+S0!O190-S0!E190-S0!F190</f>
        <v>0</v>
      </c>
      <c r="K15" s="188">
        <f>S0!R190+S0!S90</f>
        <v>0</v>
      </c>
      <c r="L15" s="187">
        <f>S0!P190+S0!Q190</f>
        <v>0</v>
      </c>
      <c r="M15" s="188">
        <f>S0!O190</f>
        <v>0</v>
      </c>
      <c r="N15" s="188">
        <f>S0!S90</f>
        <v>0</v>
      </c>
      <c r="O15" s="187">
        <f>S0!Q190</f>
        <v>0</v>
      </c>
      <c r="P15" s="188">
        <f>S0!T190-S0!E190-S0!F190</f>
        <v>0</v>
      </c>
      <c r="Q15" s="187">
        <f>S0!U190</f>
        <v>0</v>
      </c>
      <c r="R15" s="195">
        <f>S0!E190</f>
        <v>0</v>
      </c>
      <c r="S15" s="196" t="s">
        <v>83</v>
      </c>
      <c r="T15" s="205"/>
      <c r="U15" s="208"/>
    </row>
    <row r="16" spans="1:21" s="182" customFormat="1" ht="18.399999999999999" customHeight="1" x14ac:dyDescent="0.25">
      <c r="A16" s="209" t="s">
        <v>93</v>
      </c>
      <c r="B16" s="210">
        <f t="shared" ref="B16:Q16" si="0">SUM(B7:B15)</f>
        <v>0</v>
      </c>
      <c r="C16" s="211">
        <f t="shared" si="0"/>
        <v>0</v>
      </c>
      <c r="D16" s="212">
        <f t="shared" si="0"/>
        <v>0</v>
      </c>
      <c r="E16" s="211">
        <f t="shared" si="0"/>
        <v>0</v>
      </c>
      <c r="F16" s="212">
        <f t="shared" si="0"/>
        <v>0</v>
      </c>
      <c r="G16" s="211">
        <f t="shared" si="0"/>
        <v>0</v>
      </c>
      <c r="H16" s="211">
        <f t="shared" si="0"/>
        <v>0</v>
      </c>
      <c r="I16" s="212">
        <f t="shared" si="0"/>
        <v>1</v>
      </c>
      <c r="J16" s="211">
        <f t="shared" si="0"/>
        <v>0</v>
      </c>
      <c r="K16" s="211">
        <f t="shared" si="0"/>
        <v>0</v>
      </c>
      <c r="L16" s="212">
        <f t="shared" si="0"/>
        <v>1</v>
      </c>
      <c r="M16" s="211">
        <f t="shared" si="0"/>
        <v>0</v>
      </c>
      <c r="N16" s="211">
        <f t="shared" si="0"/>
        <v>0</v>
      </c>
      <c r="O16" s="212">
        <f t="shared" si="0"/>
        <v>1</v>
      </c>
      <c r="P16" s="211">
        <f t="shared" si="0"/>
        <v>0</v>
      </c>
      <c r="Q16" s="212">
        <f t="shared" si="0"/>
        <v>0</v>
      </c>
      <c r="R16" s="213"/>
      <c r="S16" s="214"/>
      <c r="T16" s="215"/>
      <c r="U16" s="214"/>
    </row>
    <row r="17" spans="1:21" s="182" customFormat="1" ht="18.399999999999999" customHeight="1" x14ac:dyDescent="0.3">
      <c r="A17" s="172"/>
      <c r="B17" s="216" t="s">
        <v>94</v>
      </c>
      <c r="C17" s="217" t="s">
        <v>95</v>
      </c>
      <c r="D17" s="217" t="s">
        <v>96</v>
      </c>
      <c r="E17" s="217" t="s">
        <v>97</v>
      </c>
      <c r="F17" s="217" t="s">
        <v>98</v>
      </c>
      <c r="G17" s="217" t="s">
        <v>99</v>
      </c>
      <c r="H17" s="217" t="s">
        <v>100</v>
      </c>
      <c r="I17" s="217" t="s">
        <v>101</v>
      </c>
      <c r="J17" s="218"/>
      <c r="K17" s="218"/>
      <c r="L17" s="218"/>
      <c r="M17" s="218"/>
      <c r="N17" s="218"/>
      <c r="O17" s="218"/>
      <c r="P17" s="218"/>
      <c r="Q17" s="218"/>
      <c r="R17" s="219"/>
      <c r="T17" s="215"/>
    </row>
    <row r="18" spans="1:21" s="182" customFormat="1" ht="18.399999999999999" customHeight="1" x14ac:dyDescent="0.25">
      <c r="A18" s="220"/>
      <c r="B18" s="220"/>
      <c r="C18" s="188"/>
      <c r="D18" s="188"/>
      <c r="E18" s="221"/>
      <c r="F18" s="221"/>
      <c r="G18" s="221"/>
      <c r="H18" s="221"/>
      <c r="I18" s="221"/>
      <c r="J18" s="218"/>
      <c r="K18" s="218"/>
      <c r="L18" s="218"/>
      <c r="M18" s="218"/>
      <c r="N18" s="218"/>
      <c r="O18" s="218"/>
      <c r="P18" s="218"/>
      <c r="Q18" s="218"/>
      <c r="R18" s="219"/>
      <c r="T18" s="215"/>
    </row>
    <row r="19" spans="1:21" ht="18.399999999999999" customHeight="1" x14ac:dyDescent="0.2">
      <c r="A19" s="222"/>
      <c r="B19" s="222"/>
      <c r="C19" s="223"/>
      <c r="D19" s="223"/>
      <c r="E19" s="224"/>
      <c r="F19" s="224"/>
      <c r="G19" s="224"/>
      <c r="H19" s="224"/>
      <c r="I19" s="224"/>
      <c r="J19" s="224"/>
      <c r="K19" s="224"/>
      <c r="L19" s="224"/>
      <c r="M19" s="224"/>
      <c r="N19" s="224"/>
      <c r="O19" s="224"/>
      <c r="P19" s="224"/>
      <c r="Q19" s="224"/>
      <c r="R19" s="225"/>
    </row>
    <row r="20" spans="1:21" ht="27" customHeight="1" x14ac:dyDescent="0.2">
      <c r="A20" s="362" t="s">
        <v>102</v>
      </c>
      <c r="B20" s="362"/>
      <c r="C20" s="362"/>
      <c r="D20" s="362"/>
      <c r="E20" s="362"/>
      <c r="F20" s="362"/>
      <c r="G20" s="362"/>
      <c r="H20" s="362"/>
      <c r="I20" s="362"/>
      <c r="J20" s="362"/>
      <c r="K20" s="362"/>
      <c r="L20" s="362"/>
      <c r="M20" s="362"/>
      <c r="N20" s="362"/>
      <c r="O20" s="362"/>
      <c r="P20" s="362"/>
      <c r="Q20" s="362"/>
      <c r="R20" s="362"/>
      <c r="S20" s="362"/>
      <c r="T20" s="362"/>
      <c r="U20" s="362"/>
    </row>
    <row r="21" spans="1:21" s="182" customFormat="1" ht="18.399999999999999" customHeight="1" x14ac:dyDescent="0.25">
      <c r="A21" s="358"/>
      <c r="B21" s="371"/>
      <c r="C21" s="356" t="s">
        <v>67</v>
      </c>
      <c r="D21" s="356"/>
      <c r="E21" s="356" t="s">
        <v>22</v>
      </c>
      <c r="F21" s="356"/>
      <c r="G21" s="359" t="s">
        <v>23</v>
      </c>
      <c r="H21" s="359"/>
      <c r="I21" s="359"/>
      <c r="J21" s="360" t="s">
        <v>68</v>
      </c>
      <c r="K21" s="360"/>
      <c r="L21" s="360"/>
      <c r="M21" s="361" t="s">
        <v>69</v>
      </c>
      <c r="N21" s="361"/>
      <c r="O21" s="361"/>
      <c r="P21" s="356" t="s">
        <v>70</v>
      </c>
      <c r="Q21" s="356"/>
      <c r="R21" s="357" t="s">
        <v>71</v>
      </c>
      <c r="S21" s="357"/>
      <c r="T21" s="357"/>
      <c r="U21" s="357"/>
    </row>
    <row r="22" spans="1:21" s="182" customFormat="1" ht="18.399999999999999" customHeight="1" x14ac:dyDescent="0.25">
      <c r="A22" s="358"/>
      <c r="B22" s="371"/>
      <c r="C22" s="226" t="s">
        <v>72</v>
      </c>
      <c r="D22" s="184" t="s">
        <v>73</v>
      </c>
      <c r="E22" s="226" t="s">
        <v>74</v>
      </c>
      <c r="F22" s="184" t="s">
        <v>75</v>
      </c>
      <c r="G22" s="227" t="s">
        <v>76</v>
      </c>
      <c r="H22" s="183" t="s">
        <v>75</v>
      </c>
      <c r="I22" s="184" t="s">
        <v>77</v>
      </c>
      <c r="J22" s="183" t="s">
        <v>76</v>
      </c>
      <c r="K22" s="183" t="s">
        <v>75</v>
      </c>
      <c r="L22" s="183" t="s">
        <v>77</v>
      </c>
      <c r="M22" s="228" t="s">
        <v>76</v>
      </c>
      <c r="N22" s="183" t="s">
        <v>75</v>
      </c>
      <c r="O22" s="184" t="s">
        <v>77</v>
      </c>
      <c r="P22" s="226" t="s">
        <v>76</v>
      </c>
      <c r="Q22" s="184" t="s">
        <v>75</v>
      </c>
      <c r="R22" s="357"/>
      <c r="S22" s="357"/>
      <c r="T22" s="357"/>
      <c r="U22" s="357"/>
    </row>
    <row r="23" spans="1:21" s="182" customFormat="1" ht="15.6" customHeight="1" x14ac:dyDescent="0.25">
      <c r="A23" s="354" t="s">
        <v>78</v>
      </c>
      <c r="B23" s="355"/>
      <c r="C23" s="349">
        <f>S0!C28</f>
        <v>0</v>
      </c>
      <c r="D23" s="348">
        <f>S0!D28</f>
        <v>0</v>
      </c>
      <c r="E23" s="349">
        <f>S0!J28</f>
        <v>0</v>
      </c>
      <c r="F23" s="348">
        <f>S0!K28-S0!E28-S0!F28-S0!G28-S0!H28-S0!I28</f>
        <v>0</v>
      </c>
      <c r="G23" s="353">
        <f>S0!L28-S0!H28-S0!G28</f>
        <v>0</v>
      </c>
      <c r="H23" s="347">
        <f>S0!N28-S0!F28-S0!E28-S0!I28</f>
        <v>0</v>
      </c>
      <c r="I23" s="348">
        <f>S0!M28</f>
        <v>0</v>
      </c>
      <c r="J23" s="347">
        <f>S0!O28+S0!P28-S0!H28-S0!G28</f>
        <v>0</v>
      </c>
      <c r="K23" s="347">
        <f>S0!S28+S0!T28-S0!F28-S0!E28-S0!I28</f>
        <v>0</v>
      </c>
      <c r="L23" s="347">
        <f>S0!Q28+S0!R28</f>
        <v>0</v>
      </c>
      <c r="M23" s="346">
        <f>S0!P28</f>
        <v>0</v>
      </c>
      <c r="N23" s="347">
        <f>S0!T28-S0!E28-S0!F28</f>
        <v>0</v>
      </c>
      <c r="O23" s="348">
        <f>S0!R28</f>
        <v>0</v>
      </c>
      <c r="P23" s="349">
        <f>S0!U28-S0!H28-S0!G28</f>
        <v>0</v>
      </c>
      <c r="Q23" s="348">
        <f>S0!V28-S0!F28-S0!E28-S0!I28</f>
        <v>0</v>
      </c>
      <c r="R23" s="189">
        <f>S0!E28</f>
        <v>0</v>
      </c>
      <c r="S23" s="196" t="s">
        <v>79</v>
      </c>
      <c r="T23" s="205">
        <f>S0!F28</f>
        <v>0</v>
      </c>
      <c r="U23" s="197" t="s">
        <v>80</v>
      </c>
    </row>
    <row r="24" spans="1:21" s="182" customFormat="1" ht="12.75" customHeight="1" x14ac:dyDescent="0.25">
      <c r="A24" s="354"/>
      <c r="B24" s="355"/>
      <c r="C24" s="349"/>
      <c r="D24" s="348"/>
      <c r="E24" s="349"/>
      <c r="F24" s="348"/>
      <c r="G24" s="353"/>
      <c r="H24" s="347"/>
      <c r="I24" s="348"/>
      <c r="J24" s="347"/>
      <c r="K24" s="347"/>
      <c r="L24" s="347"/>
      <c r="M24" s="346"/>
      <c r="N24" s="347"/>
      <c r="O24" s="348"/>
      <c r="P24" s="349"/>
      <c r="Q24" s="348"/>
      <c r="R24" s="189"/>
      <c r="S24" s="197"/>
      <c r="T24" s="205">
        <f>S0!H28+S0!G28</f>
        <v>0</v>
      </c>
      <c r="U24" s="197" t="s">
        <v>103</v>
      </c>
    </row>
    <row r="25" spans="1:21" s="182" customFormat="1" ht="15.6" customHeight="1" x14ac:dyDescent="0.25">
      <c r="A25" s="354" t="s">
        <v>81</v>
      </c>
      <c r="B25" s="355"/>
      <c r="C25" s="347">
        <f>S0!C63</f>
        <v>0</v>
      </c>
      <c r="D25" s="348">
        <f>S0!D63</f>
        <v>0</v>
      </c>
      <c r="E25" s="347">
        <f>S0!K63-S0!E63-S0!F63-S0!G63-S0!H63-S0!I63-S0!J63</f>
        <v>0</v>
      </c>
      <c r="F25" s="348">
        <f>S0!L63</f>
        <v>0</v>
      </c>
      <c r="G25" s="347">
        <f>S0!M63-S0!E63-S0!F63-S0!G63-S0!H63-S0!I63-S0!J63</f>
        <v>0</v>
      </c>
      <c r="H25" s="347">
        <f>S0!O63</f>
        <v>0</v>
      </c>
      <c r="I25" s="348">
        <f>S0!N63</f>
        <v>0</v>
      </c>
      <c r="J25" s="347">
        <f>S0!P63-S0!E63-S0!F63-S0!G63-S0!H63-S0!I63+S0!Q63-S0!J63</f>
        <v>0</v>
      </c>
      <c r="K25" s="347">
        <f>S0!T63+S0!U63</f>
        <v>0</v>
      </c>
      <c r="L25" s="348">
        <f>S0!R63+S0!S63</f>
        <v>0</v>
      </c>
      <c r="M25" s="347">
        <f>S0!Q63</f>
        <v>0</v>
      </c>
      <c r="N25" s="347">
        <f>S0!U63</f>
        <v>0</v>
      </c>
      <c r="O25" s="348">
        <f>S0!S63</f>
        <v>0</v>
      </c>
      <c r="P25" s="347">
        <f>S0!V63-S0!E63-S0!F63-S0!G63-S0!H63-S0!I63-S0!J63</f>
        <v>0</v>
      </c>
      <c r="Q25" s="348">
        <f>S0!W63</f>
        <v>0</v>
      </c>
      <c r="R25" s="195">
        <f>S0!E63+S0!F63+S0!G63+S0!I63</f>
        <v>0</v>
      </c>
      <c r="S25" s="196" t="s">
        <v>82</v>
      </c>
      <c r="T25" s="195">
        <f>S0!H63</f>
        <v>0</v>
      </c>
      <c r="U25" s="197" t="s">
        <v>83</v>
      </c>
    </row>
    <row r="26" spans="1:21" s="182" customFormat="1" ht="15.6" customHeight="1" x14ac:dyDescent="0.25">
      <c r="A26" s="354"/>
      <c r="B26" s="355"/>
      <c r="C26" s="347"/>
      <c r="D26" s="348"/>
      <c r="E26" s="347"/>
      <c r="F26" s="348"/>
      <c r="G26" s="347"/>
      <c r="H26" s="347"/>
      <c r="I26" s="348"/>
      <c r="J26" s="347"/>
      <c r="K26" s="347"/>
      <c r="L26" s="348"/>
      <c r="M26" s="347"/>
      <c r="N26" s="347"/>
      <c r="O26" s="348"/>
      <c r="P26" s="347"/>
      <c r="Q26" s="348"/>
      <c r="R26" s="195"/>
      <c r="S26" s="196"/>
      <c r="T26" s="195">
        <f>S0!J63</f>
        <v>0</v>
      </c>
      <c r="U26" s="232" t="s">
        <v>84</v>
      </c>
    </row>
    <row r="27" spans="1:21" s="182" customFormat="1" ht="28.35" customHeight="1" x14ac:dyDescent="0.25">
      <c r="A27" s="185" t="s">
        <v>85</v>
      </c>
      <c r="B27" s="207"/>
      <c r="C27" s="229">
        <f>S0!C98</f>
        <v>0</v>
      </c>
      <c r="D27" s="187">
        <f>S0!D98</f>
        <v>0</v>
      </c>
      <c r="E27" s="229">
        <f>S0!I98-S0!E98-S0!F98-S0!G98</f>
        <v>0</v>
      </c>
      <c r="F27" s="187">
        <f>S0!J98</f>
        <v>0</v>
      </c>
      <c r="G27" s="230">
        <f>S0!K98-S0!E98-S0!F98-S0!G98</f>
        <v>0</v>
      </c>
      <c r="H27" s="188">
        <f>S0!M98</f>
        <v>0</v>
      </c>
      <c r="I27" s="187">
        <f>S0!L98+S0!H98</f>
        <v>0</v>
      </c>
      <c r="J27" s="188">
        <f>S0!N98+S0!O98-S0!E98-S0!F98-S0!G98</f>
        <v>0</v>
      </c>
      <c r="K27" s="188">
        <f>S0!R98+S0!S98</f>
        <v>0</v>
      </c>
      <c r="L27" s="188">
        <f>S0!P98+S0!Q98+S0!H98</f>
        <v>0</v>
      </c>
      <c r="M27" s="231">
        <f>S0!O98</f>
        <v>0</v>
      </c>
      <c r="N27" s="188">
        <f>S0!S98</f>
        <v>0</v>
      </c>
      <c r="O27" s="187">
        <f>S0!Q98</f>
        <v>0</v>
      </c>
      <c r="P27" s="229">
        <f>S0!T98-S0!E98-S0!F98-S0!G98</f>
        <v>0</v>
      </c>
      <c r="Q27" s="187">
        <f>S0!U98</f>
        <v>0</v>
      </c>
      <c r="R27" s="195">
        <f>S0!E98+S0!F98</f>
        <v>0</v>
      </c>
      <c r="S27" s="233" t="s">
        <v>104</v>
      </c>
      <c r="T27" s="195">
        <f>S0!G98</f>
        <v>0</v>
      </c>
      <c r="U27" s="208" t="s">
        <v>87</v>
      </c>
    </row>
    <row r="28" spans="1:21" s="182" customFormat="1" ht="28.35" customHeight="1" x14ac:dyDescent="0.25">
      <c r="A28" s="185" t="s">
        <v>88</v>
      </c>
      <c r="B28" s="207"/>
      <c r="C28" s="229">
        <f>S0!C133</f>
        <v>0</v>
      </c>
      <c r="D28" s="187">
        <f>S0!D133</f>
        <v>0</v>
      </c>
      <c r="E28" s="229">
        <f>S0!I133</f>
        <v>0</v>
      </c>
      <c r="F28" s="187">
        <f>S0!J133-S0!E133-S0!F133</f>
        <v>0</v>
      </c>
      <c r="G28" s="230">
        <f>S0!K133</f>
        <v>0</v>
      </c>
      <c r="H28" s="188">
        <f>S0!M133-S0!E133</f>
        <v>0</v>
      </c>
      <c r="I28" s="187">
        <f>S0!L133-S0!F133</f>
        <v>0</v>
      </c>
      <c r="J28" s="188">
        <f>S0!N133+S0!O133</f>
        <v>0</v>
      </c>
      <c r="K28" s="188">
        <f>S0!R133+S0!S133-S0!E133</f>
        <v>0</v>
      </c>
      <c r="L28" s="188">
        <f>S0!P133+S0!Q133-S0!F133</f>
        <v>0</v>
      </c>
      <c r="M28" s="231">
        <f>S0!O133</f>
        <v>0</v>
      </c>
      <c r="N28" s="188">
        <f>S0!S133-S0!E133</f>
        <v>0</v>
      </c>
      <c r="O28" s="187">
        <f>S0!Q133</f>
        <v>0</v>
      </c>
      <c r="P28" s="229">
        <f>S0!T133</f>
        <v>0</v>
      </c>
      <c r="Q28" s="187">
        <f>S0!U133-S0!E133-S0!F133</f>
        <v>0</v>
      </c>
      <c r="R28" s="195">
        <f>S0!E133</f>
        <v>0</v>
      </c>
      <c r="S28" s="196" t="s">
        <v>105</v>
      </c>
      <c r="T28" s="234">
        <f>S0!F133</f>
        <v>0</v>
      </c>
      <c r="U28" s="197" t="s">
        <v>106</v>
      </c>
    </row>
    <row r="29" spans="1:21" s="182" customFormat="1" ht="15.6" customHeight="1" x14ac:dyDescent="0.25">
      <c r="A29" s="354" t="s">
        <v>89</v>
      </c>
      <c r="B29" s="355"/>
      <c r="C29" s="349">
        <f>S0!C168</f>
        <v>0</v>
      </c>
      <c r="D29" s="348">
        <f>S0!D168</f>
        <v>0</v>
      </c>
      <c r="E29" s="349">
        <f>S0!K168-S0!F168</f>
        <v>0</v>
      </c>
      <c r="F29" s="348">
        <f>S0!L168-S0!E168-S0!H168-S0!G168</f>
        <v>0</v>
      </c>
      <c r="G29" s="353">
        <f>S0!M168-S0!F168</f>
        <v>0</v>
      </c>
      <c r="H29" s="347">
        <f>S0!O168-S0!H168-S0!E168+S0!J168</f>
        <v>0</v>
      </c>
      <c r="I29" s="348">
        <f>S0!N168-S0!G168+1</f>
        <v>1</v>
      </c>
      <c r="J29" s="347">
        <f>S0!P168+S0!Q168-S0!F168</f>
        <v>0</v>
      </c>
      <c r="K29" s="347">
        <f>S0!T168+S0!U168+S0!J168-S0!H168-S0!E168</f>
        <v>0</v>
      </c>
      <c r="L29" s="347">
        <f>S0!R168+S0!S168-S0!G168+1</f>
        <v>1</v>
      </c>
      <c r="M29" s="346">
        <f>S0!Q168</f>
        <v>0</v>
      </c>
      <c r="N29" s="347">
        <f>S0!T168+S0!U168-S0!H168-S0!E168</f>
        <v>0</v>
      </c>
      <c r="O29" s="348">
        <f>S0!S168-S0!G168+1</f>
        <v>1</v>
      </c>
      <c r="P29" s="349">
        <f>S0!V168-S0!F168</f>
        <v>0</v>
      </c>
      <c r="Q29" s="348">
        <f>S0!W168-S0!E168-S0!H168-S0!G168</f>
        <v>0</v>
      </c>
      <c r="R29" s="195">
        <f>S0!E168</f>
        <v>0</v>
      </c>
      <c r="S29" s="196" t="s">
        <v>105</v>
      </c>
      <c r="T29" s="205">
        <f>S0!G168</f>
        <v>0</v>
      </c>
      <c r="U29" s="197" t="s">
        <v>90</v>
      </c>
    </row>
    <row r="30" spans="1:21" s="182" customFormat="1" ht="12.75" customHeight="1" x14ac:dyDescent="0.25">
      <c r="A30" s="354"/>
      <c r="B30" s="355"/>
      <c r="C30" s="349"/>
      <c r="D30" s="348"/>
      <c r="E30" s="349"/>
      <c r="F30" s="348"/>
      <c r="G30" s="353"/>
      <c r="H30" s="347"/>
      <c r="I30" s="348"/>
      <c r="J30" s="347"/>
      <c r="K30" s="347"/>
      <c r="L30" s="347"/>
      <c r="M30" s="346"/>
      <c r="N30" s="347"/>
      <c r="O30" s="348"/>
      <c r="P30" s="349"/>
      <c r="Q30" s="348"/>
      <c r="R30" s="195">
        <f>S0!F168</f>
        <v>0</v>
      </c>
      <c r="S30" s="196" t="s">
        <v>91</v>
      </c>
      <c r="T30" s="205">
        <f>S0!H168</f>
        <v>0</v>
      </c>
      <c r="U30" s="197" t="s">
        <v>92</v>
      </c>
    </row>
    <row r="31" spans="1:21" s="182" customFormat="1" ht="18.399999999999999" customHeight="1" x14ac:dyDescent="0.25">
      <c r="A31" s="209" t="s">
        <v>93</v>
      </c>
      <c r="B31" s="210"/>
      <c r="C31" s="235">
        <f t="shared" ref="C31:Q31" si="1">SUM(C23:C29)</f>
        <v>0</v>
      </c>
      <c r="D31" s="212">
        <f t="shared" si="1"/>
        <v>0</v>
      </c>
      <c r="E31" s="235">
        <f t="shared" si="1"/>
        <v>0</v>
      </c>
      <c r="F31" s="212">
        <f t="shared" si="1"/>
        <v>0</v>
      </c>
      <c r="G31" s="236">
        <f t="shared" si="1"/>
        <v>0</v>
      </c>
      <c r="H31" s="211">
        <f t="shared" si="1"/>
        <v>0</v>
      </c>
      <c r="I31" s="212">
        <f t="shared" si="1"/>
        <v>1</v>
      </c>
      <c r="J31" s="211">
        <f t="shared" si="1"/>
        <v>0</v>
      </c>
      <c r="K31" s="211">
        <f t="shared" si="1"/>
        <v>0</v>
      </c>
      <c r="L31" s="211">
        <f t="shared" si="1"/>
        <v>1</v>
      </c>
      <c r="M31" s="237">
        <f t="shared" si="1"/>
        <v>0</v>
      </c>
      <c r="N31" s="211">
        <f t="shared" si="1"/>
        <v>0</v>
      </c>
      <c r="O31" s="212">
        <f t="shared" si="1"/>
        <v>1</v>
      </c>
      <c r="P31" s="235">
        <f t="shared" si="1"/>
        <v>0</v>
      </c>
      <c r="Q31" s="212">
        <f t="shared" si="1"/>
        <v>0</v>
      </c>
      <c r="R31" s="173"/>
      <c r="S31" s="172"/>
      <c r="T31" s="173"/>
      <c r="U31" s="172"/>
    </row>
    <row r="32" spans="1:21" s="182" customFormat="1" ht="18.399999999999999" customHeight="1" x14ac:dyDescent="0.25">
      <c r="A32" s="350" t="s">
        <v>107</v>
      </c>
      <c r="B32" s="350"/>
      <c r="C32" s="351"/>
      <c r="D32" s="351"/>
      <c r="E32" s="350" t="s">
        <v>108</v>
      </c>
      <c r="F32" s="350"/>
      <c r="G32" s="352"/>
      <c r="H32" s="352"/>
      <c r="I32" s="238"/>
      <c r="J32" s="218"/>
      <c r="K32" s="218"/>
      <c r="L32" s="218"/>
      <c r="M32" s="218"/>
      <c r="N32" s="218"/>
      <c r="O32" s="218"/>
      <c r="P32" s="218"/>
      <c r="Q32" s="218"/>
      <c r="R32" s="239"/>
      <c r="S32" s="240"/>
      <c r="T32" s="241"/>
      <c r="U32" s="240"/>
    </row>
    <row r="33" spans="1:21" s="182" customFormat="1" ht="18.399999999999999" customHeight="1" x14ac:dyDescent="0.25">
      <c r="A33" s="242"/>
      <c r="B33" s="243"/>
      <c r="C33" s="244"/>
      <c r="D33" s="244"/>
      <c r="E33" s="218"/>
      <c r="F33" s="218"/>
      <c r="G33" s="218"/>
      <c r="H33" s="218"/>
      <c r="I33" s="218"/>
      <c r="J33" s="218"/>
      <c r="K33" s="218"/>
      <c r="L33" s="218"/>
      <c r="M33" s="218"/>
      <c r="N33" s="218"/>
      <c r="O33" s="218"/>
      <c r="P33" s="218"/>
      <c r="Q33" s="218"/>
      <c r="R33" s="219"/>
      <c r="T33" s="215"/>
    </row>
    <row r="34" spans="1:21" ht="18.399999999999999" customHeight="1" x14ac:dyDescent="0.2">
      <c r="A34" s="222"/>
      <c r="B34" s="222"/>
      <c r="C34" s="223"/>
      <c r="D34" s="223"/>
      <c r="E34" s="224"/>
      <c r="F34" s="224"/>
      <c r="G34" s="224"/>
      <c r="H34" s="224"/>
      <c r="I34" s="224"/>
      <c r="J34" s="224"/>
      <c r="K34" s="224"/>
      <c r="L34" s="224"/>
      <c r="M34" s="224"/>
      <c r="N34" s="224"/>
      <c r="O34" s="224"/>
      <c r="P34" s="224"/>
      <c r="Q34" s="224"/>
      <c r="R34" s="225"/>
    </row>
    <row r="35" spans="1:21" ht="18.399999999999999" customHeight="1" x14ac:dyDescent="0.2">
      <c r="A35" s="222"/>
      <c r="B35" s="222"/>
      <c r="C35" s="223"/>
      <c r="D35" s="223"/>
      <c r="E35" s="224"/>
      <c r="F35" s="224"/>
      <c r="G35" s="224"/>
      <c r="H35" s="224"/>
      <c r="I35" s="224"/>
      <c r="J35" s="224"/>
      <c r="K35" s="224"/>
      <c r="L35" s="224"/>
      <c r="M35" s="224"/>
      <c r="N35" s="224"/>
      <c r="O35" s="224"/>
      <c r="P35" s="224"/>
      <c r="Q35" s="224"/>
      <c r="R35" s="225"/>
    </row>
    <row r="36" spans="1:21" ht="18.399999999999999" customHeight="1" x14ac:dyDescent="0.2">
      <c r="A36" s="222"/>
      <c r="B36" s="222"/>
      <c r="C36" s="223"/>
      <c r="D36" s="223"/>
      <c r="E36" s="224"/>
      <c r="F36" s="224"/>
      <c r="G36" s="224"/>
      <c r="H36" s="224"/>
      <c r="I36" s="224"/>
      <c r="J36" s="224"/>
      <c r="K36" s="224"/>
      <c r="L36" s="224"/>
      <c r="M36" s="224"/>
      <c r="N36" s="224"/>
      <c r="O36" s="224"/>
      <c r="P36" s="224"/>
      <c r="Q36" s="224"/>
      <c r="R36" s="225"/>
    </row>
    <row r="37" spans="1:21" ht="24.2" customHeight="1" x14ac:dyDescent="0.5">
      <c r="A37" s="174"/>
      <c r="B37" s="174"/>
      <c r="C37" s="175"/>
      <c r="D37" s="175"/>
      <c r="E37" s="176"/>
      <c r="F37" s="176"/>
      <c r="G37" s="176"/>
      <c r="H37" s="176"/>
      <c r="I37" s="176"/>
      <c r="J37" s="176"/>
      <c r="K37" s="177"/>
      <c r="L37" s="177"/>
      <c r="M37" s="365" t="s">
        <v>64</v>
      </c>
      <c r="N37" s="365"/>
      <c r="O37" s="366">
        <f>O2+1</f>
        <v>42976</v>
      </c>
      <c r="P37" s="366"/>
      <c r="Q37" s="366"/>
      <c r="R37" s="366"/>
      <c r="S37" s="366"/>
      <c r="T37" s="366"/>
      <c r="U37" s="366"/>
    </row>
    <row r="38" spans="1:21" ht="18.399999999999999" customHeight="1" x14ac:dyDescent="0.25">
      <c r="A38" s="174"/>
      <c r="B38" s="174"/>
      <c r="C38" s="175"/>
      <c r="D38" s="175"/>
      <c r="E38" s="176"/>
      <c r="F38" s="176"/>
      <c r="G38" s="176"/>
      <c r="H38" s="176"/>
      <c r="I38" s="176"/>
      <c r="J38" s="176"/>
      <c r="K38" s="176"/>
      <c r="L38" s="176"/>
      <c r="M38" s="176"/>
      <c r="N38" s="176"/>
      <c r="O38" s="176"/>
      <c r="P38" s="176"/>
      <c r="Q38" s="176"/>
      <c r="R38" s="181"/>
    </row>
    <row r="39" spans="1:21" ht="27" customHeight="1" x14ac:dyDescent="0.2">
      <c r="A39" s="362" t="s">
        <v>65</v>
      </c>
      <c r="B39" s="362"/>
      <c r="C39" s="362"/>
      <c r="D39" s="362"/>
      <c r="E39" s="362"/>
      <c r="F39" s="362"/>
      <c r="G39" s="362"/>
      <c r="H39" s="362"/>
      <c r="I39" s="362"/>
      <c r="J39" s="362"/>
      <c r="K39" s="362"/>
      <c r="L39" s="362"/>
      <c r="M39" s="362"/>
      <c r="N39" s="362"/>
      <c r="O39" s="362"/>
      <c r="P39" s="362"/>
      <c r="Q39" s="362"/>
      <c r="R39" s="362"/>
      <c r="S39" s="362"/>
      <c r="T39" s="362"/>
      <c r="U39" s="362"/>
    </row>
    <row r="40" spans="1:21" s="182" customFormat="1" ht="18.399999999999999" customHeight="1" x14ac:dyDescent="0.25">
      <c r="A40" s="358"/>
      <c r="B40" s="367" t="s">
        <v>66</v>
      </c>
      <c r="C40" s="356" t="s">
        <v>67</v>
      </c>
      <c r="D40" s="356"/>
      <c r="E40" s="356" t="s">
        <v>22</v>
      </c>
      <c r="F40" s="356"/>
      <c r="G40" s="359" t="s">
        <v>23</v>
      </c>
      <c r="H40" s="359"/>
      <c r="I40" s="359"/>
      <c r="J40" s="360" t="s">
        <v>68</v>
      </c>
      <c r="K40" s="360"/>
      <c r="L40" s="360"/>
      <c r="M40" s="361" t="s">
        <v>69</v>
      </c>
      <c r="N40" s="361"/>
      <c r="O40" s="361"/>
      <c r="P40" s="356" t="s">
        <v>70</v>
      </c>
      <c r="Q40" s="356"/>
      <c r="R40" s="357" t="s">
        <v>71</v>
      </c>
      <c r="S40" s="357"/>
      <c r="T40" s="357"/>
      <c r="U40" s="357"/>
    </row>
    <row r="41" spans="1:21" s="182" customFormat="1" ht="18.399999999999999" customHeight="1" x14ac:dyDescent="0.25">
      <c r="A41" s="358"/>
      <c r="B41" s="367"/>
      <c r="C41" s="226" t="s">
        <v>72</v>
      </c>
      <c r="D41" s="184" t="s">
        <v>73</v>
      </c>
      <c r="E41" s="226" t="s">
        <v>74</v>
      </c>
      <c r="F41" s="184" t="s">
        <v>75</v>
      </c>
      <c r="G41" s="227" t="s">
        <v>76</v>
      </c>
      <c r="H41" s="183" t="s">
        <v>75</v>
      </c>
      <c r="I41" s="184" t="s">
        <v>77</v>
      </c>
      <c r="J41" s="183" t="s">
        <v>76</v>
      </c>
      <c r="K41" s="183" t="s">
        <v>75</v>
      </c>
      <c r="L41" s="183" t="s">
        <v>77</v>
      </c>
      <c r="M41" s="228" t="s">
        <v>76</v>
      </c>
      <c r="N41" s="183" t="s">
        <v>75</v>
      </c>
      <c r="O41" s="184" t="s">
        <v>77</v>
      </c>
      <c r="P41" s="226" t="s">
        <v>76</v>
      </c>
      <c r="Q41" s="184" t="s">
        <v>75</v>
      </c>
      <c r="R41" s="357"/>
      <c r="S41" s="357"/>
      <c r="T41" s="357"/>
      <c r="U41" s="357"/>
    </row>
    <row r="42" spans="1:21" s="182" customFormat="1" ht="14.1" customHeight="1" x14ac:dyDescent="0.25">
      <c r="A42" s="354" t="s">
        <v>78</v>
      </c>
      <c r="B42" s="363">
        <f>S0!C5</f>
        <v>0</v>
      </c>
      <c r="C42" s="364">
        <f>S0!C17</f>
        <v>0</v>
      </c>
      <c r="D42" s="348">
        <f>S0!D17</f>
        <v>0</v>
      </c>
      <c r="E42" s="349">
        <f>S0!I17</f>
        <v>0</v>
      </c>
      <c r="F42" s="348">
        <f>S0!J17-S0!E17-S0!F17-S0!G17</f>
        <v>0</v>
      </c>
      <c r="G42" s="353">
        <f>S0!K17</f>
        <v>0</v>
      </c>
      <c r="H42" s="347">
        <f>S0!M17-S0!E17-S0!F17-S0!G17</f>
        <v>0</v>
      </c>
      <c r="I42" s="348">
        <f>S0!L17</f>
        <v>0</v>
      </c>
      <c r="J42" s="347">
        <f>S0!N17+S0!O17</f>
        <v>0</v>
      </c>
      <c r="K42" s="347">
        <f>S0!R17+S0!S17-S0!E17-S0!F17-S0!G17</f>
        <v>0</v>
      </c>
      <c r="L42" s="347">
        <f>S0!P17+S0!Q17</f>
        <v>0</v>
      </c>
      <c r="M42" s="346">
        <f>S0!O17</f>
        <v>0</v>
      </c>
      <c r="N42" s="347">
        <f>S0!S17-S0!F17-S0!E17</f>
        <v>0</v>
      </c>
      <c r="O42" s="348">
        <f>S0!Q17</f>
        <v>0</v>
      </c>
      <c r="P42" s="349">
        <f>S0!T17</f>
        <v>0</v>
      </c>
      <c r="Q42" s="348">
        <f>S0!U17-S0!F17-S0!E17-S0!G17</f>
        <v>0</v>
      </c>
      <c r="R42" s="189">
        <f>S0!E17</f>
        <v>0</v>
      </c>
      <c r="S42" s="196" t="s">
        <v>79</v>
      </c>
      <c r="T42" s="205">
        <f>S0!F17</f>
        <v>0</v>
      </c>
      <c r="U42" s="197" t="s">
        <v>80</v>
      </c>
    </row>
    <row r="43" spans="1:21" s="182" customFormat="1" ht="14.1" customHeight="1" x14ac:dyDescent="0.25">
      <c r="A43" s="354"/>
      <c r="B43" s="363"/>
      <c r="C43" s="364"/>
      <c r="D43" s="348"/>
      <c r="E43" s="349"/>
      <c r="F43" s="348"/>
      <c r="G43" s="353"/>
      <c r="H43" s="347"/>
      <c r="I43" s="348"/>
      <c r="J43" s="347"/>
      <c r="K43" s="347"/>
      <c r="L43" s="347"/>
      <c r="M43" s="346"/>
      <c r="N43" s="347"/>
      <c r="O43" s="348"/>
      <c r="P43" s="349"/>
      <c r="Q43" s="348"/>
      <c r="R43" s="189"/>
      <c r="S43" s="197"/>
      <c r="T43" s="205"/>
      <c r="U43" s="197"/>
    </row>
    <row r="44" spans="1:21" s="182" customFormat="1" ht="15.6" customHeight="1" x14ac:dyDescent="0.25">
      <c r="A44" s="354" t="s">
        <v>81</v>
      </c>
      <c r="B44" s="363">
        <f>S0!C40</f>
        <v>0</v>
      </c>
      <c r="C44" s="347">
        <f>S0!C52</f>
        <v>0</v>
      </c>
      <c r="D44" s="348">
        <f>S0!D52</f>
        <v>0</v>
      </c>
      <c r="E44" s="347">
        <f>S0!K52-S0!E52-S0!F52-S0!G52-S0!H52-S0!I52-S0!J52</f>
        <v>0</v>
      </c>
      <c r="F44" s="348">
        <f>S0!L52</f>
        <v>0</v>
      </c>
      <c r="G44" s="372">
        <f>S0!M52-S0!E52-S0!F52-S0!G52-S0!H52-S0!I52-S0!J52</f>
        <v>0</v>
      </c>
      <c r="H44" s="347">
        <f>S0!O52</f>
        <v>0</v>
      </c>
      <c r="I44" s="348">
        <f>S0!N52</f>
        <v>0</v>
      </c>
      <c r="J44" s="347">
        <f>S0!P52-S0!E52-S0!F52-S0!G52-S0!H52-S0!I52+S0!Q52-S0!J52</f>
        <v>0</v>
      </c>
      <c r="K44" s="347">
        <f>S0!T52+S0!U52</f>
        <v>0</v>
      </c>
      <c r="L44" s="348">
        <f>S0!R52+S0!S52</f>
        <v>0</v>
      </c>
      <c r="M44" s="347">
        <f>S0!Q52</f>
        <v>0</v>
      </c>
      <c r="N44" s="347">
        <f>S0!U52</f>
        <v>0</v>
      </c>
      <c r="O44" s="348">
        <f>S0!S52</f>
        <v>0</v>
      </c>
      <c r="P44" s="347">
        <f>S0!V52-S0!E52-S0!F52-S0!G52-S0!H52-S0!I52-S0!J52</f>
        <v>0</v>
      </c>
      <c r="Q44" s="348">
        <f>S0!W52</f>
        <v>0</v>
      </c>
      <c r="R44" s="195">
        <f>S0!E52+S0!F52+S0!G52+S0!I52</f>
        <v>0</v>
      </c>
      <c r="S44" s="196" t="s">
        <v>82</v>
      </c>
      <c r="T44" s="195">
        <f>S0!H52</f>
        <v>0</v>
      </c>
      <c r="U44" s="197" t="s">
        <v>83</v>
      </c>
    </row>
    <row r="45" spans="1:21" s="182" customFormat="1" ht="15.6" customHeight="1" x14ac:dyDescent="0.25">
      <c r="A45" s="354"/>
      <c r="B45" s="363"/>
      <c r="C45" s="347"/>
      <c r="D45" s="348"/>
      <c r="E45" s="347"/>
      <c r="F45" s="348"/>
      <c r="G45" s="372"/>
      <c r="H45" s="347"/>
      <c r="I45" s="348"/>
      <c r="J45" s="347"/>
      <c r="K45" s="347"/>
      <c r="L45" s="348"/>
      <c r="M45" s="347"/>
      <c r="N45" s="347"/>
      <c r="O45" s="348"/>
      <c r="P45" s="347"/>
      <c r="Q45" s="348"/>
      <c r="R45" s="195"/>
      <c r="S45" s="196"/>
      <c r="T45" s="195">
        <f>S0!J52</f>
        <v>0</v>
      </c>
      <c r="U45" s="232" t="s">
        <v>84</v>
      </c>
    </row>
    <row r="46" spans="1:21" s="182" customFormat="1" ht="28.35" customHeight="1" x14ac:dyDescent="0.25">
      <c r="A46" s="185" t="s">
        <v>85</v>
      </c>
      <c r="B46" s="186">
        <f>S0!C75</f>
        <v>0</v>
      </c>
      <c r="C46" s="229">
        <f>S0!C87</f>
        <v>0</v>
      </c>
      <c r="D46" s="187">
        <f>S0!D87</f>
        <v>0</v>
      </c>
      <c r="E46" s="229">
        <f>S0!I87-S0!E87-S0!F87-S0!G87</f>
        <v>0</v>
      </c>
      <c r="F46" s="187">
        <f>S0!J87</f>
        <v>0</v>
      </c>
      <c r="G46" s="230">
        <f>S0!K87-S0!E87-S0!F87-S0!G87</f>
        <v>0</v>
      </c>
      <c r="H46" s="188">
        <f>S0!M87</f>
        <v>0</v>
      </c>
      <c r="I46" s="187">
        <f>S0!L87+S0!H87</f>
        <v>0</v>
      </c>
      <c r="J46" s="188">
        <f>S0!N87+S0!O87-S0!E87-S0!F87-S0!G87</f>
        <v>0</v>
      </c>
      <c r="K46" s="188">
        <f>S0!R87+S0!S87</f>
        <v>0</v>
      </c>
      <c r="L46" s="188">
        <f>S0!P87+S0!Q87+S0!H87</f>
        <v>0</v>
      </c>
      <c r="M46" s="231">
        <f>S0!O87</f>
        <v>0</v>
      </c>
      <c r="N46" s="188">
        <f>S0!S87</f>
        <v>0</v>
      </c>
      <c r="O46" s="187">
        <f>S0!Q87</f>
        <v>0</v>
      </c>
      <c r="P46" s="229">
        <f>S0!T87-S0!E87-S0!F87-S0!G87</f>
        <v>0</v>
      </c>
      <c r="Q46" s="187">
        <f>S0!U87</f>
        <v>0</v>
      </c>
      <c r="R46" s="195">
        <f>S0!E87+S0!F87</f>
        <v>0</v>
      </c>
      <c r="S46" s="196" t="s">
        <v>86</v>
      </c>
      <c r="T46" s="195">
        <f>S0!G87</f>
        <v>0</v>
      </c>
      <c r="U46" s="208" t="s">
        <v>87</v>
      </c>
    </row>
    <row r="47" spans="1:21" s="182" customFormat="1" ht="28.35" customHeight="1" x14ac:dyDescent="0.25">
      <c r="A47" s="185" t="s">
        <v>88</v>
      </c>
      <c r="B47" s="186">
        <f>S0!C110</f>
        <v>0</v>
      </c>
      <c r="C47" s="229">
        <f>S0!C122</f>
        <v>0</v>
      </c>
      <c r="D47" s="187">
        <f>S0!D122</f>
        <v>0</v>
      </c>
      <c r="E47" s="229">
        <f>S0!I122</f>
        <v>0</v>
      </c>
      <c r="F47" s="187">
        <f>S0!J122-S0!E122</f>
        <v>0</v>
      </c>
      <c r="G47" s="230">
        <f>S0!K122</f>
        <v>0</v>
      </c>
      <c r="H47" s="188">
        <f>S0!M122-S0!E122</f>
        <v>0</v>
      </c>
      <c r="I47" s="187">
        <f>S0!L122</f>
        <v>0</v>
      </c>
      <c r="J47" s="188">
        <f>S0!N122+S0!O122</f>
        <v>0</v>
      </c>
      <c r="K47" s="188">
        <f>S0!R122+S0!S22-S0!E122</f>
        <v>0</v>
      </c>
      <c r="L47" s="188">
        <f>S0!P122+S0!Q122</f>
        <v>0</v>
      </c>
      <c r="M47" s="231">
        <f>S0!O122</f>
        <v>0</v>
      </c>
      <c r="N47" s="188">
        <f>S0!S22-S0!E122</f>
        <v>0</v>
      </c>
      <c r="O47" s="187">
        <f>S0!Q122</f>
        <v>0</v>
      </c>
      <c r="P47" s="229">
        <f>S0!T122</f>
        <v>0</v>
      </c>
      <c r="Q47" s="187">
        <f>S0!U122-S0!E122</f>
        <v>0</v>
      </c>
      <c r="R47" s="195">
        <f>S0!E122</f>
        <v>0</v>
      </c>
      <c r="S47" s="245" t="s">
        <v>80</v>
      </c>
      <c r="T47" s="246"/>
      <c r="U47" s="197"/>
    </row>
    <row r="48" spans="1:21" s="182" customFormat="1" ht="15.6" customHeight="1" x14ac:dyDescent="0.25">
      <c r="A48" s="354" t="s">
        <v>89</v>
      </c>
      <c r="B48" s="363">
        <f>S0!C145</f>
        <v>0</v>
      </c>
      <c r="C48" s="349">
        <f>S0!C157</f>
        <v>0</v>
      </c>
      <c r="D48" s="348">
        <f>S0!D157</f>
        <v>0</v>
      </c>
      <c r="E48" s="349">
        <f>S0!K157-S0!F157</f>
        <v>0</v>
      </c>
      <c r="F48" s="348">
        <f>S0!L157-S0!E157-S0!H157-S0!G157</f>
        <v>0</v>
      </c>
      <c r="G48" s="353">
        <f>S0!M157-S0!F157</f>
        <v>0</v>
      </c>
      <c r="H48" s="347">
        <f>S0!O157-S0!H157-S0!E157+S0!J157</f>
        <v>0</v>
      </c>
      <c r="I48" s="348">
        <f>S0!N157-S0!G157+1</f>
        <v>1</v>
      </c>
      <c r="J48" s="347">
        <f>S0!P157+S0!Q157-S0!F157</f>
        <v>0</v>
      </c>
      <c r="K48" s="347">
        <f>S0!T157+S0!U157+S0!J157-S0!H157-S0!E157</f>
        <v>0</v>
      </c>
      <c r="L48" s="347">
        <f>S0!R157+S0!S157-S0!G157+1</f>
        <v>1</v>
      </c>
      <c r="M48" s="346">
        <f>S0!Q157</f>
        <v>0</v>
      </c>
      <c r="N48" s="347">
        <f>S0!T157+S0!U157-S0!H157-S0!E157</f>
        <v>0</v>
      </c>
      <c r="O48" s="348">
        <f>S0!S157-S0!G157+1</f>
        <v>1</v>
      </c>
      <c r="P48" s="349">
        <f>S0!V157-S0!F157</f>
        <v>0</v>
      </c>
      <c r="Q48" s="348">
        <f>S0!W157-S0!E157-S0!H157-S0!G157</f>
        <v>0</v>
      </c>
      <c r="R48" s="195">
        <f>S0!E157</f>
        <v>0</v>
      </c>
      <c r="S48" s="196" t="s">
        <v>80</v>
      </c>
      <c r="T48" s="205">
        <f>S0!G157</f>
        <v>0</v>
      </c>
      <c r="U48" s="197" t="s">
        <v>90</v>
      </c>
    </row>
    <row r="49" spans="1:21" s="182" customFormat="1" ht="12.75" customHeight="1" x14ac:dyDescent="0.25">
      <c r="A49" s="354"/>
      <c r="B49" s="363"/>
      <c r="C49" s="349"/>
      <c r="D49" s="348"/>
      <c r="E49" s="349"/>
      <c r="F49" s="348"/>
      <c r="G49" s="353"/>
      <c r="H49" s="347"/>
      <c r="I49" s="348"/>
      <c r="J49" s="347"/>
      <c r="K49" s="347"/>
      <c r="L49" s="347"/>
      <c r="M49" s="346"/>
      <c r="N49" s="347"/>
      <c r="O49" s="348"/>
      <c r="P49" s="349"/>
      <c r="Q49" s="348"/>
      <c r="R49" s="195">
        <f>S0!F157</f>
        <v>0</v>
      </c>
      <c r="S49" s="196" t="s">
        <v>91</v>
      </c>
      <c r="T49" s="205">
        <f>S0!H157</f>
        <v>0</v>
      </c>
      <c r="U49" s="197" t="s">
        <v>92</v>
      </c>
    </row>
    <row r="50" spans="1:21" s="182" customFormat="1" ht="28.35" customHeight="1" x14ac:dyDescent="0.25">
      <c r="A50" s="185" t="s">
        <v>61</v>
      </c>
      <c r="B50" s="207"/>
      <c r="C50" s="229">
        <f>S0!C191</f>
        <v>0</v>
      </c>
      <c r="D50" s="187">
        <f>S0!D191</f>
        <v>0</v>
      </c>
      <c r="E50" s="229">
        <f>S0!I191-S0!E191-S0!F191</f>
        <v>0</v>
      </c>
      <c r="F50" s="187">
        <f>S0!J191</f>
        <v>0</v>
      </c>
      <c r="G50" s="230">
        <f>S0!K191-S0!E191-S0!F191</f>
        <v>0</v>
      </c>
      <c r="H50" s="188">
        <f>S0!M191</f>
        <v>0</v>
      </c>
      <c r="I50" s="187">
        <f>S0!L191</f>
        <v>0</v>
      </c>
      <c r="J50" s="188">
        <f>S0!N191+S0!O191-S0!E191-S0!F191</f>
        <v>0</v>
      </c>
      <c r="K50" s="188">
        <f>S0!R191+S0!S91</f>
        <v>0</v>
      </c>
      <c r="L50" s="188">
        <f>S0!P191+S0!Q191</f>
        <v>0</v>
      </c>
      <c r="M50" s="231">
        <f>S0!O191</f>
        <v>0</v>
      </c>
      <c r="N50" s="188">
        <f>S0!S91</f>
        <v>0</v>
      </c>
      <c r="O50" s="187">
        <f>S0!Q191</f>
        <v>0</v>
      </c>
      <c r="P50" s="229">
        <f>S0!T191-S0!E191-S0!F191</f>
        <v>0</v>
      </c>
      <c r="Q50" s="187">
        <f>S0!U190</f>
        <v>0</v>
      </c>
      <c r="R50" s="195">
        <f>S0!E191</f>
        <v>0</v>
      </c>
      <c r="S50" s="196" t="s">
        <v>83</v>
      </c>
      <c r="T50" s="205"/>
      <c r="U50" s="208"/>
    </row>
    <row r="51" spans="1:21" s="182" customFormat="1" ht="18.399999999999999" customHeight="1" x14ac:dyDescent="0.25">
      <c r="A51" s="209" t="s">
        <v>93</v>
      </c>
      <c r="B51" s="210">
        <f t="shared" ref="B51:Q51" si="2">SUM(B42:B50)</f>
        <v>0</v>
      </c>
      <c r="C51" s="235">
        <f t="shared" si="2"/>
        <v>0</v>
      </c>
      <c r="D51" s="212">
        <f t="shared" si="2"/>
        <v>0</v>
      </c>
      <c r="E51" s="235">
        <f t="shared" si="2"/>
        <v>0</v>
      </c>
      <c r="F51" s="212">
        <f t="shared" si="2"/>
        <v>0</v>
      </c>
      <c r="G51" s="236">
        <f t="shared" si="2"/>
        <v>0</v>
      </c>
      <c r="H51" s="211">
        <f t="shared" si="2"/>
        <v>0</v>
      </c>
      <c r="I51" s="212">
        <f t="shared" si="2"/>
        <v>1</v>
      </c>
      <c r="J51" s="211">
        <f t="shared" si="2"/>
        <v>0</v>
      </c>
      <c r="K51" s="211">
        <f t="shared" si="2"/>
        <v>0</v>
      </c>
      <c r="L51" s="211">
        <f t="shared" si="2"/>
        <v>1</v>
      </c>
      <c r="M51" s="237">
        <f t="shared" si="2"/>
        <v>0</v>
      </c>
      <c r="N51" s="211">
        <f t="shared" si="2"/>
        <v>0</v>
      </c>
      <c r="O51" s="212">
        <f t="shared" si="2"/>
        <v>1</v>
      </c>
      <c r="P51" s="235">
        <f t="shared" si="2"/>
        <v>0</v>
      </c>
      <c r="Q51" s="212">
        <f t="shared" si="2"/>
        <v>0</v>
      </c>
      <c r="R51" s="173"/>
      <c r="S51" s="172"/>
      <c r="T51" s="173"/>
      <c r="U51" s="172"/>
    </row>
    <row r="52" spans="1:21" s="182" customFormat="1" ht="18.399999999999999" customHeight="1" x14ac:dyDescent="0.3">
      <c r="A52" s="172"/>
      <c r="B52" s="216" t="s">
        <v>94</v>
      </c>
      <c r="C52" s="217" t="s">
        <v>95</v>
      </c>
      <c r="D52" s="217" t="s">
        <v>96</v>
      </c>
      <c r="E52" s="217" t="s">
        <v>97</v>
      </c>
      <c r="F52" s="217" t="s">
        <v>98</v>
      </c>
      <c r="G52" s="217" t="s">
        <v>99</v>
      </c>
      <c r="H52" s="217" t="s">
        <v>100</v>
      </c>
      <c r="I52" s="217" t="s">
        <v>101</v>
      </c>
      <c r="J52" s="218"/>
      <c r="K52" s="218"/>
      <c r="L52" s="218"/>
      <c r="M52" s="218"/>
      <c r="N52" s="218"/>
      <c r="O52" s="218"/>
      <c r="P52" s="218"/>
      <c r="Q52" s="218"/>
      <c r="R52" s="219"/>
      <c r="T52" s="215"/>
    </row>
    <row r="53" spans="1:21" s="182" customFormat="1" ht="18.399999999999999" customHeight="1" x14ac:dyDescent="0.25">
      <c r="A53" s="220"/>
      <c r="B53" s="220"/>
      <c r="C53" s="188"/>
      <c r="D53" s="188"/>
      <c r="E53" s="221"/>
      <c r="F53" s="221"/>
      <c r="G53" s="221"/>
      <c r="H53" s="221"/>
      <c r="I53" s="221"/>
      <c r="J53" s="218"/>
      <c r="K53" s="218"/>
      <c r="L53" s="218"/>
      <c r="M53" s="218"/>
      <c r="N53" s="218"/>
      <c r="O53" s="218"/>
      <c r="P53" s="218"/>
      <c r="Q53" s="218"/>
      <c r="R53" s="219"/>
      <c r="T53" s="215"/>
    </row>
    <row r="54" spans="1:21" ht="18.399999999999999" customHeight="1" x14ac:dyDescent="0.2">
      <c r="A54" s="222"/>
      <c r="B54" s="222"/>
      <c r="C54" s="223"/>
      <c r="D54" s="223"/>
      <c r="E54" s="224"/>
      <c r="F54" s="224"/>
      <c r="G54" s="224"/>
      <c r="H54" s="224"/>
      <c r="I54" s="224"/>
      <c r="J54" s="224"/>
      <c r="K54" s="224"/>
      <c r="L54" s="224"/>
      <c r="M54" s="224"/>
      <c r="N54" s="224"/>
      <c r="O54" s="224"/>
      <c r="P54" s="224"/>
      <c r="Q54" s="224"/>
      <c r="R54" s="225"/>
    </row>
    <row r="55" spans="1:21" ht="27" customHeight="1" x14ac:dyDescent="0.2">
      <c r="A55" s="362" t="s">
        <v>102</v>
      </c>
      <c r="B55" s="362"/>
      <c r="C55" s="362"/>
      <c r="D55" s="362"/>
      <c r="E55" s="362"/>
      <c r="F55" s="362"/>
      <c r="G55" s="362"/>
      <c r="H55" s="362"/>
      <c r="I55" s="362"/>
      <c r="J55" s="362"/>
      <c r="K55" s="362"/>
      <c r="L55" s="362"/>
      <c r="M55" s="362"/>
      <c r="N55" s="362"/>
      <c r="O55" s="362"/>
      <c r="P55" s="362"/>
      <c r="Q55" s="362"/>
      <c r="R55" s="362"/>
      <c r="S55" s="362"/>
      <c r="T55" s="362"/>
      <c r="U55" s="362"/>
    </row>
    <row r="56" spans="1:21" s="182" customFormat="1" ht="18.399999999999999" customHeight="1" x14ac:dyDescent="0.25">
      <c r="A56" s="358"/>
      <c r="B56" s="371"/>
      <c r="C56" s="356" t="s">
        <v>67</v>
      </c>
      <c r="D56" s="356"/>
      <c r="E56" s="356" t="s">
        <v>22</v>
      </c>
      <c r="F56" s="356"/>
      <c r="G56" s="359" t="s">
        <v>23</v>
      </c>
      <c r="H56" s="359"/>
      <c r="I56" s="359"/>
      <c r="J56" s="360" t="s">
        <v>68</v>
      </c>
      <c r="K56" s="360"/>
      <c r="L56" s="360"/>
      <c r="M56" s="361" t="s">
        <v>69</v>
      </c>
      <c r="N56" s="361"/>
      <c r="O56" s="361"/>
      <c r="P56" s="356" t="s">
        <v>70</v>
      </c>
      <c r="Q56" s="356"/>
      <c r="R56" s="357" t="s">
        <v>71</v>
      </c>
      <c r="S56" s="357"/>
      <c r="T56" s="357"/>
      <c r="U56" s="357"/>
    </row>
    <row r="57" spans="1:21" s="182" customFormat="1" ht="18.399999999999999" customHeight="1" x14ac:dyDescent="0.25">
      <c r="A57" s="358"/>
      <c r="B57" s="371"/>
      <c r="C57" s="226" t="s">
        <v>72</v>
      </c>
      <c r="D57" s="184" t="s">
        <v>73</v>
      </c>
      <c r="E57" s="226" t="s">
        <v>74</v>
      </c>
      <c r="F57" s="184" t="s">
        <v>75</v>
      </c>
      <c r="G57" s="227" t="s">
        <v>76</v>
      </c>
      <c r="H57" s="183" t="s">
        <v>75</v>
      </c>
      <c r="I57" s="184" t="s">
        <v>77</v>
      </c>
      <c r="J57" s="183" t="s">
        <v>76</v>
      </c>
      <c r="K57" s="183" t="s">
        <v>75</v>
      </c>
      <c r="L57" s="183" t="s">
        <v>77</v>
      </c>
      <c r="M57" s="228" t="s">
        <v>76</v>
      </c>
      <c r="N57" s="183" t="s">
        <v>75</v>
      </c>
      <c r="O57" s="184" t="s">
        <v>77</v>
      </c>
      <c r="P57" s="226" t="s">
        <v>76</v>
      </c>
      <c r="Q57" s="184" t="s">
        <v>75</v>
      </c>
      <c r="R57" s="357"/>
      <c r="S57" s="357"/>
      <c r="T57" s="357"/>
      <c r="U57" s="357"/>
    </row>
    <row r="58" spans="1:21" s="182" customFormat="1" ht="15.6" customHeight="1" x14ac:dyDescent="0.25">
      <c r="A58" s="354" t="s">
        <v>78</v>
      </c>
      <c r="B58" s="355"/>
      <c r="C58" s="349">
        <f>S0!C29</f>
        <v>0</v>
      </c>
      <c r="D58" s="348">
        <f>S0!D29</f>
        <v>0</v>
      </c>
      <c r="E58" s="349">
        <f>S0!J29</f>
        <v>0</v>
      </c>
      <c r="F58" s="348">
        <f>S0!K29-S0!E29-S0!F29-S0!G29-S0!H29-S0!I29</f>
        <v>0</v>
      </c>
      <c r="G58" s="353">
        <f>S0!L29-S0!H29-S0!G29</f>
        <v>0</v>
      </c>
      <c r="H58" s="347">
        <f>S0!N29-S0!F29-S0!E29-S0!I29</f>
        <v>0</v>
      </c>
      <c r="I58" s="348">
        <f>S0!M29</f>
        <v>0</v>
      </c>
      <c r="J58" s="347">
        <f>S0!O29+S0!P29-S0!H29-S0!G29</f>
        <v>0</v>
      </c>
      <c r="K58" s="347">
        <f>S0!S29+S0!T29-S0!F29-S0!E29-S0!I29</f>
        <v>0</v>
      </c>
      <c r="L58" s="347">
        <f>S0!Q29+S0!R29</f>
        <v>0</v>
      </c>
      <c r="M58" s="346">
        <f>S0!P29</f>
        <v>0</v>
      </c>
      <c r="N58" s="347">
        <f>S0!T29-S0!E29-S0!F29</f>
        <v>0</v>
      </c>
      <c r="O58" s="348">
        <f>S0!R29</f>
        <v>0</v>
      </c>
      <c r="P58" s="349">
        <f>S0!U29-S0!H29-S0!G29</f>
        <v>0</v>
      </c>
      <c r="Q58" s="348">
        <f>S0!V29-S0!F29-S0!E29-S0!I29</f>
        <v>0</v>
      </c>
      <c r="R58" s="189">
        <f>S0!E29</f>
        <v>0</v>
      </c>
      <c r="S58" s="196" t="s">
        <v>79</v>
      </c>
      <c r="T58" s="205">
        <f>S0!F29</f>
        <v>0</v>
      </c>
      <c r="U58" s="197" t="s">
        <v>80</v>
      </c>
    </row>
    <row r="59" spans="1:21" s="182" customFormat="1" ht="12.75" customHeight="1" x14ac:dyDescent="0.25">
      <c r="A59" s="354"/>
      <c r="B59" s="355"/>
      <c r="C59" s="349"/>
      <c r="D59" s="348"/>
      <c r="E59" s="349"/>
      <c r="F59" s="348"/>
      <c r="G59" s="353"/>
      <c r="H59" s="347"/>
      <c r="I59" s="348"/>
      <c r="J59" s="347"/>
      <c r="K59" s="347"/>
      <c r="L59" s="347"/>
      <c r="M59" s="346"/>
      <c r="N59" s="347"/>
      <c r="O59" s="348"/>
      <c r="P59" s="349"/>
      <c r="Q59" s="348"/>
      <c r="R59" s="189"/>
      <c r="S59" s="197"/>
      <c r="T59" s="205">
        <f>S0!H29+S0!G29</f>
        <v>0</v>
      </c>
      <c r="U59" s="197" t="s">
        <v>103</v>
      </c>
    </row>
    <row r="60" spans="1:21" s="182" customFormat="1" ht="15.6" customHeight="1" x14ac:dyDescent="0.25">
      <c r="A60" s="354" t="s">
        <v>81</v>
      </c>
      <c r="B60" s="355"/>
      <c r="C60" s="347">
        <f>S0!C64</f>
        <v>0</v>
      </c>
      <c r="D60" s="348">
        <f>S0!D64</f>
        <v>0</v>
      </c>
      <c r="E60" s="347">
        <f>S0!K64-S0!E64-S0!F64-S0!G64-S0!H64-S0!I64-S0!J64</f>
        <v>0</v>
      </c>
      <c r="F60" s="348">
        <f>S0!L64</f>
        <v>0</v>
      </c>
      <c r="G60" s="347">
        <f>S0!M64-S0!E64-S0!F64-S0!G64-S0!H64-S0!I64-S0!J64</f>
        <v>0</v>
      </c>
      <c r="H60" s="347">
        <f>S0!O64</f>
        <v>0</v>
      </c>
      <c r="I60" s="348">
        <f>S0!N64</f>
        <v>0</v>
      </c>
      <c r="J60" s="347">
        <f>S0!P64-S0!E64-S0!F64-S0!G64-S0!H64-S0!I64+S0!Q64-S0!J64</f>
        <v>0</v>
      </c>
      <c r="K60" s="347">
        <f>S0!T64+S0!U64</f>
        <v>0</v>
      </c>
      <c r="L60" s="348">
        <f>S0!R64+S0!S64</f>
        <v>0</v>
      </c>
      <c r="M60" s="347">
        <f>S0!Q64</f>
        <v>0</v>
      </c>
      <c r="N60" s="347">
        <f>S0!U64</f>
        <v>0</v>
      </c>
      <c r="O60" s="348">
        <f>S0!S64</f>
        <v>0</v>
      </c>
      <c r="P60" s="347">
        <f>S0!V64-S0!E64-S0!F64-S0!G64-S0!H64-S0!I64-S0!J64</f>
        <v>0</v>
      </c>
      <c r="Q60" s="348">
        <f>S0!W64</f>
        <v>0</v>
      </c>
      <c r="R60" s="195">
        <f>S0!E64+S0!F64+S0!G64+S0!I64</f>
        <v>0</v>
      </c>
      <c r="S60" s="196" t="s">
        <v>82</v>
      </c>
      <c r="T60" s="195">
        <f>S0!H64</f>
        <v>0</v>
      </c>
      <c r="U60" s="197" t="s">
        <v>83</v>
      </c>
    </row>
    <row r="61" spans="1:21" s="182" customFormat="1" ht="15.6" customHeight="1" x14ac:dyDescent="0.25">
      <c r="A61" s="354"/>
      <c r="B61" s="355"/>
      <c r="C61" s="347"/>
      <c r="D61" s="348"/>
      <c r="E61" s="347"/>
      <c r="F61" s="348"/>
      <c r="G61" s="347"/>
      <c r="H61" s="347"/>
      <c r="I61" s="348"/>
      <c r="J61" s="347"/>
      <c r="K61" s="347"/>
      <c r="L61" s="348"/>
      <c r="M61" s="347"/>
      <c r="N61" s="347"/>
      <c r="O61" s="348"/>
      <c r="P61" s="347"/>
      <c r="Q61" s="348"/>
      <c r="R61" s="195"/>
      <c r="S61" s="196"/>
      <c r="T61" s="195">
        <f>S0!J64</f>
        <v>0</v>
      </c>
      <c r="U61" s="232" t="s">
        <v>84</v>
      </c>
    </row>
    <row r="62" spans="1:21" s="182" customFormat="1" ht="28.35" customHeight="1" x14ac:dyDescent="0.25">
      <c r="A62" s="185" t="s">
        <v>85</v>
      </c>
      <c r="B62" s="207"/>
      <c r="C62" s="229">
        <f>S0!C99</f>
        <v>0</v>
      </c>
      <c r="D62" s="187">
        <f>S0!D99</f>
        <v>0</v>
      </c>
      <c r="E62" s="229">
        <f>S0!I99-S0!E99-S0!F99-S0!G99</f>
        <v>0</v>
      </c>
      <c r="F62" s="187">
        <f>S0!J99</f>
        <v>0</v>
      </c>
      <c r="G62" s="230">
        <f>S0!K99-S0!E99-S0!F99-S0!G99</f>
        <v>0</v>
      </c>
      <c r="H62" s="188">
        <f>S0!M99</f>
        <v>0</v>
      </c>
      <c r="I62" s="187">
        <f>S0!L99+S0!H99</f>
        <v>0</v>
      </c>
      <c r="J62" s="188">
        <f>S0!N99+S0!O99-S0!E99-S0!F99-S0!G99</f>
        <v>0</v>
      </c>
      <c r="K62" s="188">
        <f>S0!R99+S0!S99</f>
        <v>0</v>
      </c>
      <c r="L62" s="188">
        <f>S0!P99+S0!Q99+S0!H99</f>
        <v>0</v>
      </c>
      <c r="M62" s="231">
        <f>S0!O99</f>
        <v>0</v>
      </c>
      <c r="N62" s="188">
        <f>S0!S99</f>
        <v>0</v>
      </c>
      <c r="O62" s="187">
        <f>S0!Q99</f>
        <v>0</v>
      </c>
      <c r="P62" s="229">
        <f>S0!T99-S0!E99-S0!F99-S0!G99</f>
        <v>0</v>
      </c>
      <c r="Q62" s="187">
        <f>S0!U99</f>
        <v>0</v>
      </c>
      <c r="R62" s="195">
        <f>S0!E99+S0!F99</f>
        <v>0</v>
      </c>
      <c r="S62" s="233" t="s">
        <v>104</v>
      </c>
      <c r="T62" s="195">
        <f>S0!G99</f>
        <v>0</v>
      </c>
      <c r="U62" s="208" t="s">
        <v>87</v>
      </c>
    </row>
    <row r="63" spans="1:21" s="182" customFormat="1" ht="28.35" customHeight="1" x14ac:dyDescent="0.25">
      <c r="A63" s="185" t="s">
        <v>88</v>
      </c>
      <c r="B63" s="207"/>
      <c r="C63" s="229">
        <f>S0!C134</f>
        <v>0</v>
      </c>
      <c r="D63" s="187">
        <f>S0!D134</f>
        <v>0</v>
      </c>
      <c r="E63" s="229">
        <f>S0!I134</f>
        <v>0</v>
      </c>
      <c r="F63" s="187">
        <f>S0!J134-S0!E134-S0!F134</f>
        <v>0</v>
      </c>
      <c r="G63" s="230">
        <f>S0!K134</f>
        <v>0</v>
      </c>
      <c r="H63" s="188">
        <f>S0!M134-S0!E134</f>
        <v>0</v>
      </c>
      <c r="I63" s="187">
        <f>S0!L134-S0!F134</f>
        <v>0</v>
      </c>
      <c r="J63" s="188">
        <f>S0!N134+S0!O134</f>
        <v>0</v>
      </c>
      <c r="K63" s="188">
        <f>S0!R134+S0!S134-S0!E134</f>
        <v>0</v>
      </c>
      <c r="L63" s="188">
        <f>S0!P134+S0!Q134-S0!F134</f>
        <v>0</v>
      </c>
      <c r="M63" s="231">
        <f>S0!O134</f>
        <v>0</v>
      </c>
      <c r="N63" s="188">
        <f>S0!S134-S0!E134</f>
        <v>0</v>
      </c>
      <c r="O63" s="187">
        <f>S0!Q134</f>
        <v>0</v>
      </c>
      <c r="P63" s="229">
        <f>S0!T134</f>
        <v>0</v>
      </c>
      <c r="Q63" s="187">
        <f>S0!U134-S0!E134-S0!F134</f>
        <v>0</v>
      </c>
      <c r="R63" s="195">
        <f>S0!E134</f>
        <v>0</v>
      </c>
      <c r="S63" s="196" t="s">
        <v>105</v>
      </c>
      <c r="T63" s="234">
        <f>S0!F134</f>
        <v>0</v>
      </c>
      <c r="U63" s="197" t="s">
        <v>106</v>
      </c>
    </row>
    <row r="64" spans="1:21" s="182" customFormat="1" ht="15.6" customHeight="1" x14ac:dyDescent="0.25">
      <c r="A64" s="354" t="s">
        <v>89</v>
      </c>
      <c r="B64" s="355"/>
      <c r="C64" s="349">
        <f>S0!C169</f>
        <v>0</v>
      </c>
      <c r="D64" s="348">
        <f>S0!D169</f>
        <v>0</v>
      </c>
      <c r="E64" s="349">
        <f>S0!K169-S0!F169</f>
        <v>0</v>
      </c>
      <c r="F64" s="348">
        <f>S0!L169-S0!E169-S0!H169-S0!G169</f>
        <v>0</v>
      </c>
      <c r="G64" s="353">
        <f>S0!M169-S0!F169</f>
        <v>0</v>
      </c>
      <c r="H64" s="347">
        <f>S0!O169-S0!H169-S0!E169+S0!J169</f>
        <v>0</v>
      </c>
      <c r="I64" s="348">
        <f>S0!N169-S0!G169+1</f>
        <v>1</v>
      </c>
      <c r="J64" s="347">
        <f>S0!P169+S0!Q169-S0!F169</f>
        <v>0</v>
      </c>
      <c r="K64" s="347">
        <f>S0!T169+S0!U169+S0!J169-S0!H169-S0!E169</f>
        <v>0</v>
      </c>
      <c r="L64" s="347">
        <f>S0!R169+S0!S169-S0!G169+1</f>
        <v>1</v>
      </c>
      <c r="M64" s="346">
        <f>S0!Q169</f>
        <v>0</v>
      </c>
      <c r="N64" s="347">
        <f>S0!T169+S0!U169-S0!H169-S0!E169</f>
        <v>0</v>
      </c>
      <c r="O64" s="348">
        <f>S0!S169-S0!G169+1</f>
        <v>1</v>
      </c>
      <c r="P64" s="349">
        <f>S0!V169-S0!F169</f>
        <v>0</v>
      </c>
      <c r="Q64" s="348">
        <f>S0!W169-S0!E169-S0!H169-S0!G169</f>
        <v>0</v>
      </c>
      <c r="R64" s="195">
        <f>S0!E169</f>
        <v>0</v>
      </c>
      <c r="S64" s="196" t="s">
        <v>105</v>
      </c>
      <c r="T64" s="205">
        <f>S0!G169</f>
        <v>0</v>
      </c>
      <c r="U64" s="197" t="s">
        <v>90</v>
      </c>
    </row>
    <row r="65" spans="1:21" s="182" customFormat="1" ht="12.75" customHeight="1" x14ac:dyDescent="0.25">
      <c r="A65" s="354"/>
      <c r="B65" s="355"/>
      <c r="C65" s="349"/>
      <c r="D65" s="348"/>
      <c r="E65" s="349"/>
      <c r="F65" s="348"/>
      <c r="G65" s="353"/>
      <c r="H65" s="347"/>
      <c r="I65" s="348"/>
      <c r="J65" s="347"/>
      <c r="K65" s="347"/>
      <c r="L65" s="347"/>
      <c r="M65" s="346"/>
      <c r="N65" s="347"/>
      <c r="O65" s="348"/>
      <c r="P65" s="349"/>
      <c r="Q65" s="348"/>
      <c r="R65" s="195">
        <f>S0!F169</f>
        <v>0</v>
      </c>
      <c r="S65" s="196" t="s">
        <v>91</v>
      </c>
      <c r="T65" s="205">
        <f>S0!H169</f>
        <v>0</v>
      </c>
      <c r="U65" s="197" t="s">
        <v>92</v>
      </c>
    </row>
    <row r="66" spans="1:21" s="182" customFormat="1" ht="18.399999999999999" customHeight="1" x14ac:dyDescent="0.25">
      <c r="A66" s="209" t="s">
        <v>93</v>
      </c>
      <c r="B66" s="210"/>
      <c r="C66" s="235">
        <f t="shared" ref="C66:Q66" si="3">SUM(C58:C65)</f>
        <v>0</v>
      </c>
      <c r="D66" s="212">
        <f t="shared" si="3"/>
        <v>0</v>
      </c>
      <c r="E66" s="235">
        <f t="shared" si="3"/>
        <v>0</v>
      </c>
      <c r="F66" s="212">
        <f t="shared" si="3"/>
        <v>0</v>
      </c>
      <c r="G66" s="236">
        <f t="shared" si="3"/>
        <v>0</v>
      </c>
      <c r="H66" s="211">
        <f t="shared" si="3"/>
        <v>0</v>
      </c>
      <c r="I66" s="212">
        <f t="shared" si="3"/>
        <v>1</v>
      </c>
      <c r="J66" s="211">
        <f t="shared" si="3"/>
        <v>0</v>
      </c>
      <c r="K66" s="211">
        <f t="shared" si="3"/>
        <v>0</v>
      </c>
      <c r="L66" s="211">
        <f t="shared" si="3"/>
        <v>1</v>
      </c>
      <c r="M66" s="237">
        <f t="shared" si="3"/>
        <v>0</v>
      </c>
      <c r="N66" s="211">
        <f t="shared" si="3"/>
        <v>0</v>
      </c>
      <c r="O66" s="212">
        <f t="shared" si="3"/>
        <v>1</v>
      </c>
      <c r="P66" s="235">
        <f t="shared" si="3"/>
        <v>0</v>
      </c>
      <c r="Q66" s="212">
        <f t="shared" si="3"/>
        <v>0</v>
      </c>
      <c r="R66" s="173"/>
      <c r="S66" s="172"/>
      <c r="T66" s="173"/>
      <c r="U66" s="172"/>
    </row>
    <row r="67" spans="1:21" s="182" customFormat="1" ht="18.399999999999999" customHeight="1" x14ac:dyDescent="0.25">
      <c r="A67" s="350" t="s">
        <v>107</v>
      </c>
      <c r="B67" s="350"/>
      <c r="C67" s="351"/>
      <c r="D67" s="351"/>
      <c r="E67" s="350" t="s">
        <v>108</v>
      </c>
      <c r="F67" s="350"/>
      <c r="G67" s="352"/>
      <c r="H67" s="352"/>
      <c r="I67" s="238"/>
      <c r="J67" s="218"/>
      <c r="K67" s="218"/>
      <c r="L67" s="218"/>
      <c r="M67" s="218"/>
      <c r="N67" s="218"/>
      <c r="O67" s="218"/>
      <c r="P67" s="218"/>
      <c r="Q67" s="218"/>
      <c r="R67" s="219"/>
      <c r="T67" s="215"/>
    </row>
    <row r="68" spans="1:21" s="182" customFormat="1" ht="18.399999999999999" customHeight="1" x14ac:dyDescent="0.25">
      <c r="A68" s="242"/>
      <c r="B68" s="243"/>
      <c r="C68" s="244"/>
      <c r="D68" s="244"/>
      <c r="E68" s="218"/>
      <c r="F68" s="218"/>
      <c r="G68" s="218"/>
      <c r="H68" s="218"/>
      <c r="I68" s="218"/>
      <c r="J68" s="218"/>
      <c r="K68" s="218"/>
      <c r="L68" s="218"/>
      <c r="M68" s="218"/>
      <c r="N68" s="218"/>
      <c r="O68" s="218"/>
      <c r="P68" s="218"/>
      <c r="Q68" s="218"/>
      <c r="R68" s="219"/>
      <c r="T68" s="215"/>
    </row>
    <row r="69" spans="1:21" ht="18.399999999999999" customHeight="1" x14ac:dyDescent="0.2">
      <c r="A69" s="222"/>
      <c r="B69" s="222"/>
      <c r="C69" s="223"/>
      <c r="D69" s="223"/>
      <c r="E69" s="224"/>
      <c r="F69" s="224"/>
      <c r="G69" s="224"/>
      <c r="H69" s="224"/>
      <c r="I69" s="224"/>
      <c r="J69" s="224"/>
      <c r="K69" s="224"/>
      <c r="L69" s="224"/>
      <c r="M69" s="224"/>
      <c r="N69" s="224"/>
      <c r="O69" s="224"/>
      <c r="P69" s="224"/>
      <c r="Q69" s="224"/>
      <c r="R69" s="225"/>
    </row>
    <row r="70" spans="1:21" ht="18.399999999999999" customHeight="1" x14ac:dyDescent="0.2">
      <c r="A70" s="222"/>
      <c r="B70" s="222"/>
      <c r="C70" s="223"/>
      <c r="D70" s="223"/>
      <c r="E70" s="224"/>
      <c r="F70" s="224"/>
      <c r="G70" s="224"/>
      <c r="H70" s="224"/>
      <c r="I70" s="224"/>
      <c r="J70" s="224"/>
      <c r="K70" s="224"/>
      <c r="L70" s="224"/>
      <c r="M70" s="224"/>
      <c r="N70" s="224"/>
      <c r="O70" s="224"/>
      <c r="P70" s="224"/>
      <c r="Q70" s="224"/>
      <c r="R70" s="225"/>
    </row>
    <row r="71" spans="1:21" ht="18.399999999999999" customHeight="1" x14ac:dyDescent="0.35">
      <c r="A71" s="174"/>
      <c r="B71" s="174"/>
      <c r="C71" s="175"/>
      <c r="D71" s="175"/>
      <c r="E71" s="176"/>
      <c r="F71" s="176"/>
      <c r="G71" s="176"/>
      <c r="H71" s="176"/>
      <c r="I71" s="176"/>
      <c r="J71" s="176"/>
      <c r="K71" s="177"/>
      <c r="L71" s="177"/>
      <c r="M71" s="178"/>
      <c r="N71" s="179"/>
      <c r="O71" s="179"/>
      <c r="P71" s="179"/>
      <c r="Q71" s="179"/>
      <c r="R71" s="180"/>
    </row>
    <row r="72" spans="1:21" ht="24.2" customHeight="1" x14ac:dyDescent="0.5">
      <c r="A72" s="174"/>
      <c r="B72" s="174"/>
      <c r="C72" s="175"/>
      <c r="D72" s="175"/>
      <c r="E72" s="176"/>
      <c r="F72" s="176"/>
      <c r="G72" s="176"/>
      <c r="H72" s="176"/>
      <c r="I72" s="176"/>
      <c r="J72" s="176"/>
      <c r="K72" s="177"/>
      <c r="L72" s="177"/>
      <c r="M72" s="365" t="s">
        <v>64</v>
      </c>
      <c r="N72" s="365"/>
      <c r="O72" s="366">
        <f>O37+1</f>
        <v>42977</v>
      </c>
      <c r="P72" s="366"/>
      <c r="Q72" s="366"/>
      <c r="R72" s="366"/>
      <c r="S72" s="366"/>
      <c r="T72" s="366"/>
      <c r="U72" s="366"/>
    </row>
    <row r="73" spans="1:21" ht="18.399999999999999" customHeight="1" x14ac:dyDescent="0.25">
      <c r="A73" s="174"/>
      <c r="B73" s="174"/>
      <c r="C73" s="175"/>
      <c r="D73" s="175"/>
      <c r="E73" s="176"/>
      <c r="F73" s="176"/>
      <c r="G73" s="176"/>
      <c r="H73" s="176"/>
      <c r="I73" s="176"/>
      <c r="J73" s="176"/>
      <c r="K73" s="176"/>
      <c r="L73" s="176"/>
      <c r="M73" s="176"/>
      <c r="N73" s="176"/>
      <c r="O73" s="176"/>
      <c r="P73" s="176"/>
      <c r="Q73" s="176"/>
      <c r="R73" s="181"/>
    </row>
    <row r="74" spans="1:21" ht="27" customHeight="1" x14ac:dyDescent="0.2">
      <c r="A74" s="362" t="s">
        <v>65</v>
      </c>
      <c r="B74" s="362"/>
      <c r="C74" s="362"/>
      <c r="D74" s="362"/>
      <c r="E74" s="362"/>
      <c r="F74" s="362"/>
      <c r="G74" s="362"/>
      <c r="H74" s="362"/>
      <c r="I74" s="362"/>
      <c r="J74" s="362"/>
      <c r="K74" s="362"/>
      <c r="L74" s="362"/>
      <c r="M74" s="362"/>
      <c r="N74" s="362"/>
      <c r="O74" s="362"/>
      <c r="P74" s="362"/>
      <c r="Q74" s="362"/>
      <c r="R74" s="362"/>
      <c r="S74" s="362"/>
      <c r="T74" s="362"/>
      <c r="U74" s="362"/>
    </row>
    <row r="75" spans="1:21" s="182" customFormat="1" ht="18.399999999999999" customHeight="1" x14ac:dyDescent="0.25">
      <c r="A75" s="358"/>
      <c r="B75" s="367" t="s">
        <v>66</v>
      </c>
      <c r="C75" s="356" t="s">
        <v>67</v>
      </c>
      <c r="D75" s="356"/>
      <c r="E75" s="356" t="s">
        <v>22</v>
      </c>
      <c r="F75" s="356"/>
      <c r="G75" s="359" t="s">
        <v>23</v>
      </c>
      <c r="H75" s="359"/>
      <c r="I75" s="359"/>
      <c r="J75" s="360" t="s">
        <v>68</v>
      </c>
      <c r="K75" s="360"/>
      <c r="L75" s="360"/>
      <c r="M75" s="361" t="s">
        <v>69</v>
      </c>
      <c r="N75" s="361"/>
      <c r="O75" s="361"/>
      <c r="P75" s="356" t="s">
        <v>70</v>
      </c>
      <c r="Q75" s="356"/>
      <c r="R75" s="357" t="s">
        <v>71</v>
      </c>
      <c r="S75" s="357"/>
      <c r="T75" s="357"/>
      <c r="U75" s="357"/>
    </row>
    <row r="76" spans="1:21" s="182" customFormat="1" ht="18.399999999999999" customHeight="1" x14ac:dyDescent="0.25">
      <c r="A76" s="358"/>
      <c r="B76" s="367"/>
      <c r="C76" s="226" t="s">
        <v>72</v>
      </c>
      <c r="D76" s="184" t="s">
        <v>73</v>
      </c>
      <c r="E76" s="226" t="s">
        <v>74</v>
      </c>
      <c r="F76" s="184" t="s">
        <v>75</v>
      </c>
      <c r="G76" s="227" t="s">
        <v>76</v>
      </c>
      <c r="H76" s="183" t="s">
        <v>75</v>
      </c>
      <c r="I76" s="184" t="s">
        <v>77</v>
      </c>
      <c r="J76" s="183" t="s">
        <v>76</v>
      </c>
      <c r="K76" s="183" t="s">
        <v>75</v>
      </c>
      <c r="L76" s="183" t="s">
        <v>77</v>
      </c>
      <c r="M76" s="228" t="s">
        <v>76</v>
      </c>
      <c r="N76" s="183" t="s">
        <v>75</v>
      </c>
      <c r="O76" s="184" t="s">
        <v>77</v>
      </c>
      <c r="P76" s="226" t="s">
        <v>76</v>
      </c>
      <c r="Q76" s="184" t="s">
        <v>75</v>
      </c>
      <c r="R76" s="357"/>
      <c r="S76" s="357"/>
      <c r="T76" s="357"/>
      <c r="U76" s="357"/>
    </row>
    <row r="77" spans="1:21" s="182" customFormat="1" ht="14.1" customHeight="1" x14ac:dyDescent="0.25">
      <c r="A77" s="354" t="s">
        <v>78</v>
      </c>
      <c r="B77" s="363">
        <f>S0!C6</f>
        <v>0</v>
      </c>
      <c r="C77" s="364">
        <f>S0!C18</f>
        <v>0</v>
      </c>
      <c r="D77" s="348">
        <f>S0!D18</f>
        <v>0</v>
      </c>
      <c r="E77" s="349">
        <f>S0!I18</f>
        <v>0</v>
      </c>
      <c r="F77" s="348">
        <f>S0!J18-S0!E18-S0!F18-S0!G18</f>
        <v>0</v>
      </c>
      <c r="G77" s="353">
        <f>S0!K18</f>
        <v>0</v>
      </c>
      <c r="H77" s="347">
        <f>S0!M18-S0!E18-S0!F18-S0!G18</f>
        <v>0</v>
      </c>
      <c r="I77" s="348">
        <f>S0!L18</f>
        <v>0</v>
      </c>
      <c r="J77" s="347">
        <f>S0!N18+S0!O18</f>
        <v>0</v>
      </c>
      <c r="K77" s="347">
        <f>S0!R18+S0!S18-S0!E18-S0!F18-S0!G18</f>
        <v>0</v>
      </c>
      <c r="L77" s="347">
        <f>S0!P18+S0!Q18</f>
        <v>0</v>
      </c>
      <c r="M77" s="346">
        <f>S0!O18</f>
        <v>0</v>
      </c>
      <c r="N77" s="347">
        <f>S0!S18-S0!F18-S0!E18</f>
        <v>0</v>
      </c>
      <c r="O77" s="348">
        <f>S0!Q18</f>
        <v>0</v>
      </c>
      <c r="P77" s="349">
        <f>S0!T18</f>
        <v>0</v>
      </c>
      <c r="Q77" s="348">
        <f>S0!U18-S0!F18-S0!E18-S0!G18</f>
        <v>0</v>
      </c>
      <c r="R77" s="189">
        <f>S0!E18</f>
        <v>0</v>
      </c>
      <c r="S77" s="196" t="s">
        <v>79</v>
      </c>
      <c r="T77" s="205">
        <f>S0!F18</f>
        <v>0</v>
      </c>
      <c r="U77" s="197" t="s">
        <v>80</v>
      </c>
    </row>
    <row r="78" spans="1:21" s="182" customFormat="1" ht="14.1" customHeight="1" x14ac:dyDescent="0.25">
      <c r="A78" s="354"/>
      <c r="B78" s="363"/>
      <c r="C78" s="364"/>
      <c r="D78" s="348"/>
      <c r="E78" s="349"/>
      <c r="F78" s="348"/>
      <c r="G78" s="353"/>
      <c r="H78" s="347"/>
      <c r="I78" s="348"/>
      <c r="J78" s="347"/>
      <c r="K78" s="347"/>
      <c r="L78" s="347"/>
      <c r="M78" s="346"/>
      <c r="N78" s="347"/>
      <c r="O78" s="348"/>
      <c r="P78" s="349"/>
      <c r="Q78" s="348"/>
      <c r="R78" s="189"/>
      <c r="S78" s="197"/>
      <c r="T78" s="205"/>
      <c r="U78" s="197"/>
    </row>
    <row r="79" spans="1:21" s="182" customFormat="1" ht="15.6" customHeight="1" x14ac:dyDescent="0.25">
      <c r="A79" s="354" t="s">
        <v>81</v>
      </c>
      <c r="B79" s="363">
        <f>S0!C41</f>
        <v>0</v>
      </c>
      <c r="C79" s="347">
        <f>S0!C53</f>
        <v>0</v>
      </c>
      <c r="D79" s="348">
        <f>S0!D53</f>
        <v>0</v>
      </c>
      <c r="E79" s="347">
        <f>S0!K53-S0!E53-S0!F53-S0!G53-S0!H53-S0!I53-S0!J53</f>
        <v>0</v>
      </c>
      <c r="F79" s="348">
        <f>S0!L53</f>
        <v>0</v>
      </c>
      <c r="G79" s="347">
        <f>S0!M53-S0!E53-S0!F53-S0!G53-S0!H53-S0!I53-S0!J53</f>
        <v>0</v>
      </c>
      <c r="H79" s="347">
        <f>S0!O53</f>
        <v>0</v>
      </c>
      <c r="I79" s="348">
        <f>S0!N53</f>
        <v>0</v>
      </c>
      <c r="J79" s="347">
        <f>S0!P53-S0!E53-S0!F53-S0!G53-S0!H53-S0!I53+S0!Q53-S0!J53</f>
        <v>0</v>
      </c>
      <c r="K79" s="347">
        <f>S0!T53+S0!U53</f>
        <v>0</v>
      </c>
      <c r="L79" s="348">
        <f>S0!R53+S0!S53</f>
        <v>0</v>
      </c>
      <c r="M79" s="347">
        <f>S0!Q53</f>
        <v>0</v>
      </c>
      <c r="N79" s="347">
        <f>S0!U53</f>
        <v>0</v>
      </c>
      <c r="O79" s="348">
        <f>S0!S53</f>
        <v>0</v>
      </c>
      <c r="P79" s="347">
        <f>S0!V53-S0!E53-S0!F53-S0!G53-S0!H53-S0!I53-S0!J53</f>
        <v>0</v>
      </c>
      <c r="Q79" s="348">
        <f>S0!W53</f>
        <v>0</v>
      </c>
      <c r="R79" s="195">
        <f>S0!E65+S0!F65+S0!G65+S0!I65</f>
        <v>0</v>
      </c>
      <c r="S79" s="196" t="s">
        <v>82</v>
      </c>
      <c r="T79" s="195">
        <f>S0!H53</f>
        <v>0</v>
      </c>
      <c r="U79" s="197" t="s">
        <v>83</v>
      </c>
    </row>
    <row r="80" spans="1:21" s="182" customFormat="1" ht="15.6" customHeight="1" x14ac:dyDescent="0.25">
      <c r="A80" s="354"/>
      <c r="B80" s="363"/>
      <c r="C80" s="347"/>
      <c r="D80" s="348"/>
      <c r="E80" s="347"/>
      <c r="F80" s="348"/>
      <c r="G80" s="347"/>
      <c r="H80" s="347"/>
      <c r="I80" s="348"/>
      <c r="J80" s="347"/>
      <c r="K80" s="347"/>
      <c r="L80" s="348"/>
      <c r="M80" s="347"/>
      <c r="N80" s="347"/>
      <c r="O80" s="348"/>
      <c r="P80" s="347"/>
      <c r="Q80" s="348"/>
      <c r="R80" s="195"/>
      <c r="S80" s="196"/>
      <c r="T80" s="195">
        <f>S0!J53</f>
        <v>0</v>
      </c>
      <c r="U80" s="232" t="s">
        <v>84</v>
      </c>
    </row>
    <row r="81" spans="1:21" s="182" customFormat="1" ht="28.35" customHeight="1" x14ac:dyDescent="0.25">
      <c r="A81" s="185" t="s">
        <v>85</v>
      </c>
      <c r="B81" s="186">
        <f>S0!C76</f>
        <v>0</v>
      </c>
      <c r="C81" s="229">
        <f>S0!C88</f>
        <v>0</v>
      </c>
      <c r="D81" s="187">
        <f>S0!D88</f>
        <v>0</v>
      </c>
      <c r="E81" s="229">
        <f>S0!I88-S0!E88-S0!F88-S0!G88</f>
        <v>0</v>
      </c>
      <c r="F81" s="187">
        <f>S0!J88</f>
        <v>0</v>
      </c>
      <c r="G81" s="230">
        <f>S0!K88-S0!E88-S0!F88-S0!G88</f>
        <v>0</v>
      </c>
      <c r="H81" s="188">
        <f>S0!M88</f>
        <v>0</v>
      </c>
      <c r="I81" s="187">
        <f>S0!L88+S0!H88</f>
        <v>0</v>
      </c>
      <c r="J81" s="188">
        <f>S0!N88+S0!O88-S0!E88-S0!F88-S0!G88</f>
        <v>0</v>
      </c>
      <c r="K81" s="188">
        <f>S0!R88+S0!S8</f>
        <v>0</v>
      </c>
      <c r="L81" s="188">
        <f>S0!P88+S0!Q88+S0!H88</f>
        <v>0</v>
      </c>
      <c r="M81" s="231">
        <f>S0!O88</f>
        <v>0</v>
      </c>
      <c r="N81" s="188">
        <f>S0!S88</f>
        <v>0</v>
      </c>
      <c r="O81" s="187">
        <f>S0!Q88</f>
        <v>0</v>
      </c>
      <c r="P81" s="229">
        <f>S0!T88-S0!E88-S0!F88-S0!G88</f>
        <v>0</v>
      </c>
      <c r="Q81" s="187">
        <f>S0!U88</f>
        <v>0</v>
      </c>
      <c r="R81" s="195">
        <f>S0!E88+S0!F88</f>
        <v>0</v>
      </c>
      <c r="S81" s="196" t="s">
        <v>86</v>
      </c>
      <c r="T81" s="195">
        <f>S0!G88</f>
        <v>0</v>
      </c>
      <c r="U81" s="208" t="s">
        <v>87</v>
      </c>
    </row>
    <row r="82" spans="1:21" s="182" customFormat="1" ht="28.35" customHeight="1" x14ac:dyDescent="0.25">
      <c r="A82" s="185" t="s">
        <v>88</v>
      </c>
      <c r="B82" s="186">
        <f>S0!C111</f>
        <v>0</v>
      </c>
      <c r="C82" s="229">
        <f>S0!C123</f>
        <v>0</v>
      </c>
      <c r="D82" s="187">
        <f>S0!D123</f>
        <v>0</v>
      </c>
      <c r="E82" s="229">
        <f>S0!I123</f>
        <v>0</v>
      </c>
      <c r="F82" s="187">
        <f>S0!J123-S0!E123</f>
        <v>0</v>
      </c>
      <c r="G82" s="230">
        <f>S0!K123</f>
        <v>0</v>
      </c>
      <c r="H82" s="188">
        <f>S0!M123-S0!E123</f>
        <v>0</v>
      </c>
      <c r="I82" s="187">
        <f>S0!L123</f>
        <v>0</v>
      </c>
      <c r="J82" s="188">
        <f>S0!N123+S0!O123</f>
        <v>0</v>
      </c>
      <c r="K82" s="188">
        <f>S0!R123+S0!S123-S0!E123</f>
        <v>0</v>
      </c>
      <c r="L82" s="188">
        <f>S0!P123+S0!Q123</f>
        <v>0</v>
      </c>
      <c r="M82" s="231">
        <f>S0!O123</f>
        <v>0</v>
      </c>
      <c r="N82" s="188">
        <f>S0!S123-S0!E123</f>
        <v>0</v>
      </c>
      <c r="O82" s="187">
        <f>S0!Q123</f>
        <v>0</v>
      </c>
      <c r="P82" s="229">
        <f>S0!T123</f>
        <v>0</v>
      </c>
      <c r="Q82" s="187">
        <f>S0!U123-S0!E123</f>
        <v>0</v>
      </c>
      <c r="R82" s="195">
        <f>S0!E123</f>
        <v>0</v>
      </c>
      <c r="S82" s="245" t="s">
        <v>80</v>
      </c>
      <c r="T82" s="246"/>
      <c r="U82" s="197"/>
    </row>
    <row r="83" spans="1:21" s="182" customFormat="1" ht="15.6" customHeight="1" x14ac:dyDescent="0.25">
      <c r="A83" s="354" t="s">
        <v>89</v>
      </c>
      <c r="B83" s="363">
        <f>S0!C146</f>
        <v>0</v>
      </c>
      <c r="C83" s="349">
        <f>S0!C158</f>
        <v>0</v>
      </c>
      <c r="D83" s="348">
        <f>S0!D158</f>
        <v>0</v>
      </c>
      <c r="E83" s="349">
        <f>S0!K158-S0!F158</f>
        <v>0</v>
      </c>
      <c r="F83" s="348">
        <f>S0!L158-S0!E158-S0!H158-S0!G158</f>
        <v>0</v>
      </c>
      <c r="G83" s="353">
        <f>S0!M158-S0!F158</f>
        <v>0</v>
      </c>
      <c r="H83" s="347">
        <f>S0!O158-S0!H158-S0!E158+S0!J158</f>
        <v>0</v>
      </c>
      <c r="I83" s="348">
        <f>S0!N158-S0!G158+1</f>
        <v>1</v>
      </c>
      <c r="J83" s="347">
        <f>S0!P158+S0!Q158-S0!F158</f>
        <v>0</v>
      </c>
      <c r="K83" s="347">
        <f>S0!T158+S0!U158+S0!J158-S0!H158-S0!E158</f>
        <v>0</v>
      </c>
      <c r="L83" s="347">
        <f>S0!R158+S0!S158-S0!G158+1</f>
        <v>1</v>
      </c>
      <c r="M83" s="346">
        <f>S0!Q158</f>
        <v>0</v>
      </c>
      <c r="N83" s="347">
        <f>S0!T158+S0!U158-S0!H158-S0!E158</f>
        <v>0</v>
      </c>
      <c r="O83" s="348">
        <f>S0!S158-S0!G158+1</f>
        <v>1</v>
      </c>
      <c r="P83" s="349">
        <f>S0!V158-S0!F158</f>
        <v>0</v>
      </c>
      <c r="Q83" s="348">
        <f>S0!W158-S0!E158-S0!H158-S0!G158</f>
        <v>0</v>
      </c>
      <c r="R83" s="195">
        <f>S0!E158</f>
        <v>0</v>
      </c>
      <c r="S83" s="196" t="s">
        <v>80</v>
      </c>
      <c r="T83" s="205">
        <f>S0!G158</f>
        <v>0</v>
      </c>
      <c r="U83" s="197" t="s">
        <v>90</v>
      </c>
    </row>
    <row r="84" spans="1:21" s="182" customFormat="1" ht="12.75" customHeight="1" x14ac:dyDescent="0.25">
      <c r="A84" s="354"/>
      <c r="B84" s="363"/>
      <c r="C84" s="349"/>
      <c r="D84" s="348"/>
      <c r="E84" s="349"/>
      <c r="F84" s="348"/>
      <c r="G84" s="353"/>
      <c r="H84" s="347"/>
      <c r="I84" s="348"/>
      <c r="J84" s="347"/>
      <c r="K84" s="347"/>
      <c r="L84" s="347"/>
      <c r="M84" s="346"/>
      <c r="N84" s="347"/>
      <c r="O84" s="348"/>
      <c r="P84" s="349"/>
      <c r="Q84" s="348"/>
      <c r="R84" s="195">
        <f>S0!F158</f>
        <v>0</v>
      </c>
      <c r="S84" s="196" t="s">
        <v>91</v>
      </c>
      <c r="T84" s="205">
        <f>S0!H158</f>
        <v>0</v>
      </c>
      <c r="U84" s="197" t="s">
        <v>92</v>
      </c>
    </row>
    <row r="85" spans="1:21" s="182" customFormat="1" ht="28.35" customHeight="1" x14ac:dyDescent="0.25">
      <c r="A85" s="185" t="s">
        <v>61</v>
      </c>
      <c r="B85" s="207"/>
      <c r="C85" s="229">
        <f>S0!C192</f>
        <v>0</v>
      </c>
      <c r="D85" s="187">
        <f>S0!D192</f>
        <v>0</v>
      </c>
      <c r="E85" s="229">
        <f>S0!I192-S0!E192-S0!F192</f>
        <v>0</v>
      </c>
      <c r="F85" s="187">
        <f>S0!J192</f>
        <v>0</v>
      </c>
      <c r="G85" s="230">
        <f>S0!K192-S0!E192-S0!F192</f>
        <v>0</v>
      </c>
      <c r="H85" s="188">
        <f>S0!M192</f>
        <v>0</v>
      </c>
      <c r="I85" s="187">
        <f>S0!L192</f>
        <v>0</v>
      </c>
      <c r="J85" s="188">
        <f>S0!N192+S0!O192-S0!E192-S0!F192</f>
        <v>0</v>
      </c>
      <c r="K85" s="188">
        <f>S0!R192+S0!S92</f>
        <v>0</v>
      </c>
      <c r="L85" s="188">
        <f>S0!P192+S0!Q192</f>
        <v>0</v>
      </c>
      <c r="M85" s="231">
        <f>S0!O192</f>
        <v>0</v>
      </c>
      <c r="N85" s="188">
        <f>S0!S92</f>
        <v>0</v>
      </c>
      <c r="O85" s="187">
        <f>S0!Q192</f>
        <v>0</v>
      </c>
      <c r="P85" s="229">
        <f>S0!T192-S0!E192-S0!F192</f>
        <v>0</v>
      </c>
      <c r="Q85" s="187">
        <f>S0!U192</f>
        <v>0</v>
      </c>
      <c r="R85" s="195">
        <f>S0!E192</f>
        <v>0</v>
      </c>
      <c r="S85" s="196" t="s">
        <v>83</v>
      </c>
      <c r="T85" s="205"/>
      <c r="U85" s="208"/>
    </row>
    <row r="86" spans="1:21" s="182" customFormat="1" ht="18.399999999999999" customHeight="1" x14ac:dyDescent="0.25">
      <c r="A86" s="209" t="s">
        <v>93</v>
      </c>
      <c r="B86" s="210">
        <f t="shared" ref="B86:Q86" si="4">SUM(B77:B85)</f>
        <v>0</v>
      </c>
      <c r="C86" s="235">
        <f t="shared" si="4"/>
        <v>0</v>
      </c>
      <c r="D86" s="212">
        <f t="shared" si="4"/>
        <v>0</v>
      </c>
      <c r="E86" s="235">
        <f t="shared" si="4"/>
        <v>0</v>
      </c>
      <c r="F86" s="212">
        <f t="shared" si="4"/>
        <v>0</v>
      </c>
      <c r="G86" s="236">
        <f t="shared" si="4"/>
        <v>0</v>
      </c>
      <c r="H86" s="211">
        <f t="shared" si="4"/>
        <v>0</v>
      </c>
      <c r="I86" s="212">
        <f t="shared" si="4"/>
        <v>1</v>
      </c>
      <c r="J86" s="211">
        <f t="shared" si="4"/>
        <v>0</v>
      </c>
      <c r="K86" s="211">
        <f t="shared" si="4"/>
        <v>0</v>
      </c>
      <c r="L86" s="211">
        <f t="shared" si="4"/>
        <v>1</v>
      </c>
      <c r="M86" s="237">
        <f t="shared" si="4"/>
        <v>0</v>
      </c>
      <c r="N86" s="211">
        <f t="shared" si="4"/>
        <v>0</v>
      </c>
      <c r="O86" s="212">
        <f t="shared" si="4"/>
        <v>1</v>
      </c>
      <c r="P86" s="235">
        <f t="shared" si="4"/>
        <v>0</v>
      </c>
      <c r="Q86" s="212">
        <f t="shared" si="4"/>
        <v>0</v>
      </c>
      <c r="R86" s="173"/>
      <c r="S86" s="172"/>
      <c r="T86" s="173"/>
      <c r="U86" s="172"/>
    </row>
    <row r="87" spans="1:21" s="182" customFormat="1" ht="18.399999999999999" customHeight="1" x14ac:dyDescent="0.3">
      <c r="A87" s="172"/>
      <c r="B87" s="216" t="s">
        <v>94</v>
      </c>
      <c r="C87" s="217" t="s">
        <v>95</v>
      </c>
      <c r="D87" s="217" t="s">
        <v>96</v>
      </c>
      <c r="E87" s="217" t="s">
        <v>97</v>
      </c>
      <c r="F87" s="217" t="s">
        <v>98</v>
      </c>
      <c r="G87" s="217" t="s">
        <v>99</v>
      </c>
      <c r="H87" s="217" t="s">
        <v>100</v>
      </c>
      <c r="I87" s="217" t="s">
        <v>101</v>
      </c>
      <c r="J87" s="218"/>
      <c r="K87" s="218"/>
      <c r="L87" s="218"/>
      <c r="M87" s="218"/>
      <c r="N87" s="218"/>
      <c r="O87" s="218"/>
      <c r="P87" s="218"/>
      <c r="Q87" s="218"/>
      <c r="R87" s="219"/>
      <c r="T87" s="215"/>
    </row>
    <row r="88" spans="1:21" s="182" customFormat="1" ht="18.399999999999999" customHeight="1" x14ac:dyDescent="0.25">
      <c r="A88" s="220"/>
      <c r="B88" s="220"/>
      <c r="C88" s="188"/>
      <c r="D88" s="188"/>
      <c r="E88" s="221"/>
      <c r="F88" s="221"/>
      <c r="G88" s="221"/>
      <c r="H88" s="221"/>
      <c r="I88" s="221"/>
      <c r="J88" s="218"/>
      <c r="K88" s="218"/>
      <c r="L88" s="218"/>
      <c r="M88" s="218"/>
      <c r="N88" s="218"/>
      <c r="O88" s="218"/>
      <c r="P88" s="218"/>
      <c r="Q88" s="218"/>
      <c r="R88" s="219"/>
      <c r="T88" s="215"/>
    </row>
    <row r="89" spans="1:21" ht="18.399999999999999" customHeight="1" x14ac:dyDescent="0.25">
      <c r="D89" s="223"/>
      <c r="E89" s="224"/>
      <c r="F89" s="224"/>
      <c r="G89" s="224"/>
      <c r="H89" s="224"/>
      <c r="I89" s="224"/>
      <c r="J89" s="224"/>
      <c r="K89" s="224"/>
      <c r="L89" s="224"/>
      <c r="M89" s="224"/>
      <c r="N89" s="224"/>
      <c r="O89" s="224"/>
      <c r="P89" s="224"/>
      <c r="Q89" s="224"/>
      <c r="R89" s="225"/>
    </row>
    <row r="90" spans="1:21" ht="27" customHeight="1" x14ac:dyDescent="0.2">
      <c r="A90" s="362" t="s">
        <v>102</v>
      </c>
      <c r="B90" s="362"/>
      <c r="C90" s="362"/>
      <c r="D90" s="362"/>
      <c r="E90" s="362"/>
      <c r="F90" s="362"/>
      <c r="G90" s="362"/>
      <c r="H90" s="362"/>
      <c r="I90" s="362"/>
      <c r="J90" s="362"/>
      <c r="K90" s="362"/>
      <c r="L90" s="362"/>
      <c r="M90" s="362"/>
      <c r="N90" s="362"/>
      <c r="O90" s="362"/>
      <c r="P90" s="362"/>
      <c r="Q90" s="362"/>
      <c r="R90" s="362"/>
      <c r="S90" s="362"/>
      <c r="T90" s="362"/>
      <c r="U90" s="362"/>
    </row>
    <row r="91" spans="1:21" s="182" customFormat="1" ht="18.399999999999999" customHeight="1" x14ac:dyDescent="0.25">
      <c r="A91" s="369"/>
      <c r="B91" s="369"/>
      <c r="C91" s="356" t="s">
        <v>67</v>
      </c>
      <c r="D91" s="356"/>
      <c r="E91" s="356" t="s">
        <v>22</v>
      </c>
      <c r="F91" s="356"/>
      <c r="G91" s="359" t="s">
        <v>23</v>
      </c>
      <c r="H91" s="359"/>
      <c r="I91" s="359"/>
      <c r="J91" s="370" t="s">
        <v>68</v>
      </c>
      <c r="K91" s="370"/>
      <c r="L91" s="370"/>
      <c r="M91" s="361" t="s">
        <v>69</v>
      </c>
      <c r="N91" s="361"/>
      <c r="O91" s="361"/>
      <c r="P91" s="356" t="s">
        <v>70</v>
      </c>
      <c r="Q91" s="356"/>
      <c r="R91" s="357" t="s">
        <v>71</v>
      </c>
      <c r="S91" s="357"/>
      <c r="T91" s="357"/>
      <c r="U91" s="357"/>
    </row>
    <row r="92" spans="1:21" s="182" customFormat="1" ht="18.399999999999999" customHeight="1" x14ac:dyDescent="0.25">
      <c r="A92" s="369"/>
      <c r="B92" s="369"/>
      <c r="C92" s="226" t="s">
        <v>72</v>
      </c>
      <c r="D92" s="184" t="s">
        <v>73</v>
      </c>
      <c r="E92" s="226" t="s">
        <v>74</v>
      </c>
      <c r="F92" s="184" t="s">
        <v>75</v>
      </c>
      <c r="G92" s="227" t="s">
        <v>76</v>
      </c>
      <c r="H92" s="183" t="s">
        <v>75</v>
      </c>
      <c r="I92" s="184" t="s">
        <v>77</v>
      </c>
      <c r="J92" s="183" t="s">
        <v>76</v>
      </c>
      <c r="K92" s="183" t="s">
        <v>75</v>
      </c>
      <c r="L92" s="183" t="s">
        <v>77</v>
      </c>
      <c r="M92" s="228" t="s">
        <v>76</v>
      </c>
      <c r="N92" s="183" t="s">
        <v>75</v>
      </c>
      <c r="O92" s="184" t="s">
        <v>77</v>
      </c>
      <c r="P92" s="226" t="s">
        <v>76</v>
      </c>
      <c r="Q92" s="184" t="s">
        <v>75</v>
      </c>
      <c r="R92" s="357"/>
      <c r="S92" s="357"/>
      <c r="T92" s="357"/>
      <c r="U92" s="357"/>
    </row>
    <row r="93" spans="1:21" s="182" customFormat="1" ht="15.6" customHeight="1" x14ac:dyDescent="0.25">
      <c r="A93" s="354" t="s">
        <v>78</v>
      </c>
      <c r="B93" s="355"/>
      <c r="C93" s="349">
        <f>S0!C30</f>
        <v>0</v>
      </c>
      <c r="D93" s="348">
        <f>S0!D30</f>
        <v>0</v>
      </c>
      <c r="E93" s="349">
        <f>S0!J30</f>
        <v>0</v>
      </c>
      <c r="F93" s="348">
        <f>S0!K30</f>
        <v>0</v>
      </c>
      <c r="G93" s="353">
        <f>S0!L30</f>
        <v>0</v>
      </c>
      <c r="H93" s="347">
        <f>S0!N30</f>
        <v>0</v>
      </c>
      <c r="I93" s="348">
        <f>S0!M30</f>
        <v>0</v>
      </c>
      <c r="J93" s="347">
        <f>S0!O30+S0!P30</f>
        <v>0</v>
      </c>
      <c r="K93" s="347">
        <f>S0!S30+S0!T30</f>
        <v>0</v>
      </c>
      <c r="L93" s="347">
        <f>S0!Q30+S0!R30</f>
        <v>0</v>
      </c>
      <c r="M93" s="346">
        <f>S0!P30</f>
        <v>0</v>
      </c>
      <c r="N93" s="347">
        <f>S0!T30</f>
        <v>0</v>
      </c>
      <c r="O93" s="348">
        <f>S0!R30</f>
        <v>0</v>
      </c>
      <c r="P93" s="349">
        <f>S0!U30</f>
        <v>0</v>
      </c>
      <c r="Q93" s="348">
        <f>S0!V30</f>
        <v>0</v>
      </c>
      <c r="R93" s="189">
        <f>S0!E30</f>
        <v>0</v>
      </c>
      <c r="S93" s="196" t="s">
        <v>79</v>
      </c>
      <c r="T93" s="205">
        <f>S0!F30</f>
        <v>0</v>
      </c>
      <c r="U93" s="197" t="s">
        <v>80</v>
      </c>
    </row>
    <row r="94" spans="1:21" s="182" customFormat="1" ht="12.75" customHeight="1" x14ac:dyDescent="0.25">
      <c r="A94" s="354"/>
      <c r="B94" s="355"/>
      <c r="C94" s="349"/>
      <c r="D94" s="348"/>
      <c r="E94" s="349"/>
      <c r="F94" s="348"/>
      <c r="G94" s="353"/>
      <c r="H94" s="347"/>
      <c r="I94" s="348"/>
      <c r="J94" s="347"/>
      <c r="K94" s="347"/>
      <c r="L94" s="347"/>
      <c r="M94" s="346"/>
      <c r="N94" s="347"/>
      <c r="O94" s="348"/>
      <c r="P94" s="349"/>
      <c r="Q94" s="348"/>
      <c r="R94" s="189"/>
      <c r="S94" s="197"/>
      <c r="T94" s="205">
        <f>S0!H30+S0!G30</f>
        <v>0</v>
      </c>
      <c r="U94" s="197" t="s">
        <v>103</v>
      </c>
    </row>
    <row r="95" spans="1:21" s="182" customFormat="1" ht="15.6" customHeight="1" x14ac:dyDescent="0.25">
      <c r="A95" s="354" t="s">
        <v>81</v>
      </c>
      <c r="B95" s="355"/>
      <c r="C95" s="347">
        <f>S0!C65</f>
        <v>0</v>
      </c>
      <c r="D95" s="348">
        <f>S0!D65</f>
        <v>0</v>
      </c>
      <c r="E95" s="347">
        <f>S0!K65-S0!E65-S0!F65-S0!G65-S0!H65-S0!I65-S0!J65</f>
        <v>0</v>
      </c>
      <c r="F95" s="348">
        <f>S0!L65</f>
        <v>0</v>
      </c>
      <c r="G95" s="347">
        <f>S0!M65-S0!E65-S0!F65-S0!G65-S0!H65-S0!I65-S0!J65</f>
        <v>0</v>
      </c>
      <c r="H95" s="347">
        <f>S0!O65</f>
        <v>0</v>
      </c>
      <c r="I95" s="348">
        <f>S0!N65</f>
        <v>0</v>
      </c>
      <c r="J95" s="347">
        <f>S0!P65-S0!E65-S0!F65-S0!G65-S0!H65-S0!I65+S0!Q65-S0!J65</f>
        <v>0</v>
      </c>
      <c r="K95" s="347">
        <f>S0!T65+S0!U65</f>
        <v>0</v>
      </c>
      <c r="L95" s="348">
        <f>S0!R65+S0!S65</f>
        <v>0</v>
      </c>
      <c r="M95" s="347">
        <f>S0!Q65</f>
        <v>0</v>
      </c>
      <c r="N95" s="347">
        <f>S0!U65</f>
        <v>0</v>
      </c>
      <c r="O95" s="348">
        <f>S0!S65</f>
        <v>0</v>
      </c>
      <c r="P95" s="347">
        <f>S0!V65-S0!E65-S0!F65-S0!G65-S0!H65-S0!I65-S0!J65</f>
        <v>0</v>
      </c>
      <c r="Q95" s="348">
        <f>S0!W65</f>
        <v>0</v>
      </c>
      <c r="R95" s="195">
        <f>S0!E65+S0!F65+S0!G65+S0!I65</f>
        <v>0</v>
      </c>
      <c r="S95" s="196" t="s">
        <v>82</v>
      </c>
      <c r="T95" s="195">
        <f>S0!H65</f>
        <v>0</v>
      </c>
      <c r="U95" s="197" t="s">
        <v>83</v>
      </c>
    </row>
    <row r="96" spans="1:21" s="182" customFormat="1" ht="15.6" customHeight="1" x14ac:dyDescent="0.25">
      <c r="A96" s="354"/>
      <c r="B96" s="355"/>
      <c r="C96" s="347"/>
      <c r="D96" s="348"/>
      <c r="E96" s="347"/>
      <c r="F96" s="348"/>
      <c r="G96" s="347"/>
      <c r="H96" s="347"/>
      <c r="I96" s="348"/>
      <c r="J96" s="347"/>
      <c r="K96" s="347"/>
      <c r="L96" s="348"/>
      <c r="M96" s="347"/>
      <c r="N96" s="347"/>
      <c r="O96" s="348"/>
      <c r="P96" s="347"/>
      <c r="Q96" s="348"/>
      <c r="R96" s="195"/>
      <c r="S96" s="196"/>
      <c r="T96" s="195">
        <f>S0!J65</f>
        <v>0</v>
      </c>
      <c r="U96" s="232" t="s">
        <v>84</v>
      </c>
    </row>
    <row r="97" spans="1:21" s="182" customFormat="1" ht="28.35" customHeight="1" x14ac:dyDescent="0.25">
      <c r="A97" s="185" t="s">
        <v>85</v>
      </c>
      <c r="B97" s="207"/>
      <c r="C97" s="229">
        <f>S0!C100</f>
        <v>0</v>
      </c>
      <c r="D97" s="187">
        <f>S0!D100</f>
        <v>0</v>
      </c>
      <c r="E97" s="229">
        <f>S0!I100-S0!E100-S0!F100-S0!G100</f>
        <v>0</v>
      </c>
      <c r="F97" s="187">
        <f>S0!J100</f>
        <v>0</v>
      </c>
      <c r="G97" s="230">
        <f>S0!K100-S0!E100-S0!F100-S0!G100</f>
        <v>0</v>
      </c>
      <c r="H97" s="188">
        <f>S0!M100</f>
        <v>0</v>
      </c>
      <c r="I97" s="187">
        <f>S0!L100+S0!H100</f>
        <v>0</v>
      </c>
      <c r="J97" s="188">
        <f>S0!N100+S0!O100-S0!E100-S0!F100-S0!G100</f>
        <v>0</v>
      </c>
      <c r="K97" s="188">
        <f>S0!R100+S0!S100</f>
        <v>0</v>
      </c>
      <c r="L97" s="188">
        <f>S0!P100+S0!Q100+S0!H100</f>
        <v>0</v>
      </c>
      <c r="M97" s="231">
        <f>S0!O100</f>
        <v>0</v>
      </c>
      <c r="N97" s="188">
        <f>S0!S100</f>
        <v>0</v>
      </c>
      <c r="O97" s="187">
        <f>S0!Q100</f>
        <v>0</v>
      </c>
      <c r="P97" s="229">
        <f>S0!T100-S0!E100-S0!F100-S0!G100</f>
        <v>0</v>
      </c>
      <c r="Q97" s="187">
        <f>S0!U100</f>
        <v>0</v>
      </c>
      <c r="R97" s="195">
        <f>S0!E100+S0!F100</f>
        <v>0</v>
      </c>
      <c r="S97" s="233" t="s">
        <v>104</v>
      </c>
      <c r="T97" s="195">
        <f>S0!G100</f>
        <v>0</v>
      </c>
      <c r="U97" s="208" t="s">
        <v>87</v>
      </c>
    </row>
    <row r="98" spans="1:21" s="182" customFormat="1" ht="28.35" customHeight="1" x14ac:dyDescent="0.25">
      <c r="A98" s="185" t="s">
        <v>88</v>
      </c>
      <c r="B98" s="207"/>
      <c r="C98" s="229">
        <f>S0!C135</f>
        <v>0</v>
      </c>
      <c r="D98" s="187">
        <f>S0!D135</f>
        <v>0</v>
      </c>
      <c r="E98" s="229">
        <f>S0!I135</f>
        <v>0</v>
      </c>
      <c r="F98" s="187">
        <f>S0!J135-S0!F135</f>
        <v>0</v>
      </c>
      <c r="G98" s="230">
        <f>S0!K135</f>
        <v>0</v>
      </c>
      <c r="H98" s="188">
        <f>S0!M135</f>
        <v>0</v>
      </c>
      <c r="I98" s="187">
        <f>S0!L135-S0!F135</f>
        <v>0</v>
      </c>
      <c r="J98" s="188">
        <f>S0!N135+S0!O135</f>
        <v>0</v>
      </c>
      <c r="K98" s="188">
        <f>S0!R135+S0!S135</f>
        <v>0</v>
      </c>
      <c r="L98" s="188">
        <f>S0!P135+S0!Q135-S0!F135</f>
        <v>0</v>
      </c>
      <c r="M98" s="231">
        <f>S0!O123</f>
        <v>0</v>
      </c>
      <c r="N98" s="188">
        <f>S0!S123</f>
        <v>0</v>
      </c>
      <c r="O98" s="187">
        <f>S0!Q135</f>
        <v>0</v>
      </c>
      <c r="P98" s="229">
        <f>S0!T123</f>
        <v>0</v>
      </c>
      <c r="Q98" s="187">
        <f>S0!U135-S0!F1335</f>
        <v>0</v>
      </c>
      <c r="R98" s="195">
        <f>S0!E135</f>
        <v>0</v>
      </c>
      <c r="S98" s="196" t="s">
        <v>105</v>
      </c>
      <c r="T98" s="234">
        <f>S0!F135</f>
        <v>0</v>
      </c>
      <c r="U98" s="197" t="s">
        <v>106</v>
      </c>
    </row>
    <row r="99" spans="1:21" s="182" customFormat="1" ht="15.6" customHeight="1" x14ac:dyDescent="0.25">
      <c r="A99" s="354" t="s">
        <v>89</v>
      </c>
      <c r="B99" s="355"/>
      <c r="C99" s="349">
        <f>S0!C170</f>
        <v>0</v>
      </c>
      <c r="D99" s="348">
        <f>S0!D170</f>
        <v>0</v>
      </c>
      <c r="E99" s="349">
        <f>S0!K158</f>
        <v>0</v>
      </c>
      <c r="F99" s="348">
        <f>S0!L158</f>
        <v>0</v>
      </c>
      <c r="G99" s="353">
        <f>S0!M158</f>
        <v>0</v>
      </c>
      <c r="H99" s="347">
        <f>S0!O158</f>
        <v>0</v>
      </c>
      <c r="I99" s="348">
        <f>S0!N158</f>
        <v>0</v>
      </c>
      <c r="J99" s="347">
        <f>S0!P158+S0!Q158</f>
        <v>0</v>
      </c>
      <c r="K99" s="347">
        <f>S0!T158+S0!U158</f>
        <v>0</v>
      </c>
      <c r="L99" s="347">
        <f>S0!R158+S0!S158</f>
        <v>0</v>
      </c>
      <c r="M99" s="346">
        <f>S0!Q158</f>
        <v>0</v>
      </c>
      <c r="N99" s="347">
        <f>S0!U158</f>
        <v>0</v>
      </c>
      <c r="O99" s="348">
        <f>S0!S158</f>
        <v>0</v>
      </c>
      <c r="P99" s="349">
        <f>S0!V158</f>
        <v>0</v>
      </c>
      <c r="Q99" s="348">
        <f>S0!W158</f>
        <v>0</v>
      </c>
      <c r="R99" s="195">
        <f>S0!E170</f>
        <v>0</v>
      </c>
      <c r="S99" s="196" t="s">
        <v>105</v>
      </c>
      <c r="T99" s="205">
        <f>S0!G170</f>
        <v>0</v>
      </c>
      <c r="U99" s="197" t="s">
        <v>90</v>
      </c>
    </row>
    <row r="100" spans="1:21" s="182" customFormat="1" ht="12.75" customHeight="1" x14ac:dyDescent="0.25">
      <c r="A100" s="354"/>
      <c r="B100" s="355"/>
      <c r="C100" s="349"/>
      <c r="D100" s="348"/>
      <c r="E100" s="349"/>
      <c r="F100" s="348"/>
      <c r="G100" s="353"/>
      <c r="H100" s="347"/>
      <c r="I100" s="348"/>
      <c r="J100" s="347"/>
      <c r="K100" s="347"/>
      <c r="L100" s="347"/>
      <c r="M100" s="346"/>
      <c r="N100" s="347"/>
      <c r="O100" s="348"/>
      <c r="P100" s="349"/>
      <c r="Q100" s="348"/>
      <c r="R100" s="195">
        <f>S0!F170</f>
        <v>0</v>
      </c>
      <c r="S100" s="196" t="s">
        <v>91</v>
      </c>
      <c r="T100" s="205">
        <f>S0!H170</f>
        <v>0</v>
      </c>
      <c r="U100" s="197" t="s">
        <v>92</v>
      </c>
    </row>
    <row r="101" spans="1:21" s="182" customFormat="1" ht="18.399999999999999" customHeight="1" x14ac:dyDescent="0.25">
      <c r="A101" s="209" t="s">
        <v>93</v>
      </c>
      <c r="B101" s="210"/>
      <c r="C101" s="235">
        <f t="shared" ref="C101:Q101" si="5">SUM(C93:C99)</f>
        <v>0</v>
      </c>
      <c r="D101" s="212">
        <f t="shared" si="5"/>
        <v>0</v>
      </c>
      <c r="E101" s="235">
        <f t="shared" si="5"/>
        <v>0</v>
      </c>
      <c r="F101" s="212">
        <f t="shared" si="5"/>
        <v>0</v>
      </c>
      <c r="G101" s="236">
        <f t="shared" si="5"/>
        <v>0</v>
      </c>
      <c r="H101" s="211">
        <f t="shared" si="5"/>
        <v>0</v>
      </c>
      <c r="I101" s="212">
        <f t="shared" si="5"/>
        <v>0</v>
      </c>
      <c r="J101" s="211">
        <f t="shared" si="5"/>
        <v>0</v>
      </c>
      <c r="K101" s="211">
        <f t="shared" si="5"/>
        <v>0</v>
      </c>
      <c r="L101" s="211">
        <f t="shared" si="5"/>
        <v>0</v>
      </c>
      <c r="M101" s="237">
        <f t="shared" si="5"/>
        <v>0</v>
      </c>
      <c r="N101" s="211">
        <f t="shared" si="5"/>
        <v>0</v>
      </c>
      <c r="O101" s="212">
        <f t="shared" si="5"/>
        <v>0</v>
      </c>
      <c r="P101" s="235">
        <f t="shared" si="5"/>
        <v>0</v>
      </c>
      <c r="Q101" s="212">
        <f t="shared" si="5"/>
        <v>0</v>
      </c>
      <c r="R101" s="173"/>
      <c r="S101" s="172"/>
      <c r="T101" s="173"/>
      <c r="U101" s="172"/>
    </row>
    <row r="102" spans="1:21" s="182" customFormat="1" ht="18.399999999999999" customHeight="1" x14ac:dyDescent="0.25">
      <c r="A102" s="350" t="s">
        <v>107</v>
      </c>
      <c r="B102" s="350"/>
      <c r="C102" s="351"/>
      <c r="D102" s="351"/>
      <c r="E102" s="350" t="s">
        <v>108</v>
      </c>
      <c r="F102" s="350"/>
      <c r="G102" s="352"/>
      <c r="H102" s="352"/>
      <c r="I102" s="238"/>
      <c r="J102" s="218"/>
      <c r="K102" s="218"/>
      <c r="L102" s="218"/>
      <c r="M102" s="218"/>
      <c r="N102" s="218"/>
      <c r="O102" s="218"/>
      <c r="P102" s="218"/>
      <c r="Q102" s="218"/>
      <c r="R102" s="219"/>
      <c r="T102" s="215"/>
    </row>
    <row r="103" spans="1:21" s="182" customFormat="1" ht="18.399999999999999" customHeight="1" x14ac:dyDescent="0.25">
      <c r="A103" s="242"/>
      <c r="B103" s="243"/>
      <c r="C103" s="244"/>
      <c r="D103" s="244"/>
      <c r="E103" s="218"/>
      <c r="F103" s="218"/>
      <c r="G103" s="218"/>
      <c r="H103" s="218"/>
      <c r="I103" s="218"/>
      <c r="J103" s="218"/>
      <c r="K103" s="218"/>
      <c r="L103" s="218"/>
      <c r="M103" s="218"/>
      <c r="N103" s="218"/>
      <c r="O103" s="218"/>
      <c r="P103" s="218"/>
      <c r="Q103" s="218"/>
      <c r="R103" s="219"/>
      <c r="T103" s="215"/>
    </row>
    <row r="104" spans="1:21" ht="18.399999999999999" customHeight="1" x14ac:dyDescent="0.2">
      <c r="A104" s="222"/>
      <c r="B104" s="222"/>
      <c r="C104" s="223"/>
      <c r="D104" s="223"/>
      <c r="E104" s="224"/>
      <c r="F104" s="224"/>
      <c r="G104" s="224"/>
      <c r="H104" s="224"/>
      <c r="I104" s="224"/>
      <c r="J104" s="224"/>
      <c r="K104" s="224"/>
      <c r="L104" s="224"/>
      <c r="M104" s="224"/>
      <c r="N104" s="224"/>
      <c r="O104" s="224"/>
      <c r="P104" s="224"/>
      <c r="Q104" s="224"/>
      <c r="R104" s="225"/>
    </row>
    <row r="105" spans="1:21" ht="18.399999999999999" customHeight="1" x14ac:dyDescent="0.2">
      <c r="A105" s="222"/>
      <c r="B105" s="222"/>
      <c r="C105" s="223"/>
      <c r="D105" s="223"/>
      <c r="E105" s="224"/>
      <c r="F105" s="224"/>
      <c r="G105" s="224"/>
      <c r="H105" s="224"/>
      <c r="I105" s="224"/>
      <c r="J105" s="224"/>
      <c r="K105" s="224"/>
      <c r="L105" s="224"/>
      <c r="M105" s="224"/>
      <c r="N105" s="224"/>
      <c r="O105" s="224"/>
      <c r="P105" s="224"/>
      <c r="Q105" s="224"/>
      <c r="R105" s="225"/>
    </row>
    <row r="106" spans="1:21" ht="18.399999999999999" customHeight="1" x14ac:dyDescent="0.35">
      <c r="A106" s="174"/>
      <c r="B106" s="174"/>
      <c r="C106" s="175"/>
      <c r="D106" s="175"/>
      <c r="E106" s="176"/>
      <c r="F106" s="176"/>
      <c r="G106" s="176"/>
      <c r="H106" s="176"/>
      <c r="I106" s="176"/>
      <c r="J106" s="176"/>
      <c r="K106" s="177"/>
      <c r="L106" s="177"/>
      <c r="M106" s="178"/>
      <c r="N106" s="179"/>
      <c r="O106" s="179"/>
      <c r="P106" s="179"/>
      <c r="Q106" s="179"/>
      <c r="R106" s="180"/>
    </row>
    <row r="107" spans="1:21" ht="24.2" customHeight="1" x14ac:dyDescent="0.5">
      <c r="A107" s="174"/>
      <c r="B107" s="174"/>
      <c r="C107" s="175"/>
      <c r="D107" s="175"/>
      <c r="E107" s="176"/>
      <c r="F107" s="176"/>
      <c r="G107" s="176"/>
      <c r="H107" s="176"/>
      <c r="I107" s="176"/>
      <c r="J107" s="176"/>
      <c r="K107" s="177"/>
      <c r="L107" s="177"/>
      <c r="M107" s="365" t="s">
        <v>64</v>
      </c>
      <c r="N107" s="365"/>
      <c r="O107" s="366">
        <f>O72+1</f>
        <v>42978</v>
      </c>
      <c r="P107" s="366"/>
      <c r="Q107" s="366"/>
      <c r="R107" s="366"/>
      <c r="S107" s="366"/>
      <c r="T107" s="366"/>
      <c r="U107" s="366"/>
    </row>
    <row r="108" spans="1:21" ht="18.399999999999999" customHeight="1" x14ac:dyDescent="0.25">
      <c r="A108" s="174"/>
      <c r="B108" s="174"/>
      <c r="C108" s="175"/>
      <c r="D108" s="175"/>
      <c r="E108" s="176"/>
      <c r="F108" s="176"/>
      <c r="G108" s="176"/>
      <c r="H108" s="176"/>
      <c r="I108" s="176"/>
      <c r="J108" s="176"/>
      <c r="K108" s="176"/>
      <c r="L108" s="176"/>
      <c r="M108" s="176"/>
      <c r="N108" s="176"/>
      <c r="O108" s="176"/>
      <c r="P108" s="176"/>
      <c r="Q108" s="176"/>
      <c r="R108" s="181"/>
    </row>
    <row r="109" spans="1:21" ht="27" customHeight="1" x14ac:dyDescent="0.2">
      <c r="A109" s="362" t="s">
        <v>65</v>
      </c>
      <c r="B109" s="362"/>
      <c r="C109" s="362"/>
      <c r="D109" s="362"/>
      <c r="E109" s="362"/>
      <c r="F109" s="362"/>
      <c r="G109" s="362"/>
      <c r="H109" s="362"/>
      <c r="I109" s="362"/>
      <c r="J109" s="362"/>
      <c r="K109" s="362"/>
      <c r="L109" s="362"/>
      <c r="M109" s="362"/>
      <c r="N109" s="362"/>
      <c r="O109" s="362"/>
      <c r="P109" s="362"/>
      <c r="Q109" s="362"/>
      <c r="R109" s="362"/>
      <c r="S109" s="362"/>
      <c r="T109" s="362"/>
      <c r="U109" s="362"/>
    </row>
    <row r="110" spans="1:21" s="182" customFormat="1" ht="18.399999999999999" customHeight="1" x14ac:dyDescent="0.25">
      <c r="A110" s="358"/>
      <c r="B110" s="367" t="s">
        <v>66</v>
      </c>
      <c r="C110" s="356" t="s">
        <v>67</v>
      </c>
      <c r="D110" s="356"/>
      <c r="E110" s="356" t="s">
        <v>22</v>
      </c>
      <c r="F110" s="356"/>
      <c r="G110" s="359" t="s">
        <v>23</v>
      </c>
      <c r="H110" s="359"/>
      <c r="I110" s="359"/>
      <c r="J110" s="360" t="s">
        <v>68</v>
      </c>
      <c r="K110" s="360"/>
      <c r="L110" s="360"/>
      <c r="M110" s="361" t="s">
        <v>69</v>
      </c>
      <c r="N110" s="361"/>
      <c r="O110" s="361"/>
      <c r="P110" s="356" t="s">
        <v>70</v>
      </c>
      <c r="Q110" s="356"/>
      <c r="R110" s="357" t="s">
        <v>71</v>
      </c>
      <c r="S110" s="357"/>
      <c r="T110" s="357"/>
      <c r="U110" s="357"/>
    </row>
    <row r="111" spans="1:21" s="182" customFormat="1" ht="18.399999999999999" customHeight="1" x14ac:dyDescent="0.25">
      <c r="A111" s="358"/>
      <c r="B111" s="367"/>
      <c r="C111" s="226" t="s">
        <v>72</v>
      </c>
      <c r="D111" s="184" t="s">
        <v>73</v>
      </c>
      <c r="E111" s="226" t="s">
        <v>74</v>
      </c>
      <c r="F111" s="184" t="s">
        <v>75</v>
      </c>
      <c r="G111" s="227" t="s">
        <v>76</v>
      </c>
      <c r="H111" s="183" t="s">
        <v>75</v>
      </c>
      <c r="I111" s="184" t="s">
        <v>77</v>
      </c>
      <c r="J111" s="183" t="s">
        <v>76</v>
      </c>
      <c r="K111" s="183" t="s">
        <v>75</v>
      </c>
      <c r="L111" s="183" t="s">
        <v>77</v>
      </c>
      <c r="M111" s="228" t="s">
        <v>76</v>
      </c>
      <c r="N111" s="183" t="s">
        <v>75</v>
      </c>
      <c r="O111" s="184" t="s">
        <v>77</v>
      </c>
      <c r="P111" s="226" t="s">
        <v>76</v>
      </c>
      <c r="Q111" s="184" t="s">
        <v>75</v>
      </c>
      <c r="R111" s="357"/>
      <c r="S111" s="357"/>
      <c r="T111" s="357"/>
      <c r="U111" s="357"/>
    </row>
    <row r="112" spans="1:21" s="182" customFormat="1" ht="14.1" customHeight="1" x14ac:dyDescent="0.25">
      <c r="A112" s="354" t="s">
        <v>78</v>
      </c>
      <c r="B112" s="363">
        <f>S0!C7</f>
        <v>0</v>
      </c>
      <c r="C112" s="364">
        <f>S0!C19</f>
        <v>0</v>
      </c>
      <c r="D112" s="348">
        <f>S0!D19</f>
        <v>0</v>
      </c>
      <c r="E112" s="349">
        <f>S0!I19</f>
        <v>0</v>
      </c>
      <c r="F112" s="348">
        <f>S0!J19-S0!E19-S0!F19-S0!G19</f>
        <v>0</v>
      </c>
      <c r="G112" s="353">
        <f>S0!K19</f>
        <v>0</v>
      </c>
      <c r="H112" s="347">
        <f>S0!M19-S0!E19-S0!F19-S0!G19</f>
        <v>0</v>
      </c>
      <c r="I112" s="348">
        <f>S0!L19</f>
        <v>0</v>
      </c>
      <c r="J112" s="347">
        <f>S0!N19+S0!O19</f>
        <v>0</v>
      </c>
      <c r="K112" s="347">
        <f>S0!R19+S0!S19-S0!E19-S0!F19-S0!G19</f>
        <v>0</v>
      </c>
      <c r="L112" s="347">
        <f>S0!P19+S0!Q19</f>
        <v>0</v>
      </c>
      <c r="M112" s="346">
        <f>S0!O19</f>
        <v>0</v>
      </c>
      <c r="N112" s="347">
        <f>S0!S19-S0!F19-S0!E19</f>
        <v>0</v>
      </c>
      <c r="O112" s="348">
        <f>S0!Q19</f>
        <v>0</v>
      </c>
      <c r="P112" s="349">
        <f>S0!T19</f>
        <v>0</v>
      </c>
      <c r="Q112" s="348">
        <f>S0!U19-S0!F19-S0!E19-S0!G19</f>
        <v>0</v>
      </c>
      <c r="R112" s="189">
        <f>S0!E19</f>
        <v>0</v>
      </c>
      <c r="S112" s="196" t="s">
        <v>79</v>
      </c>
      <c r="T112" s="205">
        <f>S0!F19</f>
        <v>0</v>
      </c>
      <c r="U112" s="197" t="s">
        <v>80</v>
      </c>
    </row>
    <row r="113" spans="1:21" s="182" customFormat="1" ht="14.1" customHeight="1" x14ac:dyDescent="0.25">
      <c r="A113" s="354"/>
      <c r="B113" s="363"/>
      <c r="C113" s="364"/>
      <c r="D113" s="348"/>
      <c r="E113" s="349"/>
      <c r="F113" s="348"/>
      <c r="G113" s="353"/>
      <c r="H113" s="347"/>
      <c r="I113" s="348"/>
      <c r="J113" s="347"/>
      <c r="K113" s="347"/>
      <c r="L113" s="347"/>
      <c r="M113" s="346"/>
      <c r="N113" s="347"/>
      <c r="O113" s="348"/>
      <c r="P113" s="349"/>
      <c r="Q113" s="348"/>
      <c r="R113" s="189"/>
      <c r="S113" s="197"/>
      <c r="T113" s="205"/>
      <c r="U113" s="197"/>
    </row>
    <row r="114" spans="1:21" s="182" customFormat="1" ht="15.6" customHeight="1" x14ac:dyDescent="0.25">
      <c r="A114" s="354" t="s">
        <v>81</v>
      </c>
      <c r="B114" s="363">
        <f>S0!C42</f>
        <v>0</v>
      </c>
      <c r="C114" s="347">
        <f>S0!C54</f>
        <v>0</v>
      </c>
      <c r="D114" s="348">
        <f>S0!D54</f>
        <v>0</v>
      </c>
      <c r="E114" s="347">
        <f>S0!K54-S0!E54-S0!F54-S0!G54-S0!H54-S0!I54-S0!J54</f>
        <v>0</v>
      </c>
      <c r="F114" s="348">
        <f>S0!L54</f>
        <v>0</v>
      </c>
      <c r="G114" s="347">
        <f>S0!M54-S0!E54-S0!F54-S0!G54-S0!H54-S0!I54-S0!J54</f>
        <v>0</v>
      </c>
      <c r="H114" s="347">
        <f>S0!O54</f>
        <v>0</v>
      </c>
      <c r="I114" s="348">
        <f>S0!N54</f>
        <v>0</v>
      </c>
      <c r="J114" s="347">
        <f>S0!P54-S0!E54-S0!F54-S0!G54-S0!H54-S0!I54+S0!Q54-S0!J54</f>
        <v>0</v>
      </c>
      <c r="K114" s="347">
        <f>S0!T54+S0!U54</f>
        <v>0</v>
      </c>
      <c r="L114" s="348">
        <f>S0!R54+S0!S54</f>
        <v>0</v>
      </c>
      <c r="M114" s="347">
        <f>S0!Q54</f>
        <v>0</v>
      </c>
      <c r="N114" s="347">
        <f>S0!U54</f>
        <v>0</v>
      </c>
      <c r="O114" s="348">
        <f>S0!S54</f>
        <v>0</v>
      </c>
      <c r="P114" s="347">
        <f>S0!V54-S0!E54-S0!F54-S0!G54-S0!H54-S0!I54-S0!J54</f>
        <v>0</v>
      </c>
      <c r="Q114" s="348">
        <f>S0!W54</f>
        <v>0</v>
      </c>
      <c r="R114" s="195">
        <f>S0!E54+S0!F54+S0!G54+S0!I54</f>
        <v>0</v>
      </c>
      <c r="S114" s="196" t="s">
        <v>82</v>
      </c>
      <c r="T114" s="195">
        <f>S0!H54</f>
        <v>0</v>
      </c>
      <c r="U114" s="197" t="s">
        <v>83</v>
      </c>
    </row>
    <row r="115" spans="1:21" s="182" customFormat="1" ht="15.6" customHeight="1" x14ac:dyDescent="0.25">
      <c r="A115" s="354"/>
      <c r="B115" s="363"/>
      <c r="C115" s="347"/>
      <c r="D115" s="348"/>
      <c r="E115" s="347"/>
      <c r="F115" s="348"/>
      <c r="G115" s="347"/>
      <c r="H115" s="347"/>
      <c r="I115" s="348"/>
      <c r="J115" s="347"/>
      <c r="K115" s="347"/>
      <c r="L115" s="348"/>
      <c r="M115" s="347"/>
      <c r="N115" s="347"/>
      <c r="O115" s="348"/>
      <c r="P115" s="347"/>
      <c r="Q115" s="348"/>
      <c r="R115" s="195"/>
      <c r="S115" s="196"/>
      <c r="T115" s="195">
        <f>S0!J54</f>
        <v>0</v>
      </c>
      <c r="U115" s="232" t="s">
        <v>84</v>
      </c>
    </row>
    <row r="116" spans="1:21" s="182" customFormat="1" ht="28.35" customHeight="1" x14ac:dyDescent="0.25">
      <c r="A116" s="185" t="s">
        <v>85</v>
      </c>
      <c r="B116" s="186">
        <f>S0!C77</f>
        <v>0</v>
      </c>
      <c r="C116" s="229">
        <f>S0!C89</f>
        <v>0</v>
      </c>
      <c r="D116" s="187">
        <f>S0!D89</f>
        <v>0</v>
      </c>
      <c r="E116" s="229">
        <f>S0!I89-S0!E89-S0!F89-S0!G89</f>
        <v>0</v>
      </c>
      <c r="F116" s="187">
        <f>S0!J89</f>
        <v>0</v>
      </c>
      <c r="G116" s="230">
        <f>S0!K89-S0!E89-S0!F89-S0!G89</f>
        <v>0</v>
      </c>
      <c r="H116" s="188">
        <f>S0!M89</f>
        <v>0</v>
      </c>
      <c r="I116" s="187">
        <f>S0!L89+S0!H89</f>
        <v>0</v>
      </c>
      <c r="J116" s="188">
        <f>S0!N89+S0!O89-S0!E89-S0!F89-S0!G89</f>
        <v>0</v>
      </c>
      <c r="K116" s="188">
        <f>S0!R89+S0!S89</f>
        <v>0</v>
      </c>
      <c r="L116" s="188">
        <f>S0!P89+S0!Q89+S0!H89</f>
        <v>0</v>
      </c>
      <c r="M116" s="231">
        <f>S0!O89</f>
        <v>0</v>
      </c>
      <c r="N116" s="188">
        <f>S0!S89</f>
        <v>0</v>
      </c>
      <c r="O116" s="187">
        <f>S0!Q89</f>
        <v>0</v>
      </c>
      <c r="P116" s="229">
        <f>S0!T89-S0!E89-S0!F89-S0!G89</f>
        <v>0</v>
      </c>
      <c r="Q116" s="187">
        <f>S0!U89</f>
        <v>0</v>
      </c>
      <c r="R116" s="195">
        <f>S0!E89+S0!F89</f>
        <v>0</v>
      </c>
      <c r="S116" s="196" t="s">
        <v>86</v>
      </c>
      <c r="T116" s="195">
        <f>S0!G89</f>
        <v>0</v>
      </c>
      <c r="U116" s="208" t="s">
        <v>87</v>
      </c>
    </row>
    <row r="117" spans="1:21" s="182" customFormat="1" ht="28.35" customHeight="1" x14ac:dyDescent="0.25">
      <c r="A117" s="185" t="s">
        <v>88</v>
      </c>
      <c r="B117" s="186">
        <f>S0!C112</f>
        <v>0</v>
      </c>
      <c r="C117" s="229">
        <f>S0!C124</f>
        <v>0</v>
      </c>
      <c r="D117" s="187">
        <f>S0!D124</f>
        <v>0</v>
      </c>
      <c r="E117" s="229">
        <f>S0!I124</f>
        <v>0</v>
      </c>
      <c r="F117" s="187">
        <f>S0!J124-S0!E124</f>
        <v>0</v>
      </c>
      <c r="G117" s="230">
        <f>S0!K124</f>
        <v>0</v>
      </c>
      <c r="H117" s="188">
        <f>S0!M124-S0!E124</f>
        <v>0</v>
      </c>
      <c r="I117" s="187">
        <f>S0!L124</f>
        <v>0</v>
      </c>
      <c r="J117" s="188">
        <f>S0!N124+S0!O124</f>
        <v>0</v>
      </c>
      <c r="K117" s="188">
        <f>S0!R124+S0!S124-S0!E124</f>
        <v>0</v>
      </c>
      <c r="L117" s="188">
        <f>S0!P124+S0!Q124</f>
        <v>0</v>
      </c>
      <c r="M117" s="231">
        <f>S0!O124</f>
        <v>0</v>
      </c>
      <c r="N117" s="188">
        <f>S0!S124-S0!E124</f>
        <v>0</v>
      </c>
      <c r="O117" s="187">
        <f>S0!Q124</f>
        <v>0</v>
      </c>
      <c r="P117" s="229">
        <f>S0!T124</f>
        <v>0</v>
      </c>
      <c r="Q117" s="187">
        <f>S0!U124-S0!E124</f>
        <v>0</v>
      </c>
      <c r="R117" s="195">
        <f>S0!E124</f>
        <v>0</v>
      </c>
      <c r="S117" s="245" t="s">
        <v>80</v>
      </c>
      <c r="T117" s="246"/>
      <c r="U117"/>
    </row>
    <row r="118" spans="1:21" s="182" customFormat="1" ht="14.1" customHeight="1" x14ac:dyDescent="0.25">
      <c r="A118" s="354" t="s">
        <v>89</v>
      </c>
      <c r="B118" s="363">
        <f>S0!C147</f>
        <v>0</v>
      </c>
      <c r="C118" s="349">
        <f>S0!C159</f>
        <v>0</v>
      </c>
      <c r="D118" s="348">
        <f>S0!D159</f>
        <v>0</v>
      </c>
      <c r="E118" s="349">
        <f>S0!K159-S0!F159</f>
        <v>0</v>
      </c>
      <c r="F118" s="348">
        <f>S0!L159-S0!E159-S0!H159-S0!G159</f>
        <v>0</v>
      </c>
      <c r="G118" s="353">
        <f>S0!M159-S0!F159</f>
        <v>0</v>
      </c>
      <c r="H118" s="347">
        <f>S0!O159-S0!H159-S0!E159+S0!J159</f>
        <v>0</v>
      </c>
      <c r="I118" s="348">
        <f>S0!N159-S0!G159+1</f>
        <v>1</v>
      </c>
      <c r="J118" s="347">
        <f>S0!P159+S0!Q159-S0!F159</f>
        <v>0</v>
      </c>
      <c r="K118" s="347">
        <f>S0!T159+S0!U159+S0!J159-S0!H159-S0!E159</f>
        <v>0</v>
      </c>
      <c r="L118" s="347">
        <f>S0!R159+S0!S159-S0!G159+1</f>
        <v>1</v>
      </c>
      <c r="M118" s="346">
        <f>S0!Q159</f>
        <v>0</v>
      </c>
      <c r="N118" s="347">
        <f>S0!T159+S0!U159-S0!H159-S0!E159</f>
        <v>0</v>
      </c>
      <c r="O118" s="348">
        <f>S0!S159-S0!G159+1</f>
        <v>1</v>
      </c>
      <c r="P118" s="349">
        <f>S0!V159-S0!F159</f>
        <v>0</v>
      </c>
      <c r="Q118" s="348">
        <f>S0!W159-S0!E159-S0!H159-S0!G159</f>
        <v>0</v>
      </c>
      <c r="R118" s="195">
        <f>S0!E159</f>
        <v>0</v>
      </c>
      <c r="S118" s="196" t="s">
        <v>80</v>
      </c>
      <c r="T118" s="205">
        <f>S0!G159</f>
        <v>0</v>
      </c>
      <c r="U118" s="197" t="s">
        <v>90</v>
      </c>
    </row>
    <row r="119" spans="1:21" s="182" customFormat="1" ht="14.1" customHeight="1" x14ac:dyDescent="0.25">
      <c r="A119" s="354"/>
      <c r="B119" s="363"/>
      <c r="C119" s="349"/>
      <c r="D119" s="348"/>
      <c r="E119" s="349"/>
      <c r="F119" s="348"/>
      <c r="G119" s="353"/>
      <c r="H119" s="347"/>
      <c r="I119" s="348"/>
      <c r="J119" s="347"/>
      <c r="K119" s="347"/>
      <c r="L119" s="347"/>
      <c r="M119" s="346"/>
      <c r="N119" s="347"/>
      <c r="O119" s="348"/>
      <c r="P119" s="349"/>
      <c r="Q119" s="348"/>
      <c r="R119" s="195">
        <f>S0!F159</f>
        <v>0</v>
      </c>
      <c r="S119" s="196" t="s">
        <v>91</v>
      </c>
      <c r="T119" s="205">
        <f>S0!H159</f>
        <v>0</v>
      </c>
      <c r="U119" s="197" t="s">
        <v>92</v>
      </c>
    </row>
    <row r="120" spans="1:21" s="182" customFormat="1" ht="28.35" customHeight="1" x14ac:dyDescent="0.25">
      <c r="A120" s="185" t="s">
        <v>61</v>
      </c>
      <c r="B120" s="207"/>
      <c r="C120" s="229">
        <f>S0!C193</f>
        <v>0</v>
      </c>
      <c r="D120" s="187">
        <f>S0!D193</f>
        <v>0</v>
      </c>
      <c r="E120" s="229">
        <f>S0!I193-S0!E193-S0!F193</f>
        <v>0</v>
      </c>
      <c r="F120" s="187">
        <f>S0!J193</f>
        <v>0</v>
      </c>
      <c r="G120" s="230">
        <f>S0!K193-S0!E193-S0!F193</f>
        <v>0</v>
      </c>
      <c r="H120" s="188">
        <f>S0!M193</f>
        <v>0</v>
      </c>
      <c r="I120" s="187">
        <f>S0!L193</f>
        <v>0</v>
      </c>
      <c r="J120" s="188">
        <f>S0!N193+S0!O193-S0!E193-S0!F193</f>
        <v>0</v>
      </c>
      <c r="K120" s="188">
        <f>S0!R193+S0!S93</f>
        <v>0</v>
      </c>
      <c r="L120" s="188">
        <f>S0!P193+S0!Q193</f>
        <v>0</v>
      </c>
      <c r="M120" s="231">
        <f>S0!O193</f>
        <v>0</v>
      </c>
      <c r="N120" s="188">
        <f>S0!S93</f>
        <v>0</v>
      </c>
      <c r="O120" s="187">
        <f>S0!Q193</f>
        <v>0</v>
      </c>
      <c r="P120" s="229">
        <f>S0!T193-S0!E193-S0!F193</f>
        <v>0</v>
      </c>
      <c r="Q120" s="187">
        <f>S0!U193</f>
        <v>0</v>
      </c>
      <c r="R120" s="195">
        <f>S0!E193</f>
        <v>0</v>
      </c>
      <c r="S120" s="196" t="s">
        <v>83</v>
      </c>
      <c r="T120" s="205"/>
      <c r="U120"/>
    </row>
    <row r="121" spans="1:21" s="182" customFormat="1" ht="18.399999999999999" customHeight="1" x14ac:dyDescent="0.25">
      <c r="A121" s="209" t="s">
        <v>93</v>
      </c>
      <c r="B121" s="210">
        <f t="shared" ref="B121:Q121" si="6">SUM(B112:B120)</f>
        <v>0</v>
      </c>
      <c r="C121" s="235">
        <f t="shared" si="6"/>
        <v>0</v>
      </c>
      <c r="D121" s="212">
        <f t="shared" si="6"/>
        <v>0</v>
      </c>
      <c r="E121" s="235">
        <f t="shared" si="6"/>
        <v>0</v>
      </c>
      <c r="F121" s="212">
        <f t="shared" si="6"/>
        <v>0</v>
      </c>
      <c r="G121" s="236">
        <f t="shared" si="6"/>
        <v>0</v>
      </c>
      <c r="H121" s="211">
        <f t="shared" si="6"/>
        <v>0</v>
      </c>
      <c r="I121" s="212">
        <f t="shared" si="6"/>
        <v>1</v>
      </c>
      <c r="J121" s="211">
        <f t="shared" si="6"/>
        <v>0</v>
      </c>
      <c r="K121" s="211">
        <f t="shared" si="6"/>
        <v>0</v>
      </c>
      <c r="L121" s="211">
        <f t="shared" si="6"/>
        <v>1</v>
      </c>
      <c r="M121" s="237">
        <f t="shared" si="6"/>
        <v>0</v>
      </c>
      <c r="N121" s="211">
        <f t="shared" si="6"/>
        <v>0</v>
      </c>
      <c r="O121" s="212">
        <f t="shared" si="6"/>
        <v>1</v>
      </c>
      <c r="P121" s="235">
        <f t="shared" si="6"/>
        <v>0</v>
      </c>
      <c r="Q121" s="212">
        <f t="shared" si="6"/>
        <v>0</v>
      </c>
      <c r="R121" s="173"/>
      <c r="S121" s="172"/>
      <c r="T121" s="173"/>
      <c r="U121" s="172"/>
    </row>
    <row r="122" spans="1:21" s="182" customFormat="1" ht="18.399999999999999" customHeight="1" x14ac:dyDescent="0.3">
      <c r="A122" s="172"/>
      <c r="B122" s="216" t="s">
        <v>94</v>
      </c>
      <c r="C122" s="217" t="s">
        <v>95</v>
      </c>
      <c r="D122" s="217" t="s">
        <v>96</v>
      </c>
      <c r="E122" s="217" t="s">
        <v>97</v>
      </c>
      <c r="F122" s="217" t="s">
        <v>98</v>
      </c>
      <c r="G122" s="217" t="s">
        <v>99</v>
      </c>
      <c r="H122" s="217" t="s">
        <v>100</v>
      </c>
      <c r="I122" s="217" t="s">
        <v>101</v>
      </c>
      <c r="J122" s="218"/>
      <c r="K122" s="218"/>
      <c r="L122" s="218"/>
      <c r="M122" s="218"/>
      <c r="N122" s="218"/>
      <c r="O122" s="218"/>
      <c r="P122" s="218"/>
      <c r="Q122" s="218"/>
      <c r="R122" s="219"/>
      <c r="T122" s="215"/>
    </row>
    <row r="123" spans="1:21" s="182" customFormat="1" ht="18.399999999999999" customHeight="1" x14ac:dyDescent="0.25">
      <c r="A123" s="220"/>
      <c r="B123" s="220"/>
      <c r="C123" s="188"/>
      <c r="D123" s="188"/>
      <c r="E123" s="221"/>
      <c r="F123" s="221"/>
      <c r="G123" s="221"/>
      <c r="H123" s="221"/>
      <c r="I123" s="221"/>
      <c r="J123" s="218"/>
      <c r="K123" s="218"/>
      <c r="L123" s="218"/>
      <c r="M123" s="218"/>
      <c r="N123" s="218"/>
      <c r="O123" s="218"/>
      <c r="P123" s="218"/>
      <c r="Q123" s="218"/>
      <c r="R123" s="219"/>
      <c r="T123" s="215"/>
    </row>
    <row r="124" spans="1:21" ht="18.399999999999999" customHeight="1" x14ac:dyDescent="0.25">
      <c r="D124" s="223"/>
      <c r="E124" s="224"/>
      <c r="F124" s="224"/>
      <c r="G124" s="224"/>
      <c r="H124" s="224"/>
      <c r="I124" s="224"/>
      <c r="J124" s="224"/>
      <c r="K124" s="224"/>
      <c r="L124" s="224"/>
      <c r="M124" s="224"/>
      <c r="N124" s="224"/>
      <c r="O124" s="224"/>
      <c r="P124" s="224"/>
      <c r="Q124" s="224"/>
      <c r="R124" s="225"/>
    </row>
    <row r="125" spans="1:21" ht="27" customHeight="1" x14ac:dyDescent="0.2">
      <c r="A125" s="362" t="s">
        <v>102</v>
      </c>
      <c r="B125" s="362"/>
      <c r="C125" s="362"/>
      <c r="D125" s="362"/>
      <c r="E125" s="362"/>
      <c r="F125" s="362"/>
      <c r="G125" s="362"/>
      <c r="H125" s="362"/>
      <c r="I125" s="362"/>
      <c r="J125" s="362"/>
      <c r="K125" s="362"/>
      <c r="L125" s="362"/>
      <c r="M125" s="362"/>
      <c r="N125" s="362"/>
      <c r="O125" s="362"/>
      <c r="P125" s="362"/>
      <c r="Q125" s="362"/>
      <c r="R125" s="362"/>
      <c r="S125" s="362"/>
      <c r="T125" s="362"/>
      <c r="U125" s="362"/>
    </row>
    <row r="126" spans="1:21" s="182" customFormat="1" ht="18.399999999999999" customHeight="1" x14ac:dyDescent="0.25">
      <c r="A126" s="358"/>
      <c r="B126" s="358"/>
      <c r="C126" s="356" t="s">
        <v>67</v>
      </c>
      <c r="D126" s="356"/>
      <c r="E126" s="356" t="s">
        <v>22</v>
      </c>
      <c r="F126" s="356"/>
      <c r="G126" s="359" t="s">
        <v>23</v>
      </c>
      <c r="H126" s="359"/>
      <c r="I126" s="359"/>
      <c r="J126" s="360" t="s">
        <v>68</v>
      </c>
      <c r="K126" s="360"/>
      <c r="L126" s="360"/>
      <c r="M126" s="361" t="s">
        <v>69</v>
      </c>
      <c r="N126" s="361"/>
      <c r="O126" s="361"/>
      <c r="P126" s="356" t="s">
        <v>70</v>
      </c>
      <c r="Q126" s="356"/>
      <c r="R126" s="357" t="s">
        <v>71</v>
      </c>
      <c r="S126" s="357"/>
      <c r="T126" s="357"/>
      <c r="U126" s="357"/>
    </row>
    <row r="127" spans="1:21" s="182" customFormat="1" ht="18.399999999999999" customHeight="1" x14ac:dyDescent="0.25">
      <c r="A127" s="358"/>
      <c r="B127" s="358"/>
      <c r="C127" s="226" t="s">
        <v>72</v>
      </c>
      <c r="D127" s="184" t="s">
        <v>73</v>
      </c>
      <c r="E127" s="226" t="s">
        <v>74</v>
      </c>
      <c r="F127" s="184" t="s">
        <v>75</v>
      </c>
      <c r="G127" s="227" t="s">
        <v>76</v>
      </c>
      <c r="H127" s="183" t="s">
        <v>75</v>
      </c>
      <c r="I127" s="184" t="s">
        <v>77</v>
      </c>
      <c r="J127" s="183" t="s">
        <v>76</v>
      </c>
      <c r="K127" s="183" t="s">
        <v>75</v>
      </c>
      <c r="L127" s="183" t="s">
        <v>77</v>
      </c>
      <c r="M127" s="228" t="s">
        <v>76</v>
      </c>
      <c r="N127" s="183" t="s">
        <v>75</v>
      </c>
      <c r="O127" s="184" t="s">
        <v>77</v>
      </c>
      <c r="P127" s="226" t="s">
        <v>76</v>
      </c>
      <c r="Q127" s="184" t="s">
        <v>75</v>
      </c>
      <c r="R127" s="357"/>
      <c r="S127" s="357"/>
      <c r="T127" s="357"/>
      <c r="U127" s="357"/>
    </row>
    <row r="128" spans="1:21" s="182" customFormat="1" ht="14.1" customHeight="1" x14ac:dyDescent="0.25">
      <c r="A128" s="354" t="s">
        <v>78</v>
      </c>
      <c r="B128" s="355"/>
      <c r="C128" s="349">
        <f>S0!C31</f>
        <v>0</v>
      </c>
      <c r="D128" s="348">
        <f>S0!D31</f>
        <v>0</v>
      </c>
      <c r="E128" s="349">
        <f>S0!J31</f>
        <v>0</v>
      </c>
      <c r="F128" s="348">
        <f>S0!K31-S0!E31-S0!F31-S0!G31-S0!H31-S0!I31</f>
        <v>0</v>
      </c>
      <c r="G128" s="353">
        <f>S0!L31-S0!H31-S0!G31</f>
        <v>0</v>
      </c>
      <c r="H128" s="347">
        <f>S0!N31-S0!F31-S0!E31-S0!I31</f>
        <v>0</v>
      </c>
      <c r="I128" s="348">
        <f>S0!M31</f>
        <v>0</v>
      </c>
      <c r="J128" s="347">
        <f>S0!O31+S0!P31-S0!H31-S0!G31</f>
        <v>0</v>
      </c>
      <c r="K128" s="347">
        <f>S0!S31+S0!T31-S0!F31-S0!E31-S0!I31</f>
        <v>0</v>
      </c>
      <c r="L128" s="347">
        <f>S0!Q31+S0!R31</f>
        <v>0</v>
      </c>
      <c r="M128" s="346">
        <f>S0!P31</f>
        <v>0</v>
      </c>
      <c r="N128" s="347">
        <f>S0!T31-S0!E31-S0!F31</f>
        <v>0</v>
      </c>
      <c r="O128" s="348">
        <f>S0!R31</f>
        <v>0</v>
      </c>
      <c r="P128" s="349">
        <f>S0!U31-S0!H31-S0!G31</f>
        <v>0</v>
      </c>
      <c r="Q128" s="348">
        <f>S0!V31-S0!F31-S0!E31-S0!I31</f>
        <v>0</v>
      </c>
      <c r="R128" s="189">
        <f>S0!E31</f>
        <v>0</v>
      </c>
      <c r="S128" s="196" t="s">
        <v>79</v>
      </c>
      <c r="T128" s="205">
        <f>S0!F31</f>
        <v>0</v>
      </c>
      <c r="U128" s="197" t="s">
        <v>80</v>
      </c>
    </row>
    <row r="129" spans="1:21" s="182" customFormat="1" ht="14.1" customHeight="1" x14ac:dyDescent="0.25">
      <c r="A129" s="354"/>
      <c r="B129" s="355"/>
      <c r="C129" s="349"/>
      <c r="D129" s="348"/>
      <c r="E129" s="349"/>
      <c r="F129" s="348"/>
      <c r="G129" s="353"/>
      <c r="H129" s="347"/>
      <c r="I129" s="348"/>
      <c r="J129" s="347"/>
      <c r="K129" s="347"/>
      <c r="L129" s="347"/>
      <c r="M129" s="346"/>
      <c r="N129" s="347"/>
      <c r="O129" s="348"/>
      <c r="P129" s="349"/>
      <c r="Q129" s="348"/>
      <c r="R129" s="189"/>
      <c r="S129" s="197"/>
      <c r="T129" s="205">
        <f>S0!H31+S0!G31</f>
        <v>0</v>
      </c>
      <c r="U129" s="197" t="s">
        <v>103</v>
      </c>
    </row>
    <row r="130" spans="1:21" s="182" customFormat="1" ht="15.6" customHeight="1" x14ac:dyDescent="0.25">
      <c r="A130" s="354" t="s">
        <v>81</v>
      </c>
      <c r="B130" s="355"/>
      <c r="C130" s="347">
        <f>S0!C66</f>
        <v>0</v>
      </c>
      <c r="D130" s="348">
        <f>S0!D66</f>
        <v>0</v>
      </c>
      <c r="E130" s="347">
        <f>S0!K66-S0!E66-S0!F66-S0!G66-S0!H66-S0!I66-S0!J66</f>
        <v>0</v>
      </c>
      <c r="F130" s="348">
        <f>S0!L66</f>
        <v>0</v>
      </c>
      <c r="G130" s="347">
        <f>S0!M66-S0!E66-S0!F66-S0!G66-S0!H66-S0!I66-S0!J66</f>
        <v>0</v>
      </c>
      <c r="H130" s="347">
        <f>S0!O66</f>
        <v>0</v>
      </c>
      <c r="I130" s="348">
        <f>S0!N66</f>
        <v>0</v>
      </c>
      <c r="J130" s="347">
        <f>S0!P66-S0!E66-S0!F66-S0!G66-S0!H66-S0!I66+S0!Q66-S0!J66</f>
        <v>0</v>
      </c>
      <c r="K130" s="347">
        <f>S0!T66+S0!U66</f>
        <v>0</v>
      </c>
      <c r="L130" s="348">
        <f>S0!R66+S0!S66</f>
        <v>0</v>
      </c>
      <c r="M130" s="347">
        <f>S0!Q66</f>
        <v>0</v>
      </c>
      <c r="N130" s="347">
        <f>S0!U66</f>
        <v>0</v>
      </c>
      <c r="O130" s="348">
        <f>S0!S66</f>
        <v>0</v>
      </c>
      <c r="P130" s="347">
        <f>S0!V66-S0!E66-S0!F66-S0!G66-S0!H66-S0!I66-S0!J66</f>
        <v>0</v>
      </c>
      <c r="Q130" s="348">
        <f>S0!W66</f>
        <v>0</v>
      </c>
      <c r="R130" s="195">
        <f>S0!E66+S0!F66+S0!G66+S0!I66</f>
        <v>0</v>
      </c>
      <c r="S130" s="196" t="s">
        <v>82</v>
      </c>
      <c r="T130" s="195">
        <f>S0!H66</f>
        <v>0</v>
      </c>
      <c r="U130" s="197" t="s">
        <v>83</v>
      </c>
    </row>
    <row r="131" spans="1:21" s="182" customFormat="1" ht="15.6" customHeight="1" x14ac:dyDescent="0.25">
      <c r="A131" s="354"/>
      <c r="B131" s="355"/>
      <c r="C131" s="347"/>
      <c r="D131" s="348"/>
      <c r="E131" s="347"/>
      <c r="F131" s="348"/>
      <c r="G131" s="347"/>
      <c r="H131" s="347"/>
      <c r="I131" s="348"/>
      <c r="J131" s="347"/>
      <c r="K131" s="347"/>
      <c r="L131" s="348"/>
      <c r="M131" s="347"/>
      <c r="N131" s="347"/>
      <c r="O131" s="348"/>
      <c r="P131" s="347"/>
      <c r="Q131" s="348"/>
      <c r="R131" s="195"/>
      <c r="S131" s="196"/>
      <c r="T131" s="195">
        <f>S0!J66</f>
        <v>0</v>
      </c>
      <c r="U131" s="232" t="s">
        <v>84</v>
      </c>
    </row>
    <row r="132" spans="1:21" s="182" customFormat="1" ht="28.35" customHeight="1" x14ac:dyDescent="0.25">
      <c r="A132" s="185" t="s">
        <v>85</v>
      </c>
      <c r="B132" s="207"/>
      <c r="C132" s="229">
        <f>S0!C101</f>
        <v>0</v>
      </c>
      <c r="D132" s="187">
        <f>S0!D101</f>
        <v>0</v>
      </c>
      <c r="E132" s="229">
        <f>S0!I101-S0!E101-S0!F101-S0!G101</f>
        <v>0</v>
      </c>
      <c r="F132" s="187">
        <f>S0!J101</f>
        <v>0</v>
      </c>
      <c r="G132" s="230">
        <f>S0!K101-S0!E101-S0!F101-S0!G101</f>
        <v>0</v>
      </c>
      <c r="H132" s="188">
        <f>S0!M101</f>
        <v>0</v>
      </c>
      <c r="I132" s="187">
        <f>S0!L101+S0!H101</f>
        <v>0</v>
      </c>
      <c r="J132" s="188">
        <f>S0!N101+S0!O101-S0!E101-S0!F101-S0!G101</f>
        <v>0</v>
      </c>
      <c r="K132" s="188">
        <f>S0!R101+S0!S1</f>
        <v>0</v>
      </c>
      <c r="L132" s="188">
        <f>S0!P101+S0!Q101+S0!H101</f>
        <v>0</v>
      </c>
      <c r="M132" s="231">
        <f>S0!O101</f>
        <v>0</v>
      </c>
      <c r="N132" s="188">
        <f>S0!S1</f>
        <v>0</v>
      </c>
      <c r="O132" s="187">
        <f>S0!Q101</f>
        <v>0</v>
      </c>
      <c r="P132" s="229">
        <f>S0!T101-S0!E101-S0!F101-S0!G101</f>
        <v>0</v>
      </c>
      <c r="Q132" s="187">
        <f>S0!U101</f>
        <v>0</v>
      </c>
      <c r="R132" s="195">
        <f>S0!E101+S0!F101</f>
        <v>0</v>
      </c>
      <c r="S132" s="233" t="s">
        <v>104</v>
      </c>
      <c r="T132" s="195">
        <f>S0!G101</f>
        <v>0</v>
      </c>
      <c r="U132" s="208" t="s">
        <v>87</v>
      </c>
    </row>
    <row r="133" spans="1:21" s="182" customFormat="1" ht="28.35" customHeight="1" x14ac:dyDescent="0.25">
      <c r="A133" s="185" t="s">
        <v>88</v>
      </c>
      <c r="B133" s="207"/>
      <c r="C133" s="229">
        <f>S0!C136</f>
        <v>0</v>
      </c>
      <c r="D133" s="187">
        <f>S0!D136</f>
        <v>0</v>
      </c>
      <c r="E133" s="229">
        <f>S0!I136</f>
        <v>0</v>
      </c>
      <c r="F133" s="187">
        <f>S0!J136-S0!E136-S0!F136</f>
        <v>0</v>
      </c>
      <c r="G133" s="230">
        <f>S0!K136</f>
        <v>0</v>
      </c>
      <c r="H133" s="188">
        <f>S0!M136-S0!E136</f>
        <v>0</v>
      </c>
      <c r="I133" s="187">
        <f>S0!L136-S0!F136</f>
        <v>0</v>
      </c>
      <c r="J133" s="188">
        <f>S0!N136+S0!O136</f>
        <v>0</v>
      </c>
      <c r="K133" s="188">
        <f>S0!R136+S0!S136-S0!E136</f>
        <v>0</v>
      </c>
      <c r="L133" s="188">
        <f>S0!P136+S0!Q136-S0!F136</f>
        <v>0</v>
      </c>
      <c r="M133" s="231">
        <f>S0!O136</f>
        <v>0</v>
      </c>
      <c r="N133" s="188">
        <f>S0!S136-S0!E136</f>
        <v>0</v>
      </c>
      <c r="O133" s="187">
        <f>S0!Q136</f>
        <v>0</v>
      </c>
      <c r="P133" s="229">
        <f>S0!T136</f>
        <v>0</v>
      </c>
      <c r="Q133" s="187">
        <f>S0!U136-S0!E136-S0!F136</f>
        <v>0</v>
      </c>
      <c r="R133" s="195">
        <f>S0!E136</f>
        <v>0</v>
      </c>
      <c r="S133" s="196" t="s">
        <v>105</v>
      </c>
      <c r="T133" s="234">
        <f>S0!F136</f>
        <v>0</v>
      </c>
      <c r="U133" s="197" t="s">
        <v>106</v>
      </c>
    </row>
    <row r="134" spans="1:21" s="182" customFormat="1" ht="14.1" customHeight="1" x14ac:dyDescent="0.25">
      <c r="A134" s="354" t="s">
        <v>89</v>
      </c>
      <c r="B134" s="355"/>
      <c r="C134" s="349">
        <f>S0!C171</f>
        <v>0</v>
      </c>
      <c r="D134" s="348">
        <f>S0!D171</f>
        <v>0</v>
      </c>
      <c r="E134" s="349">
        <f>S0!K171-S0!F171</f>
        <v>0</v>
      </c>
      <c r="F134" s="348">
        <f>S0!L171-S0!E171-S0!H171-S0!G171</f>
        <v>0</v>
      </c>
      <c r="G134" s="353">
        <f>S0!M171-S0!F171</f>
        <v>0</v>
      </c>
      <c r="H134" s="347">
        <f>S0!O171-S0!H171-S0!E171+S0!J171</f>
        <v>0</v>
      </c>
      <c r="I134" s="348">
        <f>S0!N171-S0!G171+1</f>
        <v>1</v>
      </c>
      <c r="J134" s="347">
        <f>S0!P171+S0!Q171-S0!F171</f>
        <v>0</v>
      </c>
      <c r="K134" s="347">
        <f>S0!T171+S0!U171+S0!J171-S0!H171-S0!E171</f>
        <v>0</v>
      </c>
      <c r="L134" s="347">
        <f>S0!R171+S0!S171-S0!G171+1</f>
        <v>1</v>
      </c>
      <c r="M134" s="346">
        <f>S0!Q171</f>
        <v>0</v>
      </c>
      <c r="N134" s="347">
        <f>S0!T171+S0!U171-S0!H171-S0!E171</f>
        <v>0</v>
      </c>
      <c r="O134" s="348">
        <f>S0!S171-S0!G171+1</f>
        <v>1</v>
      </c>
      <c r="P134" s="349">
        <f>S0!V171-S0!F171</f>
        <v>0</v>
      </c>
      <c r="Q134" s="348">
        <f>S0!W171-S0!E171-S0!H171-S0!G171</f>
        <v>0</v>
      </c>
      <c r="R134" s="195">
        <f>S0!E171</f>
        <v>0</v>
      </c>
      <c r="S134" s="196" t="s">
        <v>105</v>
      </c>
      <c r="T134" s="205">
        <f>S0!G171</f>
        <v>0</v>
      </c>
      <c r="U134" s="197" t="s">
        <v>90</v>
      </c>
    </row>
    <row r="135" spans="1:21" s="182" customFormat="1" ht="14.1" customHeight="1" x14ac:dyDescent="0.25">
      <c r="A135" s="354"/>
      <c r="B135" s="355"/>
      <c r="C135" s="349"/>
      <c r="D135" s="348"/>
      <c r="E135" s="349"/>
      <c r="F135" s="348"/>
      <c r="G135" s="353"/>
      <c r="H135" s="347"/>
      <c r="I135" s="348"/>
      <c r="J135" s="347"/>
      <c r="K135" s="347"/>
      <c r="L135" s="347"/>
      <c r="M135" s="346"/>
      <c r="N135" s="347"/>
      <c r="O135" s="348"/>
      <c r="P135" s="349"/>
      <c r="Q135" s="348"/>
      <c r="R135" s="195">
        <f>S0!F171</f>
        <v>0</v>
      </c>
      <c r="S135" s="196" t="s">
        <v>91</v>
      </c>
      <c r="T135" s="205">
        <f>S0!H171</f>
        <v>0</v>
      </c>
      <c r="U135" s="197" t="s">
        <v>92</v>
      </c>
    </row>
    <row r="136" spans="1:21" s="182" customFormat="1" ht="18.399999999999999" customHeight="1" x14ac:dyDescent="0.25">
      <c r="A136" s="209" t="s">
        <v>93</v>
      </c>
      <c r="B136" s="210"/>
      <c r="C136" s="235">
        <f t="shared" ref="C136:Q136" si="7">SUM(C128:C134)</f>
        <v>0</v>
      </c>
      <c r="D136" s="212">
        <f t="shared" si="7"/>
        <v>0</v>
      </c>
      <c r="E136" s="235">
        <f t="shared" si="7"/>
        <v>0</v>
      </c>
      <c r="F136" s="212">
        <f t="shared" si="7"/>
        <v>0</v>
      </c>
      <c r="G136" s="236">
        <f t="shared" si="7"/>
        <v>0</v>
      </c>
      <c r="H136" s="211">
        <f t="shared" si="7"/>
        <v>0</v>
      </c>
      <c r="I136" s="212">
        <f t="shared" si="7"/>
        <v>1</v>
      </c>
      <c r="J136" s="211">
        <f t="shared" si="7"/>
        <v>0</v>
      </c>
      <c r="K136" s="211">
        <f t="shared" si="7"/>
        <v>0</v>
      </c>
      <c r="L136" s="211">
        <f t="shared" si="7"/>
        <v>1</v>
      </c>
      <c r="M136" s="237">
        <f t="shared" si="7"/>
        <v>0</v>
      </c>
      <c r="N136" s="211">
        <f t="shared" si="7"/>
        <v>0</v>
      </c>
      <c r="O136" s="212">
        <f t="shared" si="7"/>
        <v>1</v>
      </c>
      <c r="P136" s="235">
        <f t="shared" si="7"/>
        <v>0</v>
      </c>
      <c r="Q136" s="212">
        <f t="shared" si="7"/>
        <v>0</v>
      </c>
      <c r="R136" s="173"/>
      <c r="S136" s="172"/>
      <c r="T136" s="173"/>
      <c r="U136" s="172"/>
    </row>
    <row r="137" spans="1:21" s="182" customFormat="1" ht="18.399999999999999" customHeight="1" x14ac:dyDescent="0.3">
      <c r="A137" s="350" t="s">
        <v>107</v>
      </c>
      <c r="B137" s="350"/>
      <c r="C137" s="351"/>
      <c r="D137" s="351"/>
      <c r="E137" s="350" t="s">
        <v>108</v>
      </c>
      <c r="F137" s="350"/>
      <c r="G137" s="368"/>
      <c r="H137" s="368"/>
      <c r="I137" s="238"/>
      <c r="J137" s="218"/>
      <c r="K137" s="218"/>
      <c r="L137" s="218"/>
      <c r="M137" s="218"/>
      <c r="N137" s="218"/>
      <c r="O137" s="218"/>
      <c r="P137" s="218"/>
      <c r="Q137" s="218"/>
      <c r="R137" s="219"/>
      <c r="T137" s="215"/>
    </row>
    <row r="138" spans="1:21" s="182" customFormat="1" ht="18.399999999999999" customHeight="1" x14ac:dyDescent="0.25">
      <c r="A138" s="242"/>
      <c r="B138" s="243"/>
      <c r="C138" s="244"/>
      <c r="D138" s="244"/>
      <c r="E138" s="218"/>
      <c r="F138" s="218"/>
      <c r="G138" s="218"/>
      <c r="H138" s="218"/>
      <c r="I138" s="218"/>
      <c r="J138" s="218"/>
      <c r="K138" s="218"/>
      <c r="L138" s="218"/>
      <c r="M138" s="218"/>
      <c r="N138" s="218"/>
      <c r="O138" s="218"/>
      <c r="P138" s="218"/>
      <c r="Q138" s="218"/>
      <c r="R138" s="219"/>
      <c r="T138" s="215"/>
    </row>
    <row r="139" spans="1:21" ht="18.399999999999999" customHeight="1" x14ac:dyDescent="0.2">
      <c r="A139" s="222"/>
      <c r="B139" s="222"/>
      <c r="C139" s="223"/>
      <c r="D139" s="223"/>
      <c r="E139" s="224"/>
      <c r="F139" s="224"/>
      <c r="G139" s="224"/>
      <c r="H139" s="224"/>
      <c r="I139" s="224"/>
      <c r="J139" s="224"/>
      <c r="K139" s="224"/>
      <c r="L139" s="224"/>
      <c r="M139" s="224"/>
      <c r="N139" s="224"/>
      <c r="O139" s="224"/>
      <c r="P139" s="224"/>
      <c r="Q139" s="224"/>
      <c r="R139" s="225"/>
    </row>
    <row r="140" spans="1:21" ht="18.399999999999999" customHeight="1" x14ac:dyDescent="0.2">
      <c r="A140" s="222"/>
      <c r="B140" s="222"/>
      <c r="C140" s="223"/>
      <c r="D140" s="223"/>
      <c r="E140" s="224"/>
      <c r="F140" s="224"/>
      <c r="G140" s="224"/>
      <c r="H140" s="224"/>
      <c r="I140" s="224"/>
      <c r="J140" s="224"/>
      <c r="K140" s="224"/>
      <c r="L140" s="224"/>
      <c r="M140" s="224"/>
      <c r="N140" s="224"/>
      <c r="O140" s="224"/>
      <c r="P140" s="224"/>
      <c r="Q140" s="224"/>
      <c r="R140" s="225"/>
    </row>
    <row r="141" spans="1:21" ht="18.399999999999999" customHeight="1" x14ac:dyDescent="0.35">
      <c r="A141" s="174"/>
      <c r="B141" s="174"/>
      <c r="C141" s="175"/>
      <c r="D141" s="175"/>
      <c r="E141" s="176"/>
      <c r="F141" s="176"/>
      <c r="G141" s="176"/>
      <c r="H141" s="176"/>
      <c r="I141" s="176"/>
      <c r="J141" s="176"/>
      <c r="K141" s="177"/>
      <c r="L141" s="177"/>
      <c r="M141" s="178"/>
      <c r="N141" s="179"/>
      <c r="O141" s="179"/>
      <c r="P141" s="179"/>
      <c r="Q141" s="179"/>
      <c r="R141" s="180"/>
    </row>
    <row r="142" spans="1:21" ht="24.2" customHeight="1" x14ac:dyDescent="0.5">
      <c r="A142" s="174"/>
      <c r="B142" s="174"/>
      <c r="C142" s="175"/>
      <c r="D142" s="175"/>
      <c r="E142" s="176"/>
      <c r="F142" s="176"/>
      <c r="G142" s="176"/>
      <c r="H142" s="176"/>
      <c r="I142" s="176"/>
      <c r="J142" s="176"/>
      <c r="K142" s="177"/>
      <c r="L142" s="177"/>
      <c r="M142" s="365" t="s">
        <v>64</v>
      </c>
      <c r="N142" s="365"/>
      <c r="O142" s="366">
        <f>O107+1</f>
        <v>42979</v>
      </c>
      <c r="P142" s="366"/>
      <c r="Q142" s="366"/>
      <c r="R142" s="366"/>
      <c r="S142" s="366"/>
      <c r="T142" s="366"/>
      <c r="U142" s="366"/>
    </row>
    <row r="143" spans="1:21" ht="18.399999999999999" customHeight="1" x14ac:dyDescent="0.25">
      <c r="A143" s="174"/>
      <c r="B143" s="174"/>
      <c r="C143" s="175"/>
      <c r="D143" s="175"/>
      <c r="E143" s="176"/>
      <c r="F143" s="176"/>
      <c r="G143" s="176"/>
      <c r="H143" s="176"/>
      <c r="I143" s="176"/>
      <c r="J143" s="176"/>
      <c r="K143" s="176"/>
      <c r="L143" s="176"/>
      <c r="M143" s="176"/>
      <c r="N143" s="176"/>
      <c r="O143" s="176"/>
      <c r="P143" s="176"/>
      <c r="Q143" s="176"/>
      <c r="R143" s="181"/>
    </row>
    <row r="144" spans="1:21" ht="27" customHeight="1" x14ac:dyDescent="0.2">
      <c r="A144" s="362" t="s">
        <v>65</v>
      </c>
      <c r="B144" s="362"/>
      <c r="C144" s="362"/>
      <c r="D144" s="362"/>
      <c r="E144" s="362"/>
      <c r="F144" s="362"/>
      <c r="G144" s="362"/>
      <c r="H144" s="362"/>
      <c r="I144" s="362"/>
      <c r="J144" s="362"/>
      <c r="K144" s="362"/>
      <c r="L144" s="362"/>
      <c r="M144" s="362"/>
      <c r="N144" s="362"/>
      <c r="O144" s="362"/>
      <c r="P144" s="362"/>
      <c r="Q144" s="362"/>
      <c r="R144" s="362"/>
      <c r="S144" s="362"/>
      <c r="T144" s="362"/>
      <c r="U144" s="362"/>
    </row>
    <row r="145" spans="1:21" s="182" customFormat="1" ht="18.399999999999999" customHeight="1" x14ac:dyDescent="0.25">
      <c r="A145" s="358"/>
      <c r="B145" s="367" t="s">
        <v>66</v>
      </c>
      <c r="C145" s="356" t="s">
        <v>67</v>
      </c>
      <c r="D145" s="356"/>
      <c r="E145" s="356" t="s">
        <v>22</v>
      </c>
      <c r="F145" s="356"/>
      <c r="G145" s="359" t="s">
        <v>23</v>
      </c>
      <c r="H145" s="359"/>
      <c r="I145" s="359"/>
      <c r="J145" s="360" t="s">
        <v>68</v>
      </c>
      <c r="K145" s="360"/>
      <c r="L145" s="360"/>
      <c r="M145" s="361" t="s">
        <v>69</v>
      </c>
      <c r="N145" s="361"/>
      <c r="O145" s="361"/>
      <c r="P145" s="356" t="s">
        <v>70</v>
      </c>
      <c r="Q145" s="356"/>
      <c r="R145" s="357" t="s">
        <v>71</v>
      </c>
      <c r="S145" s="357"/>
      <c r="T145" s="357"/>
      <c r="U145" s="357"/>
    </row>
    <row r="146" spans="1:21" s="182" customFormat="1" ht="18.399999999999999" customHeight="1" x14ac:dyDescent="0.25">
      <c r="A146" s="358"/>
      <c r="B146" s="367"/>
      <c r="C146" s="226" t="s">
        <v>72</v>
      </c>
      <c r="D146" s="184" t="s">
        <v>73</v>
      </c>
      <c r="E146" s="226" t="s">
        <v>74</v>
      </c>
      <c r="F146" s="184" t="s">
        <v>75</v>
      </c>
      <c r="G146" s="227" t="s">
        <v>76</v>
      </c>
      <c r="H146" s="183" t="s">
        <v>75</v>
      </c>
      <c r="I146" s="184" t="s">
        <v>77</v>
      </c>
      <c r="J146" s="183" t="s">
        <v>76</v>
      </c>
      <c r="K146" s="183" t="s">
        <v>75</v>
      </c>
      <c r="L146" s="183" t="s">
        <v>77</v>
      </c>
      <c r="M146" s="228" t="s">
        <v>76</v>
      </c>
      <c r="N146" s="183" t="s">
        <v>75</v>
      </c>
      <c r="O146" s="184" t="s">
        <v>77</v>
      </c>
      <c r="P146" s="226" t="s">
        <v>76</v>
      </c>
      <c r="Q146" s="184" t="s">
        <v>75</v>
      </c>
      <c r="R146" s="357"/>
      <c r="S146" s="357"/>
      <c r="T146" s="357"/>
      <c r="U146" s="357"/>
    </row>
    <row r="147" spans="1:21" s="182" customFormat="1" ht="14.1" customHeight="1" x14ac:dyDescent="0.25">
      <c r="A147" s="354" t="s">
        <v>78</v>
      </c>
      <c r="B147" s="363">
        <f>S0!C8</f>
        <v>0</v>
      </c>
      <c r="C147" s="364">
        <f>S0!C20</f>
        <v>0</v>
      </c>
      <c r="D147" s="348">
        <f>S0!D20</f>
        <v>0</v>
      </c>
      <c r="E147" s="349">
        <f>S0!I20</f>
        <v>0</v>
      </c>
      <c r="F147" s="348">
        <f>S0!J20-S0!E20-S0!F20-S0!G20</f>
        <v>0</v>
      </c>
      <c r="G147" s="353">
        <f>S0!K20</f>
        <v>0</v>
      </c>
      <c r="H147" s="347">
        <f>S0!M20-S0!E20-S0!F20-S0!G20</f>
        <v>0</v>
      </c>
      <c r="I147" s="348">
        <f>S0!L20</f>
        <v>0</v>
      </c>
      <c r="J147" s="347">
        <f>S0!N20+S0!O20</f>
        <v>0</v>
      </c>
      <c r="K147" s="347">
        <f>S0!R20+S0!S20-S0!E20-S0!F20-S0!G20</f>
        <v>0</v>
      </c>
      <c r="L147" s="347">
        <f>S0!P20+S0!Q20</f>
        <v>0</v>
      </c>
      <c r="M147" s="346">
        <f>S0!O20</f>
        <v>0</v>
      </c>
      <c r="N147" s="347">
        <f>S0!S20-S0!F20-S0!E20</f>
        <v>0</v>
      </c>
      <c r="O147" s="348">
        <f>S0!Q20</f>
        <v>0</v>
      </c>
      <c r="P147" s="349">
        <f>S0!T20</f>
        <v>0</v>
      </c>
      <c r="Q147" s="348">
        <f>S0!U20-S0!F20-S0!E20-S0!G20</f>
        <v>0</v>
      </c>
      <c r="R147" s="189">
        <f>S0!E20</f>
        <v>0</v>
      </c>
      <c r="S147" s="196" t="s">
        <v>79</v>
      </c>
      <c r="T147" s="205">
        <f>S0!F20</f>
        <v>0</v>
      </c>
      <c r="U147" s="197" t="s">
        <v>80</v>
      </c>
    </row>
    <row r="148" spans="1:21" s="182" customFormat="1" ht="14.1" customHeight="1" x14ac:dyDescent="0.25">
      <c r="A148" s="354"/>
      <c r="B148" s="363"/>
      <c r="C148" s="364"/>
      <c r="D148" s="348"/>
      <c r="E148" s="349"/>
      <c r="F148" s="348"/>
      <c r="G148" s="353"/>
      <c r="H148" s="347"/>
      <c r="I148" s="348"/>
      <c r="J148" s="347"/>
      <c r="K148" s="347"/>
      <c r="L148" s="347"/>
      <c r="M148" s="346"/>
      <c r="N148" s="347"/>
      <c r="O148" s="348"/>
      <c r="P148" s="349"/>
      <c r="Q148" s="348"/>
      <c r="R148" s="189"/>
      <c r="S148" s="197"/>
      <c r="T148" s="205"/>
      <c r="U148" s="197"/>
    </row>
    <row r="149" spans="1:21" s="182" customFormat="1" ht="15.6" customHeight="1" x14ac:dyDescent="0.25">
      <c r="A149" s="354" t="s">
        <v>81</v>
      </c>
      <c r="B149" s="363">
        <f>S0!C43</f>
        <v>0</v>
      </c>
      <c r="C149" s="347">
        <f>S0!C55</f>
        <v>0</v>
      </c>
      <c r="D149" s="348">
        <f>S0!D55</f>
        <v>0</v>
      </c>
      <c r="E149" s="347">
        <f>S0!K55-S0!E55-S0!F55-S0!G55-S0!H55-S0!I55-S0!J55</f>
        <v>0</v>
      </c>
      <c r="F149" s="348">
        <f>S0!L55</f>
        <v>0</v>
      </c>
      <c r="G149" s="347">
        <f>S0!M55-S0!E55-S0!F55-S0!G55-S0!H55-S0!I55-S0!J55</f>
        <v>0</v>
      </c>
      <c r="H149" s="347">
        <f>S0!O55</f>
        <v>0</v>
      </c>
      <c r="I149" s="348">
        <f>S0!N55</f>
        <v>0</v>
      </c>
      <c r="J149" s="347">
        <f>S0!P55-S0!E55-S0!F55-S0!G55-S0!H55-S0!I55+S0!Q55-S0!J55</f>
        <v>0</v>
      </c>
      <c r="K149" s="347">
        <f>S0!T55+S0!U55</f>
        <v>0</v>
      </c>
      <c r="L149" s="348">
        <f>S0!R55+S0!S55</f>
        <v>0</v>
      </c>
      <c r="M149" s="347">
        <f>S0!Q55</f>
        <v>0</v>
      </c>
      <c r="N149" s="347">
        <f>S0!U55</f>
        <v>0</v>
      </c>
      <c r="O149" s="348">
        <f>S0!S55</f>
        <v>0</v>
      </c>
      <c r="P149" s="347">
        <f>S0!V55-S0!E55-S0!F55-S0!G55-S0!H55-S0!I55-S0!J55</f>
        <v>0</v>
      </c>
      <c r="Q149" s="348">
        <f>S0!W55</f>
        <v>0</v>
      </c>
      <c r="R149" s="195">
        <f>S0!E55+S0!F55+S0!G55+S0!I55</f>
        <v>0</v>
      </c>
      <c r="S149" s="196" t="s">
        <v>82</v>
      </c>
      <c r="T149" s="195">
        <f>S0!H55</f>
        <v>0</v>
      </c>
      <c r="U149" s="197" t="s">
        <v>83</v>
      </c>
    </row>
    <row r="150" spans="1:21" s="182" customFormat="1" ht="15.6" customHeight="1" x14ac:dyDescent="0.25">
      <c r="A150" s="354"/>
      <c r="B150" s="363"/>
      <c r="C150" s="347"/>
      <c r="D150" s="348"/>
      <c r="E150" s="347"/>
      <c r="F150" s="348"/>
      <c r="G150" s="347"/>
      <c r="H150" s="347"/>
      <c r="I150" s="348"/>
      <c r="J150" s="347"/>
      <c r="K150" s="347"/>
      <c r="L150" s="348"/>
      <c r="M150" s="347"/>
      <c r="N150" s="347"/>
      <c r="O150" s="348"/>
      <c r="P150" s="347"/>
      <c r="Q150" s="348"/>
      <c r="R150" s="195"/>
      <c r="S150" s="196"/>
      <c r="T150" s="195">
        <f>S0!J55</f>
        <v>0</v>
      </c>
      <c r="U150" s="232" t="s">
        <v>84</v>
      </c>
    </row>
    <row r="151" spans="1:21" s="182" customFormat="1" ht="28.35" customHeight="1" x14ac:dyDescent="0.25">
      <c r="A151" s="185" t="s">
        <v>85</v>
      </c>
      <c r="B151" s="186">
        <f>S0!C78</f>
        <v>0</v>
      </c>
      <c r="C151" s="229">
        <f>S0!C90</f>
        <v>0</v>
      </c>
      <c r="D151" s="187">
        <f>S0!D90</f>
        <v>0</v>
      </c>
      <c r="E151" s="229">
        <f>S0!I90-S0!E90-S0!F90-S0!G90</f>
        <v>0</v>
      </c>
      <c r="F151" s="187">
        <f>S0!J90</f>
        <v>0</v>
      </c>
      <c r="G151" s="230">
        <f>S0!K90-S0!E90-S0!F90-S0!G90</f>
        <v>0</v>
      </c>
      <c r="H151" s="188">
        <f>S0!M90</f>
        <v>0</v>
      </c>
      <c r="I151" s="187">
        <f>S0!L90+S0!H90</f>
        <v>0</v>
      </c>
      <c r="J151" s="188">
        <f>S0!N90+S0!O90-S0!E90-S0!F90-S0!G90</f>
        <v>0</v>
      </c>
      <c r="K151" s="188">
        <f>S0!R90+S0!S90</f>
        <v>0</v>
      </c>
      <c r="L151" s="188">
        <f>S0!P90+S0!Q90+S0!H90</f>
        <v>0</v>
      </c>
      <c r="M151" s="231">
        <f>S0!O90</f>
        <v>0</v>
      </c>
      <c r="N151" s="188">
        <f>S0!S90</f>
        <v>0</v>
      </c>
      <c r="O151" s="187">
        <f>S0!Q90</f>
        <v>0</v>
      </c>
      <c r="P151" s="229">
        <f>S0!T90-S0!E90-S0!F90-S0!G90</f>
        <v>0</v>
      </c>
      <c r="Q151" s="187">
        <f>S0!U90</f>
        <v>0</v>
      </c>
      <c r="R151" s="195">
        <f>S0!E90+S0!F90</f>
        <v>0</v>
      </c>
      <c r="S151" s="196" t="s">
        <v>86</v>
      </c>
      <c r="T151" s="195">
        <f>S0!G90</f>
        <v>0</v>
      </c>
      <c r="U151" s="208" t="s">
        <v>87</v>
      </c>
    </row>
    <row r="152" spans="1:21" s="182" customFormat="1" ht="28.35" customHeight="1" x14ac:dyDescent="0.25">
      <c r="A152" s="185" t="s">
        <v>88</v>
      </c>
      <c r="B152" s="186">
        <f>S0!C113</f>
        <v>0</v>
      </c>
      <c r="C152" s="229">
        <f>S0!C125</f>
        <v>0</v>
      </c>
      <c r="D152" s="187">
        <f>S0!D125</f>
        <v>0</v>
      </c>
      <c r="E152" s="229">
        <f>S0!I125</f>
        <v>0</v>
      </c>
      <c r="F152" s="187">
        <f>S0!J125-S0!E125</f>
        <v>0</v>
      </c>
      <c r="G152" s="230">
        <f>S0!K125</f>
        <v>0</v>
      </c>
      <c r="H152" s="188">
        <f>S0!M125-S0!E125</f>
        <v>0</v>
      </c>
      <c r="I152" s="187">
        <f>S0!L125</f>
        <v>0</v>
      </c>
      <c r="J152" s="188">
        <f>S0!N125+S0!O125</f>
        <v>0</v>
      </c>
      <c r="K152" s="188">
        <f>S0!R125+S0!S125-S0!E125</f>
        <v>0</v>
      </c>
      <c r="L152" s="188">
        <f>S0!P125+S0!Q125</f>
        <v>0</v>
      </c>
      <c r="M152" s="231">
        <f>S0!O125</f>
        <v>0</v>
      </c>
      <c r="N152" s="188">
        <f>S0!S125-S0!E125</f>
        <v>0</v>
      </c>
      <c r="O152" s="187">
        <f>S0!Q125</f>
        <v>0</v>
      </c>
      <c r="P152" s="229">
        <f>S0!T125</f>
        <v>0</v>
      </c>
      <c r="Q152" s="187">
        <f>S0!U125-S0!E125</f>
        <v>0</v>
      </c>
      <c r="R152" s="195">
        <f>S0!E125</f>
        <v>0</v>
      </c>
      <c r="S152" s="245" t="s">
        <v>80</v>
      </c>
      <c r="T152" s="246"/>
      <c r="U152" s="197"/>
    </row>
    <row r="153" spans="1:21" s="182" customFormat="1" ht="14.1" customHeight="1" x14ac:dyDescent="0.25">
      <c r="A153" s="354" t="s">
        <v>89</v>
      </c>
      <c r="B153" s="363">
        <f>S0!C148</f>
        <v>0</v>
      </c>
      <c r="C153" s="349">
        <f>S0!C160</f>
        <v>0</v>
      </c>
      <c r="D153" s="348">
        <f>S0!D160</f>
        <v>0</v>
      </c>
      <c r="E153" s="349">
        <f>S0!K160-S0!F160</f>
        <v>0</v>
      </c>
      <c r="F153" s="348">
        <f>S0!L160-S0!E160-S0!H160-S0!G160</f>
        <v>0</v>
      </c>
      <c r="G153" s="353">
        <f>S0!M160-S0!F160</f>
        <v>0</v>
      </c>
      <c r="H153" s="347">
        <f>S0!O160-S0!H160-S0!E160+S0!J160</f>
        <v>0</v>
      </c>
      <c r="I153" s="348">
        <f>S0!N160-S0!G160+1</f>
        <v>1</v>
      </c>
      <c r="J153" s="347">
        <f>S0!P160+S0!Q160-S0!F160</f>
        <v>0</v>
      </c>
      <c r="K153" s="347">
        <f>S0!T160+S0!U160+S0!J160-S0!H160-S0!E160</f>
        <v>0</v>
      </c>
      <c r="L153" s="347">
        <f>S0!R160+S0!S160-S0!G160+1</f>
        <v>1</v>
      </c>
      <c r="M153" s="346">
        <f>S0!Q160</f>
        <v>0</v>
      </c>
      <c r="N153" s="347">
        <f>S0!T160+S0!U160-S0!H160-S0!E160</f>
        <v>0</v>
      </c>
      <c r="O153" s="348">
        <f>S0!S160-S0!G160+1</f>
        <v>1</v>
      </c>
      <c r="P153" s="349">
        <f>S0!V160-S0!F160</f>
        <v>0</v>
      </c>
      <c r="Q153" s="348">
        <f>S0!W160-S0!E160-S0!H160-S0!G160</f>
        <v>0</v>
      </c>
      <c r="R153" s="195">
        <f>S0!E160</f>
        <v>0</v>
      </c>
      <c r="S153" s="196" t="s">
        <v>80</v>
      </c>
      <c r="T153" s="205">
        <f>S0!G160</f>
        <v>0</v>
      </c>
      <c r="U153" s="197" t="s">
        <v>90</v>
      </c>
    </row>
    <row r="154" spans="1:21" s="182" customFormat="1" ht="14.1" customHeight="1" x14ac:dyDescent="0.25">
      <c r="A154" s="354"/>
      <c r="B154" s="363"/>
      <c r="C154" s="349"/>
      <c r="D154" s="348"/>
      <c r="E154" s="349"/>
      <c r="F154" s="348"/>
      <c r="G154" s="353"/>
      <c r="H154" s="347"/>
      <c r="I154" s="348"/>
      <c r="J154" s="347"/>
      <c r="K154" s="347"/>
      <c r="L154" s="347"/>
      <c r="M154" s="346"/>
      <c r="N154" s="347"/>
      <c r="O154" s="348"/>
      <c r="P154" s="349"/>
      <c r="Q154" s="348"/>
      <c r="R154" s="195">
        <f>S0!F160</f>
        <v>0</v>
      </c>
      <c r="S154" s="196" t="s">
        <v>91</v>
      </c>
      <c r="T154" s="205">
        <f>S0!H160</f>
        <v>0</v>
      </c>
      <c r="U154" s="197" t="s">
        <v>92</v>
      </c>
    </row>
    <row r="155" spans="1:21" s="182" customFormat="1" ht="28.35" customHeight="1" x14ac:dyDescent="0.25">
      <c r="A155" s="247" t="s">
        <v>109</v>
      </c>
      <c r="B155" s="207"/>
      <c r="C155" s="229">
        <f>S0!C194</f>
        <v>0</v>
      </c>
      <c r="D155" s="187">
        <f>S0!D194</f>
        <v>0</v>
      </c>
      <c r="E155" s="229">
        <f>S0!I194-S0!E194-S0!F194</f>
        <v>0</v>
      </c>
      <c r="F155" s="187">
        <f>S0!J194</f>
        <v>0</v>
      </c>
      <c r="G155" s="230">
        <f>S0!K194-S0!E194-S0!F194</f>
        <v>0</v>
      </c>
      <c r="H155" s="188">
        <f>S0!M194</f>
        <v>0</v>
      </c>
      <c r="I155" s="187">
        <f>S0!L194</f>
        <v>0</v>
      </c>
      <c r="J155" s="188">
        <f>S0!N194+S0!O194-S0!E194-S0!F194</f>
        <v>0</v>
      </c>
      <c r="K155" s="188">
        <f>S0!R194+S0!S94</f>
        <v>0</v>
      </c>
      <c r="L155" s="188">
        <f>S0!P194+S0!Q194</f>
        <v>0</v>
      </c>
      <c r="M155" s="231">
        <f>S0!O194</f>
        <v>0</v>
      </c>
      <c r="N155" s="188">
        <f>S0!S94</f>
        <v>0</v>
      </c>
      <c r="O155" s="187">
        <f>S0!Q194</f>
        <v>0</v>
      </c>
      <c r="P155" s="229">
        <f>S0!T194-S0!E194-S0!F194</f>
        <v>0</v>
      </c>
      <c r="Q155" s="187">
        <f>S0!U194</f>
        <v>0</v>
      </c>
      <c r="R155" s="195">
        <f>S0!E194</f>
        <v>0</v>
      </c>
      <c r="S155" s="196" t="s">
        <v>83</v>
      </c>
      <c r="T155" s="205"/>
      <c r="U155" s="208"/>
    </row>
    <row r="156" spans="1:21" s="182" customFormat="1" ht="18.399999999999999" customHeight="1" x14ac:dyDescent="0.25">
      <c r="A156" s="209" t="s">
        <v>93</v>
      </c>
      <c r="B156" s="210">
        <f t="shared" ref="B156:Q156" si="8">SUM(B147:B155)</f>
        <v>0</v>
      </c>
      <c r="C156" s="235">
        <f t="shared" si="8"/>
        <v>0</v>
      </c>
      <c r="D156" s="212">
        <f t="shared" si="8"/>
        <v>0</v>
      </c>
      <c r="E156" s="235">
        <f t="shared" si="8"/>
        <v>0</v>
      </c>
      <c r="F156" s="212">
        <f t="shared" si="8"/>
        <v>0</v>
      </c>
      <c r="G156" s="236">
        <f t="shared" si="8"/>
        <v>0</v>
      </c>
      <c r="H156" s="211">
        <f t="shared" si="8"/>
        <v>0</v>
      </c>
      <c r="I156" s="212">
        <f t="shared" si="8"/>
        <v>1</v>
      </c>
      <c r="J156" s="211">
        <f t="shared" si="8"/>
        <v>0</v>
      </c>
      <c r="K156" s="211">
        <f t="shared" si="8"/>
        <v>0</v>
      </c>
      <c r="L156" s="211">
        <f t="shared" si="8"/>
        <v>1</v>
      </c>
      <c r="M156" s="237">
        <f t="shared" si="8"/>
        <v>0</v>
      </c>
      <c r="N156" s="211">
        <f t="shared" si="8"/>
        <v>0</v>
      </c>
      <c r="O156" s="212">
        <f t="shared" si="8"/>
        <v>1</v>
      </c>
      <c r="P156" s="235">
        <f t="shared" si="8"/>
        <v>0</v>
      </c>
      <c r="Q156" s="212">
        <f t="shared" si="8"/>
        <v>0</v>
      </c>
      <c r="R156" s="173"/>
      <c r="S156" s="172"/>
      <c r="T156" s="173"/>
      <c r="U156" s="172"/>
    </row>
    <row r="157" spans="1:21" s="182" customFormat="1" ht="18.399999999999999" customHeight="1" x14ac:dyDescent="0.3">
      <c r="A157" s="172"/>
      <c r="B157" s="216" t="s">
        <v>94</v>
      </c>
      <c r="C157" s="217" t="s">
        <v>95</v>
      </c>
      <c r="D157" s="217" t="s">
        <v>96</v>
      </c>
      <c r="E157" s="217" t="s">
        <v>97</v>
      </c>
      <c r="F157" s="217" t="s">
        <v>98</v>
      </c>
      <c r="G157" s="217" t="s">
        <v>99</v>
      </c>
      <c r="H157" s="217" t="s">
        <v>100</v>
      </c>
      <c r="I157" s="217" t="s">
        <v>101</v>
      </c>
      <c r="J157" s="218"/>
      <c r="K157" s="218"/>
      <c r="L157" s="218"/>
      <c r="M157" s="218"/>
      <c r="N157" s="218"/>
      <c r="O157" s="218"/>
      <c r="P157" s="218"/>
      <c r="Q157" s="218"/>
      <c r="R157" s="219"/>
      <c r="T157" s="215"/>
    </row>
    <row r="158" spans="1:21" s="182" customFormat="1" ht="18.399999999999999" customHeight="1" x14ac:dyDescent="0.25">
      <c r="A158" s="220"/>
      <c r="B158" s="220"/>
      <c r="C158" s="188"/>
      <c r="D158" s="188"/>
      <c r="E158" s="221"/>
      <c r="F158" s="221"/>
      <c r="G158" s="221"/>
      <c r="H158" s="221"/>
      <c r="I158" s="221"/>
      <c r="J158" s="218"/>
      <c r="K158" s="218"/>
      <c r="L158" s="218"/>
      <c r="M158" s="218"/>
      <c r="N158" s="218"/>
      <c r="O158" s="218"/>
      <c r="P158" s="218"/>
      <c r="Q158" s="218"/>
      <c r="R158" s="219"/>
      <c r="T158" s="215"/>
    </row>
    <row r="159" spans="1:21" ht="18.399999999999999" customHeight="1" x14ac:dyDescent="0.25">
      <c r="D159" s="223"/>
      <c r="E159" s="224"/>
      <c r="F159" s="224"/>
      <c r="G159" s="224"/>
      <c r="H159" s="224"/>
      <c r="I159" s="224"/>
      <c r="J159" s="224"/>
      <c r="K159" s="224"/>
      <c r="L159" s="224"/>
      <c r="M159" s="224"/>
      <c r="N159" s="224"/>
      <c r="O159" s="224"/>
      <c r="P159" s="224"/>
      <c r="Q159" s="224"/>
      <c r="R159" s="225"/>
    </row>
    <row r="160" spans="1:21" ht="27" customHeight="1" x14ac:dyDescent="0.2">
      <c r="A160" s="362" t="s">
        <v>102</v>
      </c>
      <c r="B160" s="362"/>
      <c r="C160" s="362"/>
      <c r="D160" s="362"/>
      <c r="E160" s="362"/>
      <c r="F160" s="362"/>
      <c r="G160" s="362"/>
      <c r="H160" s="362"/>
      <c r="I160" s="362"/>
      <c r="J160" s="362"/>
      <c r="K160" s="362"/>
      <c r="L160" s="362"/>
      <c r="M160" s="362"/>
      <c r="N160" s="362"/>
      <c r="O160" s="362"/>
      <c r="P160" s="362"/>
      <c r="Q160" s="362"/>
      <c r="R160" s="362"/>
      <c r="S160" s="362"/>
      <c r="T160" s="362"/>
      <c r="U160" s="362"/>
    </row>
    <row r="161" spans="1:21" s="182" customFormat="1" ht="18.399999999999999" customHeight="1" x14ac:dyDescent="0.25">
      <c r="A161" s="358"/>
      <c r="B161" s="358"/>
      <c r="C161" s="356" t="s">
        <v>67</v>
      </c>
      <c r="D161" s="356"/>
      <c r="E161" s="356" t="s">
        <v>22</v>
      </c>
      <c r="F161" s="356"/>
      <c r="G161" s="359" t="s">
        <v>23</v>
      </c>
      <c r="H161" s="359"/>
      <c r="I161" s="359"/>
      <c r="J161" s="360" t="s">
        <v>68</v>
      </c>
      <c r="K161" s="360"/>
      <c r="L161" s="360"/>
      <c r="M161" s="361" t="s">
        <v>69</v>
      </c>
      <c r="N161" s="361"/>
      <c r="O161" s="361"/>
      <c r="P161" s="356" t="s">
        <v>70</v>
      </c>
      <c r="Q161" s="356"/>
      <c r="R161" s="357" t="s">
        <v>71</v>
      </c>
      <c r="S161" s="357"/>
      <c r="T161" s="357"/>
      <c r="U161" s="357"/>
    </row>
    <row r="162" spans="1:21" s="182" customFormat="1" ht="18.399999999999999" customHeight="1" x14ac:dyDescent="0.25">
      <c r="A162" s="358"/>
      <c r="B162" s="358"/>
      <c r="C162" s="226" t="s">
        <v>72</v>
      </c>
      <c r="D162" s="184" t="s">
        <v>73</v>
      </c>
      <c r="E162" s="226" t="s">
        <v>74</v>
      </c>
      <c r="F162" s="184" t="s">
        <v>75</v>
      </c>
      <c r="G162" s="227" t="s">
        <v>76</v>
      </c>
      <c r="H162" s="183" t="s">
        <v>75</v>
      </c>
      <c r="I162" s="184" t="s">
        <v>77</v>
      </c>
      <c r="J162" s="183" t="s">
        <v>76</v>
      </c>
      <c r="K162" s="183" t="s">
        <v>75</v>
      </c>
      <c r="L162" s="183" t="s">
        <v>77</v>
      </c>
      <c r="M162" s="228" t="s">
        <v>76</v>
      </c>
      <c r="N162" s="183" t="s">
        <v>75</v>
      </c>
      <c r="O162" s="184" t="s">
        <v>77</v>
      </c>
      <c r="P162" s="226" t="s">
        <v>76</v>
      </c>
      <c r="Q162" s="184" t="s">
        <v>75</v>
      </c>
      <c r="R162" s="357"/>
      <c r="S162" s="357"/>
      <c r="T162" s="357"/>
      <c r="U162" s="357"/>
    </row>
    <row r="163" spans="1:21" s="182" customFormat="1" ht="14.1" customHeight="1" x14ac:dyDescent="0.25">
      <c r="A163" s="354" t="s">
        <v>78</v>
      </c>
      <c r="B163" s="355"/>
      <c r="C163" s="349">
        <f>S0!C32</f>
        <v>0</v>
      </c>
      <c r="D163" s="348">
        <f>S0!D32</f>
        <v>0</v>
      </c>
      <c r="E163" s="349">
        <f>S0!J32</f>
        <v>0</v>
      </c>
      <c r="F163" s="348">
        <f>S0!K32-S0!E32-S0!F32-S0!G32-S0!H32-S0!I32</f>
        <v>0</v>
      </c>
      <c r="G163" s="353">
        <f>S0!L32-S0!H32-S0!G32</f>
        <v>0</v>
      </c>
      <c r="H163" s="347">
        <f>S0!N32-S0!F32-S0!E32-S0!I32</f>
        <v>0</v>
      </c>
      <c r="I163" s="348">
        <f>S0!M32</f>
        <v>0</v>
      </c>
      <c r="J163" s="347">
        <f>S0!O32+S0!P32-S0!H32-S0!G32</f>
        <v>0</v>
      </c>
      <c r="K163" s="347">
        <f>S0!S32+S0!T32-S0!F32-S0!E32-S0!I32</f>
        <v>0</v>
      </c>
      <c r="L163" s="347">
        <f>S0!Q32+S0!R32</f>
        <v>0</v>
      </c>
      <c r="M163" s="346">
        <f>S0!P32</f>
        <v>0</v>
      </c>
      <c r="N163" s="347">
        <f>S0!T32-S0!E32-S0!F32</f>
        <v>0</v>
      </c>
      <c r="O163" s="348">
        <f>S0!R32</f>
        <v>0</v>
      </c>
      <c r="P163" s="349">
        <f>S0!U32-S0!H32-S0!G32</f>
        <v>0</v>
      </c>
      <c r="Q163" s="348">
        <f>S0!V32-S0!F32-S0!E32-S0!I32</f>
        <v>0</v>
      </c>
      <c r="R163" s="189">
        <f>S0!E32</f>
        <v>0</v>
      </c>
      <c r="S163" s="196" t="s">
        <v>79</v>
      </c>
      <c r="T163" s="205">
        <f>S0!F32</f>
        <v>0</v>
      </c>
      <c r="U163" s="197" t="s">
        <v>80</v>
      </c>
    </row>
    <row r="164" spans="1:21" s="182" customFormat="1" ht="14.1" customHeight="1" x14ac:dyDescent="0.25">
      <c r="A164" s="354"/>
      <c r="B164" s="355"/>
      <c r="C164" s="349"/>
      <c r="D164" s="348"/>
      <c r="E164" s="349"/>
      <c r="F164" s="348"/>
      <c r="G164" s="353"/>
      <c r="H164" s="347"/>
      <c r="I164" s="348"/>
      <c r="J164" s="347"/>
      <c r="K164" s="347"/>
      <c r="L164" s="347"/>
      <c r="M164" s="346"/>
      <c r="N164" s="347"/>
      <c r="O164" s="348"/>
      <c r="P164" s="349"/>
      <c r="Q164" s="348"/>
      <c r="R164" s="189"/>
      <c r="S164" s="197"/>
      <c r="T164" s="205">
        <f>S0!H32+S0!G32</f>
        <v>0</v>
      </c>
      <c r="U164" s="197" t="s">
        <v>103</v>
      </c>
    </row>
    <row r="165" spans="1:21" s="182" customFormat="1" ht="15.6" customHeight="1" x14ac:dyDescent="0.25">
      <c r="A165" s="354" t="s">
        <v>81</v>
      </c>
      <c r="B165" s="355"/>
      <c r="C165" s="347">
        <f>S0!C67</f>
        <v>0</v>
      </c>
      <c r="D165" s="348">
        <f>S0!D67</f>
        <v>0</v>
      </c>
      <c r="E165" s="347">
        <f>S0!K67-S0!E67-S0!F67-S0!G67-S0!H67-S0!I67-S0!J67</f>
        <v>0</v>
      </c>
      <c r="F165" s="348">
        <f>S0!L67</f>
        <v>0</v>
      </c>
      <c r="G165" s="347">
        <f>S0!M67-S0!E67-S0!F67-S0!G67-S0!H67-S0!I67-S0!J67</f>
        <v>0</v>
      </c>
      <c r="H165" s="347">
        <f>S0!O67</f>
        <v>0</v>
      </c>
      <c r="I165" s="348">
        <f>S0!N67</f>
        <v>0</v>
      </c>
      <c r="J165" s="347">
        <f>S0!P67-S0!E67-S0!F67-S0!G67-S0!H67-S0!I67+S0!Q67-S0!J67</f>
        <v>0</v>
      </c>
      <c r="K165" s="347">
        <f>S0!T67+S0!U67</f>
        <v>0</v>
      </c>
      <c r="L165" s="348">
        <f>S0!R67+S0!S67</f>
        <v>0</v>
      </c>
      <c r="M165" s="347">
        <f>S0!Q67</f>
        <v>0</v>
      </c>
      <c r="N165" s="347">
        <f>S0!U67</f>
        <v>0</v>
      </c>
      <c r="O165" s="348">
        <f>S0!S67</f>
        <v>0</v>
      </c>
      <c r="P165" s="347">
        <f>S0!V67-S0!E67-S0!F67-S0!G67-S0!H67-S0!I67-S0!J67</f>
        <v>0</v>
      </c>
      <c r="Q165" s="348">
        <f>S0!W67</f>
        <v>0</v>
      </c>
      <c r="R165" s="195">
        <f>S0!E67+S0!F67+S0!G67+S0!I67</f>
        <v>0</v>
      </c>
      <c r="S165" s="196" t="s">
        <v>82</v>
      </c>
      <c r="T165" s="195">
        <f>S0!H67</f>
        <v>0</v>
      </c>
      <c r="U165" s="197" t="s">
        <v>83</v>
      </c>
    </row>
    <row r="166" spans="1:21" s="182" customFormat="1" ht="15.6" customHeight="1" x14ac:dyDescent="0.25">
      <c r="A166" s="354"/>
      <c r="B166" s="355"/>
      <c r="C166" s="347"/>
      <c r="D166" s="348"/>
      <c r="E166" s="347"/>
      <c r="F166" s="348"/>
      <c r="G166" s="347"/>
      <c r="H166" s="347"/>
      <c r="I166" s="348"/>
      <c r="J166" s="347"/>
      <c r="K166" s="347"/>
      <c r="L166" s="348"/>
      <c r="M166" s="347"/>
      <c r="N166" s="347"/>
      <c r="O166" s="348"/>
      <c r="P166" s="347"/>
      <c r="Q166" s="348"/>
      <c r="R166" s="195"/>
      <c r="S166" s="196"/>
      <c r="T166" s="195">
        <f>S0!J67</f>
        <v>0</v>
      </c>
      <c r="U166" s="232" t="s">
        <v>84</v>
      </c>
    </row>
    <row r="167" spans="1:21" s="182" customFormat="1" ht="28.35" customHeight="1" x14ac:dyDescent="0.25">
      <c r="A167" s="185" t="s">
        <v>85</v>
      </c>
      <c r="B167" s="207"/>
      <c r="C167" s="229">
        <f>S0!C102</f>
        <v>0</v>
      </c>
      <c r="D167" s="187">
        <f>S0!D102</f>
        <v>0</v>
      </c>
      <c r="E167" s="229">
        <f>S0!I102-S0!E102-S0!F102-S0!G102</f>
        <v>0</v>
      </c>
      <c r="F167" s="187">
        <f>S0!J102</f>
        <v>0</v>
      </c>
      <c r="G167" s="230">
        <f>S0!K102-S0!E102-S0!F102-S0!G102</f>
        <v>0</v>
      </c>
      <c r="H167" s="188">
        <f>S0!M102</f>
        <v>0</v>
      </c>
      <c r="I167" s="187">
        <f>S0!L102+S0!H102</f>
        <v>0</v>
      </c>
      <c r="J167" s="188">
        <f>S0!N102+S0!O102-S0!E102-S0!F102-S0!G102</f>
        <v>0</v>
      </c>
      <c r="K167" s="188">
        <f>S0!R102+S0!S2</f>
        <v>0</v>
      </c>
      <c r="L167" s="188">
        <f>S0!P102+S0!Q102+S0!H102</f>
        <v>0</v>
      </c>
      <c r="M167" s="231">
        <f>S0!O102</f>
        <v>0</v>
      </c>
      <c r="N167" s="188">
        <f>S0!S2</f>
        <v>0</v>
      </c>
      <c r="O167" s="187">
        <f>S0!Q102</f>
        <v>0</v>
      </c>
      <c r="P167" s="229">
        <f>S0!T102-S0!E102-S0!F102-S0!G102</f>
        <v>0</v>
      </c>
      <c r="Q167" s="187">
        <f>S0!U102</f>
        <v>0</v>
      </c>
      <c r="R167" s="195">
        <f>S0!E102+S0!F102</f>
        <v>0</v>
      </c>
      <c r="S167" s="233" t="s">
        <v>104</v>
      </c>
      <c r="T167" s="195">
        <f>S0!G102</f>
        <v>0</v>
      </c>
      <c r="U167" s="208" t="s">
        <v>87</v>
      </c>
    </row>
    <row r="168" spans="1:21" s="182" customFormat="1" ht="28.35" customHeight="1" x14ac:dyDescent="0.25">
      <c r="A168" s="185" t="s">
        <v>88</v>
      </c>
      <c r="B168" s="207"/>
      <c r="C168" s="229">
        <f>S0!C137</f>
        <v>0</v>
      </c>
      <c r="D168" s="187">
        <f>S0!D137</f>
        <v>0</v>
      </c>
      <c r="E168" s="229">
        <f>S0!I137</f>
        <v>0</v>
      </c>
      <c r="F168" s="187">
        <f>S0!J137-S0!E137-S0!F137</f>
        <v>0</v>
      </c>
      <c r="G168" s="230">
        <f>S0!K137</f>
        <v>0</v>
      </c>
      <c r="H168" s="188">
        <f>S0!M137-S0!E137</f>
        <v>0</v>
      </c>
      <c r="I168" s="187">
        <f>S0!L137-S0!F137</f>
        <v>0</v>
      </c>
      <c r="J168" s="188">
        <f>S0!N137+S0!O137</f>
        <v>0</v>
      </c>
      <c r="K168" s="188">
        <f>S0!R137+S0!S137-S0!E137</f>
        <v>0</v>
      </c>
      <c r="L168" s="188">
        <f>S0!P137+S0!Q137-S0!F137</f>
        <v>0</v>
      </c>
      <c r="M168" s="231">
        <f>S0!O137</f>
        <v>0</v>
      </c>
      <c r="N168" s="188">
        <f>S0!S137-S0!E137</f>
        <v>0</v>
      </c>
      <c r="O168" s="187">
        <f>S0!Q137</f>
        <v>0</v>
      </c>
      <c r="P168" s="229">
        <f>S0!T137</f>
        <v>0</v>
      </c>
      <c r="Q168" s="187">
        <f>S0!U137-S0!E137-S0!F137</f>
        <v>0</v>
      </c>
      <c r="R168" s="195">
        <f>S0!E137</f>
        <v>0</v>
      </c>
      <c r="S168" s="196" t="s">
        <v>105</v>
      </c>
      <c r="T168" s="234">
        <f>S0!F137</f>
        <v>0</v>
      </c>
      <c r="U168" s="197" t="s">
        <v>106</v>
      </c>
    </row>
    <row r="169" spans="1:21" s="182" customFormat="1" ht="14.1" customHeight="1" x14ac:dyDescent="0.25">
      <c r="A169" s="354" t="s">
        <v>89</v>
      </c>
      <c r="B169" s="355"/>
      <c r="C169" s="349">
        <f>S0!C172</f>
        <v>0</v>
      </c>
      <c r="D169" s="348">
        <f>S0!D172</f>
        <v>0</v>
      </c>
      <c r="E169" s="349">
        <f>S0!K172-S0!F172</f>
        <v>0</v>
      </c>
      <c r="F169" s="348">
        <f>S0!L172-S0!E172-S0!H172-S0!G172</f>
        <v>0</v>
      </c>
      <c r="G169" s="353">
        <f>S0!M172-S0!F172</f>
        <v>0</v>
      </c>
      <c r="H169" s="347">
        <f>S0!O172-S0!H172-S0!E172+S0!J172</f>
        <v>0</v>
      </c>
      <c r="I169" s="348">
        <f>S0!N172-S0!G172+1</f>
        <v>1</v>
      </c>
      <c r="J169" s="347">
        <f>S0!P172+S0!Q172-S0!F172</f>
        <v>0</v>
      </c>
      <c r="K169" s="347">
        <f>S0!T172+S0!U172+S0!J172-S0!H172-S0!E172</f>
        <v>0</v>
      </c>
      <c r="L169" s="347">
        <f>S0!R172+S0!S172-S0!G172+1</f>
        <v>1</v>
      </c>
      <c r="M169" s="346">
        <f>S0!Q172</f>
        <v>0</v>
      </c>
      <c r="N169" s="347">
        <f>S0!T172+S0!U172-S0!H172-S0!E172</f>
        <v>0</v>
      </c>
      <c r="O169" s="348">
        <f>S0!S172-S0!G172+1</f>
        <v>1</v>
      </c>
      <c r="P169" s="349">
        <f>S0!V172-S0!F172</f>
        <v>0</v>
      </c>
      <c r="Q169" s="348">
        <f>S0!W172-S0!E172-S0!H172-S0!G172</f>
        <v>0</v>
      </c>
      <c r="R169" s="195">
        <f>S0!E172</f>
        <v>0</v>
      </c>
      <c r="S169" s="196" t="s">
        <v>105</v>
      </c>
      <c r="T169" s="205">
        <f>S0!G172</f>
        <v>0</v>
      </c>
      <c r="U169" s="197" t="s">
        <v>90</v>
      </c>
    </row>
    <row r="170" spans="1:21" s="182" customFormat="1" ht="14.1" customHeight="1" x14ac:dyDescent="0.25">
      <c r="A170" s="354"/>
      <c r="B170" s="355"/>
      <c r="C170" s="349"/>
      <c r="D170" s="348"/>
      <c r="E170" s="349"/>
      <c r="F170" s="348"/>
      <c r="G170" s="353"/>
      <c r="H170" s="347"/>
      <c r="I170" s="348"/>
      <c r="J170" s="347"/>
      <c r="K170" s="347"/>
      <c r="L170" s="347"/>
      <c r="M170" s="346"/>
      <c r="N170" s="347"/>
      <c r="O170" s="348"/>
      <c r="P170" s="349"/>
      <c r="Q170" s="348"/>
      <c r="R170" s="195">
        <f>S0!F172</f>
        <v>0</v>
      </c>
      <c r="S170" s="196" t="s">
        <v>91</v>
      </c>
      <c r="T170" s="205">
        <f>S0!H172</f>
        <v>0</v>
      </c>
      <c r="U170" s="197" t="s">
        <v>92</v>
      </c>
    </row>
    <row r="171" spans="1:21" s="182" customFormat="1" ht="18.399999999999999" customHeight="1" x14ac:dyDescent="0.25">
      <c r="A171" s="209" t="s">
        <v>93</v>
      </c>
      <c r="B171" s="210"/>
      <c r="C171" s="235">
        <f t="shared" ref="C171:Q171" si="9">SUM(C163:C169)</f>
        <v>0</v>
      </c>
      <c r="D171" s="212">
        <f t="shared" si="9"/>
        <v>0</v>
      </c>
      <c r="E171" s="235">
        <f t="shared" si="9"/>
        <v>0</v>
      </c>
      <c r="F171" s="212">
        <f t="shared" si="9"/>
        <v>0</v>
      </c>
      <c r="G171" s="236">
        <f t="shared" si="9"/>
        <v>0</v>
      </c>
      <c r="H171" s="211">
        <f t="shared" si="9"/>
        <v>0</v>
      </c>
      <c r="I171" s="212">
        <f t="shared" si="9"/>
        <v>1</v>
      </c>
      <c r="J171" s="211">
        <f t="shared" si="9"/>
        <v>0</v>
      </c>
      <c r="K171" s="211">
        <f t="shared" si="9"/>
        <v>0</v>
      </c>
      <c r="L171" s="211">
        <f t="shared" si="9"/>
        <v>1</v>
      </c>
      <c r="M171" s="237">
        <f t="shared" si="9"/>
        <v>0</v>
      </c>
      <c r="N171" s="211">
        <f t="shared" si="9"/>
        <v>0</v>
      </c>
      <c r="O171" s="212">
        <f t="shared" si="9"/>
        <v>1</v>
      </c>
      <c r="P171" s="235">
        <f t="shared" si="9"/>
        <v>0</v>
      </c>
      <c r="Q171" s="212">
        <f t="shared" si="9"/>
        <v>0</v>
      </c>
      <c r="R171" s="173"/>
      <c r="S171" s="172"/>
      <c r="T171" s="173"/>
      <c r="U171" s="172"/>
    </row>
    <row r="172" spans="1:21" s="182" customFormat="1" ht="18.399999999999999" customHeight="1" x14ac:dyDescent="0.3">
      <c r="A172" s="350" t="s">
        <v>107</v>
      </c>
      <c r="B172" s="350"/>
      <c r="C172" s="351"/>
      <c r="D172" s="351"/>
      <c r="E172" s="350" t="s">
        <v>108</v>
      </c>
      <c r="F172" s="350"/>
      <c r="G172" s="368"/>
      <c r="H172" s="368"/>
      <c r="I172" s="238"/>
      <c r="J172" s="218"/>
      <c r="K172" s="218"/>
      <c r="L172" s="218"/>
      <c r="M172" s="218"/>
      <c r="N172" s="218"/>
      <c r="O172" s="218"/>
      <c r="P172" s="218"/>
      <c r="Q172" s="218"/>
      <c r="R172" s="219"/>
      <c r="T172" s="215"/>
    </row>
    <row r="173" spans="1:21" s="182" customFormat="1" ht="18.399999999999999" customHeight="1" x14ac:dyDescent="0.25">
      <c r="A173" s="242"/>
      <c r="B173" s="243"/>
      <c r="C173" s="244"/>
      <c r="D173" s="244"/>
      <c r="E173" s="218"/>
      <c r="F173" s="218"/>
      <c r="G173" s="218"/>
      <c r="H173" s="218"/>
      <c r="I173" s="218"/>
      <c r="J173" s="218"/>
      <c r="K173" s="218"/>
      <c r="L173" s="218"/>
      <c r="M173" s="218"/>
      <c r="N173" s="218"/>
      <c r="O173" s="218"/>
      <c r="P173" s="218"/>
      <c r="Q173" s="218"/>
      <c r="R173" s="219"/>
      <c r="T173" s="215"/>
    </row>
    <row r="174" spans="1:21" ht="18.399999999999999" customHeight="1" x14ac:dyDescent="0.2">
      <c r="A174" s="222"/>
      <c r="B174" s="222"/>
      <c r="C174" s="223"/>
      <c r="D174" s="223"/>
      <c r="E174" s="224"/>
      <c r="F174" s="224"/>
      <c r="G174" s="224"/>
      <c r="H174" s="224"/>
      <c r="I174" s="224"/>
      <c r="J174" s="224"/>
      <c r="K174" s="224"/>
      <c r="L174" s="224"/>
      <c r="M174" s="224"/>
      <c r="N174" s="224"/>
      <c r="O174" s="224"/>
      <c r="P174" s="224"/>
      <c r="Q174" s="224"/>
      <c r="R174" s="225"/>
    </row>
    <row r="175" spans="1:21" ht="18.399999999999999" customHeight="1" x14ac:dyDescent="0.2">
      <c r="A175" s="222"/>
      <c r="B175" s="222"/>
      <c r="C175" s="223"/>
      <c r="D175" s="223"/>
      <c r="E175" s="224"/>
      <c r="F175" s="224"/>
      <c r="G175" s="224"/>
      <c r="H175" s="224"/>
      <c r="I175" s="224"/>
      <c r="J175" s="224"/>
      <c r="K175" s="224"/>
      <c r="L175" s="224"/>
      <c r="M175" s="224"/>
      <c r="N175" s="224"/>
      <c r="O175" s="224"/>
      <c r="P175" s="224"/>
      <c r="Q175" s="224"/>
      <c r="R175" s="225"/>
    </row>
    <row r="176" spans="1:21" ht="18.399999999999999" customHeight="1" x14ac:dyDescent="0.35">
      <c r="A176" s="174"/>
      <c r="B176" s="174"/>
      <c r="C176" s="175"/>
      <c r="D176" s="175"/>
      <c r="E176" s="176"/>
      <c r="F176" s="176"/>
      <c r="G176" s="176"/>
      <c r="H176" s="176"/>
      <c r="I176" s="176"/>
      <c r="J176" s="176"/>
      <c r="K176" s="177"/>
      <c r="L176" s="177"/>
      <c r="M176" s="178"/>
      <c r="N176" s="179"/>
      <c r="O176" s="179"/>
      <c r="P176" s="179"/>
      <c r="Q176" s="179"/>
      <c r="R176" s="180"/>
    </row>
    <row r="177" spans="1:21" ht="24.2" customHeight="1" x14ac:dyDescent="0.5">
      <c r="A177" s="174"/>
      <c r="B177" s="174"/>
      <c r="C177" s="175"/>
      <c r="D177" s="175"/>
      <c r="E177" s="176"/>
      <c r="F177" s="176"/>
      <c r="G177" s="176"/>
      <c r="H177" s="176"/>
      <c r="I177" s="176"/>
      <c r="J177" s="176"/>
      <c r="K177" s="177"/>
      <c r="L177" s="177"/>
      <c r="M177" s="365" t="s">
        <v>64</v>
      </c>
      <c r="N177" s="365"/>
      <c r="O177" s="366">
        <f>O142+1</f>
        <v>42980</v>
      </c>
      <c r="P177" s="366"/>
      <c r="Q177" s="366"/>
      <c r="R177" s="366"/>
      <c r="S177" s="366"/>
      <c r="T177" s="366"/>
      <c r="U177" s="366"/>
    </row>
    <row r="178" spans="1:21" ht="18.399999999999999" customHeight="1" x14ac:dyDescent="0.25">
      <c r="A178" s="174"/>
      <c r="B178" s="174"/>
      <c r="C178" s="175"/>
      <c r="D178" s="175"/>
      <c r="E178" s="176"/>
      <c r="F178" s="176"/>
      <c r="G178" s="176"/>
      <c r="H178" s="176"/>
      <c r="I178" s="176"/>
      <c r="J178" s="176"/>
      <c r="K178" s="176"/>
      <c r="L178" s="176"/>
      <c r="M178" s="176"/>
      <c r="N178" s="176"/>
      <c r="O178" s="176"/>
      <c r="P178" s="176"/>
      <c r="Q178" s="176"/>
      <c r="R178" s="181"/>
    </row>
    <row r="179" spans="1:21" ht="27" customHeight="1" x14ac:dyDescent="0.2">
      <c r="A179" s="362" t="s">
        <v>65</v>
      </c>
      <c r="B179" s="362"/>
      <c r="C179" s="362"/>
      <c r="D179" s="362"/>
      <c r="E179" s="362"/>
      <c r="F179" s="362"/>
      <c r="G179" s="362"/>
      <c r="H179" s="362"/>
      <c r="I179" s="362"/>
      <c r="J179" s="362"/>
      <c r="K179" s="362"/>
      <c r="L179" s="362"/>
      <c r="M179" s="362"/>
      <c r="N179" s="362"/>
      <c r="O179" s="362"/>
      <c r="P179" s="362"/>
      <c r="Q179" s="362"/>
      <c r="R179" s="362"/>
      <c r="S179" s="362"/>
      <c r="T179" s="362"/>
      <c r="U179" s="362"/>
    </row>
    <row r="180" spans="1:21" s="182" customFormat="1" ht="18.399999999999999" customHeight="1" x14ac:dyDescent="0.25">
      <c r="A180" s="358"/>
      <c r="B180" s="367" t="s">
        <v>66</v>
      </c>
      <c r="C180" s="356" t="s">
        <v>67</v>
      </c>
      <c r="D180" s="356"/>
      <c r="E180" s="356" t="s">
        <v>22</v>
      </c>
      <c r="F180" s="356"/>
      <c r="G180" s="359" t="s">
        <v>23</v>
      </c>
      <c r="H180" s="359"/>
      <c r="I180" s="359"/>
      <c r="J180" s="360" t="s">
        <v>68</v>
      </c>
      <c r="K180" s="360"/>
      <c r="L180" s="360"/>
      <c r="M180" s="361" t="s">
        <v>69</v>
      </c>
      <c r="N180" s="361"/>
      <c r="O180" s="361"/>
      <c r="P180" s="356" t="s">
        <v>70</v>
      </c>
      <c r="Q180" s="356"/>
      <c r="R180" s="357" t="s">
        <v>71</v>
      </c>
      <c r="S180" s="357"/>
      <c r="T180" s="357"/>
      <c r="U180" s="357"/>
    </row>
    <row r="181" spans="1:21" s="182" customFormat="1" ht="18.399999999999999" customHeight="1" x14ac:dyDescent="0.25">
      <c r="A181" s="358"/>
      <c r="B181" s="367"/>
      <c r="C181" s="226" t="s">
        <v>72</v>
      </c>
      <c r="D181" s="184" t="s">
        <v>73</v>
      </c>
      <c r="E181" s="226" t="s">
        <v>74</v>
      </c>
      <c r="F181" s="184" t="s">
        <v>75</v>
      </c>
      <c r="G181" s="227" t="s">
        <v>76</v>
      </c>
      <c r="H181" s="183" t="s">
        <v>75</v>
      </c>
      <c r="I181" s="184" t="s">
        <v>77</v>
      </c>
      <c r="J181" s="183" t="s">
        <v>76</v>
      </c>
      <c r="K181" s="183" t="s">
        <v>75</v>
      </c>
      <c r="L181" s="183" t="s">
        <v>77</v>
      </c>
      <c r="M181" s="228" t="s">
        <v>76</v>
      </c>
      <c r="N181" s="183" t="s">
        <v>75</v>
      </c>
      <c r="O181" s="184" t="s">
        <v>77</v>
      </c>
      <c r="P181" s="226" t="s">
        <v>76</v>
      </c>
      <c r="Q181" s="184" t="s">
        <v>75</v>
      </c>
      <c r="R181" s="357"/>
      <c r="S181" s="357"/>
      <c r="T181" s="357"/>
      <c r="U181" s="357"/>
    </row>
    <row r="182" spans="1:21" s="182" customFormat="1" ht="14.1" customHeight="1" x14ac:dyDescent="0.25">
      <c r="A182" s="354" t="s">
        <v>78</v>
      </c>
      <c r="B182" s="363">
        <f>S0!C9</f>
        <v>0</v>
      </c>
      <c r="C182" s="364">
        <f>S0!C21</f>
        <v>0</v>
      </c>
      <c r="D182" s="348">
        <f>S0!D21</f>
        <v>0</v>
      </c>
      <c r="E182" s="349">
        <f>S0!I21</f>
        <v>0</v>
      </c>
      <c r="F182" s="348">
        <f>S0!J21-S0!E21-S0!F21-S0!G21</f>
        <v>0</v>
      </c>
      <c r="G182" s="353">
        <f>S0!K21</f>
        <v>0</v>
      </c>
      <c r="H182" s="347">
        <f>S0!M21-S0!E21-S0!F21-S0!G21</f>
        <v>0</v>
      </c>
      <c r="I182" s="348">
        <f>S0!L21</f>
        <v>0</v>
      </c>
      <c r="J182" s="347">
        <f>S0!N21+S0!O21</f>
        <v>0</v>
      </c>
      <c r="K182" s="347">
        <f>S0!R21+S0!S21-S0!E21-S0!F21-S0!G21</f>
        <v>0</v>
      </c>
      <c r="L182" s="347">
        <f>S0!P21+S0!Q21</f>
        <v>0</v>
      </c>
      <c r="M182" s="346">
        <f>S0!O21</f>
        <v>0</v>
      </c>
      <c r="N182" s="347">
        <f>S0!S21-S0!F21-S0!E21</f>
        <v>0</v>
      </c>
      <c r="O182" s="348">
        <f>S0!Q21</f>
        <v>0</v>
      </c>
      <c r="P182" s="349">
        <f>S0!T21</f>
        <v>0</v>
      </c>
      <c r="Q182" s="348">
        <f>S0!U21-S0!F21-S0!E21-S0!G21</f>
        <v>0</v>
      </c>
      <c r="R182" s="189">
        <f>S0!E21</f>
        <v>0</v>
      </c>
      <c r="S182" s="196" t="s">
        <v>79</v>
      </c>
      <c r="T182" s="205">
        <f>S0!F21</f>
        <v>0</v>
      </c>
      <c r="U182" s="197" t="s">
        <v>80</v>
      </c>
    </row>
    <row r="183" spans="1:21" s="182" customFormat="1" ht="14.1" customHeight="1" x14ac:dyDescent="0.25">
      <c r="A183" s="354"/>
      <c r="B183" s="363"/>
      <c r="C183" s="364"/>
      <c r="D183" s="348"/>
      <c r="E183" s="349"/>
      <c r="F183" s="348"/>
      <c r="G183" s="353"/>
      <c r="H183" s="347"/>
      <c r="I183" s="348"/>
      <c r="J183" s="347"/>
      <c r="K183" s="347"/>
      <c r="L183" s="347"/>
      <c r="M183" s="346"/>
      <c r="N183" s="347"/>
      <c r="O183" s="348"/>
      <c r="P183" s="349"/>
      <c r="Q183" s="348"/>
      <c r="R183" s="189"/>
      <c r="S183" s="197"/>
      <c r="T183" s="205"/>
      <c r="U183" s="197"/>
    </row>
    <row r="184" spans="1:21" s="182" customFormat="1" ht="15.6" customHeight="1" x14ac:dyDescent="0.25">
      <c r="A184" s="354" t="s">
        <v>81</v>
      </c>
      <c r="B184" s="363">
        <f>S0!C44</f>
        <v>0</v>
      </c>
      <c r="C184" s="347">
        <f>S0!C56</f>
        <v>0</v>
      </c>
      <c r="D184" s="348">
        <f>S0!D56</f>
        <v>0</v>
      </c>
      <c r="E184" s="347">
        <f>S0!K56-S0!E56-S0!F56-S0!G56-S0!H56-S0!I56-S0!J56</f>
        <v>0</v>
      </c>
      <c r="F184" s="348">
        <f>S0!L56</f>
        <v>0</v>
      </c>
      <c r="G184" s="347">
        <f>S0!M56-S0!E56-S0!F56-S0!G56-S0!H56-S0!I56-S0!J56</f>
        <v>0</v>
      </c>
      <c r="H184" s="347">
        <f>S0!O56</f>
        <v>0</v>
      </c>
      <c r="I184" s="348">
        <f>S0!N56</f>
        <v>0</v>
      </c>
      <c r="J184" s="347">
        <f>S0!P56-S0!E56-S0!F56-S0!G56-S0!H56-S0!I56+S0!Q56-S0!J56</f>
        <v>0</v>
      </c>
      <c r="K184" s="347">
        <f>S0!T56+S0!U56</f>
        <v>0</v>
      </c>
      <c r="L184" s="348">
        <f>S0!R56+S0!S56</f>
        <v>0</v>
      </c>
      <c r="M184" s="347">
        <f>S0!Q56</f>
        <v>0</v>
      </c>
      <c r="N184" s="347">
        <f>S0!U56</f>
        <v>0</v>
      </c>
      <c r="O184" s="348">
        <f>S0!S56</f>
        <v>0</v>
      </c>
      <c r="P184" s="347">
        <f>S0!V56-S0!E56-S0!F56-S0!G56-S0!H56-S0!I56-S0!J56</f>
        <v>0</v>
      </c>
      <c r="Q184" s="348">
        <f>S0!W56</f>
        <v>0</v>
      </c>
      <c r="R184" s="195">
        <f>S0!E56+S0!F56+S0!G56+S0!I56</f>
        <v>0</v>
      </c>
      <c r="S184" s="196" t="s">
        <v>82</v>
      </c>
      <c r="T184" s="195">
        <f>S0!H56</f>
        <v>0</v>
      </c>
      <c r="U184" s="197" t="s">
        <v>83</v>
      </c>
    </row>
    <row r="185" spans="1:21" s="182" customFormat="1" ht="15.6" customHeight="1" x14ac:dyDescent="0.25">
      <c r="A185" s="354"/>
      <c r="B185" s="363"/>
      <c r="C185" s="347"/>
      <c r="D185" s="348"/>
      <c r="E185" s="347"/>
      <c r="F185" s="348"/>
      <c r="G185" s="347"/>
      <c r="H185" s="347"/>
      <c r="I185" s="348"/>
      <c r="J185" s="347"/>
      <c r="K185" s="347"/>
      <c r="L185" s="348"/>
      <c r="M185" s="347"/>
      <c r="N185" s="347"/>
      <c r="O185" s="348"/>
      <c r="P185" s="347"/>
      <c r="Q185" s="348"/>
      <c r="R185" s="195"/>
      <c r="S185" s="196"/>
      <c r="T185" s="195">
        <f>S0!J56</f>
        <v>0</v>
      </c>
      <c r="U185" s="232" t="s">
        <v>84</v>
      </c>
    </row>
    <row r="186" spans="1:21" s="182" customFormat="1" ht="28.35" customHeight="1" x14ac:dyDescent="0.25">
      <c r="A186" s="185" t="s">
        <v>85</v>
      </c>
      <c r="B186" s="186">
        <f>S0!C79</f>
        <v>0</v>
      </c>
      <c r="C186" s="229">
        <f>S0!C91</f>
        <v>0</v>
      </c>
      <c r="D186" s="187">
        <f>S0!D91</f>
        <v>0</v>
      </c>
      <c r="E186" s="229">
        <f>S0!I91-S0!E91-S0!F91-S0!G91</f>
        <v>0</v>
      </c>
      <c r="F186" s="187">
        <f>S0!J91</f>
        <v>0</v>
      </c>
      <c r="G186" s="230">
        <f>S0!K91-S0!E91-S0!F91-S0!G91</f>
        <v>0</v>
      </c>
      <c r="H186" s="188">
        <f>S0!M91</f>
        <v>0</v>
      </c>
      <c r="I186" s="187">
        <f>S0!L91+S0!H91</f>
        <v>0</v>
      </c>
      <c r="J186" s="188">
        <f>S0!N91+S0!O91-S0!E91-S0!F91-S0!G91</f>
        <v>0</v>
      </c>
      <c r="K186" s="188">
        <f>S0!R91+S0!S91</f>
        <v>0</v>
      </c>
      <c r="L186" s="188">
        <f>S0!P91+S0!Q91+S0!H91</f>
        <v>0</v>
      </c>
      <c r="M186" s="231">
        <f>S0!O91</f>
        <v>0</v>
      </c>
      <c r="N186" s="188">
        <f>S0!S91</f>
        <v>0</v>
      </c>
      <c r="O186" s="187">
        <f>S0!Q91</f>
        <v>0</v>
      </c>
      <c r="P186" s="229">
        <f>S0!T91-S0!E91-S0!F91-S0!G91</f>
        <v>0</v>
      </c>
      <c r="Q186" s="187">
        <f>S0!U91</f>
        <v>0</v>
      </c>
      <c r="R186" s="195">
        <f>S0!E91+S0!F91</f>
        <v>0</v>
      </c>
      <c r="S186" s="196" t="s">
        <v>86</v>
      </c>
      <c r="T186" s="195">
        <f>S0!G91</f>
        <v>0</v>
      </c>
      <c r="U186" s="208" t="s">
        <v>87</v>
      </c>
    </row>
    <row r="187" spans="1:21" s="182" customFormat="1" ht="28.35" customHeight="1" x14ac:dyDescent="0.25">
      <c r="A187" s="185" t="s">
        <v>88</v>
      </c>
      <c r="B187" s="186">
        <f>S0!C114</f>
        <v>0</v>
      </c>
      <c r="C187" s="229">
        <f>S0!C126</f>
        <v>0</v>
      </c>
      <c r="D187" s="187">
        <f>S0!D126</f>
        <v>0</v>
      </c>
      <c r="E187" s="229">
        <f>S0!I126</f>
        <v>0</v>
      </c>
      <c r="F187" s="187">
        <f>S0!J126-S0!E126</f>
        <v>0</v>
      </c>
      <c r="G187" s="230">
        <f>S0!K126</f>
        <v>0</v>
      </c>
      <c r="H187" s="188">
        <f>S0!M126-S0!E126</f>
        <v>0</v>
      </c>
      <c r="I187" s="187">
        <f>S0!L126</f>
        <v>0</v>
      </c>
      <c r="J187" s="188">
        <f>S0!N126+S0!O126</f>
        <v>0</v>
      </c>
      <c r="K187" s="188">
        <f>S0!R126+S0!S126-S0!E126</f>
        <v>0</v>
      </c>
      <c r="L187" s="188">
        <f>S0!P126+S0!Q126</f>
        <v>0</v>
      </c>
      <c r="M187" s="231">
        <f>S0!O126</f>
        <v>0</v>
      </c>
      <c r="N187" s="188">
        <f>S0!S126-S0!E126</f>
        <v>0</v>
      </c>
      <c r="O187" s="187">
        <f>S0!Q126</f>
        <v>0</v>
      </c>
      <c r="P187" s="229">
        <f>S0!T126</f>
        <v>0</v>
      </c>
      <c r="Q187" s="187">
        <f>S0!U126-S0!E126</f>
        <v>0</v>
      </c>
      <c r="R187" s="195">
        <f>S0!E126</f>
        <v>0</v>
      </c>
      <c r="S187" s="245" t="s">
        <v>80</v>
      </c>
      <c r="T187" s="246"/>
      <c r="U187" s="197"/>
    </row>
    <row r="188" spans="1:21" s="182" customFormat="1" ht="14.1" customHeight="1" x14ac:dyDescent="0.25">
      <c r="A188" s="354" t="s">
        <v>89</v>
      </c>
      <c r="B188" s="363">
        <f>S0!C149</f>
        <v>0</v>
      </c>
      <c r="C188" s="349">
        <f>S0!C161</f>
        <v>0</v>
      </c>
      <c r="D188" s="348">
        <f>S0!D161</f>
        <v>0</v>
      </c>
      <c r="E188" s="349">
        <f>S0!K161-S0!F161</f>
        <v>0</v>
      </c>
      <c r="F188" s="348">
        <f>S0!L161-S0!E161-S0!H161-S0!G161</f>
        <v>0</v>
      </c>
      <c r="G188" s="353">
        <f>S0!M161-S0!F161</f>
        <v>0</v>
      </c>
      <c r="H188" s="347">
        <f>S0!O161-S0!H161-S0!E161+S0!J161</f>
        <v>0</v>
      </c>
      <c r="I188" s="348">
        <f>S0!N161-S0!G161+1</f>
        <v>1</v>
      </c>
      <c r="J188" s="347">
        <f>S0!P161+S0!Q161-S0!F161</f>
        <v>0</v>
      </c>
      <c r="K188" s="347">
        <f>S0!T161+S0!U161+S0!J161-S0!H161-S0!E161</f>
        <v>0</v>
      </c>
      <c r="L188" s="347">
        <f>S0!R161+S0!S161-S0!G161+1</f>
        <v>1</v>
      </c>
      <c r="M188" s="346">
        <f>S0!Q161</f>
        <v>0</v>
      </c>
      <c r="N188" s="347">
        <f>S0!T161+S0!U161-S0!H161-S0!E161</f>
        <v>0</v>
      </c>
      <c r="O188" s="348">
        <f>S0!S161-S0!G161+1</f>
        <v>1</v>
      </c>
      <c r="P188" s="349">
        <f>S0!V161-S0!F161</f>
        <v>0</v>
      </c>
      <c r="Q188" s="348">
        <f>S0!W161-S0!E161-S0!H161-S0!G161</f>
        <v>0</v>
      </c>
      <c r="R188" s="195">
        <f>S0!E161</f>
        <v>0</v>
      </c>
      <c r="S188" s="196" t="s">
        <v>80</v>
      </c>
      <c r="T188" s="205">
        <f>S0!G161</f>
        <v>0</v>
      </c>
      <c r="U188" s="197" t="s">
        <v>90</v>
      </c>
    </row>
    <row r="189" spans="1:21" s="182" customFormat="1" ht="14.1" customHeight="1" x14ac:dyDescent="0.25">
      <c r="A189" s="354"/>
      <c r="B189" s="363"/>
      <c r="C189" s="349"/>
      <c r="D189" s="348"/>
      <c r="E189" s="349"/>
      <c r="F189" s="348"/>
      <c r="G189" s="353"/>
      <c r="H189" s="347"/>
      <c r="I189" s="348"/>
      <c r="J189" s="347"/>
      <c r="K189" s="347"/>
      <c r="L189" s="347"/>
      <c r="M189" s="346"/>
      <c r="N189" s="347"/>
      <c r="O189" s="348"/>
      <c r="P189" s="349"/>
      <c r="Q189" s="348"/>
      <c r="R189" s="195">
        <f>S0!F161</f>
        <v>0</v>
      </c>
      <c r="S189" s="196" t="s">
        <v>91</v>
      </c>
      <c r="T189" s="205">
        <f>S0!H161</f>
        <v>0</v>
      </c>
      <c r="U189" s="197" t="s">
        <v>92</v>
      </c>
    </row>
    <row r="190" spans="1:21" s="182" customFormat="1" ht="18.399999999999999" customHeight="1" x14ac:dyDescent="0.25">
      <c r="A190" s="209" t="s">
        <v>93</v>
      </c>
      <c r="B190" s="210">
        <f>SUM(B181:B189)</f>
        <v>0</v>
      </c>
      <c r="C190" s="235">
        <f t="shared" ref="C190:Q190" si="10">SUM(C182:C188)</f>
        <v>0</v>
      </c>
      <c r="D190" s="212">
        <f t="shared" si="10"/>
        <v>0</v>
      </c>
      <c r="E190" s="235">
        <f t="shared" si="10"/>
        <v>0</v>
      </c>
      <c r="F190" s="212">
        <f t="shared" si="10"/>
        <v>0</v>
      </c>
      <c r="G190" s="236">
        <f t="shared" si="10"/>
        <v>0</v>
      </c>
      <c r="H190" s="211">
        <f t="shared" si="10"/>
        <v>0</v>
      </c>
      <c r="I190" s="212">
        <f t="shared" si="10"/>
        <v>1</v>
      </c>
      <c r="J190" s="211">
        <f t="shared" si="10"/>
        <v>0</v>
      </c>
      <c r="K190" s="211">
        <f t="shared" si="10"/>
        <v>0</v>
      </c>
      <c r="L190" s="211">
        <f t="shared" si="10"/>
        <v>1</v>
      </c>
      <c r="M190" s="237">
        <f t="shared" si="10"/>
        <v>0</v>
      </c>
      <c r="N190" s="211">
        <f t="shared" si="10"/>
        <v>0</v>
      </c>
      <c r="O190" s="212">
        <f t="shared" si="10"/>
        <v>1</v>
      </c>
      <c r="P190" s="235">
        <f t="shared" si="10"/>
        <v>0</v>
      </c>
      <c r="Q190" s="212">
        <f t="shared" si="10"/>
        <v>0</v>
      </c>
      <c r="R190" s="173"/>
      <c r="S190" s="172"/>
      <c r="T190" s="173"/>
      <c r="U190" s="172"/>
    </row>
    <row r="191" spans="1:21" s="182" customFormat="1" ht="18.399999999999999" customHeight="1" x14ac:dyDescent="0.3">
      <c r="A191" s="172"/>
      <c r="B191" s="216" t="s">
        <v>94</v>
      </c>
      <c r="C191" s="217" t="s">
        <v>95</v>
      </c>
      <c r="D191" s="217" t="s">
        <v>96</v>
      </c>
      <c r="E191" s="217" t="s">
        <v>97</v>
      </c>
      <c r="F191" s="217" t="s">
        <v>98</v>
      </c>
      <c r="G191" s="217" t="s">
        <v>99</v>
      </c>
      <c r="H191" s="217" t="s">
        <v>100</v>
      </c>
      <c r="I191" s="217" t="s">
        <v>101</v>
      </c>
      <c r="J191" s="218"/>
      <c r="K191" s="218"/>
      <c r="L191" s="218"/>
      <c r="M191" s="218"/>
      <c r="N191" s="218"/>
      <c r="O191" s="218"/>
      <c r="P191" s="218"/>
      <c r="Q191" s="218"/>
      <c r="R191" s="219"/>
      <c r="T191" s="215"/>
    </row>
    <row r="192" spans="1:21" s="182" customFormat="1" ht="18.399999999999999" customHeight="1" x14ac:dyDescent="0.25">
      <c r="A192" s="220"/>
      <c r="B192" s="220"/>
      <c r="C192" s="188"/>
      <c r="D192" s="188"/>
      <c r="E192" s="221"/>
      <c r="F192" s="221"/>
      <c r="G192" s="221"/>
      <c r="H192" s="221"/>
      <c r="I192" s="221"/>
      <c r="J192" s="218"/>
      <c r="K192" s="218"/>
      <c r="L192" s="218"/>
      <c r="M192" s="218"/>
      <c r="N192" s="218"/>
      <c r="O192" s="218"/>
      <c r="P192" s="218"/>
      <c r="Q192" s="218"/>
      <c r="R192" s="219"/>
      <c r="T192" s="215"/>
    </row>
    <row r="193" spans="1:21" ht="18.399999999999999" customHeight="1" x14ac:dyDescent="0.25">
      <c r="D193" s="223"/>
      <c r="E193" s="224"/>
      <c r="F193" s="224"/>
      <c r="G193" s="224"/>
      <c r="H193" s="224"/>
      <c r="I193" s="224"/>
      <c r="J193" s="224"/>
      <c r="K193" s="224"/>
      <c r="L193" s="224"/>
      <c r="M193" s="224"/>
      <c r="N193" s="224"/>
      <c r="O193" s="224"/>
      <c r="P193" s="224"/>
      <c r="Q193" s="224"/>
      <c r="R193" s="225"/>
    </row>
    <row r="194" spans="1:21" ht="27" customHeight="1" x14ac:dyDescent="0.2">
      <c r="A194" s="362" t="s">
        <v>102</v>
      </c>
      <c r="B194" s="362"/>
      <c r="C194" s="362"/>
      <c r="D194" s="362"/>
      <c r="E194" s="362"/>
      <c r="F194" s="362"/>
      <c r="G194" s="362"/>
      <c r="H194" s="362"/>
      <c r="I194" s="362"/>
      <c r="J194" s="362"/>
      <c r="K194" s="362"/>
      <c r="L194" s="362"/>
      <c r="M194" s="362"/>
      <c r="N194" s="362"/>
      <c r="O194" s="362"/>
      <c r="P194" s="362"/>
      <c r="Q194" s="362"/>
      <c r="R194" s="362"/>
      <c r="S194" s="362"/>
      <c r="T194" s="362"/>
      <c r="U194" s="362"/>
    </row>
    <row r="195" spans="1:21" s="182" customFormat="1" ht="18.399999999999999" customHeight="1" x14ac:dyDescent="0.25">
      <c r="A195" s="358"/>
      <c r="B195" s="358"/>
      <c r="C195" s="356" t="s">
        <v>67</v>
      </c>
      <c r="D195" s="356"/>
      <c r="E195" s="356" t="s">
        <v>22</v>
      </c>
      <c r="F195" s="356"/>
      <c r="G195" s="359" t="s">
        <v>23</v>
      </c>
      <c r="H195" s="359"/>
      <c r="I195" s="359"/>
      <c r="J195" s="360" t="s">
        <v>68</v>
      </c>
      <c r="K195" s="360"/>
      <c r="L195" s="360"/>
      <c r="M195" s="361" t="s">
        <v>69</v>
      </c>
      <c r="N195" s="361"/>
      <c r="O195" s="361"/>
      <c r="P195" s="356" t="s">
        <v>70</v>
      </c>
      <c r="Q195" s="356"/>
      <c r="R195" s="357" t="s">
        <v>71</v>
      </c>
      <c r="S195" s="357"/>
      <c r="T195" s="357"/>
      <c r="U195" s="357"/>
    </row>
    <row r="196" spans="1:21" s="182" customFormat="1" ht="18.399999999999999" customHeight="1" x14ac:dyDescent="0.25">
      <c r="A196" s="358"/>
      <c r="B196" s="358"/>
      <c r="C196" s="226" t="s">
        <v>72</v>
      </c>
      <c r="D196" s="184" t="s">
        <v>73</v>
      </c>
      <c r="E196" s="226" t="s">
        <v>74</v>
      </c>
      <c r="F196" s="184" t="s">
        <v>75</v>
      </c>
      <c r="G196" s="227" t="s">
        <v>76</v>
      </c>
      <c r="H196" s="183" t="s">
        <v>75</v>
      </c>
      <c r="I196" s="184" t="s">
        <v>77</v>
      </c>
      <c r="J196" s="183" t="s">
        <v>76</v>
      </c>
      <c r="K196" s="183" t="s">
        <v>75</v>
      </c>
      <c r="L196" s="183" t="s">
        <v>77</v>
      </c>
      <c r="M196" s="228" t="s">
        <v>76</v>
      </c>
      <c r="N196" s="183" t="s">
        <v>75</v>
      </c>
      <c r="O196" s="184" t="s">
        <v>77</v>
      </c>
      <c r="P196" s="226" t="s">
        <v>76</v>
      </c>
      <c r="Q196" s="184" t="s">
        <v>75</v>
      </c>
      <c r="R196" s="357"/>
      <c r="S196" s="357"/>
      <c r="T196" s="357"/>
      <c r="U196" s="357"/>
    </row>
    <row r="197" spans="1:21" s="182" customFormat="1" ht="14.1" customHeight="1" x14ac:dyDescent="0.25">
      <c r="A197" s="354" t="s">
        <v>78</v>
      </c>
      <c r="B197" s="355"/>
      <c r="C197" s="349">
        <f>S0!C33</f>
        <v>0</v>
      </c>
      <c r="D197" s="348">
        <f>S0!D33</f>
        <v>0</v>
      </c>
      <c r="E197" s="349">
        <f>S0!J33</f>
        <v>0</v>
      </c>
      <c r="F197" s="348">
        <f>S0!K33-S0!E33-S0!F33-S0!G33-S0!H33-S0!I33</f>
        <v>0</v>
      </c>
      <c r="G197" s="353">
        <f>S0!L33-S0!H33-S0!G33</f>
        <v>0</v>
      </c>
      <c r="H197" s="347">
        <f>S0!N33-S0!F33-S0!E33-S0!I33</f>
        <v>0</v>
      </c>
      <c r="I197" s="348">
        <f>S0!M33</f>
        <v>0</v>
      </c>
      <c r="J197" s="347">
        <f>S0!O33+S0!P33-S0!H33-S0!G33</f>
        <v>0</v>
      </c>
      <c r="K197" s="347">
        <f>S0!S33+S0!T33-S0!F33-S0!E33-S0!I33</f>
        <v>0</v>
      </c>
      <c r="L197" s="347">
        <f>S0!Q33+S0!R33</f>
        <v>0</v>
      </c>
      <c r="M197" s="346">
        <f>S0!P33</f>
        <v>0</v>
      </c>
      <c r="N197" s="347">
        <f>S0!T33-S0!E33-S0!F33</f>
        <v>0</v>
      </c>
      <c r="O197" s="348">
        <f>S0!R33</f>
        <v>0</v>
      </c>
      <c r="P197" s="349">
        <f>S0!U33-S0!H33-S0!G33</f>
        <v>0</v>
      </c>
      <c r="Q197" s="348">
        <f>S0!V33-S0!F33-S0!E33-S0!I33</f>
        <v>0</v>
      </c>
      <c r="R197" s="189">
        <f>S0!E33</f>
        <v>0</v>
      </c>
      <c r="S197" s="196" t="s">
        <v>79</v>
      </c>
      <c r="T197" s="205">
        <f>S0!F33</f>
        <v>0</v>
      </c>
      <c r="U197" s="197" t="s">
        <v>80</v>
      </c>
    </row>
    <row r="198" spans="1:21" s="182" customFormat="1" ht="14.1" customHeight="1" x14ac:dyDescent="0.25">
      <c r="A198" s="354"/>
      <c r="B198" s="355"/>
      <c r="C198" s="349"/>
      <c r="D198" s="348"/>
      <c r="E198" s="349"/>
      <c r="F198" s="348"/>
      <c r="G198" s="353"/>
      <c r="H198" s="347"/>
      <c r="I198" s="348"/>
      <c r="J198" s="347"/>
      <c r="K198" s="347"/>
      <c r="L198" s="347"/>
      <c r="M198" s="346"/>
      <c r="N198" s="347"/>
      <c r="O198" s="348"/>
      <c r="P198" s="349"/>
      <c r="Q198" s="348"/>
      <c r="R198" s="189"/>
      <c r="S198" s="197"/>
      <c r="T198" s="205">
        <f>S0!H33+S0!G33</f>
        <v>0</v>
      </c>
      <c r="U198" s="197" t="s">
        <v>103</v>
      </c>
    </row>
    <row r="199" spans="1:21" s="182" customFormat="1" ht="15.6" customHeight="1" x14ac:dyDescent="0.25">
      <c r="A199" s="354" t="s">
        <v>81</v>
      </c>
      <c r="B199" s="355"/>
      <c r="C199" s="347">
        <f>S0!C68</f>
        <v>0</v>
      </c>
      <c r="D199" s="348">
        <f>S0!D68</f>
        <v>0</v>
      </c>
      <c r="E199" s="347">
        <f>S0!K68-S0!E68-S0!F68-S0!G68-S0!H68-S0!I68-S0!J68</f>
        <v>0</v>
      </c>
      <c r="F199" s="348">
        <f>S0!L68</f>
        <v>0</v>
      </c>
      <c r="G199" s="347">
        <f>S0!M68-S0!E68-S0!F68-S0!G68-S0!H68-S0!I68-S0!J68</f>
        <v>0</v>
      </c>
      <c r="H199" s="347">
        <f>S0!O68</f>
        <v>0</v>
      </c>
      <c r="I199" s="348">
        <f>S0!N68</f>
        <v>0</v>
      </c>
      <c r="J199" s="347">
        <f>S0!P68-S0!E68-S0!F68-S0!G68-S0!H68-S0!I68+S0!Q68-S0!J68</f>
        <v>0</v>
      </c>
      <c r="K199" s="347">
        <f>S0!T68+S0!U68</f>
        <v>0</v>
      </c>
      <c r="L199" s="348">
        <f>S0!R68+S0!S68</f>
        <v>0</v>
      </c>
      <c r="M199" s="347">
        <f>S0!Q68</f>
        <v>0</v>
      </c>
      <c r="N199" s="347">
        <f>S0!U68</f>
        <v>0</v>
      </c>
      <c r="O199" s="348">
        <f>S0!S68</f>
        <v>0</v>
      </c>
      <c r="P199" s="347">
        <f>S0!V68-S0!E68-S0!F68-S0!G68-S0!H68-S0!I68-S0!J68</f>
        <v>0</v>
      </c>
      <c r="Q199" s="348">
        <f>S0!W68</f>
        <v>0</v>
      </c>
      <c r="R199" s="195">
        <f>S0!E68+S0!F68+S0!G68+S0!I68</f>
        <v>0</v>
      </c>
      <c r="S199" s="196" t="s">
        <v>82</v>
      </c>
      <c r="T199" s="195">
        <f>S0!H68</f>
        <v>0</v>
      </c>
      <c r="U199" s="197" t="s">
        <v>83</v>
      </c>
    </row>
    <row r="200" spans="1:21" s="182" customFormat="1" ht="15.6" customHeight="1" x14ac:dyDescent="0.25">
      <c r="A200" s="354"/>
      <c r="B200" s="355"/>
      <c r="C200" s="347"/>
      <c r="D200" s="348"/>
      <c r="E200" s="347"/>
      <c r="F200" s="348"/>
      <c r="G200" s="347"/>
      <c r="H200" s="347"/>
      <c r="I200" s="348"/>
      <c r="J200" s="347"/>
      <c r="K200" s="347"/>
      <c r="L200" s="348"/>
      <c r="M200" s="347"/>
      <c r="N200" s="347"/>
      <c r="O200" s="348"/>
      <c r="P200" s="347"/>
      <c r="Q200" s="348"/>
      <c r="R200" s="195"/>
      <c r="S200" s="196"/>
      <c r="T200" s="195">
        <f>S0!J68</f>
        <v>0</v>
      </c>
      <c r="U200" s="232" t="s">
        <v>84</v>
      </c>
    </row>
    <row r="201" spans="1:21" s="182" customFormat="1" ht="28.35" customHeight="1" x14ac:dyDescent="0.25">
      <c r="A201" s="185" t="s">
        <v>85</v>
      </c>
      <c r="B201" s="207"/>
      <c r="C201" s="229">
        <f>S0!C103</f>
        <v>0</v>
      </c>
      <c r="D201" s="187">
        <f>S0!D103</f>
        <v>0</v>
      </c>
      <c r="E201" s="229">
        <f>S0!I103-S0!E103-S0!F103-S0!G103</f>
        <v>0</v>
      </c>
      <c r="F201" s="187">
        <f>S0!J103</f>
        <v>0</v>
      </c>
      <c r="G201" s="230">
        <f>S0!K103-S0!E103-S0!F103-S0!G103</f>
        <v>0</v>
      </c>
      <c r="H201" s="188">
        <f>S0!M103</f>
        <v>0</v>
      </c>
      <c r="I201" s="187">
        <f>S0!L103+S0!H103</f>
        <v>0</v>
      </c>
      <c r="J201" s="188">
        <f>S0!N103+S0!O103-S0!E103-S0!F103-S0!G103</f>
        <v>0</v>
      </c>
      <c r="K201" s="188">
        <f>S0!R103+S0!S3</f>
        <v>0</v>
      </c>
      <c r="L201" s="188">
        <f>S0!P103+S0!Q103+S0!H103</f>
        <v>0</v>
      </c>
      <c r="M201" s="231">
        <f>S0!O103</f>
        <v>0</v>
      </c>
      <c r="N201" s="188">
        <f>S0!S3</f>
        <v>0</v>
      </c>
      <c r="O201" s="187">
        <f>S0!Q103</f>
        <v>0</v>
      </c>
      <c r="P201" s="229">
        <f>S0!T103-S0!E103-S0!F103-S0!G103</f>
        <v>0</v>
      </c>
      <c r="Q201" s="187">
        <f>S0!U103</f>
        <v>0</v>
      </c>
      <c r="R201" s="195">
        <f>S0!E103+S0!F103</f>
        <v>0</v>
      </c>
      <c r="S201" s="233" t="s">
        <v>104</v>
      </c>
      <c r="T201" s="195">
        <f>S0!G103</f>
        <v>0</v>
      </c>
      <c r="U201" s="208" t="s">
        <v>87</v>
      </c>
    </row>
    <row r="202" spans="1:21" s="182" customFormat="1" ht="28.35" customHeight="1" x14ac:dyDescent="0.25">
      <c r="A202" s="185" t="s">
        <v>88</v>
      </c>
      <c r="B202" s="207"/>
      <c r="C202" s="229">
        <f>S0!C138</f>
        <v>0</v>
      </c>
      <c r="D202" s="187">
        <f>S0!D138</f>
        <v>0</v>
      </c>
      <c r="E202" s="229">
        <f>S0!I138</f>
        <v>0</v>
      </c>
      <c r="F202" s="187">
        <f>S0!J138-S0!E138-S0!F138</f>
        <v>0</v>
      </c>
      <c r="G202" s="230">
        <f>S0!K138</f>
        <v>0</v>
      </c>
      <c r="H202" s="188">
        <f>S0!M138-S0!E138</f>
        <v>0</v>
      </c>
      <c r="I202" s="187">
        <f>S0!L138</f>
        <v>0</v>
      </c>
      <c r="J202" s="188">
        <f>S0!N138+S0!O138</f>
        <v>0</v>
      </c>
      <c r="K202" s="188">
        <f>S0!R138+S0!S138-S0!E138</f>
        <v>0</v>
      </c>
      <c r="L202" s="188">
        <f>S0!P138+S0!Q138</f>
        <v>0</v>
      </c>
      <c r="M202" s="231">
        <f>S0!O138</f>
        <v>0</v>
      </c>
      <c r="N202" s="188">
        <f>S0!S138-S0!E138</f>
        <v>0</v>
      </c>
      <c r="O202" s="187">
        <f>S0!Q138</f>
        <v>0</v>
      </c>
      <c r="P202" s="229">
        <f>S0!T138</f>
        <v>0</v>
      </c>
      <c r="Q202" s="187">
        <f>S0!U138-S0!E138-S0!F138</f>
        <v>0</v>
      </c>
      <c r="R202" s="195">
        <f>S0!E138</f>
        <v>0</v>
      </c>
      <c r="S202" s="196" t="s">
        <v>105</v>
      </c>
      <c r="T202" s="234">
        <f>S0!F138</f>
        <v>0</v>
      </c>
      <c r="U202" s="197" t="s">
        <v>106</v>
      </c>
    </row>
    <row r="203" spans="1:21" s="182" customFormat="1" ht="14.1" customHeight="1" x14ac:dyDescent="0.25">
      <c r="A203" s="354" t="s">
        <v>89</v>
      </c>
      <c r="B203" s="355"/>
      <c r="C203" s="349">
        <f>S0!C173</f>
        <v>0</v>
      </c>
      <c r="D203" s="348">
        <f>S0!D173</f>
        <v>0</v>
      </c>
      <c r="E203" s="349">
        <f>S0!K173-S0!F173</f>
        <v>0</v>
      </c>
      <c r="F203" s="348">
        <f>S0!L173-S0!E173-S0!H173-S0!G173</f>
        <v>0</v>
      </c>
      <c r="G203" s="353">
        <f>S0!M173-S0!F173</f>
        <v>0</v>
      </c>
      <c r="H203" s="347">
        <f>S0!O173-S0!H173-S0!E173+S0!J173</f>
        <v>0</v>
      </c>
      <c r="I203" s="348">
        <f>S0!N173-S0!G173+1</f>
        <v>1</v>
      </c>
      <c r="J203" s="347">
        <f>S0!P173+S0!Q173-S0!F173</f>
        <v>0</v>
      </c>
      <c r="K203" s="347">
        <f>S0!T173+S0!U173+S0!J173-S0!H173-S0!E173</f>
        <v>0</v>
      </c>
      <c r="L203" s="347">
        <f>S0!R173+S0!S173-S0!G173+1</f>
        <v>1</v>
      </c>
      <c r="M203" s="346">
        <f>S0!Q173</f>
        <v>0</v>
      </c>
      <c r="N203" s="347">
        <f>S0!T173+S0!U173-S0!H173-S0!E173</f>
        <v>0</v>
      </c>
      <c r="O203" s="348">
        <f>S0!S173-S0!G173+1</f>
        <v>1</v>
      </c>
      <c r="P203" s="349">
        <f>S0!V173-S0!F173</f>
        <v>0</v>
      </c>
      <c r="Q203" s="348">
        <f>S0!W173-S0!E173-S0!H173-S0!G173</f>
        <v>0</v>
      </c>
      <c r="R203" s="195">
        <f>S0!E173</f>
        <v>0</v>
      </c>
      <c r="S203" s="196" t="s">
        <v>105</v>
      </c>
      <c r="T203" s="205">
        <f>S0!G173</f>
        <v>0</v>
      </c>
      <c r="U203" s="197" t="s">
        <v>90</v>
      </c>
    </row>
    <row r="204" spans="1:21" s="182" customFormat="1" ht="14.1" customHeight="1" x14ac:dyDescent="0.25">
      <c r="A204" s="354"/>
      <c r="B204" s="355"/>
      <c r="C204" s="349"/>
      <c r="D204" s="348"/>
      <c r="E204" s="349"/>
      <c r="F204" s="348"/>
      <c r="G204" s="353"/>
      <c r="H204" s="347"/>
      <c r="I204" s="348"/>
      <c r="J204" s="347"/>
      <c r="K204" s="347"/>
      <c r="L204" s="347"/>
      <c r="M204" s="346"/>
      <c r="N204" s="347"/>
      <c r="O204" s="348"/>
      <c r="P204" s="349"/>
      <c r="Q204" s="348"/>
      <c r="R204" s="195">
        <f>S0!F173</f>
        <v>0</v>
      </c>
      <c r="S204" s="196" t="s">
        <v>91</v>
      </c>
      <c r="T204" s="205">
        <f>S0!H173</f>
        <v>0</v>
      </c>
      <c r="U204" s="197" t="s">
        <v>92</v>
      </c>
    </row>
    <row r="205" spans="1:21" s="182" customFormat="1" ht="18.399999999999999" customHeight="1" x14ac:dyDescent="0.25">
      <c r="A205" s="209" t="s">
        <v>93</v>
      </c>
      <c r="B205" s="210"/>
      <c r="C205" s="235">
        <f t="shared" ref="C205:Q205" si="11">SUM(C197:C203)</f>
        <v>0</v>
      </c>
      <c r="D205" s="212">
        <f t="shared" si="11"/>
        <v>0</v>
      </c>
      <c r="E205" s="235">
        <f t="shared" si="11"/>
        <v>0</v>
      </c>
      <c r="F205" s="212">
        <f t="shared" si="11"/>
        <v>0</v>
      </c>
      <c r="G205" s="236">
        <f t="shared" si="11"/>
        <v>0</v>
      </c>
      <c r="H205" s="211">
        <f t="shared" si="11"/>
        <v>0</v>
      </c>
      <c r="I205" s="212">
        <f t="shared" si="11"/>
        <v>1</v>
      </c>
      <c r="J205" s="211">
        <f t="shared" si="11"/>
        <v>0</v>
      </c>
      <c r="K205" s="211">
        <f t="shared" si="11"/>
        <v>0</v>
      </c>
      <c r="L205" s="211">
        <f t="shared" si="11"/>
        <v>1</v>
      </c>
      <c r="M205" s="237">
        <f t="shared" si="11"/>
        <v>0</v>
      </c>
      <c r="N205" s="211">
        <f t="shared" si="11"/>
        <v>0</v>
      </c>
      <c r="O205" s="212">
        <f t="shared" si="11"/>
        <v>1</v>
      </c>
      <c r="P205" s="235">
        <f t="shared" si="11"/>
        <v>0</v>
      </c>
      <c r="Q205" s="212">
        <f t="shared" si="11"/>
        <v>0</v>
      </c>
      <c r="R205" s="173"/>
      <c r="S205" s="172"/>
      <c r="T205" s="173"/>
      <c r="U205" s="172"/>
    </row>
    <row r="206" spans="1:21" s="182" customFormat="1" ht="18.399999999999999" customHeight="1" x14ac:dyDescent="0.3">
      <c r="A206" s="350" t="s">
        <v>107</v>
      </c>
      <c r="B206" s="350"/>
      <c r="C206" s="351"/>
      <c r="D206" s="351"/>
      <c r="E206" s="350" t="s">
        <v>108</v>
      </c>
      <c r="F206" s="350"/>
      <c r="G206" s="368"/>
      <c r="H206" s="368"/>
      <c r="I206" s="238"/>
      <c r="J206" s="218"/>
      <c r="K206" s="218"/>
      <c r="L206" s="218"/>
      <c r="M206" s="218"/>
      <c r="N206" s="218"/>
      <c r="O206" s="218"/>
      <c r="P206" s="218"/>
      <c r="Q206" s="218"/>
      <c r="R206" s="219"/>
      <c r="T206" s="215"/>
    </row>
    <row r="207" spans="1:21" s="182" customFormat="1" ht="18.399999999999999" customHeight="1" x14ac:dyDescent="0.25">
      <c r="A207" s="242"/>
      <c r="B207" s="243"/>
      <c r="C207" s="244"/>
      <c r="D207" s="244"/>
      <c r="E207" s="218"/>
      <c r="F207" s="218"/>
      <c r="G207" s="218"/>
      <c r="H207" s="218"/>
      <c r="I207" s="218"/>
      <c r="J207" s="218"/>
      <c r="K207" s="218"/>
      <c r="L207" s="218"/>
      <c r="M207" s="218"/>
      <c r="N207" s="218"/>
      <c r="O207" s="218"/>
      <c r="P207" s="218"/>
      <c r="Q207" s="218"/>
      <c r="R207" s="219"/>
      <c r="T207" s="215"/>
    </row>
    <row r="208" spans="1:21" ht="18.399999999999999" customHeight="1" x14ac:dyDescent="0.2">
      <c r="A208" s="222"/>
      <c r="B208" s="222"/>
      <c r="C208" s="223"/>
      <c r="D208" s="223"/>
      <c r="E208" s="224"/>
      <c r="F208" s="224"/>
      <c r="G208" s="224"/>
      <c r="H208" s="224"/>
      <c r="I208" s="224"/>
      <c r="J208" s="224"/>
      <c r="K208" s="224"/>
      <c r="L208" s="224"/>
      <c r="M208" s="224"/>
      <c r="N208" s="224"/>
      <c r="O208" s="224"/>
      <c r="P208" s="224"/>
      <c r="Q208" s="224"/>
      <c r="R208" s="225"/>
    </row>
    <row r="209" spans="1:21" ht="18.399999999999999" customHeight="1" x14ac:dyDescent="0.2">
      <c r="A209" s="222"/>
      <c r="B209" s="222"/>
      <c r="C209" s="223"/>
      <c r="D209" s="223"/>
      <c r="E209" s="224"/>
      <c r="F209" s="224"/>
      <c r="G209" s="224"/>
      <c r="H209" s="224"/>
      <c r="I209" s="224"/>
      <c r="J209" s="224"/>
      <c r="K209" s="224"/>
      <c r="L209" s="224"/>
      <c r="M209" s="224"/>
      <c r="N209" s="224"/>
      <c r="O209" s="224"/>
      <c r="P209" s="224"/>
      <c r="Q209" s="224"/>
      <c r="R209" s="225"/>
    </row>
    <row r="210" spans="1:21" ht="18.399999999999999" customHeight="1" x14ac:dyDescent="0.2">
      <c r="A210" s="222"/>
      <c r="B210" s="222"/>
      <c r="C210" s="223"/>
      <c r="D210" s="223"/>
      <c r="E210" s="224"/>
      <c r="F210" s="224"/>
      <c r="G210" s="224"/>
      <c r="H210" s="224"/>
      <c r="I210" s="224"/>
      <c r="J210" s="224"/>
      <c r="K210" s="224"/>
      <c r="L210" s="224"/>
      <c r="M210" s="224"/>
      <c r="N210" s="224"/>
      <c r="O210" s="224"/>
      <c r="P210" s="224"/>
      <c r="Q210" s="224"/>
      <c r="R210" s="225"/>
    </row>
    <row r="211" spans="1:21" ht="18.399999999999999" customHeight="1" x14ac:dyDescent="0.2">
      <c r="A211" s="222"/>
      <c r="B211" s="222"/>
      <c r="C211" s="223"/>
      <c r="D211" s="223"/>
      <c r="E211" s="224"/>
      <c r="F211" s="224"/>
      <c r="G211" s="224"/>
      <c r="H211" s="224"/>
      <c r="I211" s="224"/>
      <c r="J211" s="224"/>
      <c r="K211" s="224"/>
      <c r="L211" s="224"/>
      <c r="M211" s="224"/>
      <c r="N211" s="224"/>
      <c r="O211" s="224"/>
      <c r="P211" s="224"/>
      <c r="Q211" s="224"/>
      <c r="R211" s="225"/>
    </row>
    <row r="212" spans="1:21" ht="18.399999999999999" customHeight="1" x14ac:dyDescent="0.35">
      <c r="A212" s="174"/>
      <c r="B212" s="174"/>
      <c r="C212" s="175"/>
      <c r="D212" s="175"/>
      <c r="E212" s="176"/>
      <c r="F212" s="176"/>
      <c r="G212" s="176"/>
      <c r="H212" s="176"/>
      <c r="I212" s="176"/>
      <c r="J212" s="176"/>
      <c r="K212" s="177"/>
      <c r="L212" s="177"/>
      <c r="M212" s="178"/>
      <c r="N212" s="179"/>
      <c r="O212" s="179"/>
      <c r="P212" s="179"/>
      <c r="Q212" s="179"/>
      <c r="R212" s="180"/>
    </row>
    <row r="213" spans="1:21" ht="24.2" customHeight="1" x14ac:dyDescent="0.5">
      <c r="A213" s="174"/>
      <c r="B213" s="174"/>
      <c r="C213" s="175"/>
      <c r="D213" s="175"/>
      <c r="E213" s="176"/>
      <c r="F213" s="176"/>
      <c r="G213" s="176"/>
      <c r="H213" s="176"/>
      <c r="I213" s="176"/>
      <c r="J213" s="176"/>
      <c r="K213" s="177"/>
      <c r="L213" s="177"/>
      <c r="M213" s="365" t="s">
        <v>64</v>
      </c>
      <c r="N213" s="365"/>
      <c r="O213" s="366">
        <f>O177+1</f>
        <v>42981</v>
      </c>
      <c r="P213" s="366"/>
      <c r="Q213" s="366"/>
      <c r="R213" s="366"/>
      <c r="S213" s="366"/>
      <c r="T213" s="366"/>
      <c r="U213" s="366"/>
    </row>
    <row r="214" spans="1:21" ht="18.399999999999999" customHeight="1" x14ac:dyDescent="0.25">
      <c r="A214" s="174"/>
      <c r="B214" s="174"/>
      <c r="C214" s="175"/>
      <c r="D214" s="175"/>
      <c r="E214" s="176"/>
      <c r="F214" s="176"/>
      <c r="G214" s="176"/>
      <c r="H214" s="176"/>
      <c r="I214" s="176"/>
      <c r="J214" s="176"/>
      <c r="K214" s="176"/>
      <c r="L214" s="176"/>
      <c r="M214" s="176"/>
      <c r="N214" s="176"/>
      <c r="O214" s="176"/>
      <c r="P214" s="176"/>
      <c r="Q214" s="176"/>
      <c r="R214" s="181"/>
    </row>
    <row r="215" spans="1:21" ht="27" customHeight="1" x14ac:dyDescent="0.2">
      <c r="A215" s="362" t="s">
        <v>65</v>
      </c>
      <c r="B215" s="362"/>
      <c r="C215" s="362"/>
      <c r="D215" s="362"/>
      <c r="E215" s="362"/>
      <c r="F215" s="362"/>
      <c r="G215" s="362"/>
      <c r="H215" s="362"/>
      <c r="I215" s="362"/>
      <c r="J215" s="362"/>
      <c r="K215" s="362"/>
      <c r="L215" s="362"/>
      <c r="M215" s="362"/>
      <c r="N215" s="362"/>
      <c r="O215" s="362"/>
      <c r="P215" s="362"/>
      <c r="Q215" s="362"/>
      <c r="R215" s="362"/>
      <c r="S215" s="362"/>
      <c r="T215" s="362"/>
      <c r="U215" s="362"/>
    </row>
    <row r="216" spans="1:21" s="182" customFormat="1" ht="18.399999999999999" customHeight="1" x14ac:dyDescent="0.25">
      <c r="A216" s="358"/>
      <c r="B216" s="367" t="s">
        <v>66</v>
      </c>
      <c r="C216" s="356" t="s">
        <v>67</v>
      </c>
      <c r="D216" s="356"/>
      <c r="E216" s="356" t="s">
        <v>22</v>
      </c>
      <c r="F216" s="356"/>
      <c r="G216" s="359" t="s">
        <v>23</v>
      </c>
      <c r="H216" s="359"/>
      <c r="I216" s="359"/>
      <c r="J216" s="360" t="s">
        <v>68</v>
      </c>
      <c r="K216" s="360"/>
      <c r="L216" s="360"/>
      <c r="M216" s="361" t="s">
        <v>69</v>
      </c>
      <c r="N216" s="361"/>
      <c r="O216" s="361"/>
      <c r="P216" s="356" t="s">
        <v>70</v>
      </c>
      <c r="Q216" s="356"/>
      <c r="R216" s="357" t="s">
        <v>71</v>
      </c>
      <c r="S216" s="357"/>
      <c r="T216" s="357"/>
      <c r="U216" s="357"/>
    </row>
    <row r="217" spans="1:21" s="182" customFormat="1" ht="18.399999999999999" customHeight="1" x14ac:dyDescent="0.25">
      <c r="A217" s="358"/>
      <c r="B217" s="367"/>
      <c r="C217" s="226" t="s">
        <v>72</v>
      </c>
      <c r="D217" s="184" t="s">
        <v>73</v>
      </c>
      <c r="E217" s="226" t="s">
        <v>74</v>
      </c>
      <c r="F217" s="184" t="s">
        <v>75</v>
      </c>
      <c r="G217" s="227" t="s">
        <v>76</v>
      </c>
      <c r="H217" s="183" t="s">
        <v>75</v>
      </c>
      <c r="I217" s="184" t="s">
        <v>77</v>
      </c>
      <c r="J217" s="183" t="s">
        <v>76</v>
      </c>
      <c r="K217" s="183" t="s">
        <v>75</v>
      </c>
      <c r="L217" s="183" t="s">
        <v>77</v>
      </c>
      <c r="M217" s="228" t="s">
        <v>76</v>
      </c>
      <c r="N217" s="183" t="s">
        <v>75</v>
      </c>
      <c r="O217" s="184" t="s">
        <v>77</v>
      </c>
      <c r="P217" s="226" t="s">
        <v>76</v>
      </c>
      <c r="Q217" s="184" t="s">
        <v>75</v>
      </c>
      <c r="R217" s="357"/>
      <c r="S217" s="357"/>
      <c r="T217" s="357"/>
      <c r="U217" s="357"/>
    </row>
    <row r="218" spans="1:21" s="182" customFormat="1" ht="14.1" customHeight="1" x14ac:dyDescent="0.25">
      <c r="A218" s="354" t="s">
        <v>78</v>
      </c>
      <c r="B218" s="363">
        <f>S0!C10</f>
        <v>0</v>
      </c>
      <c r="C218" s="364">
        <f>S0!C22</f>
        <v>0</v>
      </c>
      <c r="D218" s="348">
        <f>S0!D22</f>
        <v>0</v>
      </c>
      <c r="E218" s="349">
        <f>S0!I22</f>
        <v>0</v>
      </c>
      <c r="F218" s="348">
        <f>S0!J22-S0!E22-S0!F22-S0!G22</f>
        <v>0</v>
      </c>
      <c r="G218" s="353">
        <f>S0!K22</f>
        <v>0</v>
      </c>
      <c r="H218" s="347">
        <f>S0!M22-S0!E22-S0!F22-S0!G22</f>
        <v>0</v>
      </c>
      <c r="I218" s="348">
        <f>S0!L22</f>
        <v>0</v>
      </c>
      <c r="J218" s="347">
        <f>S0!N22+S0!O22</f>
        <v>0</v>
      </c>
      <c r="K218" s="347">
        <f>S0!R22+S0!S22-S0!E22-S0!F22-S0!G22</f>
        <v>0</v>
      </c>
      <c r="L218" s="347">
        <f>S0!P22+S0!Q22</f>
        <v>0</v>
      </c>
      <c r="M218" s="346">
        <f>S0!O22</f>
        <v>0</v>
      </c>
      <c r="N218" s="347">
        <f>S0!S22-S0!F22-S0!E22</f>
        <v>0</v>
      </c>
      <c r="O218" s="348">
        <f>S0!Q22</f>
        <v>0</v>
      </c>
      <c r="P218" s="349">
        <f>S0!T22</f>
        <v>0</v>
      </c>
      <c r="Q218" s="348">
        <f>S0!U22-S0!F22-S0!E22-S0!G22</f>
        <v>0</v>
      </c>
      <c r="R218" s="189">
        <f>S0!E22</f>
        <v>0</v>
      </c>
      <c r="S218" s="196" t="s">
        <v>79</v>
      </c>
      <c r="T218" s="205">
        <f>S0!F22</f>
        <v>0</v>
      </c>
      <c r="U218" s="197" t="s">
        <v>80</v>
      </c>
    </row>
    <row r="219" spans="1:21" s="182" customFormat="1" ht="14.1" customHeight="1" x14ac:dyDescent="0.25">
      <c r="A219" s="354"/>
      <c r="B219" s="363"/>
      <c r="C219" s="364"/>
      <c r="D219" s="348"/>
      <c r="E219" s="349"/>
      <c r="F219" s="348"/>
      <c r="G219" s="353"/>
      <c r="H219" s="347"/>
      <c r="I219" s="348"/>
      <c r="J219" s="347"/>
      <c r="K219" s="347"/>
      <c r="L219" s="347"/>
      <c r="M219" s="346"/>
      <c r="N219" s="347"/>
      <c r="O219" s="348"/>
      <c r="P219" s="349"/>
      <c r="Q219" s="348"/>
      <c r="R219" s="189"/>
      <c r="S219" s="197"/>
      <c r="T219" s="205"/>
      <c r="U219" s="197"/>
    </row>
    <row r="220" spans="1:21" s="182" customFormat="1" ht="15.6" customHeight="1" x14ac:dyDescent="0.25">
      <c r="A220" s="354" t="s">
        <v>81</v>
      </c>
      <c r="B220" s="363">
        <f>S0!C45</f>
        <v>0</v>
      </c>
      <c r="C220" s="347">
        <f>S0!C57</f>
        <v>0</v>
      </c>
      <c r="D220" s="348">
        <f>S0!D57</f>
        <v>0</v>
      </c>
      <c r="E220" s="347">
        <f>S0!K57-S0!E57-S0!F57-S0!G57-S0!H57-S0!I57-S0!J57</f>
        <v>0</v>
      </c>
      <c r="F220" s="348">
        <f>S0!L57</f>
        <v>0</v>
      </c>
      <c r="G220" s="347">
        <f>S0!M57-S0!E57-S0!F57-S0!G57-S0!H57-S0!I57-S0!J57</f>
        <v>0</v>
      </c>
      <c r="H220" s="347">
        <f>S0!O57</f>
        <v>0</v>
      </c>
      <c r="I220" s="348">
        <f>S0!N57</f>
        <v>0</v>
      </c>
      <c r="J220" s="347">
        <f>S0!P57-S0!E57-S0!F57-S0!G57-S0!H57-S0!I57+S0!Q57-S0!J57</f>
        <v>0</v>
      </c>
      <c r="K220" s="347">
        <f>S0!T57+S0!U57</f>
        <v>0</v>
      </c>
      <c r="L220" s="348">
        <f>S0!R57+S0!S57</f>
        <v>0</v>
      </c>
      <c r="M220" s="347">
        <f>S0!Q57</f>
        <v>0</v>
      </c>
      <c r="N220" s="347">
        <f>S0!U57</f>
        <v>0</v>
      </c>
      <c r="O220" s="348">
        <f>S0!S57</f>
        <v>0</v>
      </c>
      <c r="P220" s="347">
        <f>S0!V57-S0!E57-S0!F57-S0!G57-S0!H57-S0!I57-S0!J57</f>
        <v>0</v>
      </c>
      <c r="Q220" s="348">
        <f>S0!W57</f>
        <v>0</v>
      </c>
      <c r="R220" s="195">
        <f>S0!E57+S0!F57+S0!G57+S0!I57</f>
        <v>0</v>
      </c>
      <c r="S220" s="196" t="s">
        <v>82</v>
      </c>
      <c r="T220" s="195">
        <f>S0!H57</f>
        <v>0</v>
      </c>
      <c r="U220" s="197" t="s">
        <v>83</v>
      </c>
    </row>
    <row r="221" spans="1:21" s="182" customFormat="1" ht="15.6" customHeight="1" x14ac:dyDescent="0.25">
      <c r="A221" s="354"/>
      <c r="B221" s="363"/>
      <c r="C221" s="347"/>
      <c r="D221" s="348"/>
      <c r="E221" s="347"/>
      <c r="F221" s="348"/>
      <c r="G221" s="347"/>
      <c r="H221" s="347"/>
      <c r="I221" s="348"/>
      <c r="J221" s="347"/>
      <c r="K221" s="347"/>
      <c r="L221" s="348"/>
      <c r="M221" s="347"/>
      <c r="N221" s="347"/>
      <c r="O221" s="348"/>
      <c r="P221" s="347"/>
      <c r="Q221" s="348"/>
      <c r="R221" s="195"/>
      <c r="S221" s="196"/>
      <c r="T221" s="195">
        <f>S0!J57</f>
        <v>0</v>
      </c>
      <c r="U221" s="232" t="s">
        <v>84</v>
      </c>
    </row>
    <row r="222" spans="1:21" s="182" customFormat="1" ht="28.35" customHeight="1" x14ac:dyDescent="0.25">
      <c r="A222" s="185" t="s">
        <v>85</v>
      </c>
      <c r="B222" s="186">
        <f>S0!C80</f>
        <v>0</v>
      </c>
      <c r="C222" s="229">
        <f>S0!C92</f>
        <v>0</v>
      </c>
      <c r="D222" s="187">
        <f>S0!D92</f>
        <v>0</v>
      </c>
      <c r="E222" s="229">
        <f>S0!I92-S0!E92-S0!F92-S0!G92</f>
        <v>0</v>
      </c>
      <c r="F222" s="187">
        <f>S0!J92</f>
        <v>0</v>
      </c>
      <c r="G222" s="230">
        <f>S0!K92-S0!E92-S0!F92-S0!G92</f>
        <v>0</v>
      </c>
      <c r="H222" s="188">
        <f>S0!M92</f>
        <v>0</v>
      </c>
      <c r="I222" s="187">
        <f>S0!L92+S0!H92</f>
        <v>0</v>
      </c>
      <c r="J222" s="188">
        <f>S0!N92+S0!O92-S0!E92-S0!F92-S0!G92</f>
        <v>0</v>
      </c>
      <c r="K222" s="188">
        <f>S0!R92+S0!S92</f>
        <v>0</v>
      </c>
      <c r="L222" s="188">
        <f>S0!P92+S0!Q92+S0!H92</f>
        <v>0</v>
      </c>
      <c r="M222" s="231">
        <f>S0!O92</f>
        <v>0</v>
      </c>
      <c r="N222" s="188">
        <f>S0!S92</f>
        <v>0</v>
      </c>
      <c r="O222" s="187">
        <f>S0!Q92</f>
        <v>0</v>
      </c>
      <c r="P222" s="229">
        <f>S0!T92-S0!E92-S0!F92-S0!G92</f>
        <v>0</v>
      </c>
      <c r="Q222" s="187">
        <f>S0!U92</f>
        <v>0</v>
      </c>
      <c r="R222" s="195">
        <f>S0!E92+S0!F92</f>
        <v>0</v>
      </c>
      <c r="S222" s="196" t="s">
        <v>86</v>
      </c>
      <c r="T222" s="195">
        <f>S0!G92</f>
        <v>0</v>
      </c>
      <c r="U222" s="208" t="s">
        <v>87</v>
      </c>
    </row>
    <row r="223" spans="1:21" s="182" customFormat="1" ht="28.35" customHeight="1" x14ac:dyDescent="0.25">
      <c r="A223" s="185" t="s">
        <v>88</v>
      </c>
      <c r="B223" s="186">
        <f>S0!C115</f>
        <v>0</v>
      </c>
      <c r="C223" s="229">
        <f>S0!C127</f>
        <v>0</v>
      </c>
      <c r="D223" s="187">
        <f>S0!D127</f>
        <v>0</v>
      </c>
      <c r="E223" s="229">
        <f>S0!I127</f>
        <v>0</v>
      </c>
      <c r="F223" s="187">
        <f>S0!J127-S0!E127</f>
        <v>0</v>
      </c>
      <c r="G223" s="230">
        <f>S0!K127</f>
        <v>0</v>
      </c>
      <c r="H223" s="188">
        <f>S0!M127-S0!E127</f>
        <v>0</v>
      </c>
      <c r="I223" s="187">
        <f>S0!L127</f>
        <v>0</v>
      </c>
      <c r="J223" s="188">
        <f>S0!N127+S0!O127</f>
        <v>0</v>
      </c>
      <c r="K223" s="188">
        <f>S0!R127+S0!S127-S0!E127</f>
        <v>0</v>
      </c>
      <c r="L223" s="188">
        <f>S0!P127+S0!Q127</f>
        <v>0</v>
      </c>
      <c r="M223" s="231">
        <f>S0!O127</f>
        <v>0</v>
      </c>
      <c r="N223" s="188">
        <f>S0!S127-S0!E127</f>
        <v>0</v>
      </c>
      <c r="O223" s="187">
        <f>S0!Q127</f>
        <v>0</v>
      </c>
      <c r="P223" s="229">
        <f>S0!T127</f>
        <v>0</v>
      </c>
      <c r="Q223" s="187">
        <f>S0!U127-S0!E127</f>
        <v>0</v>
      </c>
      <c r="R223" s="195">
        <f>S0!E127</f>
        <v>0</v>
      </c>
      <c r="S223" s="245" t="s">
        <v>80</v>
      </c>
      <c r="T223" s="246"/>
      <c r="U223" s="197"/>
    </row>
    <row r="224" spans="1:21" s="182" customFormat="1" ht="14.1" customHeight="1" x14ac:dyDescent="0.25">
      <c r="A224" s="354" t="s">
        <v>89</v>
      </c>
      <c r="B224" s="363">
        <f>S0!C150</f>
        <v>0</v>
      </c>
      <c r="C224" s="349">
        <f>S0!C162</f>
        <v>0</v>
      </c>
      <c r="D224" s="348">
        <f>S0!D162</f>
        <v>0</v>
      </c>
      <c r="E224" s="349">
        <f>S0!K162-S0!F162</f>
        <v>0</v>
      </c>
      <c r="F224" s="348">
        <f>S0!L162-S0!E162-S0!H162-S0!G162</f>
        <v>0</v>
      </c>
      <c r="G224" s="353">
        <f>S0!M162-S0!F162</f>
        <v>0</v>
      </c>
      <c r="H224" s="347">
        <f>S0!O162-S0!H162-S0!E162+S0!J162</f>
        <v>0</v>
      </c>
      <c r="I224" s="348">
        <f>S0!N162-S0!G162+1</f>
        <v>1</v>
      </c>
      <c r="J224" s="347">
        <f>S0!P162+S0!Q162-S0!F162</f>
        <v>0</v>
      </c>
      <c r="K224" s="347">
        <f>S0!T162+S0!U162+S0!J162-S0!H162-S0!E162</f>
        <v>0</v>
      </c>
      <c r="L224" s="347">
        <f>S0!R162+S0!S162-S0!G162+1</f>
        <v>1</v>
      </c>
      <c r="M224" s="346">
        <f>S0!Q162</f>
        <v>0</v>
      </c>
      <c r="N224" s="347">
        <f>S0!T162+S0!U162-S0!H162-S0!E162</f>
        <v>0</v>
      </c>
      <c r="O224" s="348">
        <f>S0!S162-S0!G162+1</f>
        <v>1</v>
      </c>
      <c r="P224" s="349">
        <f>S0!V162-S0!F162</f>
        <v>0</v>
      </c>
      <c r="Q224" s="348">
        <f>S0!W162-S0!E162-S0!H162-S0!G162</f>
        <v>0</v>
      </c>
      <c r="R224" s="195">
        <f>S0!E162</f>
        <v>0</v>
      </c>
      <c r="S224" s="196" t="s">
        <v>80</v>
      </c>
      <c r="T224" s="205">
        <f>S0!G162</f>
        <v>0</v>
      </c>
      <c r="U224" s="197" t="s">
        <v>90</v>
      </c>
    </row>
    <row r="225" spans="1:21" s="182" customFormat="1" ht="14.1" customHeight="1" x14ac:dyDescent="0.25">
      <c r="A225" s="354"/>
      <c r="B225" s="363"/>
      <c r="C225" s="349"/>
      <c r="D225" s="348"/>
      <c r="E225" s="349"/>
      <c r="F225" s="348"/>
      <c r="G225" s="353"/>
      <c r="H225" s="347"/>
      <c r="I225" s="348"/>
      <c r="J225" s="347"/>
      <c r="K225" s="347"/>
      <c r="L225" s="347"/>
      <c r="M225" s="346"/>
      <c r="N225" s="347"/>
      <c r="O225" s="348"/>
      <c r="P225" s="349"/>
      <c r="Q225" s="348"/>
      <c r="R225" s="195">
        <f>S0!F162</f>
        <v>0</v>
      </c>
      <c r="S225" s="196" t="s">
        <v>91</v>
      </c>
      <c r="T225" s="205">
        <f>S0!H162</f>
        <v>0</v>
      </c>
      <c r="U225" s="197" t="s">
        <v>92</v>
      </c>
    </row>
    <row r="226" spans="1:21" s="182" customFormat="1" ht="18.399999999999999" customHeight="1" x14ac:dyDescent="0.25">
      <c r="A226" s="209" t="s">
        <v>93</v>
      </c>
      <c r="B226" s="210">
        <f>SUM(B217:B225)</f>
        <v>0</v>
      </c>
      <c r="C226" s="235">
        <f t="shared" ref="C226:Q226" si="12">SUM(C218:C224)</f>
        <v>0</v>
      </c>
      <c r="D226" s="248">
        <f t="shared" si="12"/>
        <v>0</v>
      </c>
      <c r="E226" s="235">
        <f t="shared" si="12"/>
        <v>0</v>
      </c>
      <c r="F226" s="248">
        <f t="shared" si="12"/>
        <v>0</v>
      </c>
      <c r="G226" s="235">
        <f t="shared" si="12"/>
        <v>0</v>
      </c>
      <c r="H226" s="235">
        <f t="shared" si="12"/>
        <v>0</v>
      </c>
      <c r="I226" s="249">
        <f t="shared" si="12"/>
        <v>1</v>
      </c>
      <c r="J226" s="235">
        <f t="shared" si="12"/>
        <v>0</v>
      </c>
      <c r="K226" s="235">
        <f t="shared" si="12"/>
        <v>0</v>
      </c>
      <c r="L226" s="250">
        <f t="shared" si="12"/>
        <v>1</v>
      </c>
      <c r="M226" s="235">
        <f t="shared" si="12"/>
        <v>0</v>
      </c>
      <c r="N226" s="235">
        <f t="shared" si="12"/>
        <v>0</v>
      </c>
      <c r="O226" s="250">
        <f t="shared" si="12"/>
        <v>1</v>
      </c>
      <c r="P226" s="235">
        <f t="shared" si="12"/>
        <v>0</v>
      </c>
      <c r="Q226" s="250">
        <f t="shared" si="12"/>
        <v>0</v>
      </c>
      <c r="R226" s="173"/>
      <c r="S226" s="172"/>
      <c r="T226" s="173"/>
      <c r="U226" s="172"/>
    </row>
    <row r="227" spans="1:21" s="182" customFormat="1" ht="18.399999999999999" customHeight="1" x14ac:dyDescent="0.3">
      <c r="A227" s="172"/>
      <c r="B227" s="216" t="s">
        <v>94</v>
      </c>
      <c r="C227" s="217" t="s">
        <v>95</v>
      </c>
      <c r="D227" s="217" t="s">
        <v>96</v>
      </c>
      <c r="E227" s="217" t="s">
        <v>97</v>
      </c>
      <c r="F227" s="217" t="s">
        <v>98</v>
      </c>
      <c r="G227" s="217" t="s">
        <v>99</v>
      </c>
      <c r="H227" s="217" t="s">
        <v>100</v>
      </c>
      <c r="I227" s="217" t="s">
        <v>101</v>
      </c>
      <c r="J227" s="218"/>
      <c r="K227" s="218"/>
      <c r="L227" s="218"/>
      <c r="M227" s="218"/>
      <c r="N227" s="218"/>
      <c r="O227" s="218"/>
      <c r="P227" s="218"/>
      <c r="Q227" s="218"/>
      <c r="R227" s="219"/>
      <c r="T227" s="215"/>
    </row>
    <row r="228" spans="1:21" s="182" customFormat="1" ht="18.399999999999999" customHeight="1" x14ac:dyDescent="0.25">
      <c r="A228" s="220"/>
      <c r="B228" s="220"/>
      <c r="C228" s="188"/>
      <c r="D228" s="188"/>
      <c r="E228" s="221"/>
      <c r="F228" s="221"/>
      <c r="G228" s="221"/>
      <c r="H228" s="221"/>
      <c r="I228" s="221"/>
      <c r="J228" s="218"/>
      <c r="K228" s="218"/>
      <c r="L228" s="218"/>
      <c r="M228" s="218"/>
      <c r="N228" s="218"/>
      <c r="O228" s="218"/>
      <c r="P228" s="218"/>
      <c r="Q228" s="218"/>
      <c r="R228" s="219"/>
      <c r="T228" s="215"/>
    </row>
    <row r="229" spans="1:21" ht="18.399999999999999" customHeight="1" x14ac:dyDescent="0.25">
      <c r="D229" s="223"/>
      <c r="E229" s="224"/>
      <c r="F229" s="224"/>
      <c r="G229" s="224"/>
      <c r="H229" s="224"/>
      <c r="I229" s="224"/>
      <c r="J229" s="224"/>
      <c r="K229" s="224"/>
      <c r="L229" s="224"/>
      <c r="M229" s="224"/>
      <c r="N229" s="224"/>
      <c r="O229" s="224"/>
      <c r="P229" s="224"/>
      <c r="Q229" s="224"/>
      <c r="R229" s="225"/>
    </row>
    <row r="230" spans="1:21" ht="27" customHeight="1" x14ac:dyDescent="0.2">
      <c r="A230" s="362" t="s">
        <v>102</v>
      </c>
      <c r="B230" s="362"/>
      <c r="C230" s="362"/>
      <c r="D230" s="362"/>
      <c r="E230" s="362"/>
      <c r="F230" s="362"/>
      <c r="G230" s="362"/>
      <c r="H230" s="362"/>
      <c r="I230" s="362"/>
      <c r="J230" s="362"/>
      <c r="K230" s="362"/>
      <c r="L230" s="362"/>
      <c r="M230" s="362"/>
      <c r="N230" s="362"/>
      <c r="O230" s="362"/>
      <c r="P230" s="362"/>
      <c r="Q230" s="362"/>
      <c r="R230" s="362"/>
      <c r="S230" s="362"/>
      <c r="T230" s="362"/>
      <c r="U230" s="362"/>
    </row>
    <row r="231" spans="1:21" s="182" customFormat="1" ht="18.399999999999999" customHeight="1" x14ac:dyDescent="0.25">
      <c r="A231" s="358"/>
      <c r="B231" s="358"/>
      <c r="C231" s="356" t="s">
        <v>67</v>
      </c>
      <c r="D231" s="356"/>
      <c r="E231" s="356" t="s">
        <v>22</v>
      </c>
      <c r="F231" s="356"/>
      <c r="G231" s="359" t="s">
        <v>23</v>
      </c>
      <c r="H231" s="359"/>
      <c r="I231" s="359"/>
      <c r="J231" s="360" t="s">
        <v>68</v>
      </c>
      <c r="K231" s="360"/>
      <c r="L231" s="360"/>
      <c r="M231" s="361" t="s">
        <v>69</v>
      </c>
      <c r="N231" s="361"/>
      <c r="O231" s="361"/>
      <c r="P231" s="356" t="s">
        <v>70</v>
      </c>
      <c r="Q231" s="356"/>
      <c r="R231" s="357" t="s">
        <v>71</v>
      </c>
      <c r="S231" s="357"/>
      <c r="T231" s="357"/>
      <c r="U231" s="357"/>
    </row>
    <row r="232" spans="1:21" s="182" customFormat="1" ht="18.399999999999999" customHeight="1" x14ac:dyDescent="0.25">
      <c r="A232" s="358"/>
      <c r="B232" s="358"/>
      <c r="C232" s="226" t="s">
        <v>72</v>
      </c>
      <c r="D232" s="184" t="s">
        <v>73</v>
      </c>
      <c r="E232" s="226" t="s">
        <v>74</v>
      </c>
      <c r="F232" s="184" t="s">
        <v>75</v>
      </c>
      <c r="G232" s="227" t="s">
        <v>76</v>
      </c>
      <c r="H232" s="183" t="s">
        <v>75</v>
      </c>
      <c r="I232" s="184" t="s">
        <v>77</v>
      </c>
      <c r="J232" s="183" t="s">
        <v>76</v>
      </c>
      <c r="K232" s="183" t="s">
        <v>75</v>
      </c>
      <c r="L232" s="183" t="s">
        <v>77</v>
      </c>
      <c r="M232" s="228" t="s">
        <v>76</v>
      </c>
      <c r="N232" s="183" t="s">
        <v>75</v>
      </c>
      <c r="O232" s="184" t="s">
        <v>77</v>
      </c>
      <c r="P232" s="226" t="s">
        <v>76</v>
      </c>
      <c r="Q232" s="184" t="s">
        <v>75</v>
      </c>
      <c r="R232" s="357"/>
      <c r="S232" s="357"/>
      <c r="T232" s="357"/>
      <c r="U232" s="357"/>
    </row>
    <row r="233" spans="1:21" s="182" customFormat="1" ht="14.1" customHeight="1" x14ac:dyDescent="0.25">
      <c r="A233" s="354" t="s">
        <v>78</v>
      </c>
      <c r="B233" s="355"/>
      <c r="C233" s="349">
        <f>S0!C34</f>
        <v>0</v>
      </c>
      <c r="D233" s="348">
        <f>S0!D34</f>
        <v>0</v>
      </c>
      <c r="E233" s="349">
        <f>S0!J34</f>
        <v>0</v>
      </c>
      <c r="F233" s="348">
        <f>S0!K34-S0!E34-S0!F34-S0!G34-S0!H34-S0!I34</f>
        <v>0</v>
      </c>
      <c r="G233" s="353">
        <f>S0!L34-S0!H34-S0!G34</f>
        <v>0</v>
      </c>
      <c r="H233" s="347">
        <f>S0!N34-S0!F34-S0!E34-S0!I34</f>
        <v>0</v>
      </c>
      <c r="I233" s="348">
        <f>S0!M34</f>
        <v>0</v>
      </c>
      <c r="J233" s="347">
        <f>S0!O34+S0!P34-S0!H34-S0!G34</f>
        <v>0</v>
      </c>
      <c r="K233" s="347">
        <f>S0!S34+S0!T34-S0!F34-S0!E34-S0!I34</f>
        <v>0</v>
      </c>
      <c r="L233" s="347">
        <f>S0!Q34+S0!R34</f>
        <v>0</v>
      </c>
      <c r="M233" s="346">
        <f>S0!P34</f>
        <v>0</v>
      </c>
      <c r="N233" s="347">
        <f>S0!T34-S0!E34-S0!F34-S0!I34</f>
        <v>0</v>
      </c>
      <c r="O233" s="348">
        <f>S0!R34</f>
        <v>0</v>
      </c>
      <c r="P233" s="349">
        <f>S0!U34-S0!H34-S0!G34</f>
        <v>0</v>
      </c>
      <c r="Q233" s="348">
        <f>S0!V34-S0!F34-S0!E34-S0!I34</f>
        <v>0</v>
      </c>
      <c r="R233" s="189">
        <f>S0!E34</f>
        <v>0</v>
      </c>
      <c r="S233" s="196" t="s">
        <v>79</v>
      </c>
      <c r="T233" s="205">
        <f>S0!F34</f>
        <v>0</v>
      </c>
      <c r="U233" s="197" t="s">
        <v>80</v>
      </c>
    </row>
    <row r="234" spans="1:21" s="182" customFormat="1" ht="14.1" customHeight="1" x14ac:dyDescent="0.25">
      <c r="A234" s="354"/>
      <c r="B234" s="355"/>
      <c r="C234" s="349"/>
      <c r="D234" s="348"/>
      <c r="E234" s="349"/>
      <c r="F234" s="348"/>
      <c r="G234" s="353"/>
      <c r="H234" s="347"/>
      <c r="I234" s="348"/>
      <c r="J234" s="347"/>
      <c r="K234" s="347"/>
      <c r="L234" s="347"/>
      <c r="M234" s="346"/>
      <c r="N234" s="347"/>
      <c r="O234" s="348"/>
      <c r="P234" s="349"/>
      <c r="Q234" s="348"/>
      <c r="R234" s="189"/>
      <c r="S234" s="197"/>
      <c r="T234" s="205">
        <f>S0!H34+S0!G34</f>
        <v>0</v>
      </c>
      <c r="U234" s="197" t="s">
        <v>103</v>
      </c>
    </row>
    <row r="235" spans="1:21" s="182" customFormat="1" ht="15.6" customHeight="1" x14ac:dyDescent="0.25">
      <c r="A235" s="354" t="s">
        <v>81</v>
      </c>
      <c r="B235" s="355"/>
      <c r="C235" s="347">
        <f>S0!C69</f>
        <v>0</v>
      </c>
      <c r="D235" s="348">
        <f>S0!D69</f>
        <v>0</v>
      </c>
      <c r="E235" s="347">
        <f>S0!K69-S0!E69-S0!F69-S0!G69-S0!H69-S0!I69</f>
        <v>0</v>
      </c>
      <c r="F235" s="348">
        <f>S0!L69</f>
        <v>0</v>
      </c>
      <c r="G235" s="347">
        <f>S0!M69-S0!E69-S0!F69-S0!G69-S0!H69-S0!I69</f>
        <v>0</v>
      </c>
      <c r="H235" s="347">
        <f>S0!O69</f>
        <v>0</v>
      </c>
      <c r="I235" s="348">
        <f>S0!N69</f>
        <v>0</v>
      </c>
      <c r="J235" s="347">
        <f>S0!P69-S0!E69-S0!F69-S0!G69-S0!H69-S0!I69+S0!Q69</f>
        <v>0</v>
      </c>
      <c r="K235" s="347">
        <f>S0!T69+S0!U69</f>
        <v>0</v>
      </c>
      <c r="L235" s="348">
        <f>S0!R69+S0!S69</f>
        <v>0</v>
      </c>
      <c r="M235" s="347">
        <f>S0!Q69</f>
        <v>0</v>
      </c>
      <c r="N235" s="347">
        <f>S0!U69</f>
        <v>0</v>
      </c>
      <c r="O235" s="348">
        <f>S0!S69</f>
        <v>0</v>
      </c>
      <c r="P235" s="347">
        <f>S0!V69-S0!E69-S0!F69-S0!G69-S0!H69-S0!I69</f>
        <v>0</v>
      </c>
      <c r="Q235" s="348">
        <f>S0!W69</f>
        <v>0</v>
      </c>
      <c r="R235" s="195">
        <f>S0!E69+S0!F69+S0!G69+S0!I69</f>
        <v>0</v>
      </c>
      <c r="S235" s="196" t="s">
        <v>82</v>
      </c>
      <c r="T235" s="195">
        <f>S0!H69</f>
        <v>0</v>
      </c>
      <c r="U235" s="197" t="s">
        <v>83</v>
      </c>
    </row>
    <row r="236" spans="1:21" s="182" customFormat="1" ht="15.6" customHeight="1" x14ac:dyDescent="0.25">
      <c r="A236" s="354"/>
      <c r="B236" s="355"/>
      <c r="C236" s="347"/>
      <c r="D236" s="348"/>
      <c r="E236" s="347"/>
      <c r="F236" s="348"/>
      <c r="G236" s="347"/>
      <c r="H236" s="347"/>
      <c r="I236" s="348"/>
      <c r="J236" s="347"/>
      <c r="K236" s="347"/>
      <c r="L236" s="348"/>
      <c r="M236" s="347"/>
      <c r="N236" s="347"/>
      <c r="O236" s="348"/>
      <c r="P236" s="347"/>
      <c r="Q236" s="348"/>
      <c r="R236" s="195"/>
      <c r="S236" s="196"/>
      <c r="T236" s="195">
        <f>S0!J69</f>
        <v>0</v>
      </c>
      <c r="U236" s="232" t="s">
        <v>84</v>
      </c>
    </row>
    <row r="237" spans="1:21" s="182" customFormat="1" ht="28.35" customHeight="1" x14ac:dyDescent="0.25">
      <c r="A237" s="185" t="s">
        <v>85</v>
      </c>
      <c r="B237" s="207"/>
      <c r="C237" s="229">
        <f>S0!C104</f>
        <v>0</v>
      </c>
      <c r="D237" s="187">
        <f>S0!D104</f>
        <v>0</v>
      </c>
      <c r="E237" s="229">
        <f>S0!I104-S0!E104-S0!F104-S0!G104</f>
        <v>0</v>
      </c>
      <c r="F237" s="187">
        <f>S0!J104</f>
        <v>0</v>
      </c>
      <c r="G237" s="230">
        <f>S0!K104-S0!E104-S0!F104-S0!G104</f>
        <v>0</v>
      </c>
      <c r="H237" s="188">
        <f>S0!M104</f>
        <v>0</v>
      </c>
      <c r="I237" s="187">
        <f>S0!L104+S0!H104</f>
        <v>0</v>
      </c>
      <c r="J237" s="188">
        <f>S0!N104+S0!O104-S0!E104-S0!F104-S0!G104</f>
        <v>0</v>
      </c>
      <c r="K237" s="188">
        <f>S0!R104+S0!S4</f>
        <v>0</v>
      </c>
      <c r="L237" s="188">
        <f>S0!P104+S0!Q104+S0!H104</f>
        <v>0</v>
      </c>
      <c r="M237" s="231">
        <f>S0!O104</f>
        <v>0</v>
      </c>
      <c r="N237" s="188">
        <f>S0!S4</f>
        <v>0</v>
      </c>
      <c r="O237" s="187">
        <f>S0!Q104</f>
        <v>0</v>
      </c>
      <c r="P237" s="229">
        <f>S0!T104-S0!E104-S0!F104-S0!G104</f>
        <v>0</v>
      </c>
      <c r="Q237" s="187">
        <f>S0!U104</f>
        <v>0</v>
      </c>
      <c r="R237" s="195">
        <f>S0!E104+S0!F104</f>
        <v>0</v>
      </c>
      <c r="S237" s="233" t="s">
        <v>104</v>
      </c>
      <c r="T237" s="195">
        <f>S0!G104</f>
        <v>0</v>
      </c>
      <c r="U237" s="208" t="s">
        <v>87</v>
      </c>
    </row>
    <row r="238" spans="1:21" s="182" customFormat="1" ht="28.35" customHeight="1" x14ac:dyDescent="0.25">
      <c r="A238" s="185" t="s">
        <v>88</v>
      </c>
      <c r="B238" s="207"/>
      <c r="C238" s="229">
        <f>S0!C139</f>
        <v>0</v>
      </c>
      <c r="D238" s="187">
        <f>S0!D139</f>
        <v>0</v>
      </c>
      <c r="E238" s="229">
        <f>S0!I139</f>
        <v>0</v>
      </c>
      <c r="F238" s="187">
        <f>S0!J139-S0!E139-S0!F139</f>
        <v>0</v>
      </c>
      <c r="G238" s="230">
        <f>S0!K139</f>
        <v>0</v>
      </c>
      <c r="H238" s="188">
        <f>S0!M139-S0!E139</f>
        <v>0</v>
      </c>
      <c r="I238" s="187">
        <f>S0!L139-S0!F139</f>
        <v>0</v>
      </c>
      <c r="J238" s="188">
        <f>S0!N139+S0!O139</f>
        <v>0</v>
      </c>
      <c r="K238" s="188">
        <f>S0!R139+S0!S139-S0!E139</f>
        <v>0</v>
      </c>
      <c r="L238" s="188">
        <f>S0!P139+S0!Q139-S0!F139</f>
        <v>0</v>
      </c>
      <c r="M238" s="231">
        <f>S0!O139</f>
        <v>0</v>
      </c>
      <c r="N238" s="188">
        <f>S0!S139-S0!E139</f>
        <v>0</v>
      </c>
      <c r="O238" s="187">
        <f>S0!Q139</f>
        <v>0</v>
      </c>
      <c r="P238" s="229">
        <f>S0!T139</f>
        <v>0</v>
      </c>
      <c r="Q238" s="187">
        <f>S0!U139-S0!E139-S0!F139</f>
        <v>0</v>
      </c>
      <c r="R238" s="195">
        <f>S0!E139</f>
        <v>0</v>
      </c>
      <c r="S238" s="196" t="s">
        <v>105</v>
      </c>
      <c r="T238" s="234">
        <f>S0!F139</f>
        <v>0</v>
      </c>
      <c r="U238" s="197" t="s">
        <v>106</v>
      </c>
    </row>
    <row r="239" spans="1:21" s="182" customFormat="1" ht="14.1" customHeight="1" x14ac:dyDescent="0.25">
      <c r="A239" s="354" t="s">
        <v>89</v>
      </c>
      <c r="B239" s="355"/>
      <c r="C239" s="349">
        <f>S0!C174</f>
        <v>0</v>
      </c>
      <c r="D239" s="348">
        <f>S0!D174</f>
        <v>0</v>
      </c>
      <c r="E239" s="349">
        <f>S0!K174-S0!F174</f>
        <v>0</v>
      </c>
      <c r="F239" s="348">
        <f>S0!L174-S0!E174-S0!H174-S0!G174</f>
        <v>0</v>
      </c>
      <c r="G239" s="353">
        <f>S0!M174-S0!F174</f>
        <v>0</v>
      </c>
      <c r="H239" s="347">
        <f>S0!O174-S0!H174-S0!E174+S0!J174</f>
        <v>0</v>
      </c>
      <c r="I239" s="348">
        <f>S0!N174-S0!G174+1</f>
        <v>1</v>
      </c>
      <c r="J239" s="347">
        <f>S0!P174+S0!Q174-S0!F174</f>
        <v>0</v>
      </c>
      <c r="K239" s="347">
        <f>S0!T174+S0!U174+S0!J174-S0!H174-S0!E174</f>
        <v>0</v>
      </c>
      <c r="L239" s="347">
        <f>S0!R174+S0!S174-S0!G174+1</f>
        <v>1</v>
      </c>
      <c r="M239" s="346">
        <f>S0!Q174</f>
        <v>0</v>
      </c>
      <c r="N239" s="347">
        <f>S0!T174+S0!U174-S0!H174-S0!E174</f>
        <v>0</v>
      </c>
      <c r="O239" s="348">
        <f>S0!S174-S0!G174+1</f>
        <v>1</v>
      </c>
      <c r="P239" s="349">
        <f>S0!V174-S0!F174</f>
        <v>0</v>
      </c>
      <c r="Q239" s="348">
        <f>S0!W174-S0!E174-S0!H174-S0!G174</f>
        <v>0</v>
      </c>
      <c r="R239" s="195">
        <f>S0!E174</f>
        <v>0</v>
      </c>
      <c r="S239" s="196" t="s">
        <v>105</v>
      </c>
      <c r="T239" s="205">
        <f>S0!G174</f>
        <v>0</v>
      </c>
      <c r="U239" s="197" t="s">
        <v>90</v>
      </c>
    </row>
    <row r="240" spans="1:21" s="182" customFormat="1" ht="14.1" customHeight="1" x14ac:dyDescent="0.25">
      <c r="A240" s="354"/>
      <c r="B240" s="355"/>
      <c r="C240" s="349"/>
      <c r="D240" s="348"/>
      <c r="E240" s="349"/>
      <c r="F240" s="348"/>
      <c r="G240" s="353"/>
      <c r="H240" s="347"/>
      <c r="I240" s="348"/>
      <c r="J240" s="347"/>
      <c r="K240" s="347"/>
      <c r="L240" s="347"/>
      <c r="M240" s="346"/>
      <c r="N240" s="347"/>
      <c r="O240" s="348"/>
      <c r="P240" s="349"/>
      <c r="Q240" s="348"/>
      <c r="R240" s="195">
        <f>S0!F174</f>
        <v>0</v>
      </c>
      <c r="S240" s="196" t="s">
        <v>91</v>
      </c>
      <c r="T240" s="205">
        <f>S0!H174</f>
        <v>0</v>
      </c>
      <c r="U240" s="197" t="s">
        <v>92</v>
      </c>
    </row>
    <row r="241" spans="1:21" s="182" customFormat="1" ht="18.399999999999999" customHeight="1" x14ac:dyDescent="0.25">
      <c r="A241" s="209" t="s">
        <v>93</v>
      </c>
      <c r="B241" s="210"/>
      <c r="C241" s="235">
        <f t="shared" ref="C241:Q241" si="13">SUM(C233:C239)</f>
        <v>0</v>
      </c>
      <c r="D241" s="212">
        <f t="shared" si="13"/>
        <v>0</v>
      </c>
      <c r="E241" s="235">
        <f t="shared" si="13"/>
        <v>0</v>
      </c>
      <c r="F241" s="212">
        <f t="shared" si="13"/>
        <v>0</v>
      </c>
      <c r="G241" s="236">
        <f t="shared" si="13"/>
        <v>0</v>
      </c>
      <c r="H241" s="211">
        <f t="shared" si="13"/>
        <v>0</v>
      </c>
      <c r="I241" s="212">
        <f t="shared" si="13"/>
        <v>1</v>
      </c>
      <c r="J241" s="211">
        <f t="shared" si="13"/>
        <v>0</v>
      </c>
      <c r="K241" s="211">
        <f t="shared" si="13"/>
        <v>0</v>
      </c>
      <c r="L241" s="211">
        <f t="shared" si="13"/>
        <v>1</v>
      </c>
      <c r="M241" s="237">
        <f t="shared" si="13"/>
        <v>0</v>
      </c>
      <c r="N241" s="211">
        <f t="shared" si="13"/>
        <v>0</v>
      </c>
      <c r="O241" s="212">
        <f t="shared" si="13"/>
        <v>1</v>
      </c>
      <c r="P241" s="235">
        <f t="shared" si="13"/>
        <v>0</v>
      </c>
      <c r="Q241" s="212">
        <f t="shared" si="13"/>
        <v>0</v>
      </c>
      <c r="R241" s="173"/>
      <c r="S241" s="172"/>
      <c r="T241" s="173"/>
      <c r="U241" s="172"/>
    </row>
    <row r="242" spans="1:21" s="182" customFormat="1" ht="18.399999999999999" customHeight="1" x14ac:dyDescent="0.25">
      <c r="A242" s="350" t="s">
        <v>107</v>
      </c>
      <c r="B242" s="350"/>
      <c r="C242" s="351"/>
      <c r="D242" s="351"/>
      <c r="E242" s="350" t="s">
        <v>108</v>
      </c>
      <c r="F242" s="350"/>
      <c r="G242" s="352"/>
      <c r="H242" s="352"/>
      <c r="I242" s="238"/>
      <c r="J242" s="218"/>
      <c r="K242" s="218"/>
      <c r="L242" s="218"/>
      <c r="M242" s="218"/>
      <c r="N242" s="218"/>
      <c r="O242" s="218"/>
      <c r="P242" s="218"/>
      <c r="Q242" s="218"/>
      <c r="R242" s="219"/>
      <c r="T242" s="215"/>
    </row>
    <row r="243" spans="1:21" s="182" customFormat="1" ht="18.399999999999999" customHeight="1" x14ac:dyDescent="0.25">
      <c r="A243" s="242"/>
      <c r="B243" s="243"/>
      <c r="C243" s="244"/>
      <c r="D243" s="244"/>
      <c r="E243" s="218"/>
      <c r="F243" s="218"/>
      <c r="G243" s="218"/>
      <c r="H243" s="218"/>
      <c r="I243" s="218"/>
      <c r="J243" s="218"/>
      <c r="K243" s="218"/>
      <c r="L243" s="218"/>
      <c r="M243" s="218"/>
      <c r="N243" s="218"/>
      <c r="O243" s="218"/>
      <c r="P243" s="218"/>
      <c r="Q243" s="218"/>
      <c r="R243" s="219"/>
      <c r="T243" s="215"/>
    </row>
    <row r="244" spans="1:21" s="182" customFormat="1" ht="18.399999999999999" customHeight="1" x14ac:dyDescent="0.25">
      <c r="A244" s="170"/>
      <c r="B244" s="170"/>
      <c r="C244" s="251"/>
      <c r="R244" s="215"/>
      <c r="T244" s="215"/>
    </row>
    <row r="245" spans="1:21" ht="18.399999999999999" customHeight="1" x14ac:dyDescent="0.25">
      <c r="A245" s="172"/>
    </row>
    <row r="248" spans="1:21" ht="27" customHeight="1" x14ac:dyDescent="0.45">
      <c r="I248" s="252" t="s">
        <v>110</v>
      </c>
      <c r="M248" s="343">
        <f>S0!N3</f>
        <v>42975</v>
      </c>
      <c r="N248" s="343"/>
      <c r="O248" s="343"/>
      <c r="Q248" s="253" t="s">
        <v>8</v>
      </c>
      <c r="S248" s="344">
        <f>S0!P3</f>
        <v>42981</v>
      </c>
      <c r="T248" s="344"/>
    </row>
    <row r="250" spans="1:21" ht="21.2" customHeight="1" x14ac:dyDescent="0.4">
      <c r="B250" s="254" t="s">
        <v>111</v>
      </c>
    </row>
    <row r="251" spans="1:21" ht="15.6" customHeight="1" x14ac:dyDescent="0.25"/>
    <row r="252" spans="1:21" ht="18.399999999999999" customHeight="1" x14ac:dyDescent="0.3">
      <c r="A252" s="255"/>
      <c r="B252" s="255"/>
      <c r="C252" s="256"/>
      <c r="D252" s="340" t="s">
        <v>78</v>
      </c>
      <c r="E252" s="340"/>
      <c r="F252" s="340" t="s">
        <v>81</v>
      </c>
      <c r="G252" s="340"/>
      <c r="H252" s="340" t="s">
        <v>85</v>
      </c>
      <c r="I252" s="340"/>
      <c r="J252" s="340" t="s">
        <v>88</v>
      </c>
      <c r="K252" s="340"/>
      <c r="L252" s="340" t="s">
        <v>89</v>
      </c>
      <c r="M252" s="340"/>
      <c r="N252" s="340" t="s">
        <v>112</v>
      </c>
      <c r="O252" s="340"/>
      <c r="P252" s="345" t="s">
        <v>113</v>
      </c>
      <c r="Q252" s="345"/>
      <c r="R252" s="257"/>
      <c r="S252" s="342" t="s">
        <v>114</v>
      </c>
      <c r="U252" s="342" t="s">
        <v>115</v>
      </c>
    </row>
    <row r="253" spans="1:21" ht="18.399999999999999" customHeight="1" x14ac:dyDescent="0.3">
      <c r="A253" s="255"/>
      <c r="B253" s="255"/>
      <c r="C253" s="256"/>
      <c r="D253" s="259" t="s">
        <v>116</v>
      </c>
      <c r="E253" s="260" t="s">
        <v>117</v>
      </c>
      <c r="F253" s="259" t="s">
        <v>116</v>
      </c>
      <c r="G253" s="260" t="s">
        <v>117</v>
      </c>
      <c r="H253" s="259" t="s">
        <v>116</v>
      </c>
      <c r="I253" s="260" t="s">
        <v>117</v>
      </c>
      <c r="J253" s="259" t="s">
        <v>116</v>
      </c>
      <c r="K253" s="260" t="s">
        <v>117</v>
      </c>
      <c r="L253" s="259" t="s">
        <v>116</v>
      </c>
      <c r="M253" s="260" t="s">
        <v>117</v>
      </c>
      <c r="N253" s="259" t="s">
        <v>116</v>
      </c>
      <c r="O253" s="260" t="s">
        <v>117</v>
      </c>
      <c r="P253" s="259" t="s">
        <v>116</v>
      </c>
      <c r="Q253" s="259" t="s">
        <v>117</v>
      </c>
      <c r="R253" s="257"/>
      <c r="S253" s="342"/>
      <c r="T253" s="257"/>
      <c r="U253" s="342"/>
    </row>
    <row r="254" spans="1:21" ht="18.399999999999999" customHeight="1" x14ac:dyDescent="0.3">
      <c r="A254" s="255"/>
      <c r="B254" s="337" t="s">
        <v>118</v>
      </c>
      <c r="C254" s="337"/>
      <c r="D254" s="261">
        <f>S0!E4</f>
        <v>0</v>
      </c>
      <c r="E254" s="262">
        <f>S0!F4</f>
        <v>0</v>
      </c>
      <c r="F254" s="263">
        <f>S0!E39</f>
        <v>0</v>
      </c>
      <c r="G254" s="264">
        <f>S0!F39</f>
        <v>0</v>
      </c>
      <c r="H254" s="263">
        <f>S0!E74</f>
        <v>0</v>
      </c>
      <c r="I254" s="264">
        <f>S0!F74</f>
        <v>0</v>
      </c>
      <c r="J254" s="263">
        <f>S0!E109</f>
        <v>0</v>
      </c>
      <c r="K254" s="262">
        <f>S0!F109</f>
        <v>0</v>
      </c>
      <c r="L254" s="263">
        <f>S0!E144</f>
        <v>0</v>
      </c>
      <c r="M254" s="262">
        <f>S0!F144</f>
        <v>0</v>
      </c>
      <c r="N254" s="263">
        <f>S0!C178</f>
        <v>0</v>
      </c>
      <c r="O254" s="265"/>
      <c r="P254" s="263">
        <v>1</v>
      </c>
      <c r="Q254" s="266"/>
      <c r="R254" s="257"/>
      <c r="S254" s="267">
        <f t="shared" ref="S254:S260" si="14">SUM(D254+F254+H254+J254+L254+N254+P254)</f>
        <v>1</v>
      </c>
      <c r="T254" s="268"/>
      <c r="U254" s="269">
        <f t="shared" ref="U254:U260" si="15">SUM(E254+G254+I254+K254+M254+O254+Q254)</f>
        <v>0</v>
      </c>
    </row>
    <row r="255" spans="1:21" ht="18.399999999999999" customHeight="1" x14ac:dyDescent="0.3">
      <c r="A255" s="255"/>
      <c r="B255" s="337" t="s">
        <v>119</v>
      </c>
      <c r="C255" s="337"/>
      <c r="D255" s="270">
        <f>S0!E5</f>
        <v>0</v>
      </c>
      <c r="E255" s="262">
        <f>S0!F5</f>
        <v>0</v>
      </c>
      <c r="F255" s="271">
        <f>S0!E40</f>
        <v>0</v>
      </c>
      <c r="G255" s="272">
        <f>S0!F40</f>
        <v>0</v>
      </c>
      <c r="H255" s="271">
        <f>S0!E75</f>
        <v>0</v>
      </c>
      <c r="I255" s="272">
        <f>S0!F75</f>
        <v>0</v>
      </c>
      <c r="J255" s="271">
        <f>S0!E110</f>
        <v>0</v>
      </c>
      <c r="K255" s="273">
        <f>S0!F110</f>
        <v>0</v>
      </c>
      <c r="L255" s="271">
        <f>S0!E145</f>
        <v>0</v>
      </c>
      <c r="M255" s="273">
        <f>S0!F145</f>
        <v>0</v>
      </c>
      <c r="N255" s="263">
        <f>S0!C179</f>
        <v>0</v>
      </c>
      <c r="O255" s="274"/>
      <c r="P255" s="271">
        <v>1</v>
      </c>
      <c r="Q255" s="275"/>
      <c r="R255" s="257"/>
      <c r="S255" s="267">
        <f t="shared" si="14"/>
        <v>1</v>
      </c>
      <c r="T255" s="268"/>
      <c r="U255" s="269">
        <f t="shared" si="15"/>
        <v>0</v>
      </c>
    </row>
    <row r="256" spans="1:21" ht="18.399999999999999" customHeight="1" x14ac:dyDescent="0.3">
      <c r="A256" s="255"/>
      <c r="B256" s="337" t="s">
        <v>120</v>
      </c>
      <c r="C256" s="337"/>
      <c r="D256" s="270">
        <f>S0!E6</f>
        <v>0</v>
      </c>
      <c r="E256" s="262">
        <f>S0!F6</f>
        <v>0</v>
      </c>
      <c r="F256" s="271">
        <f>S0!E41</f>
        <v>0</v>
      </c>
      <c r="G256" s="272">
        <f>S0!F41</f>
        <v>0</v>
      </c>
      <c r="H256" s="271">
        <f>S0!E76</f>
        <v>0</v>
      </c>
      <c r="I256" s="272">
        <f>S0!F76</f>
        <v>0</v>
      </c>
      <c r="J256" s="271">
        <f>S0!E111</f>
        <v>0</v>
      </c>
      <c r="K256" s="273">
        <f>S0!F111</f>
        <v>0</v>
      </c>
      <c r="L256" s="271">
        <f>S0!E146</f>
        <v>0</v>
      </c>
      <c r="M256" s="273">
        <f>S0!F146</f>
        <v>0</v>
      </c>
      <c r="N256" s="263">
        <f>S0!C180</f>
        <v>0</v>
      </c>
      <c r="O256" s="274"/>
      <c r="P256" s="271">
        <v>1</v>
      </c>
      <c r="Q256" s="275"/>
      <c r="R256" s="257"/>
      <c r="S256" s="267">
        <f t="shared" si="14"/>
        <v>1</v>
      </c>
      <c r="T256" s="268"/>
      <c r="U256" s="269">
        <f t="shared" si="15"/>
        <v>0</v>
      </c>
    </row>
    <row r="257" spans="1:21" ht="18.399999999999999" customHeight="1" x14ac:dyDescent="0.3">
      <c r="A257" s="255"/>
      <c r="B257" s="337" t="s">
        <v>121</v>
      </c>
      <c r="C257" s="337"/>
      <c r="D257" s="270">
        <f>S0!E7</f>
        <v>0</v>
      </c>
      <c r="E257" s="262">
        <f>S0!F7</f>
        <v>0</v>
      </c>
      <c r="F257" s="271">
        <f>S0!E42</f>
        <v>0</v>
      </c>
      <c r="G257" s="272">
        <f>S0!F42</f>
        <v>0</v>
      </c>
      <c r="H257" s="271">
        <f>S0!E77</f>
        <v>0</v>
      </c>
      <c r="I257" s="272">
        <f>S0!F77</f>
        <v>0</v>
      </c>
      <c r="J257" s="271">
        <f>S0!E112</f>
        <v>0</v>
      </c>
      <c r="K257" s="273">
        <f>S0!F112</f>
        <v>0</v>
      </c>
      <c r="L257" s="271">
        <f>S0!E147</f>
        <v>0</v>
      </c>
      <c r="M257" s="273">
        <f>S0!F147</f>
        <v>0</v>
      </c>
      <c r="N257" s="263">
        <f>S0!C181</f>
        <v>0</v>
      </c>
      <c r="O257" s="274"/>
      <c r="P257" s="271">
        <v>1</v>
      </c>
      <c r="Q257" s="275"/>
      <c r="R257" s="257"/>
      <c r="S257" s="267">
        <f t="shared" si="14"/>
        <v>1</v>
      </c>
      <c r="T257" s="268"/>
      <c r="U257" s="269">
        <f t="shared" si="15"/>
        <v>0</v>
      </c>
    </row>
    <row r="258" spans="1:21" ht="18.399999999999999" customHeight="1" x14ac:dyDescent="0.3">
      <c r="A258" s="255"/>
      <c r="B258" s="337" t="s">
        <v>122</v>
      </c>
      <c r="C258" s="337"/>
      <c r="D258" s="270">
        <f>S0!E8</f>
        <v>0</v>
      </c>
      <c r="E258" s="262">
        <f>S0!F8</f>
        <v>0</v>
      </c>
      <c r="F258" s="271">
        <f>S0!E43</f>
        <v>0</v>
      </c>
      <c r="G258" s="272">
        <f>S0!F43</f>
        <v>0</v>
      </c>
      <c r="H258" s="271">
        <f>S0!E78</f>
        <v>0</v>
      </c>
      <c r="I258" s="272">
        <f>S0!F78</f>
        <v>0</v>
      </c>
      <c r="J258" s="271">
        <f>S0!E113</f>
        <v>0</v>
      </c>
      <c r="K258" s="273">
        <f>S0!F113</f>
        <v>0</v>
      </c>
      <c r="L258" s="271">
        <f>S0!E148</f>
        <v>0</v>
      </c>
      <c r="M258" s="273">
        <f>S0!F148</f>
        <v>0</v>
      </c>
      <c r="N258" s="263">
        <f>S0!C182</f>
        <v>0</v>
      </c>
      <c r="O258" s="274"/>
      <c r="P258" s="271">
        <v>1</v>
      </c>
      <c r="Q258" s="275"/>
      <c r="R258" s="257"/>
      <c r="S258" s="267">
        <f t="shared" si="14"/>
        <v>1</v>
      </c>
      <c r="T258" s="268"/>
      <c r="U258" s="269">
        <f t="shared" si="15"/>
        <v>0</v>
      </c>
    </row>
    <row r="259" spans="1:21" ht="18.399999999999999" customHeight="1" x14ac:dyDescent="0.3">
      <c r="A259" s="255"/>
      <c r="B259" s="337" t="s">
        <v>123</v>
      </c>
      <c r="C259" s="337"/>
      <c r="D259" s="270">
        <f>S0!E9</f>
        <v>0</v>
      </c>
      <c r="E259" s="262">
        <f>S0!F9</f>
        <v>0</v>
      </c>
      <c r="F259" s="271">
        <f>S0!E44</f>
        <v>0</v>
      </c>
      <c r="G259" s="272">
        <f>S0!F44</f>
        <v>0</v>
      </c>
      <c r="H259" s="271">
        <f>S0!E79</f>
        <v>0</v>
      </c>
      <c r="I259" s="272">
        <f>S0!F79</f>
        <v>0</v>
      </c>
      <c r="J259" s="271">
        <f>S0!E114</f>
        <v>0</v>
      </c>
      <c r="K259" s="273">
        <f>S0!F114</f>
        <v>0</v>
      </c>
      <c r="L259" s="271">
        <f>S0!E149</f>
        <v>0</v>
      </c>
      <c r="M259" s="273">
        <f>S0!F149</f>
        <v>0</v>
      </c>
      <c r="N259" s="271"/>
      <c r="O259" s="274"/>
      <c r="P259" s="271">
        <v>0.5</v>
      </c>
      <c r="Q259" s="275"/>
      <c r="R259" s="257"/>
      <c r="S259" s="267">
        <f t="shared" si="14"/>
        <v>0.5</v>
      </c>
      <c r="T259" s="268"/>
      <c r="U259" s="269">
        <f t="shared" si="15"/>
        <v>0</v>
      </c>
    </row>
    <row r="260" spans="1:21" ht="18.399999999999999" customHeight="1" x14ac:dyDescent="0.3">
      <c r="A260" s="255"/>
      <c r="B260" s="337" t="s">
        <v>124</v>
      </c>
      <c r="C260" s="337"/>
      <c r="D260" s="276">
        <f>S0!E10</f>
        <v>0</v>
      </c>
      <c r="E260" s="262">
        <f>S0!F10</f>
        <v>0</v>
      </c>
      <c r="F260" s="277">
        <f>S0!E45</f>
        <v>0</v>
      </c>
      <c r="G260" s="278">
        <f>S0!F45</f>
        <v>0</v>
      </c>
      <c r="H260" s="277">
        <f>S0!E80</f>
        <v>0</v>
      </c>
      <c r="I260" s="278">
        <f>S0!F80</f>
        <v>0</v>
      </c>
      <c r="J260" s="277">
        <f>S0!E115</f>
        <v>0</v>
      </c>
      <c r="K260" s="279">
        <f>S0!F115</f>
        <v>0</v>
      </c>
      <c r="L260" s="277">
        <f>S0!E150</f>
        <v>0</v>
      </c>
      <c r="M260" s="279">
        <f>S0!F150</f>
        <v>0</v>
      </c>
      <c r="N260" s="277"/>
      <c r="O260" s="280"/>
      <c r="P260" s="277">
        <v>0.5</v>
      </c>
      <c r="Q260" s="281"/>
      <c r="R260" s="257"/>
      <c r="S260" s="267">
        <f t="shared" si="14"/>
        <v>0.5</v>
      </c>
      <c r="T260" s="268"/>
      <c r="U260" s="269">
        <f t="shared" si="15"/>
        <v>0</v>
      </c>
    </row>
    <row r="261" spans="1:21" ht="18.399999999999999" customHeight="1" x14ac:dyDescent="0.3">
      <c r="A261" s="255"/>
      <c r="B261" s="255"/>
      <c r="C261" s="256"/>
      <c r="D261" s="282"/>
      <c r="E261" s="282"/>
      <c r="F261" s="282"/>
      <c r="G261" s="282"/>
      <c r="H261" s="282"/>
      <c r="I261" s="282"/>
      <c r="J261" s="282"/>
      <c r="K261" s="282"/>
      <c r="L261" s="282"/>
      <c r="M261" s="282"/>
      <c r="N261" s="282"/>
      <c r="O261" s="282"/>
      <c r="P261" s="282"/>
      <c r="Q261" s="282"/>
      <c r="R261" s="257"/>
      <c r="S261" s="282"/>
      <c r="T261" s="257"/>
      <c r="U261" s="282"/>
    </row>
    <row r="262" spans="1:21" ht="21.2" customHeight="1" x14ac:dyDescent="0.4">
      <c r="A262" s="255"/>
      <c r="B262" s="254" t="s">
        <v>125</v>
      </c>
      <c r="N262" s="282"/>
      <c r="O262" s="282"/>
      <c r="P262" s="282"/>
      <c r="Q262" s="282"/>
      <c r="R262" s="257"/>
      <c r="S262" s="283" t="s">
        <v>126</v>
      </c>
      <c r="T262" s="257">
        <f>S0!H57</f>
        <v>0</v>
      </c>
      <c r="U262" s="282"/>
    </row>
    <row r="263" spans="1:21" ht="15.6" customHeight="1" x14ac:dyDescent="0.25"/>
    <row r="264" spans="1:21" ht="18.399999999999999" customHeight="1" x14ac:dyDescent="0.3">
      <c r="B264" s="255"/>
      <c r="C264" s="256"/>
      <c r="D264" s="340" t="s">
        <v>78</v>
      </c>
      <c r="E264" s="340"/>
      <c r="F264" s="341" t="s">
        <v>81</v>
      </c>
      <c r="G264" s="341"/>
      <c r="H264" s="341" t="s">
        <v>85</v>
      </c>
      <c r="I264" s="341"/>
      <c r="J264" s="341" t="s">
        <v>88</v>
      </c>
      <c r="K264" s="341"/>
      <c r="L264" s="341" t="s">
        <v>89</v>
      </c>
      <c r="M264" s="341"/>
    </row>
    <row r="265" spans="1:21" ht="18.399999999999999" customHeight="1" x14ac:dyDescent="0.3">
      <c r="B265" s="337" t="s">
        <v>118</v>
      </c>
      <c r="C265" s="337"/>
      <c r="D265" s="338">
        <f>S0!G4</f>
        <v>0</v>
      </c>
      <c r="E265" s="338"/>
      <c r="F265" s="339">
        <f>S0!G39</f>
        <v>0</v>
      </c>
      <c r="G265" s="339"/>
      <c r="H265" s="339">
        <f>S0!G74</f>
        <v>0</v>
      </c>
      <c r="I265" s="339"/>
      <c r="J265" s="339">
        <f>S0!G109</f>
        <v>0</v>
      </c>
      <c r="K265" s="339"/>
      <c r="L265" s="339">
        <f>S0!G144</f>
        <v>0</v>
      </c>
      <c r="M265" s="339"/>
    </row>
    <row r="266" spans="1:21" ht="18.399999999999999" customHeight="1" x14ac:dyDescent="0.3">
      <c r="B266" s="337" t="s">
        <v>119</v>
      </c>
      <c r="C266" s="337"/>
      <c r="D266" s="338">
        <f>S0!G5</f>
        <v>0</v>
      </c>
      <c r="E266" s="338"/>
      <c r="F266" s="339">
        <f>S0!G40</f>
        <v>0</v>
      </c>
      <c r="G266" s="339"/>
      <c r="H266" s="339">
        <f>S0!G75</f>
        <v>0</v>
      </c>
      <c r="I266" s="339"/>
      <c r="J266" s="339">
        <f>S0!G110</f>
        <v>0</v>
      </c>
      <c r="K266" s="339"/>
      <c r="L266" s="339">
        <f>S0!G145</f>
        <v>0</v>
      </c>
      <c r="M266" s="339"/>
    </row>
    <row r="267" spans="1:21" ht="18.399999999999999" customHeight="1" x14ac:dyDescent="0.3">
      <c r="B267" s="337" t="s">
        <v>120</v>
      </c>
      <c r="C267" s="337"/>
      <c r="D267" s="338">
        <f>S0!G6</f>
        <v>0</v>
      </c>
      <c r="E267" s="338"/>
      <c r="F267" s="339">
        <f>S0!G41</f>
        <v>0</v>
      </c>
      <c r="G267" s="339"/>
      <c r="H267" s="339">
        <f>S0!G76</f>
        <v>0</v>
      </c>
      <c r="I267" s="339"/>
      <c r="J267" s="339">
        <f>S0!G111</f>
        <v>0</v>
      </c>
      <c r="K267" s="339"/>
      <c r="L267" s="339">
        <f>S0!G146</f>
        <v>0</v>
      </c>
      <c r="M267" s="339"/>
    </row>
    <row r="268" spans="1:21" ht="18.399999999999999" customHeight="1" x14ac:dyDescent="0.3">
      <c r="B268" s="337" t="s">
        <v>121</v>
      </c>
      <c r="C268" s="337"/>
      <c r="D268" s="338">
        <f>S0!G7</f>
        <v>0</v>
      </c>
      <c r="E268" s="338"/>
      <c r="F268" s="339">
        <f>S0!G42</f>
        <v>0</v>
      </c>
      <c r="G268" s="339"/>
      <c r="H268" s="339">
        <f>S0!G77</f>
        <v>0</v>
      </c>
      <c r="I268" s="339"/>
      <c r="J268" s="339">
        <f>S0!G112</f>
        <v>0</v>
      </c>
      <c r="K268" s="339"/>
      <c r="L268" s="339">
        <f>S0!G147</f>
        <v>0</v>
      </c>
      <c r="M268" s="339"/>
    </row>
    <row r="269" spans="1:21" ht="18.399999999999999" customHeight="1" x14ac:dyDescent="0.3">
      <c r="B269" s="337" t="s">
        <v>122</v>
      </c>
      <c r="C269" s="337"/>
      <c r="D269" s="338">
        <f>S0!G8</f>
        <v>0</v>
      </c>
      <c r="E269" s="338"/>
      <c r="F269" s="339">
        <f>S0!G43</f>
        <v>0</v>
      </c>
      <c r="G269" s="339"/>
      <c r="H269" s="339">
        <f>S0!G78</f>
        <v>0</v>
      </c>
      <c r="I269" s="339"/>
      <c r="J269" s="339">
        <f>S0!G113</f>
        <v>0</v>
      </c>
      <c r="K269" s="339"/>
      <c r="L269" s="339">
        <f>S0!G148</f>
        <v>0</v>
      </c>
      <c r="M269" s="339"/>
    </row>
    <row r="270" spans="1:21" ht="18.399999999999999" customHeight="1" x14ac:dyDescent="0.3">
      <c r="B270" s="337" t="s">
        <v>123</v>
      </c>
      <c r="C270" s="337"/>
      <c r="D270" s="338">
        <f>S0!G9</f>
        <v>0</v>
      </c>
      <c r="E270" s="338"/>
      <c r="F270" s="339">
        <f>S0!G44</f>
        <v>0</v>
      </c>
      <c r="G270" s="339"/>
      <c r="H270" s="339">
        <f>S0!G79</f>
        <v>0</v>
      </c>
      <c r="I270" s="339"/>
      <c r="J270" s="339">
        <f>S0!G114</f>
        <v>0</v>
      </c>
      <c r="K270" s="339"/>
      <c r="L270" s="339">
        <f>S0!G149</f>
        <v>0</v>
      </c>
      <c r="M270" s="339"/>
    </row>
    <row r="271" spans="1:21" ht="18.399999999999999" customHeight="1" x14ac:dyDescent="0.3">
      <c r="B271" s="337" t="s">
        <v>124</v>
      </c>
      <c r="C271" s="337"/>
      <c r="D271" s="338">
        <f>S0!G10</f>
        <v>0</v>
      </c>
      <c r="E271" s="338"/>
      <c r="F271" s="339">
        <f>S0!G45</f>
        <v>0</v>
      </c>
      <c r="G271" s="339"/>
      <c r="H271" s="339">
        <f>S0!G80</f>
        <v>0</v>
      </c>
      <c r="I271" s="339"/>
      <c r="J271" s="339">
        <f>S0!G115</f>
        <v>0</v>
      </c>
      <c r="K271" s="339"/>
      <c r="L271" s="339">
        <f>S0!G150</f>
        <v>0</v>
      </c>
      <c r="M271" s="339"/>
    </row>
    <row r="272" spans="1:21" ht="18.399999999999999" customHeight="1" x14ac:dyDescent="0.25">
      <c r="B272" s="172"/>
      <c r="C272" s="172"/>
    </row>
    <row r="273" spans="1:13" ht="21.2" customHeight="1" x14ac:dyDescent="0.4">
      <c r="B273" s="254" t="s">
        <v>127</v>
      </c>
    </row>
    <row r="274" spans="1:13" ht="15.6" customHeight="1" x14ac:dyDescent="0.25"/>
    <row r="275" spans="1:13" ht="18.399999999999999" customHeight="1" x14ac:dyDescent="0.3">
      <c r="B275" s="255"/>
      <c r="C275" s="256"/>
      <c r="D275" s="340" t="s">
        <v>78</v>
      </c>
      <c r="E275" s="340"/>
      <c r="F275" s="341" t="s">
        <v>81</v>
      </c>
      <c r="G275" s="341"/>
      <c r="H275" s="341" t="s">
        <v>85</v>
      </c>
      <c r="I275" s="341"/>
      <c r="J275" s="341" t="s">
        <v>88</v>
      </c>
      <c r="K275" s="341"/>
      <c r="L275" s="341" t="s">
        <v>89</v>
      </c>
      <c r="M275" s="341"/>
    </row>
    <row r="276" spans="1:13" ht="18.399999999999999" customHeight="1" x14ac:dyDescent="0.3">
      <c r="B276" s="337" t="s">
        <v>118</v>
      </c>
      <c r="C276" s="337"/>
      <c r="D276" s="338">
        <f>S0!D4</f>
        <v>0</v>
      </c>
      <c r="E276" s="338"/>
      <c r="F276" s="339">
        <f>S0!D39</f>
        <v>0</v>
      </c>
      <c r="G276" s="339"/>
      <c r="H276" s="339">
        <f>S0!D74</f>
        <v>0</v>
      </c>
      <c r="I276" s="339"/>
      <c r="J276" s="339">
        <f>S0!D109</f>
        <v>0</v>
      </c>
      <c r="K276" s="339"/>
      <c r="L276" s="339">
        <f>S0!D144</f>
        <v>0</v>
      </c>
      <c r="M276" s="339"/>
    </row>
    <row r="277" spans="1:13" ht="18.399999999999999" customHeight="1" x14ac:dyDescent="0.3">
      <c r="B277" s="337" t="s">
        <v>119</v>
      </c>
      <c r="C277" s="337"/>
      <c r="D277" s="338">
        <f>S0!D5</f>
        <v>0</v>
      </c>
      <c r="E277" s="338"/>
      <c r="F277" s="339">
        <f>S0!D40</f>
        <v>0</v>
      </c>
      <c r="G277" s="339"/>
      <c r="H277" s="339">
        <f>S0!D75</f>
        <v>0</v>
      </c>
      <c r="I277" s="339"/>
      <c r="J277" s="339">
        <f>S0!D110</f>
        <v>0</v>
      </c>
      <c r="K277" s="339"/>
      <c r="L277" s="339">
        <f>S0!D145</f>
        <v>0</v>
      </c>
      <c r="M277" s="339"/>
    </row>
    <row r="278" spans="1:13" ht="18.399999999999999" customHeight="1" x14ac:dyDescent="0.3">
      <c r="B278" s="337" t="s">
        <v>120</v>
      </c>
      <c r="C278" s="337"/>
      <c r="D278" s="338">
        <f>S0!D6</f>
        <v>0</v>
      </c>
      <c r="E278" s="338"/>
      <c r="F278" s="339">
        <f>S0!D41</f>
        <v>0</v>
      </c>
      <c r="G278" s="339"/>
      <c r="H278" s="339">
        <f>S0!D76</f>
        <v>0</v>
      </c>
      <c r="I278" s="339"/>
      <c r="J278" s="339">
        <f>S0!D111</f>
        <v>0</v>
      </c>
      <c r="K278" s="339"/>
      <c r="L278" s="339">
        <f>S0!D146</f>
        <v>0</v>
      </c>
      <c r="M278" s="339"/>
    </row>
    <row r="279" spans="1:13" ht="18.399999999999999" customHeight="1" x14ac:dyDescent="0.3">
      <c r="B279" s="337" t="s">
        <v>121</v>
      </c>
      <c r="C279" s="337"/>
      <c r="D279" s="338">
        <f>S0!D7</f>
        <v>0</v>
      </c>
      <c r="E279" s="338"/>
      <c r="F279" s="339">
        <f>S0!D42</f>
        <v>0</v>
      </c>
      <c r="G279" s="339"/>
      <c r="H279" s="339">
        <f>S0!D77</f>
        <v>0</v>
      </c>
      <c r="I279" s="339"/>
      <c r="J279" s="339">
        <f>S0!D112</f>
        <v>0</v>
      </c>
      <c r="K279" s="339"/>
      <c r="L279" s="339">
        <f>S0!D147</f>
        <v>0</v>
      </c>
      <c r="M279" s="339"/>
    </row>
    <row r="280" spans="1:13" ht="18.399999999999999" customHeight="1" x14ac:dyDescent="0.3">
      <c r="B280" s="337" t="s">
        <v>122</v>
      </c>
      <c r="C280" s="337"/>
      <c r="D280" s="338">
        <f>S0!D8</f>
        <v>0</v>
      </c>
      <c r="E280" s="338"/>
      <c r="F280" s="339">
        <f>S0!D43</f>
        <v>0</v>
      </c>
      <c r="G280" s="339"/>
      <c r="H280" s="339">
        <f>S0!D78</f>
        <v>0</v>
      </c>
      <c r="I280" s="339"/>
      <c r="J280" s="339">
        <f>S0!D113</f>
        <v>0</v>
      </c>
      <c r="K280" s="339"/>
      <c r="L280" s="339">
        <f>S0!D148</f>
        <v>0</v>
      </c>
      <c r="M280" s="339"/>
    </row>
    <row r="281" spans="1:13" ht="18.399999999999999" customHeight="1" x14ac:dyDescent="0.3">
      <c r="B281" s="337" t="s">
        <v>123</v>
      </c>
      <c r="C281" s="337"/>
      <c r="D281" s="338">
        <f>S0!D9</f>
        <v>0</v>
      </c>
      <c r="E281" s="338"/>
      <c r="F281" s="339">
        <f>S0!D44</f>
        <v>0</v>
      </c>
      <c r="G281" s="339"/>
      <c r="H281" s="339">
        <f>S0!D79</f>
        <v>0</v>
      </c>
      <c r="I281" s="339"/>
      <c r="J281" s="339">
        <f>S0!D114</f>
        <v>0</v>
      </c>
      <c r="K281" s="339"/>
      <c r="L281" s="339">
        <f>S0!D149</f>
        <v>0</v>
      </c>
      <c r="M281" s="339"/>
    </row>
    <row r="282" spans="1:13" ht="18.399999999999999" customHeight="1" x14ac:dyDescent="0.3">
      <c r="B282" s="337" t="s">
        <v>124</v>
      </c>
      <c r="C282" s="337"/>
      <c r="D282" s="338">
        <f>S0!D10</f>
        <v>0</v>
      </c>
      <c r="E282" s="338"/>
      <c r="F282" s="339">
        <f>S0!D45</f>
        <v>0</v>
      </c>
      <c r="G282" s="339"/>
      <c r="H282" s="339">
        <f>S0!D80</f>
        <v>0</v>
      </c>
      <c r="I282" s="339"/>
      <c r="J282" s="339">
        <f>S0!D115</f>
        <v>0</v>
      </c>
      <c r="K282" s="339"/>
      <c r="L282" s="339">
        <f>S0!D150</f>
        <v>0</v>
      </c>
      <c r="M282" s="339"/>
    </row>
    <row r="283" spans="1:13" ht="18.399999999999999" customHeight="1" x14ac:dyDescent="0.3">
      <c r="B283" s="284"/>
      <c r="C283" s="284"/>
      <c r="D283" s="285"/>
      <c r="E283" s="285"/>
      <c r="F283" s="258"/>
      <c r="G283" s="258"/>
      <c r="H283" s="258"/>
      <c r="I283" s="258"/>
      <c r="J283" s="258"/>
      <c r="K283" s="258"/>
      <c r="L283" s="258"/>
      <c r="M283" s="258"/>
    </row>
    <row r="284" spans="1:13" ht="18.399999999999999" customHeight="1" x14ac:dyDescent="0.3">
      <c r="B284" s="284"/>
      <c r="C284" s="284"/>
      <c r="D284" s="285"/>
      <c r="E284" s="285"/>
      <c r="F284" s="258"/>
      <c r="G284" s="258"/>
      <c r="H284" s="258"/>
      <c r="I284" s="258"/>
      <c r="J284" s="258"/>
      <c r="K284" s="258"/>
      <c r="L284" s="258"/>
      <c r="M284" s="258"/>
    </row>
    <row r="285" spans="1:13" ht="18.399999999999999" customHeight="1" x14ac:dyDescent="0.3">
      <c r="B285" s="284"/>
      <c r="C285" s="284"/>
      <c r="D285" s="285"/>
      <c r="E285" s="285"/>
      <c r="F285" s="258"/>
      <c r="G285" s="258"/>
      <c r="H285" s="258"/>
      <c r="I285" s="258"/>
      <c r="J285" s="258"/>
      <c r="K285" s="258"/>
      <c r="L285" s="258"/>
      <c r="M285" s="258"/>
    </row>
    <row r="286" spans="1:13" ht="18.399999999999999" customHeight="1" x14ac:dyDescent="0.3">
      <c r="B286" s="284"/>
      <c r="C286" s="284"/>
      <c r="D286" s="285"/>
      <c r="E286" s="285"/>
      <c r="F286" s="258"/>
      <c r="G286" s="258"/>
      <c r="H286" s="258"/>
      <c r="I286" s="258"/>
      <c r="J286" s="258"/>
      <c r="K286" s="258"/>
      <c r="L286" s="258"/>
      <c r="M286" s="258"/>
    </row>
    <row r="287" spans="1:13" ht="18.399999999999999" customHeight="1" x14ac:dyDescent="0.3">
      <c r="B287" s="284"/>
      <c r="C287" s="284"/>
      <c r="D287" s="285"/>
      <c r="E287" s="285"/>
      <c r="F287" s="258"/>
      <c r="G287" s="258"/>
      <c r="H287" s="258"/>
      <c r="I287" s="258"/>
      <c r="J287" s="258"/>
      <c r="K287" s="258"/>
      <c r="L287" s="258"/>
      <c r="M287" s="258"/>
    </row>
    <row r="288" spans="1:13" ht="18.399999999999999" customHeight="1" x14ac:dyDescent="0.35">
      <c r="A288"/>
      <c r="B288"/>
      <c r="C288" s="286"/>
      <c r="D288" s="286"/>
      <c r="E288" s="286"/>
      <c r="F288" s="286"/>
      <c r="G288" s="286"/>
      <c r="H288" s="286"/>
      <c r="I288" s="286"/>
      <c r="J288" s="287"/>
      <c r="K288" s="258"/>
      <c r="L288" s="258"/>
      <c r="M288" s="258"/>
    </row>
    <row r="289" spans="1:18" ht="18.399999999999999" customHeight="1" x14ac:dyDescent="0.4">
      <c r="A289"/>
      <c r="B289"/>
      <c r="C289"/>
      <c r="D289"/>
      <c r="E289"/>
      <c r="F289" s="288" t="s">
        <v>128</v>
      </c>
      <c r="G289" s="289"/>
      <c r="H289" s="289"/>
      <c r="I289"/>
      <c r="J289" s="336">
        <f>S0!N3</f>
        <v>42975</v>
      </c>
      <c r="K289" s="336"/>
      <c r="L289" s="336"/>
      <c r="M289" s="336"/>
      <c r="N289" s="290" t="s">
        <v>8</v>
      </c>
      <c r="O289" s="336">
        <f>S0!P3</f>
        <v>42981</v>
      </c>
      <c r="P289" s="336"/>
      <c r="Q289" s="336"/>
      <c r="R289" s="336"/>
    </row>
    <row r="290" spans="1:18" ht="18.399999999999999" customHeight="1" x14ac:dyDescent="0.35">
      <c r="A290"/>
      <c r="B290"/>
      <c r="C290"/>
      <c r="D290"/>
      <c r="E290" s="286"/>
      <c r="F290" s="286"/>
      <c r="G290" s="286"/>
      <c r="H290" s="286"/>
      <c r="I290" s="286"/>
      <c r="J290" s="286"/>
      <c r="K290" s="286"/>
      <c r="L290" s="287"/>
      <c r="M290" s="258"/>
      <c r="N290" s="258"/>
      <c r="O290" s="258"/>
      <c r="R290" s="172"/>
    </row>
    <row r="291" spans="1:18" ht="18.399999999999999" customHeight="1" x14ac:dyDescent="0.35">
      <c r="A291"/>
      <c r="B291"/>
      <c r="C291"/>
      <c r="D291" s="287"/>
      <c r="E291" s="286"/>
      <c r="F291" s="286"/>
      <c r="G291" s="286"/>
      <c r="H291" s="286"/>
      <c r="I291" s="286"/>
      <c r="J291" s="286"/>
      <c r="K291" s="286"/>
      <c r="L291" s="287"/>
      <c r="M291" s="258"/>
      <c r="N291" s="258"/>
      <c r="O291" s="258"/>
      <c r="R291" s="172"/>
    </row>
    <row r="292" spans="1:18" ht="18.399999999999999" customHeight="1" x14ac:dyDescent="0.2">
      <c r="A292"/>
      <c r="B292"/>
      <c r="C292" s="334" t="s">
        <v>129</v>
      </c>
      <c r="D292" s="334"/>
      <c r="E292" s="335" t="s">
        <v>78</v>
      </c>
      <c r="F292" s="335"/>
      <c r="G292" s="335" t="s">
        <v>81</v>
      </c>
      <c r="H292" s="335"/>
      <c r="I292" s="335" t="s">
        <v>85</v>
      </c>
      <c r="J292" s="335"/>
      <c r="K292" s="335" t="s">
        <v>88</v>
      </c>
      <c r="L292" s="335"/>
      <c r="M292" s="335" t="s">
        <v>89</v>
      </c>
      <c r="N292" s="335"/>
      <c r="O292" s="335" t="s">
        <v>112</v>
      </c>
      <c r="P292" s="335"/>
      <c r="Q292" s="335" t="s">
        <v>93</v>
      </c>
      <c r="R292" s="335"/>
    </row>
    <row r="293" spans="1:18" ht="18.399999999999999" customHeight="1" x14ac:dyDescent="0.2">
      <c r="A293"/>
      <c r="B293" s="333" t="s">
        <v>130</v>
      </c>
      <c r="C293" s="333"/>
      <c r="D293" s="333"/>
      <c r="E293" s="332">
        <f>SUM(S0!C16:D16)</f>
        <v>0</v>
      </c>
      <c r="F293" s="332"/>
      <c r="G293" s="332">
        <f>SUM(S0!C51:D51)</f>
        <v>0</v>
      </c>
      <c r="H293" s="332"/>
      <c r="I293" s="332">
        <f>SUM(S0!C86:D86)</f>
        <v>0</v>
      </c>
      <c r="J293" s="332"/>
      <c r="K293" s="332">
        <f>SUM(S0!C121:D121)</f>
        <v>0</v>
      </c>
      <c r="L293" s="332"/>
      <c r="M293" s="332">
        <f>SUM(S0!C156:D156)</f>
        <v>0</v>
      </c>
      <c r="N293" s="332"/>
      <c r="O293" s="332">
        <f>SUM(S0!C190:D190)</f>
        <v>0</v>
      </c>
      <c r="P293" s="332"/>
      <c r="Q293" s="332">
        <f t="shared" ref="Q293:Q299" si="16">SUM(E293:O293)</f>
        <v>0</v>
      </c>
      <c r="R293" s="332"/>
    </row>
    <row r="294" spans="1:18" ht="18.399999999999999" customHeight="1" x14ac:dyDescent="0.2">
      <c r="A294"/>
      <c r="B294" s="333" t="s">
        <v>119</v>
      </c>
      <c r="C294" s="333"/>
      <c r="D294" s="333"/>
      <c r="E294" s="332">
        <f>SUM(S0!C17:D17)</f>
        <v>0</v>
      </c>
      <c r="F294" s="332"/>
      <c r="G294" s="332">
        <f>SUM(S0!C52:D52)</f>
        <v>0</v>
      </c>
      <c r="H294" s="332"/>
      <c r="I294" s="332">
        <f>SUM(S0!C87:D87)</f>
        <v>0</v>
      </c>
      <c r="J294" s="332"/>
      <c r="K294" s="332">
        <f>SUM(S0!C122:D122)</f>
        <v>0</v>
      </c>
      <c r="L294" s="332"/>
      <c r="M294" s="332">
        <f>SUM(S0!C157:D157)</f>
        <v>0</v>
      </c>
      <c r="N294" s="332"/>
      <c r="O294" s="332">
        <f>SUM(S0!C191:D191)</f>
        <v>0</v>
      </c>
      <c r="P294" s="332"/>
      <c r="Q294" s="332">
        <f t="shared" si="16"/>
        <v>0</v>
      </c>
      <c r="R294" s="332"/>
    </row>
    <row r="295" spans="1:18" ht="18.399999999999999" customHeight="1" x14ac:dyDescent="0.2">
      <c r="A295"/>
      <c r="B295" s="333" t="s">
        <v>120</v>
      </c>
      <c r="C295" s="333"/>
      <c r="D295" s="333"/>
      <c r="E295" s="332">
        <f>SUM(S0!C18:D18)</f>
        <v>0</v>
      </c>
      <c r="F295" s="332"/>
      <c r="G295" s="332">
        <f>SUM(S0!C53:D53)</f>
        <v>0</v>
      </c>
      <c r="H295" s="332"/>
      <c r="I295" s="332">
        <f>SUM(S0!C88:D88)</f>
        <v>0</v>
      </c>
      <c r="J295" s="332"/>
      <c r="K295" s="332">
        <f>SUM(S0!C123:D123)</f>
        <v>0</v>
      </c>
      <c r="L295" s="332"/>
      <c r="M295" s="332">
        <f>SUM(S0!C158:D158)</f>
        <v>0</v>
      </c>
      <c r="N295" s="332"/>
      <c r="O295" s="332">
        <f>SUM(S0!C192:D192)</f>
        <v>0</v>
      </c>
      <c r="P295" s="332"/>
      <c r="Q295" s="332">
        <f t="shared" si="16"/>
        <v>0</v>
      </c>
      <c r="R295" s="332"/>
    </row>
    <row r="296" spans="1:18" ht="18.399999999999999" customHeight="1" x14ac:dyDescent="0.2">
      <c r="A296"/>
      <c r="B296" s="333" t="s">
        <v>121</v>
      </c>
      <c r="C296" s="333"/>
      <c r="D296" s="333"/>
      <c r="E296" s="332">
        <f>SUM(S0!C19:D19)</f>
        <v>0</v>
      </c>
      <c r="F296" s="332"/>
      <c r="G296" s="332">
        <f>SUM(S0!C54:D54)</f>
        <v>0</v>
      </c>
      <c r="H296" s="332"/>
      <c r="I296" s="332">
        <f>SUM(S0!C89:D89)</f>
        <v>0</v>
      </c>
      <c r="J296" s="332"/>
      <c r="K296" s="332">
        <f>SUM(S0!C124:D124)</f>
        <v>0</v>
      </c>
      <c r="L296" s="332"/>
      <c r="M296" s="332">
        <f>SUM(S0!C159:D159)</f>
        <v>0</v>
      </c>
      <c r="N296" s="332"/>
      <c r="O296" s="332">
        <f>SUM(S0!C193:D193)</f>
        <v>0</v>
      </c>
      <c r="P296" s="332"/>
      <c r="Q296" s="332">
        <f t="shared" si="16"/>
        <v>0</v>
      </c>
      <c r="R296" s="332"/>
    </row>
    <row r="297" spans="1:18" ht="18.399999999999999" customHeight="1" x14ac:dyDescent="0.2">
      <c r="A297"/>
      <c r="B297" s="333" t="s">
        <v>122</v>
      </c>
      <c r="C297" s="333"/>
      <c r="D297" s="333"/>
      <c r="E297" s="332">
        <f>SUM(S0!C20:D20)</f>
        <v>0</v>
      </c>
      <c r="F297" s="332"/>
      <c r="G297" s="332">
        <f>SUM(S0!C55:D55)</f>
        <v>0</v>
      </c>
      <c r="H297" s="332"/>
      <c r="I297" s="332">
        <f>SUM(S0!C90:D90)</f>
        <v>0</v>
      </c>
      <c r="J297" s="332"/>
      <c r="K297" s="332">
        <f>SUM(S0!C125:D125)</f>
        <v>0</v>
      </c>
      <c r="L297" s="332"/>
      <c r="M297" s="332">
        <f>SUM(S0!C160:D160)</f>
        <v>0</v>
      </c>
      <c r="N297" s="332"/>
      <c r="O297" s="332">
        <f>SUM(S0!C194:D194)</f>
        <v>0</v>
      </c>
      <c r="P297" s="332"/>
      <c r="Q297" s="332">
        <f t="shared" si="16"/>
        <v>0</v>
      </c>
      <c r="R297" s="332"/>
    </row>
    <row r="298" spans="1:18" ht="18.399999999999999" customHeight="1" x14ac:dyDescent="0.2">
      <c r="A298"/>
      <c r="B298" s="333" t="s">
        <v>123</v>
      </c>
      <c r="C298" s="333"/>
      <c r="D298" s="333"/>
      <c r="E298" s="332">
        <f>SUM(S0!C21:D21)</f>
        <v>0</v>
      </c>
      <c r="F298" s="332"/>
      <c r="G298" s="332">
        <f>SUM(S0!C56:D56)</f>
        <v>0</v>
      </c>
      <c r="H298" s="332"/>
      <c r="I298" s="332">
        <f>SUM(S0!C91:D91)</f>
        <v>0</v>
      </c>
      <c r="J298" s="332"/>
      <c r="K298" s="332">
        <f>SUM(S0!C126:D126)</f>
        <v>0</v>
      </c>
      <c r="L298" s="332"/>
      <c r="M298" s="332">
        <f>SUM(S0!C161:D161)</f>
        <v>0</v>
      </c>
      <c r="N298" s="332"/>
      <c r="O298" s="332">
        <f>SUM(S0!C195:D195)</f>
        <v>0</v>
      </c>
      <c r="P298" s="332"/>
      <c r="Q298" s="332">
        <f t="shared" si="16"/>
        <v>0</v>
      </c>
      <c r="R298" s="332"/>
    </row>
    <row r="299" spans="1:18" ht="18.399999999999999" customHeight="1" x14ac:dyDescent="0.2">
      <c r="A299"/>
      <c r="B299" s="333" t="s">
        <v>124</v>
      </c>
      <c r="C299" s="333"/>
      <c r="D299" s="333"/>
      <c r="E299" s="332">
        <f>SUM(S0!C22:D22)</f>
        <v>0</v>
      </c>
      <c r="F299" s="332"/>
      <c r="G299" s="332">
        <f>SUM(S0!C57:D57)</f>
        <v>0</v>
      </c>
      <c r="H299" s="332"/>
      <c r="I299" s="332">
        <f>SUM(S0!C92:D92)</f>
        <v>0</v>
      </c>
      <c r="J299" s="332"/>
      <c r="K299" s="332">
        <f>SUM(S0!C127:D127)</f>
        <v>0</v>
      </c>
      <c r="L299" s="332"/>
      <c r="M299" s="332">
        <f>SUM(S0!C162:D162)</f>
        <v>0</v>
      </c>
      <c r="N299" s="332"/>
      <c r="O299" s="332">
        <f>SUM(S0!C196:D196)</f>
        <v>0</v>
      </c>
      <c r="P299" s="332"/>
      <c r="Q299" s="332">
        <f t="shared" si="16"/>
        <v>0</v>
      </c>
      <c r="R299" s="332"/>
    </row>
    <row r="300" spans="1:18" ht="18.399999999999999" customHeight="1" x14ac:dyDescent="0.35">
      <c r="A300"/>
      <c r="B300"/>
      <c r="C300" s="287"/>
      <c r="D300"/>
      <c r="E300" s="286"/>
      <c r="F300"/>
      <c r="G300" s="286"/>
      <c r="H300"/>
      <c r="I300" s="286"/>
      <c r="J300"/>
      <c r="K300" s="286"/>
      <c r="L300"/>
      <c r="M300" s="286"/>
      <c r="N300"/>
      <c r="O300" s="286"/>
      <c r="P300"/>
      <c r="Q300" s="286"/>
      <c r="R300" s="172"/>
    </row>
    <row r="301" spans="1:18" ht="18.399999999999999" customHeight="1" x14ac:dyDescent="0.2">
      <c r="A301"/>
      <c r="B301"/>
      <c r="C301" s="334" t="s">
        <v>131</v>
      </c>
      <c r="D301" s="334"/>
      <c r="E301" s="335" t="s">
        <v>78</v>
      </c>
      <c r="F301" s="335"/>
      <c r="G301" s="335" t="s">
        <v>81</v>
      </c>
      <c r="H301" s="335"/>
      <c r="I301" s="335" t="s">
        <v>85</v>
      </c>
      <c r="J301" s="335"/>
      <c r="K301" s="335" t="s">
        <v>88</v>
      </c>
      <c r="L301" s="335"/>
      <c r="M301" s="335" t="s">
        <v>89</v>
      </c>
      <c r="N301" s="335"/>
      <c r="O301" s="335" t="s">
        <v>112</v>
      </c>
      <c r="P301" s="335"/>
      <c r="Q301" s="335" t="s">
        <v>93</v>
      </c>
      <c r="R301" s="335"/>
    </row>
    <row r="302" spans="1:18" ht="18.399999999999999" customHeight="1" x14ac:dyDescent="0.2">
      <c r="A302"/>
      <c r="B302" s="333" t="s">
        <v>130</v>
      </c>
      <c r="C302" s="333"/>
      <c r="D302" s="333"/>
      <c r="E302" s="332">
        <f>SUM(S0!C28:D28)</f>
        <v>0</v>
      </c>
      <c r="F302" s="332"/>
      <c r="G302" s="332">
        <f>SUM(S0!C63:D63)</f>
        <v>0</v>
      </c>
      <c r="H302" s="332"/>
      <c r="I302" s="332">
        <f>SUM(S0!C98:D98)</f>
        <v>0</v>
      </c>
      <c r="J302" s="332"/>
      <c r="K302" s="332">
        <f>SUM(S0!C133:D133)</f>
        <v>0</v>
      </c>
      <c r="L302" s="332"/>
      <c r="M302" s="332">
        <f>SUM(S0!C168:D168)</f>
        <v>0</v>
      </c>
      <c r="N302" s="332"/>
      <c r="O302" s="332"/>
      <c r="P302" s="332"/>
      <c r="Q302" s="332">
        <f t="shared" ref="Q302:Q308" si="17">SUM(E302:O302)</f>
        <v>0</v>
      </c>
      <c r="R302" s="332"/>
    </row>
    <row r="303" spans="1:18" ht="18.399999999999999" customHeight="1" x14ac:dyDescent="0.2">
      <c r="A303"/>
      <c r="B303" s="333" t="s">
        <v>119</v>
      </c>
      <c r="C303" s="333"/>
      <c r="D303" s="333"/>
      <c r="E303" s="332">
        <f>SUM(S0!C29:D29)</f>
        <v>0</v>
      </c>
      <c r="F303" s="332"/>
      <c r="G303" s="332">
        <f>SUM(S0!C64:D64)</f>
        <v>0</v>
      </c>
      <c r="H303" s="332"/>
      <c r="I303" s="332">
        <f>SUM(S0!C99:D99)</f>
        <v>0</v>
      </c>
      <c r="J303" s="332"/>
      <c r="K303" s="332">
        <f>SUM(S0!C134:D134)</f>
        <v>0</v>
      </c>
      <c r="L303" s="332"/>
      <c r="M303" s="332">
        <f>SUM(S0!C169:D169)</f>
        <v>0</v>
      </c>
      <c r="N303" s="332"/>
      <c r="O303" s="332"/>
      <c r="P303" s="332"/>
      <c r="Q303" s="332">
        <f t="shared" si="17"/>
        <v>0</v>
      </c>
      <c r="R303" s="332"/>
    </row>
    <row r="304" spans="1:18" ht="18.399999999999999" customHeight="1" x14ac:dyDescent="0.2">
      <c r="A304"/>
      <c r="B304" s="333" t="s">
        <v>120</v>
      </c>
      <c r="C304" s="333"/>
      <c r="D304" s="333"/>
      <c r="E304" s="332">
        <f>SUM(S0!C30:D30)</f>
        <v>0</v>
      </c>
      <c r="F304" s="332"/>
      <c r="G304" s="332">
        <f>SUM(S0!C65:D65)</f>
        <v>0</v>
      </c>
      <c r="H304" s="332"/>
      <c r="I304" s="332">
        <f>SUM(S0!C100:D100)</f>
        <v>0</v>
      </c>
      <c r="J304" s="332"/>
      <c r="K304" s="332">
        <f>SUM(S0!C135:D135)</f>
        <v>0</v>
      </c>
      <c r="L304" s="332"/>
      <c r="M304" s="332">
        <f>SUM(S0!C170:D170)</f>
        <v>0</v>
      </c>
      <c r="N304" s="332"/>
      <c r="O304" s="332"/>
      <c r="P304" s="332"/>
      <c r="Q304" s="332">
        <f t="shared" si="17"/>
        <v>0</v>
      </c>
      <c r="R304" s="332"/>
    </row>
    <row r="305" spans="1:18" ht="18.399999999999999" customHeight="1" x14ac:dyDescent="0.2">
      <c r="A305"/>
      <c r="B305" s="333" t="s">
        <v>121</v>
      </c>
      <c r="C305" s="333"/>
      <c r="D305" s="333"/>
      <c r="E305" s="332">
        <f>SUM(S0!C31:D31)</f>
        <v>0</v>
      </c>
      <c r="F305" s="332"/>
      <c r="G305" s="332">
        <f>SUM(S0!C66:D66)</f>
        <v>0</v>
      </c>
      <c r="H305" s="332"/>
      <c r="I305" s="332">
        <f>SUM(S0!C101:D101)</f>
        <v>0</v>
      </c>
      <c r="J305" s="332"/>
      <c r="K305" s="332">
        <f>SUM(S0!C136:D136)</f>
        <v>0</v>
      </c>
      <c r="L305" s="332"/>
      <c r="M305" s="332">
        <f>SUM(S0!C171:D171)</f>
        <v>0</v>
      </c>
      <c r="N305" s="332"/>
      <c r="O305" s="332"/>
      <c r="P305" s="332"/>
      <c r="Q305" s="332">
        <f t="shared" si="17"/>
        <v>0</v>
      </c>
      <c r="R305" s="332"/>
    </row>
    <row r="306" spans="1:18" ht="18.399999999999999" customHeight="1" x14ac:dyDescent="0.2">
      <c r="A306"/>
      <c r="B306" s="333" t="s">
        <v>122</v>
      </c>
      <c r="C306" s="333"/>
      <c r="D306" s="333"/>
      <c r="E306" s="332">
        <f>SUM(S0!C32:D32)</f>
        <v>0</v>
      </c>
      <c r="F306" s="332"/>
      <c r="G306" s="332">
        <f>SUM(S0!C67:D67)</f>
        <v>0</v>
      </c>
      <c r="H306" s="332"/>
      <c r="I306" s="332">
        <f>SUM(S0!C102:D102)</f>
        <v>0</v>
      </c>
      <c r="J306" s="332"/>
      <c r="K306" s="332">
        <f>SUM(S0!C137:D137)</f>
        <v>0</v>
      </c>
      <c r="L306" s="332"/>
      <c r="M306" s="332">
        <f>SUM(S0!C172:D172)</f>
        <v>0</v>
      </c>
      <c r="N306" s="332"/>
      <c r="O306" s="332"/>
      <c r="P306" s="332"/>
      <c r="Q306" s="332">
        <f t="shared" si="17"/>
        <v>0</v>
      </c>
      <c r="R306" s="332"/>
    </row>
    <row r="307" spans="1:18" ht="18.399999999999999" customHeight="1" x14ac:dyDescent="0.2">
      <c r="A307"/>
      <c r="B307" s="333" t="s">
        <v>123</v>
      </c>
      <c r="C307" s="333"/>
      <c r="D307" s="333"/>
      <c r="E307" s="332">
        <f>SUM(S0!C33:D33)</f>
        <v>0</v>
      </c>
      <c r="F307" s="332"/>
      <c r="G307" s="332">
        <f>SUM(S0!C68:D68)</f>
        <v>0</v>
      </c>
      <c r="H307" s="332"/>
      <c r="I307" s="332">
        <f>SUM(S0!C103:D103)</f>
        <v>0</v>
      </c>
      <c r="J307" s="332"/>
      <c r="K307" s="332">
        <f>SUM(S0!C138:D138)</f>
        <v>0</v>
      </c>
      <c r="L307" s="332"/>
      <c r="M307" s="332">
        <f>SUM(S0!C173:D173)</f>
        <v>0</v>
      </c>
      <c r="N307" s="332"/>
      <c r="O307" s="332"/>
      <c r="P307" s="332"/>
      <c r="Q307" s="332">
        <f t="shared" si="17"/>
        <v>0</v>
      </c>
      <c r="R307" s="332"/>
    </row>
    <row r="308" spans="1:18" ht="18.399999999999999" customHeight="1" x14ac:dyDescent="0.2">
      <c r="A308"/>
      <c r="B308" s="333" t="s">
        <v>124</v>
      </c>
      <c r="C308" s="333"/>
      <c r="D308" s="333"/>
      <c r="E308" s="332">
        <f>SUM(S0!C34:D34)</f>
        <v>0</v>
      </c>
      <c r="F308" s="332"/>
      <c r="G308" s="332">
        <f>SUM(S0!C69:D69)</f>
        <v>0</v>
      </c>
      <c r="H308" s="332"/>
      <c r="I308" s="332">
        <f>SUM(S0!C104:D104)</f>
        <v>0</v>
      </c>
      <c r="J308" s="332"/>
      <c r="K308" s="332">
        <f>SUM(S0!C139:D139)</f>
        <v>0</v>
      </c>
      <c r="L308" s="332"/>
      <c r="M308" s="332">
        <f>SUM(S0!C174:D174)</f>
        <v>0</v>
      </c>
      <c r="N308" s="332"/>
      <c r="O308" s="332"/>
      <c r="P308" s="332"/>
      <c r="Q308" s="332">
        <f t="shared" si="17"/>
        <v>0</v>
      </c>
      <c r="R308" s="332"/>
    </row>
  </sheetData>
  <sheetProtection selectLockedCells="1" selectUnlockedCells="1"/>
  <mergeCells count="1133">
    <mergeCell ref="M2:N2"/>
    <mergeCell ref="O2:U2"/>
    <mergeCell ref="A4:U4"/>
    <mergeCell ref="A5:A6"/>
    <mergeCell ref="B5:B6"/>
    <mergeCell ref="C5:D5"/>
    <mergeCell ref="E5:F5"/>
    <mergeCell ref="G5:I5"/>
    <mergeCell ref="J5:L5"/>
    <mergeCell ref="M5:O5"/>
    <mergeCell ref="P5:Q5"/>
    <mergeCell ref="R5:U6"/>
    <mergeCell ref="A7:A8"/>
    <mergeCell ref="B7:B8"/>
    <mergeCell ref="C7:C8"/>
    <mergeCell ref="D7:D8"/>
    <mergeCell ref="E7:E8"/>
    <mergeCell ref="F7:F8"/>
    <mergeCell ref="G7:G8"/>
    <mergeCell ref="H7:H8"/>
    <mergeCell ref="I7:I8"/>
    <mergeCell ref="J7:J8"/>
    <mergeCell ref="K7:K8"/>
    <mergeCell ref="L7:L8"/>
    <mergeCell ref="M7:M8"/>
    <mergeCell ref="N7:N8"/>
    <mergeCell ref="O7:O8"/>
    <mergeCell ref="P7:P8"/>
    <mergeCell ref="Q7:Q8"/>
    <mergeCell ref="A9:A10"/>
    <mergeCell ref="B9:B10"/>
    <mergeCell ref="C9:C10"/>
    <mergeCell ref="D9:D10"/>
    <mergeCell ref="E9:E10"/>
    <mergeCell ref="F9:F10"/>
    <mergeCell ref="G9:G10"/>
    <mergeCell ref="H9:H10"/>
    <mergeCell ref="I9:I10"/>
    <mergeCell ref="J9:J10"/>
    <mergeCell ref="K9:K10"/>
    <mergeCell ref="L9:L10"/>
    <mergeCell ref="M9:M10"/>
    <mergeCell ref="A13:A14"/>
    <mergeCell ref="B13:B14"/>
    <mergeCell ref="C13:C14"/>
    <mergeCell ref="D13:D14"/>
    <mergeCell ref="E13:E14"/>
    <mergeCell ref="F13:F14"/>
    <mergeCell ref="K13:K14"/>
    <mergeCell ref="L13:L14"/>
    <mergeCell ref="N9:N10"/>
    <mergeCell ref="O9:O10"/>
    <mergeCell ref="P9:P10"/>
    <mergeCell ref="Q9:Q10"/>
    <mergeCell ref="M13:M14"/>
    <mergeCell ref="N13:N14"/>
    <mergeCell ref="O13:O14"/>
    <mergeCell ref="P13:P14"/>
    <mergeCell ref="Q13:Q14"/>
    <mergeCell ref="A20:U20"/>
    <mergeCell ref="G13:G14"/>
    <mergeCell ref="H13:H14"/>
    <mergeCell ref="I13:I14"/>
    <mergeCell ref="J13:J14"/>
    <mergeCell ref="A21:A22"/>
    <mergeCell ref="B21:B22"/>
    <mergeCell ref="C21:D21"/>
    <mergeCell ref="E21:F21"/>
    <mergeCell ref="G21:I21"/>
    <mergeCell ref="J21:L21"/>
    <mergeCell ref="M21:O21"/>
    <mergeCell ref="P21:Q21"/>
    <mergeCell ref="R21:U22"/>
    <mergeCell ref="A23:A24"/>
    <mergeCell ref="B23:B24"/>
    <mergeCell ref="C23:C24"/>
    <mergeCell ref="D23:D24"/>
    <mergeCell ref="E23:E24"/>
    <mergeCell ref="F23:F24"/>
    <mergeCell ref="G23:G24"/>
    <mergeCell ref="H23:H24"/>
    <mergeCell ref="I23:I24"/>
    <mergeCell ref="J23:J24"/>
    <mergeCell ref="K23:K24"/>
    <mergeCell ref="L23:L24"/>
    <mergeCell ref="M23:M24"/>
    <mergeCell ref="N23:N24"/>
    <mergeCell ref="O23:O24"/>
    <mergeCell ref="P23:P24"/>
    <mergeCell ref="Q23:Q24"/>
    <mergeCell ref="A25:A26"/>
    <mergeCell ref="B25:B26"/>
    <mergeCell ref="C25:C26"/>
    <mergeCell ref="D25:D26"/>
    <mergeCell ref="E25:E26"/>
    <mergeCell ref="F25:F26"/>
    <mergeCell ref="G25:G26"/>
    <mergeCell ref="H25:H26"/>
    <mergeCell ref="I25:I26"/>
    <mergeCell ref="J25:J26"/>
    <mergeCell ref="K25:K26"/>
    <mergeCell ref="L25:L26"/>
    <mergeCell ref="M25:M26"/>
    <mergeCell ref="N25:N26"/>
    <mergeCell ref="O25:O26"/>
    <mergeCell ref="P25:P26"/>
    <mergeCell ref="Q25:Q26"/>
    <mergeCell ref="A29:A30"/>
    <mergeCell ref="B29:B30"/>
    <mergeCell ref="C29:C30"/>
    <mergeCell ref="D29:D30"/>
    <mergeCell ref="E29:E30"/>
    <mergeCell ref="F29:F30"/>
    <mergeCell ref="G29:G30"/>
    <mergeCell ref="H29:H30"/>
    <mergeCell ref="I29:I30"/>
    <mergeCell ref="J29:J30"/>
    <mergeCell ref="K29:K30"/>
    <mergeCell ref="L29:L30"/>
    <mergeCell ref="M29:M30"/>
    <mergeCell ref="N29:N30"/>
    <mergeCell ref="O29:O30"/>
    <mergeCell ref="P29:P30"/>
    <mergeCell ref="Q29:Q30"/>
    <mergeCell ref="A32:B32"/>
    <mergeCell ref="C32:D32"/>
    <mergeCell ref="E32:F32"/>
    <mergeCell ref="G32:H32"/>
    <mergeCell ref="M37:N37"/>
    <mergeCell ref="O37:U37"/>
    <mergeCell ref="A39:U39"/>
    <mergeCell ref="A40:A41"/>
    <mergeCell ref="B40:B41"/>
    <mergeCell ref="C40:D40"/>
    <mergeCell ref="E40:F40"/>
    <mergeCell ref="G40:I40"/>
    <mergeCell ref="J40:L40"/>
    <mergeCell ref="M40:O40"/>
    <mergeCell ref="P40:Q40"/>
    <mergeCell ref="R40:U41"/>
    <mergeCell ref="A42:A43"/>
    <mergeCell ref="B42:B43"/>
    <mergeCell ref="C42:C43"/>
    <mergeCell ref="D42:D43"/>
    <mergeCell ref="E42:E43"/>
    <mergeCell ref="F42:F43"/>
    <mergeCell ref="G42:G43"/>
    <mergeCell ref="H42:H43"/>
    <mergeCell ref="I42:I43"/>
    <mergeCell ref="J42:J43"/>
    <mergeCell ref="K42:K43"/>
    <mergeCell ref="L42:L43"/>
    <mergeCell ref="M42:M43"/>
    <mergeCell ref="N42:N43"/>
    <mergeCell ref="O42:O43"/>
    <mergeCell ref="P42:P43"/>
    <mergeCell ref="Q42:Q43"/>
    <mergeCell ref="A44:A45"/>
    <mergeCell ref="B44:B45"/>
    <mergeCell ref="C44:C45"/>
    <mergeCell ref="D44:D45"/>
    <mergeCell ref="E44:E45"/>
    <mergeCell ref="F44:F45"/>
    <mergeCell ref="G44:G45"/>
    <mergeCell ref="H44:H45"/>
    <mergeCell ref="I44:I45"/>
    <mergeCell ref="J44:J45"/>
    <mergeCell ref="K44:K45"/>
    <mergeCell ref="L44:L45"/>
    <mergeCell ref="M44:M45"/>
    <mergeCell ref="N44:N45"/>
    <mergeCell ref="O44:O45"/>
    <mergeCell ref="P44:P45"/>
    <mergeCell ref="Q44:Q45"/>
    <mergeCell ref="K48:K49"/>
    <mergeCell ref="L48:L49"/>
    <mergeCell ref="A48:A49"/>
    <mergeCell ref="B48:B49"/>
    <mergeCell ref="C48:C49"/>
    <mergeCell ref="D48:D49"/>
    <mergeCell ref="E48:E49"/>
    <mergeCell ref="F48:F49"/>
    <mergeCell ref="M48:M49"/>
    <mergeCell ref="N48:N49"/>
    <mergeCell ref="O48:O49"/>
    <mergeCell ref="P48:P49"/>
    <mergeCell ref="Q48:Q49"/>
    <mergeCell ref="A55:U55"/>
    <mergeCell ref="G48:G49"/>
    <mergeCell ref="H48:H49"/>
    <mergeCell ref="I48:I49"/>
    <mergeCell ref="J48:J49"/>
    <mergeCell ref="A56:A57"/>
    <mergeCell ref="B56:B57"/>
    <mergeCell ref="C56:D56"/>
    <mergeCell ref="E56:F56"/>
    <mergeCell ref="G56:I56"/>
    <mergeCell ref="J56:L56"/>
    <mergeCell ref="M56:O56"/>
    <mergeCell ref="P56:Q56"/>
    <mergeCell ref="R56:U57"/>
    <mergeCell ref="A58:A59"/>
    <mergeCell ref="B58:B59"/>
    <mergeCell ref="C58:C59"/>
    <mergeCell ref="D58:D59"/>
    <mergeCell ref="E58:E59"/>
    <mergeCell ref="F58:F59"/>
    <mergeCell ref="G58:G59"/>
    <mergeCell ref="H58:H59"/>
    <mergeCell ref="I58:I59"/>
    <mergeCell ref="J58:J59"/>
    <mergeCell ref="K58:K59"/>
    <mergeCell ref="L58:L59"/>
    <mergeCell ref="M58:M59"/>
    <mergeCell ref="N58:N59"/>
    <mergeCell ref="O58:O59"/>
    <mergeCell ref="P58:P59"/>
    <mergeCell ref="Q58:Q59"/>
    <mergeCell ref="A60:A61"/>
    <mergeCell ref="B60:B61"/>
    <mergeCell ref="C60:C61"/>
    <mergeCell ref="D60:D61"/>
    <mergeCell ref="E60:E61"/>
    <mergeCell ref="F60:F61"/>
    <mergeCell ref="G60:G61"/>
    <mergeCell ref="H60:H61"/>
    <mergeCell ref="I60:I61"/>
    <mergeCell ref="J60:J61"/>
    <mergeCell ref="K60:K61"/>
    <mergeCell ref="L60:L61"/>
    <mergeCell ref="M60:M61"/>
    <mergeCell ref="N60:N61"/>
    <mergeCell ref="O60:O61"/>
    <mergeCell ref="P60:P61"/>
    <mergeCell ref="Q60:Q61"/>
    <mergeCell ref="A64:A65"/>
    <mergeCell ref="B64:B65"/>
    <mergeCell ref="C64:C65"/>
    <mergeCell ref="D64:D65"/>
    <mergeCell ref="E64:E65"/>
    <mergeCell ref="F64:F65"/>
    <mergeCell ref="G64:G65"/>
    <mergeCell ref="H64:H65"/>
    <mergeCell ref="I64:I65"/>
    <mergeCell ref="J64:J65"/>
    <mergeCell ref="K64:K65"/>
    <mergeCell ref="L64:L65"/>
    <mergeCell ref="M64:M65"/>
    <mergeCell ref="N64:N65"/>
    <mergeCell ref="O64:O65"/>
    <mergeCell ref="P64:P65"/>
    <mergeCell ref="Q64:Q65"/>
    <mergeCell ref="A67:B67"/>
    <mergeCell ref="C67:D67"/>
    <mergeCell ref="E67:F67"/>
    <mergeCell ref="G67:H67"/>
    <mergeCell ref="M72:N72"/>
    <mergeCell ref="O72:U72"/>
    <mergeCell ref="A74:U74"/>
    <mergeCell ref="A75:A76"/>
    <mergeCell ref="B75:B76"/>
    <mergeCell ref="C75:D75"/>
    <mergeCell ref="E75:F75"/>
    <mergeCell ref="G75:I75"/>
    <mergeCell ref="J75:L75"/>
    <mergeCell ref="M75:O75"/>
    <mergeCell ref="P75:Q75"/>
    <mergeCell ref="R75:U76"/>
    <mergeCell ref="A77:A78"/>
    <mergeCell ref="B77:B78"/>
    <mergeCell ref="C77:C78"/>
    <mergeCell ref="D77:D78"/>
    <mergeCell ref="E77:E78"/>
    <mergeCell ref="F77:F78"/>
    <mergeCell ref="G77:G78"/>
    <mergeCell ref="H77:H78"/>
    <mergeCell ref="I77:I78"/>
    <mergeCell ref="J77:J78"/>
    <mergeCell ref="K77:K78"/>
    <mergeCell ref="L77:L78"/>
    <mergeCell ref="M77:M78"/>
    <mergeCell ref="N77:N78"/>
    <mergeCell ref="O77:O78"/>
    <mergeCell ref="P77:P78"/>
    <mergeCell ref="Q77:Q78"/>
    <mergeCell ref="A79:A80"/>
    <mergeCell ref="B79:B80"/>
    <mergeCell ref="C79:C80"/>
    <mergeCell ref="D79:D80"/>
    <mergeCell ref="E79:E80"/>
    <mergeCell ref="F79:F80"/>
    <mergeCell ref="G79:G80"/>
    <mergeCell ref="H79:H80"/>
    <mergeCell ref="I79:I80"/>
    <mergeCell ref="J79:J80"/>
    <mergeCell ref="K79:K80"/>
    <mergeCell ref="L79:L80"/>
    <mergeCell ref="M79:M80"/>
    <mergeCell ref="N79:N80"/>
    <mergeCell ref="O79:O80"/>
    <mergeCell ref="P79:P80"/>
    <mergeCell ref="Q79:Q80"/>
    <mergeCell ref="K83:K84"/>
    <mergeCell ref="L83:L84"/>
    <mergeCell ref="A83:A84"/>
    <mergeCell ref="B83:B84"/>
    <mergeCell ref="C83:C84"/>
    <mergeCell ref="D83:D84"/>
    <mergeCell ref="E83:E84"/>
    <mergeCell ref="F83:F84"/>
    <mergeCell ref="M83:M84"/>
    <mergeCell ref="N83:N84"/>
    <mergeCell ref="O83:O84"/>
    <mergeCell ref="P83:P84"/>
    <mergeCell ref="Q83:Q84"/>
    <mergeCell ref="A90:U90"/>
    <mergeCell ref="G83:G84"/>
    <mergeCell ref="H83:H84"/>
    <mergeCell ref="I83:I84"/>
    <mergeCell ref="J83:J84"/>
    <mergeCell ref="A91:B92"/>
    <mergeCell ref="C91:D91"/>
    <mergeCell ref="E91:F91"/>
    <mergeCell ref="G91:I91"/>
    <mergeCell ref="J91:L91"/>
    <mergeCell ref="M91:O91"/>
    <mergeCell ref="N93:N94"/>
    <mergeCell ref="P91:Q91"/>
    <mergeCell ref="R91:U92"/>
    <mergeCell ref="A93:A94"/>
    <mergeCell ref="B93:B94"/>
    <mergeCell ref="C93:C94"/>
    <mergeCell ref="D93:D94"/>
    <mergeCell ref="E93:E94"/>
    <mergeCell ref="F93:F94"/>
    <mergeCell ref="G93:G94"/>
    <mergeCell ref="G95:G96"/>
    <mergeCell ref="I93:I94"/>
    <mergeCell ref="J93:J94"/>
    <mergeCell ref="K93:K94"/>
    <mergeCell ref="L93:L94"/>
    <mergeCell ref="M93:M94"/>
    <mergeCell ref="H93:H94"/>
    <mergeCell ref="M95:M96"/>
    <mergeCell ref="O93:O94"/>
    <mergeCell ref="P93:P94"/>
    <mergeCell ref="Q93:Q94"/>
    <mergeCell ref="A95:A96"/>
    <mergeCell ref="B95:B96"/>
    <mergeCell ref="C95:C96"/>
    <mergeCell ref="D95:D96"/>
    <mergeCell ref="E95:E96"/>
    <mergeCell ref="F95:F96"/>
    <mergeCell ref="O95:O96"/>
    <mergeCell ref="P95:P96"/>
    <mergeCell ref="Q95:Q96"/>
    <mergeCell ref="A99:A100"/>
    <mergeCell ref="B99:B100"/>
    <mergeCell ref="C99:C100"/>
    <mergeCell ref="D99:D100"/>
    <mergeCell ref="E99:E100"/>
    <mergeCell ref="F99:F100"/>
    <mergeCell ref="H95:H96"/>
    <mergeCell ref="H99:H100"/>
    <mergeCell ref="I99:I100"/>
    <mergeCell ref="J99:J100"/>
    <mergeCell ref="K99:K100"/>
    <mergeCell ref="L99:L100"/>
    <mergeCell ref="N95:N96"/>
    <mergeCell ref="I95:I96"/>
    <mergeCell ref="J95:J96"/>
    <mergeCell ref="K95:K96"/>
    <mergeCell ref="L95:L96"/>
    <mergeCell ref="M99:M100"/>
    <mergeCell ref="N99:N100"/>
    <mergeCell ref="O99:O100"/>
    <mergeCell ref="P99:P100"/>
    <mergeCell ref="Q99:Q100"/>
    <mergeCell ref="A102:B102"/>
    <mergeCell ref="C102:D102"/>
    <mergeCell ref="E102:F102"/>
    <mergeCell ref="G102:H102"/>
    <mergeCell ref="G99:G100"/>
    <mergeCell ref="M107:N107"/>
    <mergeCell ref="O107:U107"/>
    <mergeCell ref="A109:U109"/>
    <mergeCell ref="A110:A111"/>
    <mergeCell ref="B110:B111"/>
    <mergeCell ref="C110:D110"/>
    <mergeCell ref="E110:F110"/>
    <mergeCell ref="G110:I110"/>
    <mergeCell ref="J110:L110"/>
    <mergeCell ref="M110:O110"/>
    <mergeCell ref="P110:Q110"/>
    <mergeCell ref="R110:U111"/>
    <mergeCell ref="A112:A113"/>
    <mergeCell ref="B112:B113"/>
    <mergeCell ref="C112:C113"/>
    <mergeCell ref="D112:D113"/>
    <mergeCell ref="E112:E113"/>
    <mergeCell ref="F112:F113"/>
    <mergeCell ref="G112:G113"/>
    <mergeCell ref="H112:H113"/>
    <mergeCell ref="I112:I113"/>
    <mergeCell ref="J112:J113"/>
    <mergeCell ref="K112:K113"/>
    <mergeCell ref="L112:L113"/>
    <mergeCell ref="M112:M113"/>
    <mergeCell ref="N112:N113"/>
    <mergeCell ref="O112:O113"/>
    <mergeCell ref="P112:P113"/>
    <mergeCell ref="Q112:Q113"/>
    <mergeCell ref="A114:A115"/>
    <mergeCell ref="B114:B115"/>
    <mergeCell ref="C114:C115"/>
    <mergeCell ref="D114:D115"/>
    <mergeCell ref="E114:E115"/>
    <mergeCell ref="F114:F115"/>
    <mergeCell ref="G114:G115"/>
    <mergeCell ref="H114:H115"/>
    <mergeCell ref="I114:I115"/>
    <mergeCell ref="J114:J115"/>
    <mergeCell ref="K114:K115"/>
    <mergeCell ref="L114:L115"/>
    <mergeCell ref="M114:M115"/>
    <mergeCell ref="A118:A119"/>
    <mergeCell ref="B118:B119"/>
    <mergeCell ref="C118:C119"/>
    <mergeCell ref="D118:D119"/>
    <mergeCell ref="E118:E119"/>
    <mergeCell ref="F118:F119"/>
    <mergeCell ref="K118:K119"/>
    <mergeCell ref="L118:L119"/>
    <mergeCell ref="N114:N115"/>
    <mergeCell ref="O114:O115"/>
    <mergeCell ref="P114:P115"/>
    <mergeCell ref="Q114:Q115"/>
    <mergeCell ref="M118:M119"/>
    <mergeCell ref="N118:N119"/>
    <mergeCell ref="O118:O119"/>
    <mergeCell ref="P118:P119"/>
    <mergeCell ref="Q118:Q119"/>
    <mergeCell ref="A125:U125"/>
    <mergeCell ref="G118:G119"/>
    <mergeCell ref="H118:H119"/>
    <mergeCell ref="I118:I119"/>
    <mergeCell ref="J118:J119"/>
    <mergeCell ref="A126:B127"/>
    <mergeCell ref="C126:D126"/>
    <mergeCell ref="E126:F126"/>
    <mergeCell ref="G126:I126"/>
    <mergeCell ref="J126:L126"/>
    <mergeCell ref="M126:O126"/>
    <mergeCell ref="N128:N129"/>
    <mergeCell ref="P126:Q126"/>
    <mergeCell ref="R126:U127"/>
    <mergeCell ref="A128:A129"/>
    <mergeCell ref="B128:B129"/>
    <mergeCell ref="C128:C129"/>
    <mergeCell ref="D128:D129"/>
    <mergeCell ref="E128:E129"/>
    <mergeCell ref="F128:F129"/>
    <mergeCell ref="G128:G129"/>
    <mergeCell ref="G130:G131"/>
    <mergeCell ref="I128:I129"/>
    <mergeCell ref="J128:J129"/>
    <mergeCell ref="K128:K129"/>
    <mergeCell ref="L128:L129"/>
    <mergeCell ref="M128:M129"/>
    <mergeCell ref="H128:H129"/>
    <mergeCell ref="M130:M131"/>
    <mergeCell ref="O128:O129"/>
    <mergeCell ref="P128:P129"/>
    <mergeCell ref="Q128:Q129"/>
    <mergeCell ref="A130:A131"/>
    <mergeCell ref="B130:B131"/>
    <mergeCell ref="C130:C131"/>
    <mergeCell ref="D130:D131"/>
    <mergeCell ref="E130:E131"/>
    <mergeCell ref="F130:F131"/>
    <mergeCell ref="O130:O131"/>
    <mergeCell ref="P130:P131"/>
    <mergeCell ref="Q130:Q131"/>
    <mergeCell ref="A134:A135"/>
    <mergeCell ref="B134:B135"/>
    <mergeCell ref="C134:C135"/>
    <mergeCell ref="D134:D135"/>
    <mergeCell ref="E134:E135"/>
    <mergeCell ref="F134:F135"/>
    <mergeCell ref="H130:H131"/>
    <mergeCell ref="H134:H135"/>
    <mergeCell ref="I134:I135"/>
    <mergeCell ref="J134:J135"/>
    <mergeCell ref="K134:K135"/>
    <mergeCell ref="L134:L135"/>
    <mergeCell ref="N130:N131"/>
    <mergeCell ref="I130:I131"/>
    <mergeCell ref="J130:J131"/>
    <mergeCell ref="K130:K131"/>
    <mergeCell ref="L130:L131"/>
    <mergeCell ref="M134:M135"/>
    <mergeCell ref="N134:N135"/>
    <mergeCell ref="O134:O135"/>
    <mergeCell ref="P134:P135"/>
    <mergeCell ref="Q134:Q135"/>
    <mergeCell ref="A137:B137"/>
    <mergeCell ref="C137:D137"/>
    <mergeCell ref="E137:F137"/>
    <mergeCell ref="G137:H137"/>
    <mergeCell ref="G134:G135"/>
    <mergeCell ref="M142:N142"/>
    <mergeCell ref="O142:U142"/>
    <mergeCell ref="A144:U144"/>
    <mergeCell ref="A145:A146"/>
    <mergeCell ref="B145:B146"/>
    <mergeCell ref="C145:D145"/>
    <mergeCell ref="E145:F145"/>
    <mergeCell ref="G145:I145"/>
    <mergeCell ref="J145:L145"/>
    <mergeCell ref="M145:O145"/>
    <mergeCell ref="P145:Q145"/>
    <mergeCell ref="R145:U146"/>
    <mergeCell ref="A147:A148"/>
    <mergeCell ref="B147:B148"/>
    <mergeCell ref="C147:C148"/>
    <mergeCell ref="D147:D148"/>
    <mergeCell ref="E147:E148"/>
    <mergeCell ref="F147:F148"/>
    <mergeCell ref="G147:G148"/>
    <mergeCell ref="H147:H148"/>
    <mergeCell ref="I147:I148"/>
    <mergeCell ref="J147:J148"/>
    <mergeCell ref="K147:K148"/>
    <mergeCell ref="L147:L148"/>
    <mergeCell ref="M147:M148"/>
    <mergeCell ref="N147:N148"/>
    <mergeCell ref="O147:O148"/>
    <mergeCell ref="P147:P148"/>
    <mergeCell ref="Q147:Q148"/>
    <mergeCell ref="A149:A150"/>
    <mergeCell ref="B149:B150"/>
    <mergeCell ref="C149:C150"/>
    <mergeCell ref="D149:D150"/>
    <mergeCell ref="E149:E150"/>
    <mergeCell ref="F149:F150"/>
    <mergeCell ref="G149:G150"/>
    <mergeCell ref="H149:H150"/>
    <mergeCell ref="I149:I150"/>
    <mergeCell ref="J149:J150"/>
    <mergeCell ref="K149:K150"/>
    <mergeCell ref="L149:L150"/>
    <mergeCell ref="M149:M150"/>
    <mergeCell ref="A153:A154"/>
    <mergeCell ref="B153:B154"/>
    <mergeCell ref="C153:C154"/>
    <mergeCell ref="D153:D154"/>
    <mergeCell ref="E153:E154"/>
    <mergeCell ref="F153:F154"/>
    <mergeCell ref="K153:K154"/>
    <mergeCell ref="L153:L154"/>
    <mergeCell ref="N149:N150"/>
    <mergeCell ref="O149:O150"/>
    <mergeCell ref="P149:P150"/>
    <mergeCell ref="Q149:Q150"/>
    <mergeCell ref="M153:M154"/>
    <mergeCell ref="N153:N154"/>
    <mergeCell ref="O153:O154"/>
    <mergeCell ref="P153:P154"/>
    <mergeCell ref="Q153:Q154"/>
    <mergeCell ref="A160:U160"/>
    <mergeCell ref="G153:G154"/>
    <mergeCell ref="H153:H154"/>
    <mergeCell ref="I153:I154"/>
    <mergeCell ref="J153:J154"/>
    <mergeCell ref="A161:B162"/>
    <mergeCell ref="C161:D161"/>
    <mergeCell ref="E161:F161"/>
    <mergeCell ref="G161:I161"/>
    <mergeCell ref="J161:L161"/>
    <mergeCell ref="M161:O161"/>
    <mergeCell ref="N163:N164"/>
    <mergeCell ref="P161:Q161"/>
    <mergeCell ref="R161:U162"/>
    <mergeCell ref="A163:A164"/>
    <mergeCell ref="B163:B164"/>
    <mergeCell ref="C163:C164"/>
    <mergeCell ref="D163:D164"/>
    <mergeCell ref="E163:E164"/>
    <mergeCell ref="F163:F164"/>
    <mergeCell ref="G163:G164"/>
    <mergeCell ref="G165:G166"/>
    <mergeCell ref="I163:I164"/>
    <mergeCell ref="J163:J164"/>
    <mergeCell ref="K163:K164"/>
    <mergeCell ref="L163:L164"/>
    <mergeCell ref="M163:M164"/>
    <mergeCell ref="H163:H164"/>
    <mergeCell ref="M165:M166"/>
    <mergeCell ref="O163:O164"/>
    <mergeCell ref="P163:P164"/>
    <mergeCell ref="Q163:Q164"/>
    <mergeCell ref="A165:A166"/>
    <mergeCell ref="B165:B166"/>
    <mergeCell ref="C165:C166"/>
    <mergeCell ref="D165:D166"/>
    <mergeCell ref="E165:E166"/>
    <mergeCell ref="F165:F166"/>
    <mergeCell ref="O165:O166"/>
    <mergeCell ref="P165:P166"/>
    <mergeCell ref="Q165:Q166"/>
    <mergeCell ref="A169:A170"/>
    <mergeCell ref="B169:B170"/>
    <mergeCell ref="C169:C170"/>
    <mergeCell ref="D169:D170"/>
    <mergeCell ref="E169:E170"/>
    <mergeCell ref="F169:F170"/>
    <mergeCell ref="H165:H166"/>
    <mergeCell ref="H169:H170"/>
    <mergeCell ref="I169:I170"/>
    <mergeCell ref="J169:J170"/>
    <mergeCell ref="K169:K170"/>
    <mergeCell ref="L169:L170"/>
    <mergeCell ref="N165:N166"/>
    <mergeCell ref="I165:I166"/>
    <mergeCell ref="J165:J166"/>
    <mergeCell ref="K165:K166"/>
    <mergeCell ref="L165:L166"/>
    <mergeCell ref="M169:M170"/>
    <mergeCell ref="N169:N170"/>
    <mergeCell ref="O169:O170"/>
    <mergeCell ref="P169:P170"/>
    <mergeCell ref="Q169:Q170"/>
    <mergeCell ref="A172:B172"/>
    <mergeCell ref="C172:D172"/>
    <mergeCell ref="E172:F172"/>
    <mergeCell ref="G172:H172"/>
    <mergeCell ref="G169:G170"/>
    <mergeCell ref="M177:N177"/>
    <mergeCell ref="O177:U177"/>
    <mergeCell ref="A179:U179"/>
    <mergeCell ref="A180:A181"/>
    <mergeCell ref="B180:B181"/>
    <mergeCell ref="C180:D180"/>
    <mergeCell ref="E180:F180"/>
    <mergeCell ref="G180:I180"/>
    <mergeCell ref="J180:L180"/>
    <mergeCell ref="M180:O180"/>
    <mergeCell ref="P180:Q180"/>
    <mergeCell ref="R180:U181"/>
    <mergeCell ref="A182:A183"/>
    <mergeCell ref="B182:B183"/>
    <mergeCell ref="C182:C183"/>
    <mergeCell ref="D182:D183"/>
    <mergeCell ref="E182:E183"/>
    <mergeCell ref="F182:F183"/>
    <mergeCell ref="G182:G183"/>
    <mergeCell ref="H182:H183"/>
    <mergeCell ref="I182:I183"/>
    <mergeCell ref="J182:J183"/>
    <mergeCell ref="K182:K183"/>
    <mergeCell ref="L182:L183"/>
    <mergeCell ref="M182:M183"/>
    <mergeCell ref="N182:N183"/>
    <mergeCell ref="O182:O183"/>
    <mergeCell ref="P182:P183"/>
    <mergeCell ref="Q182:Q183"/>
    <mergeCell ref="A184:A185"/>
    <mergeCell ref="B184:B185"/>
    <mergeCell ref="C184:C185"/>
    <mergeCell ref="D184:D185"/>
    <mergeCell ref="E184:E185"/>
    <mergeCell ref="F184:F185"/>
    <mergeCell ref="G184:G185"/>
    <mergeCell ref="H184:H185"/>
    <mergeCell ref="I184:I185"/>
    <mergeCell ref="J184:J185"/>
    <mergeCell ref="K184:K185"/>
    <mergeCell ref="L184:L185"/>
    <mergeCell ref="M184:M185"/>
    <mergeCell ref="A188:A189"/>
    <mergeCell ref="B188:B189"/>
    <mergeCell ref="C188:C189"/>
    <mergeCell ref="D188:D189"/>
    <mergeCell ref="E188:E189"/>
    <mergeCell ref="F188:F189"/>
    <mergeCell ref="K188:K189"/>
    <mergeCell ref="L188:L189"/>
    <mergeCell ref="N184:N185"/>
    <mergeCell ref="O184:O185"/>
    <mergeCell ref="P184:P185"/>
    <mergeCell ref="Q184:Q185"/>
    <mergeCell ref="M188:M189"/>
    <mergeCell ref="N188:N189"/>
    <mergeCell ref="O188:O189"/>
    <mergeCell ref="P188:P189"/>
    <mergeCell ref="Q188:Q189"/>
    <mergeCell ref="A194:U194"/>
    <mergeCell ref="G188:G189"/>
    <mergeCell ref="H188:H189"/>
    <mergeCell ref="I188:I189"/>
    <mergeCell ref="J188:J189"/>
    <mergeCell ref="A195:B196"/>
    <mergeCell ref="C195:D195"/>
    <mergeCell ref="E195:F195"/>
    <mergeCell ref="G195:I195"/>
    <mergeCell ref="J195:L195"/>
    <mergeCell ref="M195:O195"/>
    <mergeCell ref="N197:N198"/>
    <mergeCell ref="P195:Q195"/>
    <mergeCell ref="R195:U196"/>
    <mergeCell ref="A197:A198"/>
    <mergeCell ref="B197:B198"/>
    <mergeCell ref="C197:C198"/>
    <mergeCell ref="D197:D198"/>
    <mergeCell ref="E197:E198"/>
    <mergeCell ref="F197:F198"/>
    <mergeCell ref="G197:G198"/>
    <mergeCell ref="G199:G200"/>
    <mergeCell ref="I197:I198"/>
    <mergeCell ref="J197:J198"/>
    <mergeCell ref="K197:K198"/>
    <mergeCell ref="L197:L198"/>
    <mergeCell ref="M197:M198"/>
    <mergeCell ref="H197:H198"/>
    <mergeCell ref="M199:M200"/>
    <mergeCell ref="O197:O198"/>
    <mergeCell ref="P197:P198"/>
    <mergeCell ref="Q197:Q198"/>
    <mergeCell ref="A199:A200"/>
    <mergeCell ref="B199:B200"/>
    <mergeCell ref="C199:C200"/>
    <mergeCell ref="D199:D200"/>
    <mergeCell ref="E199:E200"/>
    <mergeCell ref="F199:F200"/>
    <mergeCell ref="O199:O200"/>
    <mergeCell ref="P199:P200"/>
    <mergeCell ref="Q199:Q200"/>
    <mergeCell ref="A203:A204"/>
    <mergeCell ref="B203:B204"/>
    <mergeCell ref="C203:C204"/>
    <mergeCell ref="D203:D204"/>
    <mergeCell ref="E203:E204"/>
    <mergeCell ref="F203:F204"/>
    <mergeCell ref="H199:H200"/>
    <mergeCell ref="H203:H204"/>
    <mergeCell ref="I203:I204"/>
    <mergeCell ref="J203:J204"/>
    <mergeCell ref="K203:K204"/>
    <mergeCell ref="L203:L204"/>
    <mergeCell ref="N199:N200"/>
    <mergeCell ref="I199:I200"/>
    <mergeCell ref="J199:J200"/>
    <mergeCell ref="K199:K200"/>
    <mergeCell ref="L199:L200"/>
    <mergeCell ref="M203:M204"/>
    <mergeCell ref="N203:N204"/>
    <mergeCell ref="O203:O204"/>
    <mergeCell ref="P203:P204"/>
    <mergeCell ref="Q203:Q204"/>
    <mergeCell ref="A206:B206"/>
    <mergeCell ref="C206:D206"/>
    <mergeCell ref="E206:F206"/>
    <mergeCell ref="G206:H206"/>
    <mergeCell ref="G203:G204"/>
    <mergeCell ref="M213:N213"/>
    <mergeCell ref="O213:U213"/>
    <mergeCell ref="A215:U215"/>
    <mergeCell ref="A216:A217"/>
    <mergeCell ref="B216:B217"/>
    <mergeCell ref="C216:D216"/>
    <mergeCell ref="E216:F216"/>
    <mergeCell ref="G216:I216"/>
    <mergeCell ref="J216:L216"/>
    <mergeCell ref="M216:O216"/>
    <mergeCell ref="P216:Q216"/>
    <mergeCell ref="R216:U217"/>
    <mergeCell ref="A218:A219"/>
    <mergeCell ref="B218:B219"/>
    <mergeCell ref="C218:C219"/>
    <mergeCell ref="D218:D219"/>
    <mergeCell ref="E218:E219"/>
    <mergeCell ref="F218:F219"/>
    <mergeCell ref="G218:G219"/>
    <mergeCell ref="H218:H219"/>
    <mergeCell ref="I218:I219"/>
    <mergeCell ref="J218:J219"/>
    <mergeCell ref="K218:K219"/>
    <mergeCell ref="L218:L219"/>
    <mergeCell ref="M218:M219"/>
    <mergeCell ref="N218:N219"/>
    <mergeCell ref="O218:O219"/>
    <mergeCell ref="P218:P219"/>
    <mergeCell ref="Q218:Q219"/>
    <mergeCell ref="A220:A221"/>
    <mergeCell ref="B220:B221"/>
    <mergeCell ref="C220:C221"/>
    <mergeCell ref="D220:D221"/>
    <mergeCell ref="E220:E221"/>
    <mergeCell ref="F220:F221"/>
    <mergeCell ref="G220:G221"/>
    <mergeCell ref="H220:H221"/>
    <mergeCell ref="I220:I221"/>
    <mergeCell ref="J220:J221"/>
    <mergeCell ref="K220:K221"/>
    <mergeCell ref="L220:L221"/>
    <mergeCell ref="M220:M221"/>
    <mergeCell ref="A224:A225"/>
    <mergeCell ref="B224:B225"/>
    <mergeCell ref="C224:C225"/>
    <mergeCell ref="D224:D225"/>
    <mergeCell ref="E224:E225"/>
    <mergeCell ref="F224:F225"/>
    <mergeCell ref="K224:K225"/>
    <mergeCell ref="L224:L225"/>
    <mergeCell ref="N220:N221"/>
    <mergeCell ref="O220:O221"/>
    <mergeCell ref="P220:P221"/>
    <mergeCell ref="Q220:Q221"/>
    <mergeCell ref="M224:M225"/>
    <mergeCell ref="N224:N225"/>
    <mergeCell ref="O224:O225"/>
    <mergeCell ref="P224:P225"/>
    <mergeCell ref="Q224:Q225"/>
    <mergeCell ref="A230:U230"/>
    <mergeCell ref="G224:G225"/>
    <mergeCell ref="H224:H225"/>
    <mergeCell ref="I224:I225"/>
    <mergeCell ref="J224:J225"/>
    <mergeCell ref="A231:B232"/>
    <mergeCell ref="C231:D231"/>
    <mergeCell ref="E231:F231"/>
    <mergeCell ref="G231:I231"/>
    <mergeCell ref="J231:L231"/>
    <mergeCell ref="M231:O231"/>
    <mergeCell ref="N233:N234"/>
    <mergeCell ref="P231:Q231"/>
    <mergeCell ref="R231:U232"/>
    <mergeCell ref="A233:A234"/>
    <mergeCell ref="B233:B234"/>
    <mergeCell ref="C233:C234"/>
    <mergeCell ref="D233:D234"/>
    <mergeCell ref="E233:E234"/>
    <mergeCell ref="F233:F234"/>
    <mergeCell ref="G233:G234"/>
    <mergeCell ref="G235:G236"/>
    <mergeCell ref="I233:I234"/>
    <mergeCell ref="J233:J234"/>
    <mergeCell ref="K233:K234"/>
    <mergeCell ref="L233:L234"/>
    <mergeCell ref="M233:M234"/>
    <mergeCell ref="H233:H234"/>
    <mergeCell ref="M235:M236"/>
    <mergeCell ref="O233:O234"/>
    <mergeCell ref="P233:P234"/>
    <mergeCell ref="Q233:Q234"/>
    <mergeCell ref="A235:A236"/>
    <mergeCell ref="B235:B236"/>
    <mergeCell ref="C235:C236"/>
    <mergeCell ref="D235:D236"/>
    <mergeCell ref="E235:E236"/>
    <mergeCell ref="F235:F236"/>
    <mergeCell ref="O235:O236"/>
    <mergeCell ref="P235:P236"/>
    <mergeCell ref="Q235:Q236"/>
    <mergeCell ref="A239:A240"/>
    <mergeCell ref="B239:B240"/>
    <mergeCell ref="C239:C240"/>
    <mergeCell ref="D239:D240"/>
    <mergeCell ref="E239:E240"/>
    <mergeCell ref="F239:F240"/>
    <mergeCell ref="H235:H236"/>
    <mergeCell ref="H239:H240"/>
    <mergeCell ref="I239:I240"/>
    <mergeCell ref="J239:J240"/>
    <mergeCell ref="K239:K240"/>
    <mergeCell ref="L239:L240"/>
    <mergeCell ref="N235:N236"/>
    <mergeCell ref="I235:I236"/>
    <mergeCell ref="J235:J236"/>
    <mergeCell ref="K235:K236"/>
    <mergeCell ref="L235:L236"/>
    <mergeCell ref="M239:M240"/>
    <mergeCell ref="N239:N240"/>
    <mergeCell ref="O239:O240"/>
    <mergeCell ref="P239:P240"/>
    <mergeCell ref="Q239:Q240"/>
    <mergeCell ref="A242:B242"/>
    <mergeCell ref="C242:D242"/>
    <mergeCell ref="E242:F242"/>
    <mergeCell ref="G242:H242"/>
    <mergeCell ref="G239:G240"/>
    <mergeCell ref="M248:O248"/>
    <mergeCell ref="S248:T248"/>
    <mergeCell ref="D252:E252"/>
    <mergeCell ref="F252:G252"/>
    <mergeCell ref="H252:I252"/>
    <mergeCell ref="J252:K252"/>
    <mergeCell ref="L252:M252"/>
    <mergeCell ref="N252:O252"/>
    <mergeCell ref="P252:Q252"/>
    <mergeCell ref="S252:S253"/>
    <mergeCell ref="U252:U253"/>
    <mergeCell ref="B254:C254"/>
    <mergeCell ref="B255:C255"/>
    <mergeCell ref="B256:C256"/>
    <mergeCell ref="B257:C257"/>
    <mergeCell ref="B258:C258"/>
    <mergeCell ref="B259:C259"/>
    <mergeCell ref="B260:C260"/>
    <mergeCell ref="D264:E264"/>
    <mergeCell ref="F264:G264"/>
    <mergeCell ref="H264:I264"/>
    <mergeCell ref="J264:K264"/>
    <mergeCell ref="L264:M264"/>
    <mergeCell ref="B265:C265"/>
    <mergeCell ref="D265:E265"/>
    <mergeCell ref="F265:G265"/>
    <mergeCell ref="H265:I265"/>
    <mergeCell ref="J265:K265"/>
    <mergeCell ref="L265:M265"/>
    <mergeCell ref="B266:C266"/>
    <mergeCell ref="D266:E266"/>
    <mergeCell ref="F266:G266"/>
    <mergeCell ref="H266:I266"/>
    <mergeCell ref="J266:K266"/>
    <mergeCell ref="L266:M266"/>
    <mergeCell ref="B267:C267"/>
    <mergeCell ref="D267:E267"/>
    <mergeCell ref="F267:G267"/>
    <mergeCell ref="H267:I267"/>
    <mergeCell ref="J267:K267"/>
    <mergeCell ref="L267:M267"/>
    <mergeCell ref="B268:C268"/>
    <mergeCell ref="D268:E268"/>
    <mergeCell ref="F268:G268"/>
    <mergeCell ref="H268:I268"/>
    <mergeCell ref="J268:K268"/>
    <mergeCell ref="L268:M268"/>
    <mergeCell ref="B269:C269"/>
    <mergeCell ref="D269:E269"/>
    <mergeCell ref="F269:G269"/>
    <mergeCell ref="H269:I269"/>
    <mergeCell ref="J269:K269"/>
    <mergeCell ref="L269:M269"/>
    <mergeCell ref="B270:C270"/>
    <mergeCell ref="D270:E270"/>
    <mergeCell ref="F270:G270"/>
    <mergeCell ref="H270:I270"/>
    <mergeCell ref="J270:K270"/>
    <mergeCell ref="L270:M270"/>
    <mergeCell ref="B271:C271"/>
    <mergeCell ref="D271:E271"/>
    <mergeCell ref="F271:G271"/>
    <mergeCell ref="H271:I271"/>
    <mergeCell ref="J271:K271"/>
    <mergeCell ref="L271:M271"/>
    <mergeCell ref="D275:E275"/>
    <mergeCell ref="F275:G275"/>
    <mergeCell ref="H275:I275"/>
    <mergeCell ref="J275:K275"/>
    <mergeCell ref="L275:M275"/>
    <mergeCell ref="B276:C276"/>
    <mergeCell ref="D276:E276"/>
    <mergeCell ref="F276:G276"/>
    <mergeCell ref="H276:I276"/>
    <mergeCell ref="J276:K276"/>
    <mergeCell ref="L276:M276"/>
    <mergeCell ref="B277:C277"/>
    <mergeCell ref="D277:E277"/>
    <mergeCell ref="F277:G277"/>
    <mergeCell ref="H277:I277"/>
    <mergeCell ref="J277:K277"/>
    <mergeCell ref="L277:M277"/>
    <mergeCell ref="B278:C278"/>
    <mergeCell ref="D278:E278"/>
    <mergeCell ref="F278:G278"/>
    <mergeCell ref="H278:I278"/>
    <mergeCell ref="J278:K278"/>
    <mergeCell ref="L278:M278"/>
    <mergeCell ref="B279:C279"/>
    <mergeCell ref="D279:E279"/>
    <mergeCell ref="F279:G279"/>
    <mergeCell ref="H279:I279"/>
    <mergeCell ref="J279:K279"/>
    <mergeCell ref="L279:M279"/>
    <mergeCell ref="B280:C280"/>
    <mergeCell ref="D280:E280"/>
    <mergeCell ref="F280:G280"/>
    <mergeCell ref="H280:I280"/>
    <mergeCell ref="J280:K280"/>
    <mergeCell ref="L280:M280"/>
    <mergeCell ref="B281:C281"/>
    <mergeCell ref="D281:E281"/>
    <mergeCell ref="F281:G281"/>
    <mergeCell ref="H281:I281"/>
    <mergeCell ref="J281:K281"/>
    <mergeCell ref="L281:M281"/>
    <mergeCell ref="B282:C282"/>
    <mergeCell ref="D282:E282"/>
    <mergeCell ref="F282:G282"/>
    <mergeCell ref="H282:I282"/>
    <mergeCell ref="J282:K282"/>
    <mergeCell ref="L282:M282"/>
    <mergeCell ref="J289:M289"/>
    <mergeCell ref="O289:R289"/>
    <mergeCell ref="C292:D292"/>
    <mergeCell ref="E292:F292"/>
    <mergeCell ref="G292:H292"/>
    <mergeCell ref="I292:J292"/>
    <mergeCell ref="K292:L292"/>
    <mergeCell ref="M292:N292"/>
    <mergeCell ref="O292:P292"/>
    <mergeCell ref="Q292:R292"/>
    <mergeCell ref="B293:D293"/>
    <mergeCell ref="E293:F293"/>
    <mergeCell ref="G293:H293"/>
    <mergeCell ref="I293:J293"/>
    <mergeCell ref="K293:L293"/>
    <mergeCell ref="M293:N293"/>
    <mergeCell ref="O293:P293"/>
    <mergeCell ref="Q293:R293"/>
    <mergeCell ref="B294:D294"/>
    <mergeCell ref="E294:F294"/>
    <mergeCell ref="G294:H294"/>
    <mergeCell ref="I294:J294"/>
    <mergeCell ref="K294:L294"/>
    <mergeCell ref="M294:N294"/>
    <mergeCell ref="O294:P294"/>
    <mergeCell ref="Q294:R294"/>
    <mergeCell ref="B295:D295"/>
    <mergeCell ref="E295:F295"/>
    <mergeCell ref="G295:H295"/>
    <mergeCell ref="I295:J295"/>
    <mergeCell ref="K295:L295"/>
    <mergeCell ref="M295:N295"/>
    <mergeCell ref="O295:P295"/>
    <mergeCell ref="Q295:R295"/>
    <mergeCell ref="B296:D296"/>
    <mergeCell ref="E296:F296"/>
    <mergeCell ref="G296:H296"/>
    <mergeCell ref="I296:J296"/>
    <mergeCell ref="K296:L296"/>
    <mergeCell ref="M296:N296"/>
    <mergeCell ref="O296:P296"/>
    <mergeCell ref="Q296:R296"/>
    <mergeCell ref="B297:D297"/>
    <mergeCell ref="E297:F297"/>
    <mergeCell ref="G297:H297"/>
    <mergeCell ref="I297:J297"/>
    <mergeCell ref="K297:L297"/>
    <mergeCell ref="M297:N297"/>
    <mergeCell ref="O297:P297"/>
    <mergeCell ref="Q297:R297"/>
    <mergeCell ref="B298:D298"/>
    <mergeCell ref="E298:F298"/>
    <mergeCell ref="G298:H298"/>
    <mergeCell ref="I298:J298"/>
    <mergeCell ref="K298:L298"/>
    <mergeCell ref="M298:N298"/>
    <mergeCell ref="O298:P298"/>
    <mergeCell ref="Q298:R298"/>
    <mergeCell ref="B299:D299"/>
    <mergeCell ref="E299:F299"/>
    <mergeCell ref="G299:H299"/>
    <mergeCell ref="I299:J299"/>
    <mergeCell ref="K299:L299"/>
    <mergeCell ref="M299:N299"/>
    <mergeCell ref="O299:P299"/>
    <mergeCell ref="Q299:R299"/>
    <mergeCell ref="C301:D301"/>
    <mergeCell ref="E301:F301"/>
    <mergeCell ref="G301:H301"/>
    <mergeCell ref="I301:J301"/>
    <mergeCell ref="K301:L301"/>
    <mergeCell ref="M301:N301"/>
    <mergeCell ref="O301:P301"/>
    <mergeCell ref="Q301:R301"/>
    <mergeCell ref="B302:D302"/>
    <mergeCell ref="E302:F302"/>
    <mergeCell ref="G302:H302"/>
    <mergeCell ref="I302:J302"/>
    <mergeCell ref="K302:L302"/>
    <mergeCell ref="M302:N302"/>
    <mergeCell ref="O302:P302"/>
    <mergeCell ref="Q302:R302"/>
    <mergeCell ref="B303:D303"/>
    <mergeCell ref="E303:F303"/>
    <mergeCell ref="G303:H303"/>
    <mergeCell ref="I303:J303"/>
    <mergeCell ref="K303:L303"/>
    <mergeCell ref="M303:N303"/>
    <mergeCell ref="O303:P303"/>
    <mergeCell ref="Q303:R303"/>
    <mergeCell ref="B304:D304"/>
    <mergeCell ref="E304:F304"/>
    <mergeCell ref="G304:H304"/>
    <mergeCell ref="I304:J304"/>
    <mergeCell ref="K304:L304"/>
    <mergeCell ref="M304:N304"/>
    <mergeCell ref="O304:P304"/>
    <mergeCell ref="Q304:R304"/>
    <mergeCell ref="B305:D305"/>
    <mergeCell ref="E305:F305"/>
    <mergeCell ref="G305:H305"/>
    <mergeCell ref="I305:J305"/>
    <mergeCell ref="K305:L305"/>
    <mergeCell ref="M305:N305"/>
    <mergeCell ref="O305:P305"/>
    <mergeCell ref="Q305:R305"/>
    <mergeCell ref="B306:D306"/>
    <mergeCell ref="E306:F306"/>
    <mergeCell ref="G306:H306"/>
    <mergeCell ref="I306:J306"/>
    <mergeCell ref="K306:L306"/>
    <mergeCell ref="M306:N306"/>
    <mergeCell ref="O306:P306"/>
    <mergeCell ref="Q306:R306"/>
    <mergeCell ref="B307:D307"/>
    <mergeCell ref="E307:F307"/>
    <mergeCell ref="G307:H307"/>
    <mergeCell ref="I307:J307"/>
    <mergeCell ref="K307:L307"/>
    <mergeCell ref="M307:N307"/>
    <mergeCell ref="O307:P307"/>
    <mergeCell ref="Q307:R307"/>
    <mergeCell ref="O308:P308"/>
    <mergeCell ref="Q308:R308"/>
    <mergeCell ref="B308:D308"/>
    <mergeCell ref="E308:F308"/>
    <mergeCell ref="G308:H308"/>
    <mergeCell ref="I308:J308"/>
    <mergeCell ref="K308:L308"/>
    <mergeCell ref="M308:N308"/>
  </mergeCells>
  <pageMargins left="0.47222222222222221" right="0.47222222222222221" top="0.47222222222222221" bottom="0.47222222222222221" header="0.51180555555555551" footer="0.51180555555555551"/>
  <pageSetup paperSize="9" scale="74" firstPageNumber="0" orientation="landscape" horizontalDpi="300" verticalDpi="300" r:id="rId1"/>
  <headerFooter alignWithMargins="0"/>
  <rowBreaks count="7" manualBreakCount="7">
    <brk id="35" max="16383" man="1"/>
    <brk id="70" max="16383" man="1"/>
    <brk id="105" max="16383" man="1"/>
    <brk id="140" max="16383" man="1"/>
    <brk id="175" max="16383" man="1"/>
    <brk id="211" max="16383" man="1"/>
    <brk id="246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195"/>
  <sheetViews>
    <sheetView view="pageBreakPreview" zoomScale="50" zoomScaleNormal="70" zoomScaleSheetLayoutView="50" workbookViewId="0">
      <selection activeCell="G26" sqref="G26"/>
    </sheetView>
  </sheetViews>
  <sheetFormatPr baseColWidth="10" defaultColWidth="10.7109375" defaultRowHeight="15" customHeight="1" x14ac:dyDescent="0.25"/>
  <cols>
    <col min="1" max="1" width="10.42578125" style="1" customWidth="1"/>
    <col min="2" max="2" width="18.7109375" style="1" customWidth="1"/>
    <col min="3" max="3" width="23.85546875" style="1" customWidth="1"/>
    <col min="4" max="4" width="23.7109375" style="1" customWidth="1"/>
    <col min="5" max="5" width="25.7109375" style="1" customWidth="1"/>
    <col min="6" max="6" width="23.7109375" style="1" customWidth="1"/>
    <col min="7" max="7" width="23.85546875" style="1" customWidth="1"/>
    <col min="8" max="8" width="23.7109375" style="1" customWidth="1"/>
    <col min="9" max="9" width="17.7109375" style="1" customWidth="1"/>
    <col min="10" max="10" width="17.85546875" style="1" customWidth="1"/>
    <col min="11" max="13" width="17.7109375" style="1" customWidth="1"/>
    <col min="14" max="14" width="22.85546875" style="1" customWidth="1"/>
    <col min="15" max="15" width="17.85546875" style="1" customWidth="1"/>
    <col min="16" max="16" width="23" style="1" customWidth="1"/>
    <col min="17" max="17" width="17.7109375" style="1" customWidth="1"/>
    <col min="18" max="19" width="17.85546875" style="1" customWidth="1"/>
    <col min="20" max="21" width="17.7109375" style="1" customWidth="1"/>
    <col min="22" max="22" width="17.85546875" style="1" customWidth="1"/>
    <col min="23" max="23" width="11.42578125" style="1" customWidth="1"/>
    <col min="24" max="16384" width="10.7109375" style="1"/>
  </cols>
  <sheetData>
    <row r="1" spans="1:21" ht="13.5" customHeight="1" x14ac:dyDescent="0.3">
      <c r="I1" s="2"/>
      <c r="J1" s="3"/>
      <c r="K1" s="3"/>
      <c r="L1" s="3"/>
      <c r="M1" s="3"/>
      <c r="N1" s="3"/>
    </row>
    <row r="2" spans="1:21" ht="30" customHeight="1" x14ac:dyDescent="0.35">
      <c r="A2" s="4"/>
      <c r="B2" s="4"/>
      <c r="C2" s="307" t="s">
        <v>0</v>
      </c>
      <c r="D2" s="307"/>
      <c r="E2" s="307"/>
      <c r="F2" s="307"/>
      <c r="G2" s="307"/>
      <c r="H2" s="5"/>
      <c r="I2" s="314"/>
      <c r="J2" s="314"/>
      <c r="K2" s="314"/>
    </row>
    <row r="3" spans="1:21" ht="75" customHeight="1" x14ac:dyDescent="0.45">
      <c r="A3" s="4"/>
      <c r="B3" s="4"/>
      <c r="C3" s="7" t="s">
        <v>1</v>
      </c>
      <c r="D3" s="8" t="s">
        <v>2</v>
      </c>
      <c r="E3" s="9" t="s">
        <v>3</v>
      </c>
      <c r="F3" s="9" t="s">
        <v>4</v>
      </c>
      <c r="G3" s="9" t="s">
        <v>5</v>
      </c>
      <c r="H3" s="10" t="s">
        <v>6</v>
      </c>
      <c r="I3" s="6"/>
      <c r="J3" s="11"/>
      <c r="K3" s="12"/>
      <c r="L3" s="13"/>
      <c r="M3" s="14" t="s">
        <v>7</v>
      </c>
      <c r="N3" s="15">
        <v>42982</v>
      </c>
      <c r="O3" s="16" t="s">
        <v>8</v>
      </c>
      <c r="P3" s="15">
        <f>N3+6</f>
        <v>42988</v>
      </c>
    </row>
    <row r="4" spans="1:21" ht="50.1" customHeight="1" x14ac:dyDescent="0.45">
      <c r="A4" s="17">
        <f>N3</f>
        <v>42982</v>
      </c>
      <c r="B4" s="18" t="s">
        <v>9</v>
      </c>
      <c r="C4" s="19"/>
      <c r="D4" s="20"/>
      <c r="E4" s="21"/>
      <c r="F4" s="21"/>
      <c r="G4" s="22"/>
      <c r="H4" s="18"/>
      <c r="I4" s="23"/>
      <c r="J4" s="23"/>
      <c r="K4" s="23"/>
      <c r="L4" s="24"/>
      <c r="M4" s="304" t="s">
        <v>10</v>
      </c>
      <c r="N4" s="304"/>
      <c r="O4" s="304"/>
      <c r="P4" s="304"/>
    </row>
    <row r="5" spans="1:21" ht="50.1" customHeight="1" x14ac:dyDescent="0.45">
      <c r="A5" s="17">
        <f t="shared" ref="A5:A10" si="0">A4+1</f>
        <v>42983</v>
      </c>
      <c r="B5" s="18" t="s">
        <v>11</v>
      </c>
      <c r="C5" s="20"/>
      <c r="D5" s="20"/>
      <c r="E5" s="21"/>
      <c r="F5" s="21"/>
      <c r="G5" s="22"/>
      <c r="H5" s="18"/>
      <c r="I5" s="23"/>
      <c r="J5" s="23"/>
      <c r="K5" s="23"/>
      <c r="L5" s="24"/>
      <c r="M5" s="304"/>
      <c r="N5" s="304"/>
      <c r="O5" s="304"/>
      <c r="P5" s="304"/>
    </row>
    <row r="6" spans="1:21" ht="50.1" customHeight="1" x14ac:dyDescent="0.45">
      <c r="A6" s="17">
        <f t="shared" si="0"/>
        <v>42984</v>
      </c>
      <c r="B6" s="18" t="s">
        <v>12</v>
      </c>
      <c r="C6" s="20"/>
      <c r="D6" s="20"/>
      <c r="E6" s="21"/>
      <c r="F6" s="21"/>
      <c r="G6" s="22"/>
      <c r="H6" s="18"/>
      <c r="I6" s="23"/>
      <c r="J6" s="23"/>
      <c r="K6" s="23"/>
      <c r="L6" s="25"/>
      <c r="M6" s="25"/>
      <c r="N6" s="25"/>
      <c r="O6" s="25"/>
      <c r="P6" s="25"/>
    </row>
    <row r="7" spans="1:21" ht="50.1" customHeight="1" x14ac:dyDescent="0.45">
      <c r="A7" s="17">
        <f t="shared" si="0"/>
        <v>42985</v>
      </c>
      <c r="B7" s="18" t="s">
        <v>13</v>
      </c>
      <c r="C7" s="20"/>
      <c r="D7" s="20"/>
      <c r="E7" s="21"/>
      <c r="F7" s="21"/>
      <c r="G7" s="22"/>
      <c r="H7" s="18"/>
      <c r="I7" s="23"/>
      <c r="J7" s="23"/>
      <c r="K7" s="23"/>
      <c r="L7" s="331" t="s">
        <v>14</v>
      </c>
      <c r="M7" s="331"/>
      <c r="N7" s="331"/>
      <c r="O7" s="331"/>
      <c r="P7" s="321">
        <f>N3-14</f>
        <v>42968</v>
      </c>
      <c r="Q7" s="321"/>
    </row>
    <row r="8" spans="1:21" ht="50.1" customHeight="1" x14ac:dyDescent="0.45">
      <c r="A8" s="17">
        <f t="shared" si="0"/>
        <v>42986</v>
      </c>
      <c r="B8" s="18" t="s">
        <v>15</v>
      </c>
      <c r="C8" s="20"/>
      <c r="D8" s="20"/>
      <c r="E8" s="21"/>
      <c r="F8" s="21"/>
      <c r="G8" s="22"/>
      <c r="H8" s="18"/>
      <c r="I8" s="23"/>
      <c r="J8" s="23"/>
      <c r="K8" s="23"/>
      <c r="L8" s="26" t="s">
        <v>16</v>
      </c>
      <c r="M8" s="26"/>
      <c r="N8" s="26"/>
      <c r="O8" s="26"/>
      <c r="P8" s="25"/>
    </row>
    <row r="9" spans="1:21" ht="50.1" customHeight="1" x14ac:dyDescent="0.25">
      <c r="A9" s="17">
        <f t="shared" si="0"/>
        <v>42987</v>
      </c>
      <c r="B9" s="18" t="s">
        <v>17</v>
      </c>
      <c r="C9" s="20"/>
      <c r="D9" s="20"/>
      <c r="E9" s="21"/>
      <c r="F9" s="21"/>
      <c r="G9" s="22"/>
      <c r="H9" s="18"/>
      <c r="I9" s="23"/>
      <c r="J9" s="23"/>
      <c r="K9" s="23"/>
    </row>
    <row r="10" spans="1:21" ht="50.1" customHeight="1" x14ac:dyDescent="0.25">
      <c r="A10" s="17">
        <f t="shared" si="0"/>
        <v>42988</v>
      </c>
      <c r="B10" s="27" t="s">
        <v>18</v>
      </c>
      <c r="C10" s="20"/>
      <c r="D10" s="20"/>
      <c r="E10" s="21"/>
      <c r="F10" s="21"/>
      <c r="G10" s="22"/>
      <c r="H10" s="18"/>
      <c r="I10" s="23"/>
      <c r="J10" s="23"/>
      <c r="K10" s="23"/>
    </row>
    <row r="11" spans="1:21" ht="21.75" customHeight="1" x14ac:dyDescent="0.25"/>
    <row r="12" spans="1:21" ht="30" customHeight="1" x14ac:dyDescent="0.35">
      <c r="A12" s="4"/>
      <c r="B12" s="4"/>
      <c r="C12" s="307" t="s">
        <v>19</v>
      </c>
      <c r="D12" s="307"/>
      <c r="E12" s="307"/>
      <c r="F12" s="307"/>
      <c r="G12" s="307"/>
      <c r="H12" s="307"/>
      <c r="I12" s="307"/>
      <c r="J12" s="307"/>
      <c r="K12" s="307"/>
      <c r="L12" s="307"/>
      <c r="M12" s="307"/>
      <c r="N12" s="307"/>
      <c r="O12" s="307"/>
      <c r="P12" s="307"/>
      <c r="Q12" s="307"/>
      <c r="R12" s="307"/>
      <c r="S12" s="307"/>
      <c r="T12" s="307"/>
      <c r="U12" s="307"/>
    </row>
    <row r="13" spans="1:21" ht="27" customHeight="1" x14ac:dyDescent="0.35">
      <c r="A13" s="4"/>
      <c r="B13" s="4"/>
      <c r="C13" s="315" t="s">
        <v>20</v>
      </c>
      <c r="D13" s="315"/>
      <c r="E13" s="317" t="s">
        <v>21</v>
      </c>
      <c r="F13" s="317"/>
      <c r="G13" s="317"/>
      <c r="H13" s="317"/>
      <c r="I13" s="308" t="s">
        <v>22</v>
      </c>
      <c r="J13" s="308"/>
      <c r="K13" s="309" t="s">
        <v>23</v>
      </c>
      <c r="L13" s="309"/>
      <c r="M13" s="309"/>
      <c r="N13" s="310" t="s">
        <v>24</v>
      </c>
      <c r="O13" s="310"/>
      <c r="P13" s="310"/>
      <c r="Q13" s="310"/>
      <c r="R13" s="310"/>
      <c r="S13" s="310"/>
      <c r="T13" s="329" t="s">
        <v>25</v>
      </c>
      <c r="U13" s="329"/>
    </row>
    <row r="14" spans="1:21" ht="150" customHeight="1" x14ac:dyDescent="0.35">
      <c r="A14" s="5"/>
      <c r="B14" s="5"/>
      <c r="C14" s="9" t="s">
        <v>1</v>
      </c>
      <c r="D14" s="30" t="s">
        <v>26</v>
      </c>
      <c r="E14" s="31" t="s">
        <v>27</v>
      </c>
      <c r="F14" s="32" t="s">
        <v>28</v>
      </c>
      <c r="G14" s="33"/>
      <c r="H14" s="33"/>
      <c r="I14" s="34" t="s">
        <v>29</v>
      </c>
      <c r="J14" s="35" t="s">
        <v>30</v>
      </c>
      <c r="K14" s="36" t="s">
        <v>29</v>
      </c>
      <c r="L14" s="37" t="s">
        <v>31</v>
      </c>
      <c r="M14" s="38" t="s">
        <v>30</v>
      </c>
      <c r="N14" s="301" t="s">
        <v>32</v>
      </c>
      <c r="O14" s="301"/>
      <c r="P14" s="302" t="s">
        <v>33</v>
      </c>
      <c r="Q14" s="302"/>
      <c r="R14" s="303" t="s">
        <v>34</v>
      </c>
      <c r="S14" s="303"/>
      <c r="T14" s="39" t="s">
        <v>35</v>
      </c>
      <c r="U14" s="40" t="s">
        <v>36</v>
      </c>
    </row>
    <row r="15" spans="1:21" ht="50.1" customHeight="1" x14ac:dyDescent="0.25">
      <c r="A15" s="41"/>
      <c r="B15" s="42"/>
      <c r="C15" s="43"/>
      <c r="D15" s="44"/>
      <c r="E15" s="45"/>
      <c r="F15" s="46"/>
      <c r="G15" s="46"/>
      <c r="H15" s="47"/>
      <c r="I15" s="48"/>
      <c r="J15" s="49"/>
      <c r="K15" s="48"/>
      <c r="L15" s="43"/>
      <c r="M15" s="49"/>
      <c r="N15" s="50" t="s">
        <v>37</v>
      </c>
      <c r="O15" s="51" t="s">
        <v>38</v>
      </c>
      <c r="P15" s="51" t="s">
        <v>37</v>
      </c>
      <c r="Q15" s="51" t="s">
        <v>38</v>
      </c>
      <c r="R15" s="51" t="s">
        <v>37</v>
      </c>
      <c r="S15" s="44" t="s">
        <v>38</v>
      </c>
      <c r="T15" s="48"/>
      <c r="U15" s="43"/>
    </row>
    <row r="16" spans="1:21" ht="50.1" customHeight="1" x14ac:dyDescent="0.25">
      <c r="A16" s="52">
        <f>N3</f>
        <v>42982</v>
      </c>
      <c r="B16" s="18" t="s">
        <v>9</v>
      </c>
      <c r="C16" s="20"/>
      <c r="D16" s="53"/>
      <c r="E16" s="31"/>
      <c r="F16" s="32"/>
      <c r="G16" s="32"/>
      <c r="H16" s="33"/>
      <c r="I16" s="54"/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5"/>
    </row>
    <row r="17" spans="1:22" ht="50.1" customHeight="1" x14ac:dyDescent="0.25">
      <c r="A17" s="52">
        <f t="shared" ref="A17:A22" si="1">A16+1</f>
        <v>42983</v>
      </c>
      <c r="B17" s="56" t="s">
        <v>11</v>
      </c>
      <c r="C17" s="20"/>
      <c r="D17" s="57"/>
      <c r="E17" s="58"/>
      <c r="F17" s="59"/>
      <c r="G17" s="59"/>
      <c r="H17" s="60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5"/>
    </row>
    <row r="18" spans="1:22" ht="50.1" customHeight="1" x14ac:dyDescent="0.25">
      <c r="A18" s="52">
        <f t="shared" si="1"/>
        <v>42984</v>
      </c>
      <c r="B18" s="56" t="s">
        <v>12</v>
      </c>
      <c r="C18" s="20"/>
      <c r="D18" s="57"/>
      <c r="E18" s="58"/>
      <c r="F18" s="59"/>
      <c r="G18" s="59"/>
      <c r="H18" s="60"/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5"/>
    </row>
    <row r="19" spans="1:22" ht="50.1" customHeight="1" x14ac:dyDescent="0.25">
      <c r="A19" s="52">
        <f t="shared" si="1"/>
        <v>42985</v>
      </c>
      <c r="B19" s="56" t="s">
        <v>13</v>
      </c>
      <c r="C19" s="20"/>
      <c r="D19" s="57"/>
      <c r="E19" s="58"/>
      <c r="F19" s="59"/>
      <c r="G19" s="59"/>
      <c r="H19" s="60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5"/>
    </row>
    <row r="20" spans="1:22" ht="50.1" customHeight="1" x14ac:dyDescent="0.25">
      <c r="A20" s="52">
        <f t="shared" si="1"/>
        <v>42986</v>
      </c>
      <c r="B20" s="56" t="s">
        <v>15</v>
      </c>
      <c r="C20" s="20"/>
      <c r="D20" s="57"/>
      <c r="E20" s="58"/>
      <c r="F20" s="59"/>
      <c r="G20" s="59"/>
      <c r="H20" s="60"/>
      <c r="I20" s="54"/>
      <c r="J20" s="54"/>
      <c r="K20" s="54"/>
      <c r="L20" s="54"/>
      <c r="M20" s="54"/>
      <c r="N20" s="54"/>
      <c r="O20" s="54"/>
      <c r="P20" s="54"/>
      <c r="Q20" s="54"/>
      <c r="R20" s="54"/>
      <c r="S20" s="54"/>
      <c r="T20" s="54"/>
      <c r="U20" s="55"/>
    </row>
    <row r="21" spans="1:22" ht="50.1" customHeight="1" x14ac:dyDescent="0.25">
      <c r="A21" s="52">
        <f t="shared" si="1"/>
        <v>42987</v>
      </c>
      <c r="B21" s="56" t="s">
        <v>17</v>
      </c>
      <c r="C21" s="20"/>
      <c r="D21" s="57"/>
      <c r="E21" s="58"/>
      <c r="F21" s="59"/>
      <c r="G21" s="59"/>
      <c r="H21" s="60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5"/>
    </row>
    <row r="22" spans="1:22" ht="50.1" customHeight="1" x14ac:dyDescent="0.25">
      <c r="A22" s="17">
        <f t="shared" si="1"/>
        <v>42988</v>
      </c>
      <c r="B22" s="61" t="s">
        <v>18</v>
      </c>
      <c r="C22" s="20"/>
      <c r="D22" s="57"/>
      <c r="E22" s="58"/>
      <c r="F22" s="59"/>
      <c r="G22" s="59"/>
      <c r="H22" s="60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5"/>
    </row>
    <row r="23" spans="1:22" ht="22.5" customHeight="1" x14ac:dyDescent="0.25">
      <c r="C23" s="62"/>
      <c r="D23" s="62"/>
      <c r="E23" s="62"/>
      <c r="F23" s="62"/>
      <c r="G23" s="62"/>
      <c r="H23" s="62"/>
      <c r="I23" s="62"/>
      <c r="J23" s="62"/>
      <c r="K23" s="62"/>
      <c r="L23" s="62"/>
      <c r="M23" s="62"/>
      <c r="N23" s="62"/>
      <c r="O23" s="62"/>
      <c r="P23" s="62"/>
      <c r="Q23" s="62"/>
      <c r="R23" s="62"/>
      <c r="S23" s="62"/>
      <c r="T23" s="62"/>
      <c r="U23" s="62"/>
    </row>
    <row r="24" spans="1:22" ht="30" customHeight="1" x14ac:dyDescent="0.35">
      <c r="A24" s="4"/>
      <c r="B24" s="4"/>
      <c r="C24" s="307" t="s">
        <v>39</v>
      </c>
      <c r="D24" s="307"/>
      <c r="E24" s="307"/>
      <c r="F24" s="307"/>
      <c r="G24" s="307"/>
      <c r="H24" s="307"/>
      <c r="I24" s="307"/>
      <c r="J24" s="307"/>
      <c r="K24" s="307"/>
      <c r="L24" s="307"/>
      <c r="M24" s="307"/>
      <c r="N24" s="307"/>
      <c r="O24" s="307"/>
      <c r="P24" s="307"/>
      <c r="Q24" s="307"/>
      <c r="R24" s="307"/>
      <c r="S24" s="307"/>
      <c r="T24" s="307"/>
      <c r="U24" s="307"/>
      <c r="V24" s="307"/>
    </row>
    <row r="25" spans="1:22" ht="30" customHeight="1" x14ac:dyDescent="0.35">
      <c r="A25" s="4"/>
      <c r="B25" s="4"/>
      <c r="C25" s="315" t="s">
        <v>20</v>
      </c>
      <c r="D25" s="315"/>
      <c r="E25" s="317" t="s">
        <v>21</v>
      </c>
      <c r="F25" s="317"/>
      <c r="G25" s="317"/>
      <c r="H25" s="317"/>
      <c r="I25" s="317"/>
      <c r="J25" s="308" t="s">
        <v>22</v>
      </c>
      <c r="K25" s="308"/>
      <c r="L25" s="309" t="s">
        <v>23</v>
      </c>
      <c r="M25" s="309"/>
      <c r="N25" s="309"/>
      <c r="O25" s="310" t="s">
        <v>24</v>
      </c>
      <c r="P25" s="310"/>
      <c r="Q25" s="310"/>
      <c r="R25" s="310"/>
      <c r="S25" s="310"/>
      <c r="T25" s="310"/>
      <c r="U25" s="311" t="s">
        <v>25</v>
      </c>
      <c r="V25" s="311"/>
    </row>
    <row r="26" spans="1:22" ht="149.25" customHeight="1" x14ac:dyDescent="0.35">
      <c r="A26" s="5"/>
      <c r="B26" s="5"/>
      <c r="C26" s="9" t="s">
        <v>1</v>
      </c>
      <c r="D26" s="30" t="s">
        <v>26</v>
      </c>
      <c r="E26" s="31" t="s">
        <v>27</v>
      </c>
      <c r="F26" s="32" t="s">
        <v>28</v>
      </c>
      <c r="G26" s="32" t="s">
        <v>40</v>
      </c>
      <c r="H26" s="32" t="s">
        <v>40</v>
      </c>
      <c r="I26" s="63"/>
      <c r="J26" s="34" t="s">
        <v>29</v>
      </c>
      <c r="K26" s="35" t="s">
        <v>30</v>
      </c>
      <c r="L26" s="36" t="s">
        <v>29</v>
      </c>
      <c r="M26" s="37" t="s">
        <v>31</v>
      </c>
      <c r="N26" s="38" t="s">
        <v>30</v>
      </c>
      <c r="O26" s="301" t="s">
        <v>35</v>
      </c>
      <c r="P26" s="301"/>
      <c r="Q26" s="302" t="s">
        <v>33</v>
      </c>
      <c r="R26" s="302"/>
      <c r="S26" s="319" t="s">
        <v>34</v>
      </c>
      <c r="T26" s="319"/>
      <c r="U26" s="29" t="s">
        <v>35</v>
      </c>
      <c r="V26" s="40" t="s">
        <v>36</v>
      </c>
    </row>
    <row r="27" spans="1:22" ht="50.1" customHeight="1" x14ac:dyDescent="0.25">
      <c r="A27" s="41"/>
      <c r="B27" s="42"/>
      <c r="C27" s="313" t="s">
        <v>41</v>
      </c>
      <c r="D27" s="313"/>
      <c r="E27" s="313"/>
      <c r="F27" s="313"/>
      <c r="G27" s="313"/>
      <c r="H27" s="313"/>
      <c r="I27" s="313"/>
      <c r="J27" s="313"/>
      <c r="K27" s="64"/>
      <c r="L27" s="65"/>
      <c r="M27" s="66"/>
      <c r="N27" s="67"/>
      <c r="O27" s="68" t="s">
        <v>37</v>
      </c>
      <c r="P27" s="69" t="s">
        <v>38</v>
      </c>
      <c r="Q27" s="69" t="s">
        <v>37</v>
      </c>
      <c r="R27" s="69" t="s">
        <v>38</v>
      </c>
      <c r="S27" s="69" t="s">
        <v>37</v>
      </c>
      <c r="T27" s="44" t="s">
        <v>38</v>
      </c>
      <c r="U27" s="48"/>
      <c r="V27" s="43"/>
    </row>
    <row r="28" spans="1:22" ht="50.1" customHeight="1" x14ac:dyDescent="0.25">
      <c r="A28" s="52">
        <f>N3</f>
        <v>42982</v>
      </c>
      <c r="B28" s="18" t="s">
        <v>9</v>
      </c>
      <c r="C28" s="70"/>
      <c r="D28" s="71"/>
      <c r="E28" s="72"/>
      <c r="F28" s="73"/>
      <c r="G28" s="73"/>
      <c r="H28" s="73"/>
      <c r="I28" s="7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5"/>
    </row>
    <row r="29" spans="1:22" ht="50.1" customHeight="1" x14ac:dyDescent="0.25">
      <c r="A29" s="52">
        <f t="shared" ref="A29:A34" si="2">A28+1</f>
        <v>42983</v>
      </c>
      <c r="B29" s="18" t="s">
        <v>11</v>
      </c>
      <c r="C29" s="20"/>
      <c r="D29" s="57"/>
      <c r="E29" s="75"/>
      <c r="F29" s="76"/>
      <c r="G29" s="76"/>
      <c r="H29" s="76"/>
      <c r="I29" s="7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5"/>
    </row>
    <row r="30" spans="1:22" ht="50.1" customHeight="1" x14ac:dyDescent="0.25">
      <c r="A30" s="52">
        <f t="shared" si="2"/>
        <v>42984</v>
      </c>
      <c r="B30" s="18" t="s">
        <v>12</v>
      </c>
      <c r="C30" s="20"/>
      <c r="D30" s="57"/>
      <c r="E30" s="58"/>
      <c r="F30" s="59"/>
      <c r="G30" s="59"/>
      <c r="H30" s="59"/>
      <c r="I30" s="60"/>
      <c r="J30" s="77"/>
      <c r="K30" s="77"/>
      <c r="L30" s="77"/>
      <c r="M30" s="77"/>
      <c r="N30" s="77"/>
      <c r="O30" s="77"/>
      <c r="P30" s="77"/>
      <c r="Q30" s="54"/>
      <c r="R30" s="54"/>
      <c r="S30" s="54"/>
      <c r="T30" s="54"/>
      <c r="U30" s="54"/>
      <c r="V30" s="55"/>
    </row>
    <row r="31" spans="1:22" ht="50.1" customHeight="1" x14ac:dyDescent="0.25">
      <c r="A31" s="52">
        <f t="shared" si="2"/>
        <v>42985</v>
      </c>
      <c r="B31" s="18" t="s">
        <v>13</v>
      </c>
      <c r="C31" s="20"/>
      <c r="D31" s="57"/>
      <c r="E31" s="58"/>
      <c r="F31" s="59"/>
      <c r="G31" s="59"/>
      <c r="H31" s="59"/>
      <c r="I31" s="60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5"/>
    </row>
    <row r="32" spans="1:22" ht="50.1" customHeight="1" x14ac:dyDescent="0.25">
      <c r="A32" s="52">
        <f t="shared" si="2"/>
        <v>42986</v>
      </c>
      <c r="B32" s="18" t="s">
        <v>15</v>
      </c>
      <c r="C32" s="20"/>
      <c r="D32" s="57"/>
      <c r="E32" s="58"/>
      <c r="F32" s="59"/>
      <c r="G32" s="59"/>
      <c r="H32" s="59"/>
      <c r="I32" s="60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5"/>
    </row>
    <row r="33" spans="1:23" ht="50.1" customHeight="1" x14ac:dyDescent="0.25">
      <c r="A33" s="52">
        <f t="shared" si="2"/>
        <v>42987</v>
      </c>
      <c r="B33" s="18" t="s">
        <v>17</v>
      </c>
      <c r="C33" s="20"/>
      <c r="D33" s="57"/>
      <c r="E33" s="58"/>
      <c r="F33" s="59"/>
      <c r="G33" s="59"/>
      <c r="H33" s="59"/>
      <c r="I33" s="60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5"/>
    </row>
    <row r="34" spans="1:23" ht="50.1" customHeight="1" x14ac:dyDescent="0.25">
      <c r="A34" s="17">
        <f t="shared" si="2"/>
        <v>42988</v>
      </c>
      <c r="B34" s="27" t="s">
        <v>18</v>
      </c>
      <c r="C34" s="20"/>
      <c r="D34" s="57"/>
      <c r="E34" s="58"/>
      <c r="F34" s="59"/>
      <c r="G34" s="59"/>
      <c r="H34" s="59"/>
      <c r="I34" s="60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5"/>
    </row>
    <row r="35" spans="1:23" ht="23.25" customHeight="1" x14ac:dyDescent="0.35">
      <c r="A35" s="78"/>
      <c r="B35" s="78"/>
      <c r="C35" s="62"/>
      <c r="D35" s="62"/>
      <c r="E35" s="62"/>
      <c r="F35" s="62"/>
      <c r="G35" s="62"/>
      <c r="H35" s="62"/>
      <c r="I35" s="62"/>
      <c r="J35" s="62"/>
      <c r="K35" s="62"/>
      <c r="L35" s="62"/>
      <c r="M35" s="62"/>
      <c r="N35" s="62"/>
      <c r="O35" s="62"/>
      <c r="P35" s="62"/>
      <c r="Q35" s="62"/>
      <c r="R35" s="62"/>
      <c r="S35" s="62"/>
      <c r="T35" s="62"/>
      <c r="U35" s="79"/>
      <c r="V35" s="79"/>
    </row>
    <row r="36" spans="1:23" ht="12.75" customHeight="1" x14ac:dyDescent="0.3">
      <c r="I36" s="2"/>
      <c r="J36" s="3"/>
      <c r="K36" s="3"/>
      <c r="L36" s="3"/>
      <c r="M36" s="3"/>
    </row>
    <row r="37" spans="1:23" ht="30" customHeight="1" x14ac:dyDescent="0.35">
      <c r="A37" s="4"/>
      <c r="B37" s="4"/>
      <c r="C37" s="307" t="s">
        <v>0</v>
      </c>
      <c r="D37" s="307"/>
      <c r="E37" s="307"/>
      <c r="F37" s="307"/>
      <c r="G37" s="307"/>
      <c r="H37" s="5"/>
      <c r="I37" s="314"/>
      <c r="J37" s="314"/>
      <c r="K37" s="314"/>
    </row>
    <row r="38" spans="1:23" ht="75" customHeight="1" x14ac:dyDescent="0.45">
      <c r="A38" s="4"/>
      <c r="B38" s="4"/>
      <c r="C38" s="7" t="s">
        <v>1</v>
      </c>
      <c r="D38" s="80" t="s">
        <v>2</v>
      </c>
      <c r="E38" s="81" t="s">
        <v>3</v>
      </c>
      <c r="F38" s="82" t="s">
        <v>4</v>
      </c>
      <c r="G38" s="83" t="s">
        <v>5</v>
      </c>
      <c r="H38" s="10" t="s">
        <v>6</v>
      </c>
      <c r="I38" s="6"/>
      <c r="J38" s="11"/>
      <c r="K38" s="12"/>
      <c r="M38" s="14" t="s">
        <v>7</v>
      </c>
      <c r="N38" s="15">
        <f>N3</f>
        <v>42982</v>
      </c>
      <c r="O38" s="16" t="s">
        <v>8</v>
      </c>
      <c r="P38" s="15">
        <f>N38+6</f>
        <v>42988</v>
      </c>
    </row>
    <row r="39" spans="1:23" ht="50.1" customHeight="1" x14ac:dyDescent="0.25">
      <c r="A39" s="17">
        <f>N38</f>
        <v>42982</v>
      </c>
      <c r="B39" s="18" t="s">
        <v>9</v>
      </c>
      <c r="C39" s="20"/>
      <c r="D39" s="84"/>
      <c r="E39" s="85"/>
      <c r="F39" s="86"/>
      <c r="G39" s="87"/>
      <c r="H39" s="18"/>
      <c r="I39" s="23"/>
      <c r="J39" s="23"/>
      <c r="K39" s="23"/>
      <c r="M39" s="304" t="s">
        <v>42</v>
      </c>
      <c r="N39" s="304"/>
      <c r="O39" s="304"/>
      <c r="P39" s="304"/>
      <c r="Q39" s="88"/>
    </row>
    <row r="40" spans="1:23" ht="50.1" customHeight="1" x14ac:dyDescent="0.25">
      <c r="A40" s="17">
        <f t="shared" ref="A40:A45" si="3">A39+1</f>
        <v>42983</v>
      </c>
      <c r="B40" s="18" t="s">
        <v>11</v>
      </c>
      <c r="C40" s="20"/>
      <c r="D40" s="84"/>
      <c r="E40" s="85"/>
      <c r="F40" s="86"/>
      <c r="G40" s="87"/>
      <c r="H40" s="18"/>
      <c r="I40" s="23"/>
      <c r="J40" s="23"/>
      <c r="K40" s="23"/>
      <c r="M40" s="304"/>
      <c r="N40" s="304"/>
      <c r="O40" s="304"/>
      <c r="P40" s="304"/>
      <c r="Q40" s="88"/>
    </row>
    <row r="41" spans="1:23" ht="50.1" customHeight="1" x14ac:dyDescent="0.45">
      <c r="A41" s="17">
        <f t="shared" si="3"/>
        <v>42984</v>
      </c>
      <c r="B41" s="18" t="s">
        <v>12</v>
      </c>
      <c r="C41" s="20"/>
      <c r="D41" s="84"/>
      <c r="E41" s="85"/>
      <c r="F41" s="86"/>
      <c r="G41" s="87"/>
      <c r="H41" s="18"/>
      <c r="I41" s="23"/>
      <c r="J41" s="23"/>
      <c r="K41" s="23"/>
      <c r="L41" s="89"/>
      <c r="M41" s="25"/>
      <c r="N41" s="25"/>
      <c r="O41" s="25"/>
      <c r="P41" s="24"/>
      <c r="Q41" s="24"/>
    </row>
    <row r="42" spans="1:23" ht="50.1" customHeight="1" x14ac:dyDescent="0.45">
      <c r="A42" s="17">
        <f t="shared" si="3"/>
        <v>42985</v>
      </c>
      <c r="B42" s="18" t="s">
        <v>13</v>
      </c>
      <c r="C42" s="20"/>
      <c r="D42" s="84"/>
      <c r="E42" s="85"/>
      <c r="F42" s="86"/>
      <c r="G42" s="87"/>
      <c r="H42" s="18"/>
      <c r="I42" s="23"/>
      <c r="J42" s="23"/>
      <c r="K42" s="23"/>
      <c r="L42" s="305" t="s">
        <v>14</v>
      </c>
      <c r="M42" s="305"/>
      <c r="N42" s="305"/>
      <c r="O42" s="305"/>
      <c r="P42" s="321">
        <f>N38-14</f>
        <v>42968</v>
      </c>
      <c r="Q42" s="321"/>
    </row>
    <row r="43" spans="1:23" ht="50.1" customHeight="1" x14ac:dyDescent="0.45">
      <c r="A43" s="17">
        <f t="shared" si="3"/>
        <v>42986</v>
      </c>
      <c r="B43" s="18" t="s">
        <v>15</v>
      </c>
      <c r="C43" s="20"/>
      <c r="D43" s="84"/>
      <c r="E43" s="85"/>
      <c r="F43" s="86"/>
      <c r="G43" s="87"/>
      <c r="H43" s="18"/>
      <c r="I43" s="23"/>
      <c r="J43" s="23"/>
      <c r="K43" s="23"/>
      <c r="L43" s="91" t="s">
        <v>16</v>
      </c>
      <c r="M43" s="91"/>
      <c r="N43" s="91"/>
      <c r="O43" s="91"/>
      <c r="P43" s="25"/>
      <c r="Q43" s="25"/>
    </row>
    <row r="44" spans="1:23" ht="50.1" customHeight="1" x14ac:dyDescent="0.25">
      <c r="A44" s="17">
        <f t="shared" si="3"/>
        <v>42987</v>
      </c>
      <c r="B44" s="18" t="s">
        <v>17</v>
      </c>
      <c r="C44" s="20"/>
      <c r="D44" s="84"/>
      <c r="E44" s="85"/>
      <c r="F44" s="86"/>
      <c r="G44" s="87"/>
      <c r="H44" s="18"/>
      <c r="I44" s="23"/>
      <c r="J44" s="23"/>
      <c r="K44" s="23"/>
    </row>
    <row r="45" spans="1:23" ht="50.1" customHeight="1" x14ac:dyDescent="0.25">
      <c r="A45" s="17">
        <f t="shared" si="3"/>
        <v>42988</v>
      </c>
      <c r="B45" s="27" t="s">
        <v>18</v>
      </c>
      <c r="C45" s="20"/>
      <c r="D45" s="84"/>
      <c r="E45" s="85"/>
      <c r="F45" s="92"/>
      <c r="G45" s="93"/>
      <c r="H45" s="18"/>
      <c r="I45" s="23"/>
      <c r="J45" s="23"/>
      <c r="K45" s="23"/>
    </row>
    <row r="46" spans="1:23" ht="21.75" customHeight="1" x14ac:dyDescent="0.25"/>
    <row r="47" spans="1:23" ht="30" customHeight="1" x14ac:dyDescent="0.35">
      <c r="A47" s="4"/>
      <c r="B47" s="4"/>
      <c r="C47" s="307" t="s">
        <v>19</v>
      </c>
      <c r="D47" s="307"/>
      <c r="E47" s="307"/>
      <c r="F47" s="307"/>
      <c r="G47" s="307"/>
      <c r="H47" s="307"/>
      <c r="I47" s="307"/>
      <c r="J47" s="307"/>
      <c r="K47" s="307"/>
      <c r="L47" s="307"/>
      <c r="M47" s="307"/>
      <c r="N47" s="307"/>
      <c r="O47" s="307"/>
      <c r="P47" s="307"/>
      <c r="Q47" s="307"/>
      <c r="R47" s="307"/>
      <c r="S47" s="307"/>
      <c r="T47" s="307"/>
      <c r="U47" s="307"/>
      <c r="V47" s="307"/>
      <c r="W47" s="307"/>
    </row>
    <row r="48" spans="1:23" ht="30" customHeight="1" x14ac:dyDescent="0.35">
      <c r="A48" s="4"/>
      <c r="B48" s="4"/>
      <c r="C48" s="315" t="s">
        <v>20</v>
      </c>
      <c r="D48" s="315"/>
      <c r="E48" s="317" t="s">
        <v>21</v>
      </c>
      <c r="F48" s="317"/>
      <c r="G48" s="317"/>
      <c r="H48" s="317"/>
      <c r="I48" s="317"/>
      <c r="J48" s="317"/>
      <c r="K48" s="308" t="s">
        <v>22</v>
      </c>
      <c r="L48" s="308"/>
      <c r="M48" s="309" t="s">
        <v>23</v>
      </c>
      <c r="N48" s="309"/>
      <c r="O48" s="309"/>
      <c r="P48" s="310" t="s">
        <v>24</v>
      </c>
      <c r="Q48" s="310"/>
      <c r="R48" s="310"/>
      <c r="S48" s="310"/>
      <c r="T48" s="310"/>
      <c r="U48" s="310"/>
      <c r="V48" s="330" t="s">
        <v>25</v>
      </c>
      <c r="W48" s="330"/>
    </row>
    <row r="49" spans="1:23" ht="150" customHeight="1" x14ac:dyDescent="0.35">
      <c r="A49" s="5"/>
      <c r="B49" s="5"/>
      <c r="C49" s="9" t="s">
        <v>1</v>
      </c>
      <c r="D49" s="30" t="s">
        <v>26</v>
      </c>
      <c r="E49" s="31" t="s">
        <v>43</v>
      </c>
      <c r="F49" s="32" t="s">
        <v>43</v>
      </c>
      <c r="G49" s="32" t="s">
        <v>43</v>
      </c>
      <c r="H49" s="32" t="s">
        <v>44</v>
      </c>
      <c r="I49" s="32" t="s">
        <v>43</v>
      </c>
      <c r="J49" s="94" t="s">
        <v>45</v>
      </c>
      <c r="K49" s="34" t="s">
        <v>29</v>
      </c>
      <c r="L49" s="35" t="s">
        <v>30</v>
      </c>
      <c r="M49" s="36" t="s">
        <v>29</v>
      </c>
      <c r="N49" s="37" t="s">
        <v>31</v>
      </c>
      <c r="O49" s="38" t="s">
        <v>30</v>
      </c>
      <c r="P49" s="301" t="s">
        <v>46</v>
      </c>
      <c r="Q49" s="301"/>
      <c r="R49" s="302" t="s">
        <v>33</v>
      </c>
      <c r="S49" s="302"/>
      <c r="T49" s="303" t="s">
        <v>34</v>
      </c>
      <c r="U49" s="303"/>
      <c r="V49" s="39" t="s">
        <v>35</v>
      </c>
      <c r="W49" s="95" t="s">
        <v>36</v>
      </c>
    </row>
    <row r="50" spans="1:23" ht="50.1" customHeight="1" x14ac:dyDescent="0.25">
      <c r="A50" s="41"/>
      <c r="B50" s="42"/>
      <c r="C50" s="43"/>
      <c r="D50" s="44"/>
      <c r="E50" s="96"/>
      <c r="F50" s="97"/>
      <c r="G50" s="97"/>
      <c r="H50" s="97"/>
      <c r="I50" s="98"/>
      <c r="J50" s="47"/>
      <c r="K50" s="48"/>
      <c r="L50" s="49"/>
      <c r="M50" s="48"/>
      <c r="N50" s="43"/>
      <c r="O50" s="49"/>
      <c r="P50" s="50" t="s">
        <v>37</v>
      </c>
      <c r="Q50" s="51" t="s">
        <v>38</v>
      </c>
      <c r="R50" s="51" t="s">
        <v>37</v>
      </c>
      <c r="S50" s="51" t="s">
        <v>38</v>
      </c>
      <c r="T50" s="51" t="s">
        <v>37</v>
      </c>
      <c r="U50" s="44" t="s">
        <v>38</v>
      </c>
      <c r="V50" s="48"/>
      <c r="W50" s="49"/>
    </row>
    <row r="51" spans="1:23" ht="50.1" customHeight="1" x14ac:dyDescent="0.25">
      <c r="A51" s="52">
        <f>N38</f>
        <v>42982</v>
      </c>
      <c r="B51" s="18" t="s">
        <v>9</v>
      </c>
      <c r="C51" s="20"/>
      <c r="D51" s="53"/>
      <c r="E51" s="31"/>
      <c r="F51" s="32"/>
      <c r="G51" s="32"/>
      <c r="H51" s="32"/>
      <c r="I51" s="99"/>
      <c r="J51" s="100"/>
      <c r="K51" s="55"/>
      <c r="L51" s="55"/>
      <c r="M51" s="54"/>
      <c r="N51" s="54"/>
      <c r="O51" s="55"/>
      <c r="P51" s="101"/>
      <c r="Q51" s="101"/>
      <c r="R51" s="101"/>
      <c r="S51" s="101"/>
      <c r="T51" s="101"/>
      <c r="U51" s="102"/>
      <c r="V51" s="54"/>
      <c r="W51" s="55"/>
    </row>
    <row r="52" spans="1:23" ht="50.1" customHeight="1" x14ac:dyDescent="0.25">
      <c r="A52" s="52">
        <f t="shared" ref="A52:A57" si="4">A51+1</f>
        <v>42983</v>
      </c>
      <c r="B52" s="56" t="s">
        <v>11</v>
      </c>
      <c r="C52" s="20"/>
      <c r="D52" s="103"/>
      <c r="E52" s="58"/>
      <c r="F52" s="59"/>
      <c r="G52" s="59"/>
      <c r="H52" s="59"/>
      <c r="I52" s="99"/>
      <c r="J52" s="100"/>
      <c r="K52" s="55"/>
      <c r="L52" s="55"/>
      <c r="M52" s="54"/>
      <c r="N52" s="54"/>
      <c r="O52" s="55"/>
      <c r="P52" s="54"/>
      <c r="Q52" s="54"/>
      <c r="R52" s="54"/>
      <c r="S52" s="54"/>
      <c r="T52" s="54"/>
      <c r="U52" s="55"/>
      <c r="V52" s="54"/>
      <c r="W52" s="55"/>
    </row>
    <row r="53" spans="1:23" ht="50.1" customHeight="1" x14ac:dyDescent="0.25">
      <c r="A53" s="52">
        <f t="shared" si="4"/>
        <v>42984</v>
      </c>
      <c r="B53" s="56" t="s">
        <v>12</v>
      </c>
      <c r="C53" s="20"/>
      <c r="D53" s="57"/>
      <c r="E53" s="58"/>
      <c r="F53" s="59"/>
      <c r="G53" s="59"/>
      <c r="H53" s="104"/>
      <c r="I53" s="99"/>
      <c r="J53" s="100"/>
      <c r="K53" s="55"/>
      <c r="L53" s="55"/>
      <c r="M53" s="54"/>
      <c r="N53" s="54"/>
      <c r="O53" s="55"/>
      <c r="P53" s="54"/>
      <c r="Q53" s="54"/>
      <c r="R53" s="54"/>
      <c r="S53" s="54"/>
      <c r="T53" s="54"/>
      <c r="U53" s="55"/>
      <c r="V53" s="54"/>
      <c r="W53" s="55"/>
    </row>
    <row r="54" spans="1:23" ht="50.1" customHeight="1" x14ac:dyDescent="0.25">
      <c r="A54" s="52">
        <f t="shared" si="4"/>
        <v>42985</v>
      </c>
      <c r="B54" s="56" t="s">
        <v>13</v>
      </c>
      <c r="C54" s="20"/>
      <c r="D54" s="57"/>
      <c r="E54" s="58"/>
      <c r="F54" s="59"/>
      <c r="G54" s="59"/>
      <c r="H54" s="59"/>
      <c r="I54" s="99"/>
      <c r="J54" s="100"/>
      <c r="K54" s="55"/>
      <c r="L54" s="55"/>
      <c r="M54" s="54"/>
      <c r="N54" s="54"/>
      <c r="O54" s="55"/>
      <c r="P54" s="54"/>
      <c r="Q54" s="54"/>
      <c r="R54" s="54"/>
      <c r="S54" s="54"/>
      <c r="T54" s="54"/>
      <c r="U54" s="55"/>
      <c r="V54" s="54"/>
      <c r="W54" s="55"/>
    </row>
    <row r="55" spans="1:23" ht="50.1" customHeight="1" x14ac:dyDescent="0.25">
      <c r="A55" s="52">
        <f t="shared" si="4"/>
        <v>42986</v>
      </c>
      <c r="B55" s="56" t="s">
        <v>15</v>
      </c>
      <c r="C55" s="86"/>
      <c r="D55" s="105"/>
      <c r="E55" s="58"/>
      <c r="F55" s="59"/>
      <c r="G55" s="59"/>
      <c r="H55" s="59"/>
      <c r="I55" s="99"/>
      <c r="J55" s="100"/>
      <c r="K55" s="55"/>
      <c r="L55" s="55"/>
      <c r="M55" s="54"/>
      <c r="N55" s="54"/>
      <c r="O55" s="55"/>
      <c r="P55" s="54"/>
      <c r="Q55" s="54"/>
      <c r="R55" s="54"/>
      <c r="S55" s="54"/>
      <c r="T55" s="54"/>
      <c r="U55" s="55"/>
      <c r="V55" s="54"/>
      <c r="W55" s="55"/>
    </row>
    <row r="56" spans="1:23" ht="50.1" customHeight="1" x14ac:dyDescent="0.25">
      <c r="A56" s="52">
        <f t="shared" si="4"/>
        <v>42987</v>
      </c>
      <c r="B56" s="56" t="s">
        <v>17</v>
      </c>
      <c r="C56" s="20"/>
      <c r="D56" s="57"/>
      <c r="E56" s="58"/>
      <c r="F56" s="59"/>
      <c r="G56" s="59"/>
      <c r="H56" s="59"/>
      <c r="I56" s="99"/>
      <c r="J56" s="100"/>
      <c r="K56" s="55"/>
      <c r="L56" s="55"/>
      <c r="M56" s="54"/>
      <c r="N56" s="54"/>
      <c r="O56" s="55"/>
      <c r="P56" s="54"/>
      <c r="Q56" s="54"/>
      <c r="R56" s="54"/>
      <c r="S56" s="54"/>
      <c r="T56" s="54"/>
      <c r="U56" s="55"/>
      <c r="V56" s="54"/>
      <c r="W56" s="55"/>
    </row>
    <row r="57" spans="1:23" ht="50.1" customHeight="1" x14ac:dyDescent="0.25">
      <c r="A57" s="52">
        <f t="shared" si="4"/>
        <v>42988</v>
      </c>
      <c r="B57" s="61" t="s">
        <v>18</v>
      </c>
      <c r="C57" s="20"/>
      <c r="D57" s="57"/>
      <c r="E57" s="58"/>
      <c r="F57" s="59"/>
      <c r="G57" s="59"/>
      <c r="H57" s="59"/>
      <c r="I57" s="99"/>
      <c r="J57" s="100"/>
      <c r="K57" s="55"/>
      <c r="L57" s="55"/>
      <c r="M57" s="54"/>
      <c r="N57" s="54"/>
      <c r="O57" s="55"/>
      <c r="P57" s="54"/>
      <c r="Q57" s="54"/>
      <c r="R57" s="54"/>
      <c r="S57" s="54"/>
      <c r="T57" s="54"/>
      <c r="U57" s="55"/>
      <c r="V57" s="54"/>
      <c r="W57" s="55"/>
    </row>
    <row r="58" spans="1:23" ht="22.5" customHeight="1" x14ac:dyDescent="0.25">
      <c r="C58" s="62"/>
      <c r="D58" s="62"/>
      <c r="E58" s="62"/>
      <c r="F58" s="62"/>
      <c r="G58" s="62"/>
      <c r="H58" s="62"/>
      <c r="I58" s="62"/>
      <c r="J58" s="62"/>
      <c r="K58" s="62"/>
      <c r="L58" s="62"/>
      <c r="M58" s="62"/>
      <c r="N58" s="62"/>
      <c r="O58" s="62"/>
      <c r="P58" s="62"/>
      <c r="Q58" s="62"/>
      <c r="R58" s="62"/>
      <c r="S58" s="62"/>
      <c r="T58" s="62"/>
      <c r="U58" s="62"/>
    </row>
    <row r="59" spans="1:23" ht="30" customHeight="1" x14ac:dyDescent="0.35">
      <c r="A59" s="4"/>
      <c r="B59" s="4"/>
      <c r="C59" s="307" t="s">
        <v>39</v>
      </c>
      <c r="D59" s="307"/>
      <c r="E59" s="307"/>
      <c r="F59" s="307"/>
      <c r="G59" s="307"/>
      <c r="H59" s="307"/>
      <c r="I59" s="307"/>
      <c r="J59" s="307"/>
      <c r="K59" s="307"/>
      <c r="L59" s="307"/>
      <c r="M59" s="307"/>
      <c r="N59" s="307"/>
      <c r="O59" s="307"/>
      <c r="P59" s="307"/>
      <c r="Q59" s="307"/>
      <c r="R59" s="307"/>
      <c r="S59" s="307"/>
      <c r="T59" s="307"/>
      <c r="U59" s="307"/>
      <c r="V59" s="307"/>
      <c r="W59" s="307"/>
    </row>
    <row r="60" spans="1:23" ht="30" customHeight="1" x14ac:dyDescent="0.35">
      <c r="A60" s="4"/>
      <c r="B60" s="4"/>
      <c r="C60" s="106" t="s">
        <v>20</v>
      </c>
      <c r="D60" s="107"/>
      <c r="E60" s="317" t="s">
        <v>21</v>
      </c>
      <c r="F60" s="317"/>
      <c r="G60" s="317"/>
      <c r="H60" s="317"/>
      <c r="I60" s="317"/>
      <c r="J60" s="317"/>
      <c r="K60" s="308" t="s">
        <v>22</v>
      </c>
      <c r="L60" s="308"/>
      <c r="M60" s="309" t="s">
        <v>23</v>
      </c>
      <c r="N60" s="309"/>
      <c r="O60" s="309"/>
      <c r="P60" s="310" t="s">
        <v>24</v>
      </c>
      <c r="Q60" s="310"/>
      <c r="R60" s="310"/>
      <c r="S60" s="310"/>
      <c r="T60" s="310"/>
      <c r="U60" s="310"/>
      <c r="V60" s="330" t="s">
        <v>25</v>
      </c>
      <c r="W60" s="330"/>
    </row>
    <row r="61" spans="1:23" ht="150" customHeight="1" x14ac:dyDescent="0.35">
      <c r="A61" s="4"/>
      <c r="B61" s="4"/>
      <c r="C61" s="9" t="s">
        <v>1</v>
      </c>
      <c r="D61" s="30" t="s">
        <v>26</v>
      </c>
      <c r="E61" s="31" t="s">
        <v>43</v>
      </c>
      <c r="F61" s="32" t="s">
        <v>43</v>
      </c>
      <c r="G61" s="32" t="s">
        <v>43</v>
      </c>
      <c r="H61" s="32" t="s">
        <v>44</v>
      </c>
      <c r="I61" s="32" t="s">
        <v>43</v>
      </c>
      <c r="J61" s="33" t="s">
        <v>45</v>
      </c>
      <c r="K61" s="34" t="s">
        <v>29</v>
      </c>
      <c r="L61" s="35" t="s">
        <v>30</v>
      </c>
      <c r="M61" s="36" t="s">
        <v>29</v>
      </c>
      <c r="N61" s="37" t="s">
        <v>31</v>
      </c>
      <c r="O61" s="38" t="s">
        <v>30</v>
      </c>
      <c r="P61" s="301" t="s">
        <v>46</v>
      </c>
      <c r="Q61" s="301"/>
      <c r="R61" s="302" t="s">
        <v>33</v>
      </c>
      <c r="S61" s="302"/>
      <c r="T61" s="303" t="s">
        <v>34</v>
      </c>
      <c r="U61" s="303"/>
      <c r="V61" s="39" t="s">
        <v>35</v>
      </c>
      <c r="W61" s="95" t="s">
        <v>36</v>
      </c>
    </row>
    <row r="62" spans="1:23" ht="50.1" customHeight="1" x14ac:dyDescent="0.25">
      <c r="A62" s="41"/>
      <c r="B62" s="42"/>
      <c r="C62" s="313" t="s">
        <v>41</v>
      </c>
      <c r="D62" s="313"/>
      <c r="E62" s="313"/>
      <c r="F62" s="313"/>
      <c r="G62" s="313"/>
      <c r="H62" s="313"/>
      <c r="I62" s="313"/>
      <c r="J62" s="313"/>
      <c r="K62" s="48"/>
      <c r="L62" s="49"/>
      <c r="M62" s="48"/>
      <c r="N62" s="43"/>
      <c r="O62" s="49"/>
      <c r="P62" s="50" t="s">
        <v>37</v>
      </c>
      <c r="Q62" s="51" t="s">
        <v>38</v>
      </c>
      <c r="R62" s="51" t="s">
        <v>37</v>
      </c>
      <c r="S62" s="51" t="s">
        <v>38</v>
      </c>
      <c r="T62" s="51" t="s">
        <v>37</v>
      </c>
      <c r="U62" s="44" t="s">
        <v>38</v>
      </c>
      <c r="V62" s="48"/>
      <c r="W62" s="49"/>
    </row>
    <row r="63" spans="1:23" ht="50.1" customHeight="1" x14ac:dyDescent="0.25">
      <c r="A63" s="52">
        <f>N38</f>
        <v>42982</v>
      </c>
      <c r="B63" s="18" t="s">
        <v>9</v>
      </c>
      <c r="C63" s="19"/>
      <c r="D63" s="108"/>
      <c r="E63" s="31"/>
      <c r="F63" s="32"/>
      <c r="G63" s="32"/>
      <c r="H63" s="32"/>
      <c r="I63" s="99"/>
      <c r="J63" s="100"/>
      <c r="K63" s="55"/>
      <c r="L63" s="55"/>
      <c r="M63" s="54"/>
      <c r="N63" s="54"/>
      <c r="O63" s="55"/>
      <c r="P63" s="101"/>
      <c r="Q63" s="101"/>
      <c r="R63" s="101"/>
      <c r="S63" s="101"/>
      <c r="T63" s="101"/>
      <c r="U63" s="102"/>
      <c r="V63" s="54"/>
      <c r="W63" s="55"/>
    </row>
    <row r="64" spans="1:23" ht="50.1" customHeight="1" x14ac:dyDescent="0.25">
      <c r="A64" s="52">
        <f t="shared" ref="A64:A69" si="5">A63+1</f>
        <v>42983</v>
      </c>
      <c r="B64" s="18" t="s">
        <v>11</v>
      </c>
      <c r="C64" s="20"/>
      <c r="D64" s="57"/>
      <c r="E64" s="58"/>
      <c r="F64" s="59"/>
      <c r="G64" s="59"/>
      <c r="H64" s="59"/>
      <c r="I64" s="99"/>
      <c r="J64" s="100"/>
      <c r="K64" s="55"/>
      <c r="L64" s="55"/>
      <c r="M64" s="54"/>
      <c r="N64" s="54"/>
      <c r="O64" s="55"/>
      <c r="P64" s="54"/>
      <c r="Q64" s="54"/>
      <c r="R64" s="54"/>
      <c r="S64" s="54"/>
      <c r="T64" s="54"/>
      <c r="U64" s="55"/>
      <c r="V64" s="54"/>
      <c r="W64" s="55"/>
    </row>
    <row r="65" spans="1:23" ht="50.1" customHeight="1" x14ac:dyDescent="0.25">
      <c r="A65" s="52">
        <f t="shared" si="5"/>
        <v>42984</v>
      </c>
      <c r="B65" s="18" t="s">
        <v>12</v>
      </c>
      <c r="C65" s="20"/>
      <c r="D65" s="57"/>
      <c r="E65" s="58"/>
      <c r="F65" s="59"/>
      <c r="G65" s="59"/>
      <c r="H65" s="59"/>
      <c r="I65" s="99"/>
      <c r="J65" s="100"/>
      <c r="K65" s="109"/>
      <c r="L65" s="109"/>
      <c r="M65" s="77"/>
      <c r="N65" s="77"/>
      <c r="O65" s="109"/>
      <c r="P65" s="77"/>
      <c r="Q65" s="77"/>
      <c r="R65" s="54"/>
      <c r="S65" s="54"/>
      <c r="T65" s="54"/>
      <c r="U65" s="55"/>
      <c r="V65" s="54"/>
      <c r="W65" s="55"/>
    </row>
    <row r="66" spans="1:23" ht="50.1" customHeight="1" x14ac:dyDescent="0.25">
      <c r="A66" s="52">
        <f t="shared" si="5"/>
        <v>42985</v>
      </c>
      <c r="B66" s="18" t="s">
        <v>13</v>
      </c>
      <c r="C66" s="20"/>
      <c r="D66" s="57"/>
      <c r="E66" s="58"/>
      <c r="F66" s="59"/>
      <c r="G66" s="59"/>
      <c r="H66" s="59"/>
      <c r="I66" s="99"/>
      <c r="J66" s="100"/>
      <c r="K66" s="55"/>
      <c r="L66" s="55"/>
      <c r="M66" s="54"/>
      <c r="N66" s="54"/>
      <c r="O66" s="55"/>
      <c r="P66" s="54"/>
      <c r="Q66" s="54"/>
      <c r="R66" s="54"/>
      <c r="S66" s="54"/>
      <c r="T66" s="54"/>
      <c r="U66" s="55"/>
      <c r="V66" s="54"/>
      <c r="W66" s="55"/>
    </row>
    <row r="67" spans="1:23" ht="50.1" customHeight="1" x14ac:dyDescent="0.25">
      <c r="A67" s="52">
        <f t="shared" si="5"/>
        <v>42986</v>
      </c>
      <c r="B67" s="18" t="s">
        <v>15</v>
      </c>
      <c r="C67" s="86"/>
      <c r="D67" s="105"/>
      <c r="E67" s="58"/>
      <c r="F67" s="59"/>
      <c r="G67" s="59"/>
      <c r="H67" s="59"/>
      <c r="I67" s="99"/>
      <c r="J67" s="100"/>
      <c r="K67" s="55"/>
      <c r="L67" s="55"/>
      <c r="M67" s="54"/>
      <c r="N67" s="54"/>
      <c r="O67" s="55"/>
      <c r="P67" s="54"/>
      <c r="Q67" s="54"/>
      <c r="R67" s="54"/>
      <c r="S67" s="54"/>
      <c r="T67" s="54"/>
      <c r="U67" s="55"/>
      <c r="V67" s="54"/>
      <c r="W67" s="55"/>
    </row>
    <row r="68" spans="1:23" ht="50.1" customHeight="1" x14ac:dyDescent="0.25">
      <c r="A68" s="52">
        <f t="shared" si="5"/>
        <v>42987</v>
      </c>
      <c r="B68" s="18" t="s">
        <v>17</v>
      </c>
      <c r="C68" s="20"/>
      <c r="D68" s="57"/>
      <c r="E68" s="58"/>
      <c r="F68" s="59"/>
      <c r="G68" s="59"/>
      <c r="H68" s="59"/>
      <c r="I68" s="99"/>
      <c r="J68" s="100"/>
      <c r="K68" s="55"/>
      <c r="L68" s="55"/>
      <c r="M68" s="54"/>
      <c r="N68" s="54"/>
      <c r="O68" s="55"/>
      <c r="P68" s="54"/>
      <c r="Q68" s="54"/>
      <c r="R68" s="54"/>
      <c r="S68" s="54"/>
      <c r="T68" s="54"/>
      <c r="U68" s="55"/>
      <c r="V68" s="54"/>
      <c r="W68" s="55"/>
    </row>
    <row r="69" spans="1:23" ht="50.1" customHeight="1" x14ac:dyDescent="0.25">
      <c r="A69" s="17">
        <f t="shared" si="5"/>
        <v>42988</v>
      </c>
      <c r="B69" s="27" t="s">
        <v>18</v>
      </c>
      <c r="C69" s="20"/>
      <c r="D69" s="57"/>
      <c r="E69" s="58"/>
      <c r="F69" s="59"/>
      <c r="G69" s="59"/>
      <c r="H69" s="59"/>
      <c r="I69" s="99"/>
      <c r="J69" s="100"/>
      <c r="K69" s="55"/>
      <c r="L69" s="55"/>
      <c r="M69" s="54"/>
      <c r="N69" s="54"/>
      <c r="O69" s="55"/>
      <c r="P69" s="54"/>
      <c r="Q69" s="54"/>
      <c r="R69" s="54"/>
      <c r="S69" s="54"/>
      <c r="T69" s="54"/>
      <c r="U69" s="55"/>
      <c r="V69" s="54"/>
      <c r="W69" s="55"/>
    </row>
    <row r="70" spans="1:23" ht="12.75" customHeight="1" x14ac:dyDescent="0.25">
      <c r="B70" s="78"/>
      <c r="C70" s="62"/>
      <c r="D70" s="62"/>
      <c r="E70" s="62"/>
      <c r="F70" s="62"/>
      <c r="G70" s="62"/>
      <c r="H70" s="62"/>
      <c r="I70" s="62"/>
      <c r="J70" s="62"/>
      <c r="K70" s="62"/>
      <c r="L70" s="62"/>
      <c r="M70" s="62"/>
      <c r="N70" s="62"/>
      <c r="O70" s="62"/>
      <c r="P70" s="62"/>
      <c r="Q70" s="62"/>
      <c r="R70" s="62"/>
      <c r="S70" s="62"/>
      <c r="T70" s="62"/>
      <c r="U70" s="62"/>
    </row>
    <row r="71" spans="1:23" ht="12.75" customHeight="1" x14ac:dyDescent="0.3">
      <c r="J71" s="2"/>
      <c r="K71" s="3"/>
      <c r="L71" s="3"/>
      <c r="M71" s="3"/>
      <c r="N71" s="3"/>
    </row>
    <row r="72" spans="1:23" ht="30" customHeight="1" x14ac:dyDescent="0.35">
      <c r="A72" s="4"/>
      <c r="B72" s="4"/>
      <c r="C72" s="307" t="s">
        <v>0</v>
      </c>
      <c r="D72" s="307"/>
      <c r="E72" s="307"/>
      <c r="F72" s="307"/>
      <c r="G72" s="307"/>
      <c r="H72" s="110"/>
      <c r="I72" s="5"/>
      <c r="J72" s="314"/>
      <c r="K72" s="314"/>
      <c r="L72" s="314"/>
      <c r="M72" s="314"/>
    </row>
    <row r="73" spans="1:23" ht="75" customHeight="1" x14ac:dyDescent="0.45">
      <c r="A73" s="4"/>
      <c r="B73" s="4"/>
      <c r="C73" s="7" t="s">
        <v>1</v>
      </c>
      <c r="D73" s="8" t="s">
        <v>2</v>
      </c>
      <c r="E73" s="9" t="s">
        <v>3</v>
      </c>
      <c r="F73" s="9" t="s">
        <v>4</v>
      </c>
      <c r="G73" s="9" t="s">
        <v>5</v>
      </c>
      <c r="H73" s="10" t="s">
        <v>6</v>
      </c>
      <c r="I73" s="5"/>
      <c r="J73" s="6"/>
      <c r="K73" s="6"/>
      <c r="L73" s="12"/>
      <c r="M73" s="14" t="s">
        <v>7</v>
      </c>
      <c r="N73" s="15">
        <f>N38</f>
        <v>42982</v>
      </c>
      <c r="O73" s="16" t="s">
        <v>8</v>
      </c>
      <c r="P73" s="15">
        <f>N73+6</f>
        <v>42988</v>
      </c>
    </row>
    <row r="74" spans="1:23" ht="49.5" customHeight="1" x14ac:dyDescent="0.25">
      <c r="A74" s="17">
        <f>N73</f>
        <v>42982</v>
      </c>
      <c r="B74" s="18" t="s">
        <v>9</v>
      </c>
      <c r="C74" s="20"/>
      <c r="D74" s="20"/>
      <c r="E74" s="20"/>
      <c r="F74" s="20"/>
      <c r="G74" s="20"/>
      <c r="H74" s="20"/>
      <c r="I74" s="42"/>
      <c r="J74" s="23"/>
      <c r="K74" s="23"/>
      <c r="L74" s="23"/>
      <c r="M74" s="304" t="s">
        <v>47</v>
      </c>
      <c r="N74" s="304"/>
      <c r="O74" s="304"/>
      <c r="P74" s="304"/>
      <c r="Q74" s="88"/>
      <c r="R74" s="88"/>
    </row>
    <row r="75" spans="1:23" ht="50.1" customHeight="1" x14ac:dyDescent="0.25">
      <c r="A75" s="17">
        <f t="shared" ref="A75:A80" si="6">A74+1</f>
        <v>42983</v>
      </c>
      <c r="B75" s="18" t="s">
        <v>11</v>
      </c>
      <c r="C75" s="20"/>
      <c r="D75" s="20"/>
      <c r="E75" s="20"/>
      <c r="F75" s="20"/>
      <c r="G75" s="20"/>
      <c r="H75" s="20"/>
      <c r="I75" s="42"/>
      <c r="J75" s="23"/>
      <c r="K75" s="23"/>
      <c r="L75" s="23"/>
      <c r="M75" s="304"/>
      <c r="N75" s="304"/>
      <c r="O75" s="304"/>
      <c r="P75" s="304"/>
      <c r="Q75" s="88"/>
      <c r="R75" s="88"/>
    </row>
    <row r="76" spans="1:23" ht="50.1" customHeight="1" x14ac:dyDescent="0.45">
      <c r="A76" s="17">
        <f t="shared" si="6"/>
        <v>42984</v>
      </c>
      <c r="B76" s="18" t="s">
        <v>12</v>
      </c>
      <c r="C76" s="20"/>
      <c r="D76" s="20"/>
      <c r="E76" s="20"/>
      <c r="F76" s="20"/>
      <c r="G76" s="20"/>
      <c r="H76" s="20"/>
      <c r="I76" s="42"/>
      <c r="J76" s="111"/>
      <c r="K76" s="23"/>
      <c r="L76" s="23"/>
      <c r="M76" s="23"/>
      <c r="N76" s="25"/>
      <c r="O76" s="25"/>
      <c r="P76" s="25"/>
      <c r="Q76" s="24"/>
      <c r="R76" s="24"/>
    </row>
    <row r="77" spans="1:23" ht="50.1" customHeight="1" x14ac:dyDescent="0.45">
      <c r="A77" s="17">
        <f t="shared" si="6"/>
        <v>42985</v>
      </c>
      <c r="B77" s="18" t="s">
        <v>13</v>
      </c>
      <c r="C77" s="20"/>
      <c r="D77" s="20"/>
      <c r="E77" s="20"/>
      <c r="F77" s="20"/>
      <c r="G77" s="20"/>
      <c r="H77" s="20"/>
      <c r="I77" s="42"/>
      <c r="J77" s="111"/>
      <c r="K77" s="23"/>
      <c r="L77" s="305" t="s">
        <v>14</v>
      </c>
      <c r="M77" s="305"/>
      <c r="N77" s="305"/>
      <c r="O77" s="305"/>
      <c r="P77" s="321">
        <f>N73-14</f>
        <v>42968</v>
      </c>
      <c r="Q77" s="321"/>
    </row>
    <row r="78" spans="1:23" ht="50.1" customHeight="1" x14ac:dyDescent="0.45">
      <c r="A78" s="17">
        <f t="shared" si="6"/>
        <v>42986</v>
      </c>
      <c r="B78" s="18" t="s">
        <v>15</v>
      </c>
      <c r="C78" s="20"/>
      <c r="D78" s="20"/>
      <c r="E78" s="20"/>
      <c r="F78" s="20"/>
      <c r="G78" s="20"/>
      <c r="H78" s="20"/>
      <c r="I78" s="42"/>
      <c r="J78" s="111"/>
      <c r="K78" s="23"/>
      <c r="L78" s="91" t="s">
        <v>16</v>
      </c>
      <c r="M78" s="91"/>
      <c r="N78" s="91"/>
      <c r="O78" s="91"/>
      <c r="P78" s="25"/>
      <c r="Q78" s="25"/>
      <c r="R78" s="25"/>
    </row>
    <row r="79" spans="1:23" ht="50.1" customHeight="1" x14ac:dyDescent="0.25">
      <c r="A79" s="17">
        <f t="shared" si="6"/>
        <v>42987</v>
      </c>
      <c r="B79" s="18" t="s">
        <v>17</v>
      </c>
      <c r="C79" s="20"/>
      <c r="D79" s="20"/>
      <c r="E79" s="20"/>
      <c r="F79" s="20"/>
      <c r="G79" s="20"/>
      <c r="H79" s="20"/>
      <c r="I79" s="42"/>
      <c r="J79" s="111"/>
      <c r="K79" s="111"/>
      <c r="L79" s="23"/>
    </row>
    <row r="80" spans="1:23" ht="50.1" customHeight="1" x14ac:dyDescent="0.25">
      <c r="A80" s="17">
        <f t="shared" si="6"/>
        <v>42988</v>
      </c>
      <c r="B80" s="27" t="s">
        <v>18</v>
      </c>
      <c r="C80" s="20"/>
      <c r="D80" s="20"/>
      <c r="E80" s="20"/>
      <c r="F80" s="20"/>
      <c r="G80" s="20"/>
      <c r="H80" s="20"/>
      <c r="I80" s="112"/>
      <c r="J80" s="23"/>
      <c r="K80" s="23"/>
      <c r="L80" s="23"/>
      <c r="M80" s="23"/>
    </row>
    <row r="81" spans="1:21" ht="21.75" customHeight="1" x14ac:dyDescent="0.25"/>
    <row r="82" spans="1:21" ht="30" customHeight="1" x14ac:dyDescent="0.35">
      <c r="A82" s="4"/>
      <c r="B82" s="4"/>
      <c r="C82" s="307" t="s">
        <v>39</v>
      </c>
      <c r="D82" s="307"/>
      <c r="E82" s="307"/>
      <c r="F82" s="307"/>
      <c r="G82" s="307"/>
      <c r="H82" s="307"/>
      <c r="I82" s="307"/>
      <c r="J82" s="307"/>
      <c r="K82" s="307"/>
      <c r="L82" s="307"/>
      <c r="M82" s="307"/>
      <c r="N82" s="307"/>
      <c r="O82" s="307"/>
      <c r="P82" s="307"/>
      <c r="Q82" s="307"/>
      <c r="R82" s="307"/>
      <c r="S82" s="307"/>
      <c r="T82" s="307"/>
      <c r="U82" s="307"/>
    </row>
    <row r="83" spans="1:21" ht="30" customHeight="1" x14ac:dyDescent="0.35">
      <c r="A83" s="4"/>
      <c r="B83" s="4"/>
      <c r="C83" s="315" t="s">
        <v>20</v>
      </c>
      <c r="D83" s="315"/>
      <c r="E83" s="317" t="s">
        <v>21</v>
      </c>
      <c r="F83" s="317"/>
      <c r="G83" s="317"/>
      <c r="H83" s="317"/>
      <c r="I83" s="308" t="s">
        <v>22</v>
      </c>
      <c r="J83" s="308"/>
      <c r="K83" s="309" t="s">
        <v>23</v>
      </c>
      <c r="L83" s="309"/>
      <c r="M83" s="309"/>
      <c r="N83" s="310" t="s">
        <v>24</v>
      </c>
      <c r="O83" s="310"/>
      <c r="P83" s="310"/>
      <c r="Q83" s="310"/>
      <c r="R83" s="310"/>
      <c r="S83" s="310"/>
      <c r="T83" s="311" t="s">
        <v>25</v>
      </c>
      <c r="U83" s="311"/>
    </row>
    <row r="84" spans="1:21" ht="150" customHeight="1" x14ac:dyDescent="0.35">
      <c r="A84" s="4"/>
      <c r="B84" s="4"/>
      <c r="C84" s="9" t="s">
        <v>1</v>
      </c>
      <c r="D84" s="30" t="s">
        <v>26</v>
      </c>
      <c r="E84" s="31" t="s">
        <v>48</v>
      </c>
      <c r="F84" s="32" t="s">
        <v>48</v>
      </c>
      <c r="G84" s="32" t="s">
        <v>49</v>
      </c>
      <c r="H84" s="33" t="s">
        <v>50</v>
      </c>
      <c r="I84" s="34" t="s">
        <v>29</v>
      </c>
      <c r="J84" s="35" t="s">
        <v>30</v>
      </c>
      <c r="K84" s="36" t="s">
        <v>29</v>
      </c>
      <c r="L84" s="37" t="s">
        <v>31</v>
      </c>
      <c r="M84" s="38" t="s">
        <v>30</v>
      </c>
      <c r="N84" s="301" t="s">
        <v>46</v>
      </c>
      <c r="O84" s="301"/>
      <c r="P84" s="302" t="s">
        <v>33</v>
      </c>
      <c r="Q84" s="302"/>
      <c r="R84" s="303" t="s">
        <v>34</v>
      </c>
      <c r="S84" s="303"/>
      <c r="T84" s="39" t="s">
        <v>35</v>
      </c>
      <c r="U84" s="40" t="s">
        <v>36</v>
      </c>
    </row>
    <row r="85" spans="1:21" ht="50.1" customHeight="1" x14ac:dyDescent="0.25">
      <c r="A85" s="41"/>
      <c r="B85" s="42"/>
      <c r="C85" s="43"/>
      <c r="D85" s="44"/>
      <c r="E85" s="45"/>
      <c r="F85" s="46"/>
      <c r="G85" s="46"/>
      <c r="H85" s="47"/>
      <c r="I85" s="48"/>
      <c r="J85" s="49"/>
      <c r="K85" s="48"/>
      <c r="L85" s="43"/>
      <c r="M85" s="49"/>
      <c r="N85" s="50" t="s">
        <v>37</v>
      </c>
      <c r="O85" s="51" t="s">
        <v>38</v>
      </c>
      <c r="P85" s="51" t="s">
        <v>37</v>
      </c>
      <c r="Q85" s="51" t="s">
        <v>38</v>
      </c>
      <c r="R85" s="51" t="s">
        <v>37</v>
      </c>
      <c r="S85" s="44" t="s">
        <v>38</v>
      </c>
      <c r="T85" s="48"/>
      <c r="U85" s="43"/>
    </row>
    <row r="86" spans="1:21" ht="50.1" customHeight="1" x14ac:dyDescent="0.25">
      <c r="A86" s="52">
        <f>N73</f>
        <v>42982</v>
      </c>
      <c r="B86" s="56" t="s">
        <v>9</v>
      </c>
      <c r="C86" s="86"/>
      <c r="D86" s="113"/>
      <c r="E86" s="31"/>
      <c r="F86" s="32"/>
      <c r="G86" s="32"/>
      <c r="H86" s="33"/>
      <c r="I86" s="54"/>
      <c r="J86" s="54"/>
      <c r="K86" s="54"/>
      <c r="L86" s="54"/>
      <c r="M86" s="54"/>
      <c r="N86" s="54"/>
      <c r="O86" s="54"/>
      <c r="P86" s="54"/>
      <c r="Q86" s="54"/>
      <c r="R86" s="54"/>
      <c r="S86" s="54"/>
      <c r="T86" s="54"/>
      <c r="U86" s="55"/>
    </row>
    <row r="87" spans="1:21" ht="50.1" customHeight="1" x14ac:dyDescent="0.25">
      <c r="A87" s="52">
        <f t="shared" ref="A87:A92" si="7">A86+1</f>
        <v>42983</v>
      </c>
      <c r="B87" s="56" t="s">
        <v>11</v>
      </c>
      <c r="C87" s="86"/>
      <c r="D87" s="105"/>
      <c r="E87" s="58"/>
      <c r="F87" s="59"/>
      <c r="G87" s="59"/>
      <c r="H87" s="60"/>
      <c r="I87" s="54"/>
      <c r="J87" s="54"/>
      <c r="K87" s="54"/>
      <c r="L87" s="54"/>
      <c r="M87" s="54"/>
      <c r="N87" s="54"/>
      <c r="O87" s="54"/>
      <c r="P87" s="54"/>
      <c r="Q87" s="54"/>
      <c r="R87" s="54"/>
      <c r="S87" s="54"/>
      <c r="T87" s="54"/>
      <c r="U87" s="55"/>
    </row>
    <row r="88" spans="1:21" ht="50.1" customHeight="1" x14ac:dyDescent="0.25">
      <c r="A88" s="52">
        <f t="shared" si="7"/>
        <v>42984</v>
      </c>
      <c r="B88" s="56" t="s">
        <v>12</v>
      </c>
      <c r="C88" s="20"/>
      <c r="D88" s="57"/>
      <c r="E88" s="58"/>
      <c r="F88" s="59"/>
      <c r="G88" s="59"/>
      <c r="H88" s="60"/>
      <c r="I88" s="54"/>
      <c r="J88" s="54"/>
      <c r="K88" s="54"/>
      <c r="L88" s="54"/>
      <c r="M88" s="54"/>
      <c r="N88" s="54"/>
      <c r="O88" s="54"/>
      <c r="P88" s="54"/>
      <c r="Q88" s="54"/>
      <c r="R88" s="54"/>
      <c r="S88" s="54"/>
      <c r="T88" s="54"/>
      <c r="U88" s="55"/>
    </row>
    <row r="89" spans="1:21" ht="50.1" customHeight="1" x14ac:dyDescent="0.25">
      <c r="A89" s="52">
        <f t="shared" si="7"/>
        <v>42985</v>
      </c>
      <c r="B89" s="56" t="s">
        <v>13</v>
      </c>
      <c r="C89" s="20"/>
      <c r="D89" s="57"/>
      <c r="E89" s="58"/>
      <c r="F89" s="59"/>
      <c r="G89" s="59"/>
      <c r="H89" s="60"/>
      <c r="I89" s="54"/>
      <c r="J89" s="54"/>
      <c r="K89" s="54"/>
      <c r="L89" s="54"/>
      <c r="M89" s="54"/>
      <c r="N89" s="54"/>
      <c r="O89" s="54"/>
      <c r="P89" s="54"/>
      <c r="Q89" s="54"/>
      <c r="R89" s="54"/>
      <c r="S89" s="54"/>
      <c r="T89" s="54"/>
      <c r="U89" s="55"/>
    </row>
    <row r="90" spans="1:21" ht="50.1" customHeight="1" x14ac:dyDescent="0.25">
      <c r="A90" s="52">
        <f t="shared" si="7"/>
        <v>42986</v>
      </c>
      <c r="B90" s="56" t="s">
        <v>15</v>
      </c>
      <c r="C90" s="20"/>
      <c r="D90" s="57"/>
      <c r="E90" s="58"/>
      <c r="F90" s="59"/>
      <c r="G90" s="59"/>
      <c r="H90" s="60"/>
      <c r="I90" s="54"/>
      <c r="J90" s="54"/>
      <c r="K90" s="54"/>
      <c r="L90" s="54"/>
      <c r="M90" s="54"/>
      <c r="N90" s="54"/>
      <c r="O90" s="54"/>
      <c r="P90" s="54"/>
      <c r="Q90" s="54"/>
      <c r="R90" s="54"/>
      <c r="S90" s="54"/>
      <c r="T90" s="54"/>
      <c r="U90" s="55"/>
    </row>
    <row r="91" spans="1:21" ht="50.1" customHeight="1" x14ac:dyDescent="0.25">
      <c r="A91" s="52">
        <f t="shared" si="7"/>
        <v>42987</v>
      </c>
      <c r="B91" s="56" t="s">
        <v>17</v>
      </c>
      <c r="C91" s="20"/>
      <c r="D91" s="57"/>
      <c r="E91" s="58"/>
      <c r="F91" s="59"/>
      <c r="G91" s="59"/>
      <c r="H91" s="60"/>
      <c r="I91" s="54"/>
      <c r="J91" s="54"/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5"/>
    </row>
    <row r="92" spans="1:21" ht="50.1" customHeight="1" x14ac:dyDescent="0.25">
      <c r="A92" s="17">
        <f t="shared" si="7"/>
        <v>42988</v>
      </c>
      <c r="B92" s="27" t="s">
        <v>18</v>
      </c>
      <c r="C92" s="86"/>
      <c r="D92" s="57"/>
      <c r="E92" s="58"/>
      <c r="F92" s="59"/>
      <c r="G92" s="59"/>
      <c r="H92" s="60"/>
      <c r="I92" s="54"/>
      <c r="J92" s="54"/>
      <c r="K92" s="54"/>
      <c r="L92" s="54"/>
      <c r="M92" s="54"/>
      <c r="N92" s="54"/>
      <c r="O92" s="54"/>
      <c r="P92" s="54"/>
      <c r="Q92" s="54"/>
      <c r="R92" s="54"/>
      <c r="S92" s="54"/>
      <c r="T92" s="54"/>
      <c r="U92" s="55"/>
    </row>
    <row r="93" spans="1:21" ht="22.5" customHeight="1" x14ac:dyDescent="0.25">
      <c r="C93" s="62"/>
      <c r="D93" s="62"/>
      <c r="E93" s="62"/>
      <c r="F93" s="62"/>
      <c r="G93" s="62"/>
      <c r="H93" s="62"/>
      <c r="I93" s="62"/>
      <c r="J93" s="62"/>
      <c r="K93" s="62"/>
      <c r="L93" s="62"/>
      <c r="M93" s="62"/>
      <c r="N93" s="62"/>
      <c r="O93" s="62"/>
      <c r="P93" s="62"/>
      <c r="Q93" s="62"/>
      <c r="R93" s="62"/>
      <c r="S93" s="62"/>
      <c r="T93" s="62"/>
      <c r="U93" s="62"/>
    </row>
    <row r="94" spans="1:21" ht="30" customHeight="1" x14ac:dyDescent="0.35">
      <c r="A94" s="4"/>
      <c r="B94" s="4"/>
      <c r="C94" s="307" t="s">
        <v>39</v>
      </c>
      <c r="D94" s="307"/>
      <c r="E94" s="307"/>
      <c r="F94" s="307"/>
      <c r="G94" s="307"/>
      <c r="H94" s="307"/>
      <c r="I94" s="307"/>
      <c r="J94" s="307"/>
      <c r="K94" s="307"/>
      <c r="L94" s="307"/>
      <c r="M94" s="307"/>
      <c r="N94" s="307"/>
      <c r="O94" s="307"/>
      <c r="P94" s="307"/>
      <c r="Q94" s="307"/>
      <c r="R94" s="307"/>
      <c r="S94" s="307"/>
      <c r="T94" s="307"/>
      <c r="U94" s="307"/>
    </row>
    <row r="95" spans="1:21" ht="30" customHeight="1" x14ac:dyDescent="0.35">
      <c r="A95" s="4"/>
      <c r="B95" s="4"/>
      <c r="C95" s="315" t="s">
        <v>20</v>
      </c>
      <c r="D95" s="315"/>
      <c r="E95" s="325" t="s">
        <v>21</v>
      </c>
      <c r="F95" s="325"/>
      <c r="G95" s="325"/>
      <c r="H95" s="325"/>
      <c r="I95" s="326" t="s">
        <v>22</v>
      </c>
      <c r="J95" s="326"/>
      <c r="K95" s="327" t="s">
        <v>23</v>
      </c>
      <c r="L95" s="327"/>
      <c r="M95" s="327"/>
      <c r="N95" s="328" t="s">
        <v>24</v>
      </c>
      <c r="O95" s="328"/>
      <c r="P95" s="328"/>
      <c r="Q95" s="328"/>
      <c r="R95" s="328"/>
      <c r="S95" s="328"/>
      <c r="T95" s="329" t="s">
        <v>25</v>
      </c>
      <c r="U95" s="329"/>
    </row>
    <row r="96" spans="1:21" ht="149.25" customHeight="1" x14ac:dyDescent="0.35">
      <c r="A96" s="4"/>
      <c r="B96" s="4"/>
      <c r="C96" s="7" t="s">
        <v>1</v>
      </c>
      <c r="D96" s="30" t="s">
        <v>26</v>
      </c>
      <c r="E96" s="31" t="s">
        <v>48</v>
      </c>
      <c r="F96" s="32" t="s">
        <v>48</v>
      </c>
      <c r="G96" s="32"/>
      <c r="H96" s="33" t="s">
        <v>50</v>
      </c>
      <c r="I96" s="114" t="s">
        <v>29</v>
      </c>
      <c r="J96" s="115" t="s">
        <v>30</v>
      </c>
      <c r="K96" s="116" t="s">
        <v>29</v>
      </c>
      <c r="L96" s="117" t="s">
        <v>31</v>
      </c>
      <c r="M96" s="118" t="s">
        <v>30</v>
      </c>
      <c r="N96" s="322" t="s">
        <v>46</v>
      </c>
      <c r="O96" s="322"/>
      <c r="P96" s="323" t="s">
        <v>33</v>
      </c>
      <c r="Q96" s="323"/>
      <c r="R96" s="324" t="s">
        <v>34</v>
      </c>
      <c r="S96" s="324"/>
      <c r="T96" s="29" t="s">
        <v>35</v>
      </c>
      <c r="U96" s="119" t="s">
        <v>36</v>
      </c>
    </row>
    <row r="97" spans="1:21" ht="50.1" customHeight="1" x14ac:dyDescent="0.25">
      <c r="A97" s="41"/>
      <c r="B97" s="42"/>
      <c r="C97" s="313" t="s">
        <v>41</v>
      </c>
      <c r="D97" s="313"/>
      <c r="E97" s="313"/>
      <c r="F97" s="313"/>
      <c r="G97" s="313"/>
      <c r="H97" s="313"/>
      <c r="I97" s="48"/>
      <c r="J97" s="49"/>
      <c r="K97" s="48"/>
      <c r="L97" s="43"/>
      <c r="M97" s="49"/>
      <c r="N97" s="50" t="s">
        <v>37</v>
      </c>
      <c r="O97" s="51" t="s">
        <v>38</v>
      </c>
      <c r="P97" s="51" t="s">
        <v>37</v>
      </c>
      <c r="Q97" s="51" t="s">
        <v>38</v>
      </c>
      <c r="R97" s="51" t="s">
        <v>37</v>
      </c>
      <c r="S97" s="44" t="s">
        <v>38</v>
      </c>
      <c r="T97" s="48"/>
      <c r="U97" s="43"/>
    </row>
    <row r="98" spans="1:21" ht="50.1" customHeight="1" x14ac:dyDescent="0.25">
      <c r="A98" s="52">
        <f>N73</f>
        <v>42982</v>
      </c>
      <c r="B98" s="18" t="s">
        <v>9</v>
      </c>
      <c r="C98" s="20"/>
      <c r="D98" s="53"/>
      <c r="E98" s="120"/>
      <c r="F98" s="121"/>
      <c r="G98" s="31"/>
      <c r="H98" s="33"/>
      <c r="I98" s="54"/>
      <c r="J98" s="54"/>
      <c r="K98" s="54"/>
      <c r="L98" s="54"/>
      <c r="M98" s="54"/>
      <c r="N98" s="54"/>
      <c r="O98" s="54"/>
      <c r="P98" s="54"/>
      <c r="Q98" s="54"/>
      <c r="R98" s="54"/>
      <c r="S98" s="54"/>
      <c r="T98" s="54"/>
      <c r="U98" s="55"/>
    </row>
    <row r="99" spans="1:21" ht="50.1" customHeight="1" x14ac:dyDescent="0.25">
      <c r="A99" s="52">
        <f t="shared" ref="A99:A104" si="8">A98+1</f>
        <v>42983</v>
      </c>
      <c r="B99" s="18" t="s">
        <v>11</v>
      </c>
      <c r="C99" s="20"/>
      <c r="D99" s="57"/>
      <c r="E99" s="122"/>
      <c r="F99" s="123"/>
      <c r="G99" s="58"/>
      <c r="H99" s="60"/>
      <c r="I99" s="54"/>
      <c r="J99" s="54"/>
      <c r="K99" s="54"/>
      <c r="L99" s="54"/>
      <c r="M99" s="54"/>
      <c r="N99" s="54"/>
      <c r="O99" s="54"/>
      <c r="P99" s="54"/>
      <c r="Q99" s="54"/>
      <c r="R99" s="54"/>
      <c r="S99" s="54"/>
      <c r="T99" s="54"/>
      <c r="U99" s="55"/>
    </row>
    <row r="100" spans="1:21" ht="50.1" customHeight="1" x14ac:dyDescent="0.25">
      <c r="A100" s="52">
        <f t="shared" si="8"/>
        <v>42984</v>
      </c>
      <c r="B100" s="18" t="s">
        <v>12</v>
      </c>
      <c r="C100" s="20"/>
      <c r="D100" s="57"/>
      <c r="E100" s="58"/>
      <c r="F100" s="76"/>
      <c r="G100" s="59"/>
      <c r="H100" s="60"/>
      <c r="I100" s="77"/>
      <c r="J100" s="77"/>
      <c r="K100" s="77"/>
      <c r="L100" s="77"/>
      <c r="M100" s="77"/>
      <c r="N100" s="77"/>
      <c r="O100" s="77"/>
      <c r="P100" s="54"/>
      <c r="Q100" s="54"/>
      <c r="R100" s="54"/>
      <c r="S100" s="54"/>
      <c r="T100" s="54"/>
      <c r="U100" s="55"/>
    </row>
    <row r="101" spans="1:21" ht="50.1" customHeight="1" x14ac:dyDescent="0.25">
      <c r="A101" s="52">
        <f t="shared" si="8"/>
        <v>42985</v>
      </c>
      <c r="B101" s="18" t="s">
        <v>13</v>
      </c>
      <c r="C101" s="20"/>
      <c r="D101" s="57"/>
      <c r="E101" s="58"/>
      <c r="F101" s="59"/>
      <c r="G101" s="59"/>
      <c r="H101" s="60"/>
      <c r="I101" s="54"/>
      <c r="J101" s="54"/>
      <c r="K101" s="54"/>
      <c r="L101" s="54"/>
      <c r="M101" s="54"/>
      <c r="N101" s="54"/>
      <c r="O101" s="54"/>
      <c r="P101" s="54"/>
      <c r="Q101" s="54"/>
      <c r="R101" s="54"/>
      <c r="S101" s="54"/>
      <c r="T101" s="54"/>
      <c r="U101" s="55"/>
    </row>
    <row r="102" spans="1:21" ht="50.1" customHeight="1" x14ac:dyDescent="0.25">
      <c r="A102" s="52">
        <f t="shared" si="8"/>
        <v>42986</v>
      </c>
      <c r="B102" s="18" t="s">
        <v>15</v>
      </c>
      <c r="C102" s="20"/>
      <c r="D102" s="57"/>
      <c r="E102" s="58"/>
      <c r="F102" s="59"/>
      <c r="G102" s="59"/>
      <c r="H102" s="60"/>
      <c r="I102" s="54"/>
      <c r="J102" s="54"/>
      <c r="K102" s="54"/>
      <c r="L102" s="54"/>
      <c r="M102" s="54"/>
      <c r="N102" s="54"/>
      <c r="O102" s="54"/>
      <c r="P102" s="54"/>
      <c r="Q102" s="54"/>
      <c r="R102" s="54"/>
      <c r="S102" s="54"/>
      <c r="T102" s="54"/>
      <c r="U102" s="55"/>
    </row>
    <row r="103" spans="1:21" ht="50.1" customHeight="1" x14ac:dyDescent="0.25">
      <c r="A103" s="52">
        <f t="shared" si="8"/>
        <v>42987</v>
      </c>
      <c r="B103" s="18" t="s">
        <v>17</v>
      </c>
      <c r="C103" s="86"/>
      <c r="D103" s="105"/>
      <c r="E103" s="58"/>
      <c r="F103" s="59"/>
      <c r="G103" s="59"/>
      <c r="H103" s="60"/>
      <c r="I103" s="54"/>
      <c r="J103" s="54"/>
      <c r="K103" s="54"/>
      <c r="L103" s="54"/>
      <c r="M103" s="54"/>
      <c r="N103" s="54"/>
      <c r="O103" s="54"/>
      <c r="P103" s="54"/>
      <c r="Q103" s="54"/>
      <c r="R103" s="54"/>
      <c r="S103" s="54"/>
      <c r="T103" s="54"/>
      <c r="U103" s="55"/>
    </row>
    <row r="104" spans="1:21" ht="50.1" customHeight="1" x14ac:dyDescent="0.25">
      <c r="A104" s="17">
        <f t="shared" si="8"/>
        <v>42988</v>
      </c>
      <c r="B104" s="27" t="s">
        <v>18</v>
      </c>
      <c r="C104" s="20"/>
      <c r="D104" s="57"/>
      <c r="E104" s="58"/>
      <c r="F104" s="59"/>
      <c r="G104" s="59"/>
      <c r="H104" s="60"/>
      <c r="I104" s="54"/>
      <c r="J104" s="54"/>
      <c r="K104" s="54"/>
      <c r="L104" s="54"/>
      <c r="M104" s="54"/>
      <c r="N104" s="54"/>
      <c r="O104" s="54"/>
      <c r="P104" s="54"/>
      <c r="Q104" s="54"/>
      <c r="R104" s="54"/>
      <c r="S104" s="54"/>
      <c r="T104" s="54"/>
      <c r="U104" s="55"/>
    </row>
    <row r="105" spans="1:21" ht="12.75" customHeight="1" x14ac:dyDescent="0.25">
      <c r="A105" s="124"/>
      <c r="B105" s="125"/>
      <c r="C105" s="62"/>
      <c r="D105" s="62"/>
      <c r="E105" s="62"/>
      <c r="F105" s="62"/>
      <c r="G105" s="62"/>
      <c r="H105" s="62"/>
      <c r="I105" s="62"/>
      <c r="J105" s="62"/>
      <c r="K105" s="62"/>
      <c r="L105" s="62"/>
      <c r="M105" s="62"/>
      <c r="N105" s="62"/>
      <c r="O105" s="62"/>
      <c r="P105" s="62"/>
      <c r="Q105" s="62"/>
      <c r="R105" s="62"/>
      <c r="S105" s="62"/>
      <c r="T105" s="62"/>
      <c r="U105" s="62"/>
    </row>
    <row r="106" spans="1:21" ht="12.75" customHeight="1" x14ac:dyDescent="0.3">
      <c r="J106" s="2"/>
      <c r="K106" s="3"/>
      <c r="L106" s="3"/>
      <c r="M106" s="3"/>
      <c r="N106" s="3"/>
    </row>
    <row r="107" spans="1:21" ht="30" customHeight="1" x14ac:dyDescent="0.35">
      <c r="A107" s="4"/>
      <c r="B107" s="4"/>
      <c r="C107" s="307" t="s">
        <v>0</v>
      </c>
      <c r="D107" s="307"/>
      <c r="E107" s="307"/>
      <c r="F107" s="307"/>
      <c r="G107" s="307"/>
      <c r="H107" s="110"/>
      <c r="I107" s="5"/>
      <c r="J107" s="314"/>
      <c r="K107" s="314"/>
      <c r="L107" s="314"/>
      <c r="M107" s="125"/>
    </row>
    <row r="108" spans="1:21" ht="75" customHeight="1" x14ac:dyDescent="0.45">
      <c r="A108" s="4"/>
      <c r="B108" s="4"/>
      <c r="C108" s="9" t="s">
        <v>1</v>
      </c>
      <c r="D108" s="126" t="s">
        <v>2</v>
      </c>
      <c r="E108" s="9" t="s">
        <v>3</v>
      </c>
      <c r="F108" s="9" t="s">
        <v>4</v>
      </c>
      <c r="G108" s="9" t="s">
        <v>5</v>
      </c>
      <c r="H108" s="10" t="s">
        <v>6</v>
      </c>
      <c r="I108" s="5"/>
      <c r="J108" s="6"/>
      <c r="K108" s="6"/>
      <c r="L108" s="12"/>
      <c r="M108" s="14" t="s">
        <v>7</v>
      </c>
      <c r="N108" s="15">
        <f>N73</f>
        <v>42982</v>
      </c>
      <c r="O108" s="16" t="s">
        <v>8</v>
      </c>
      <c r="P108" s="15">
        <f>N108+6</f>
        <v>42988</v>
      </c>
    </row>
    <row r="109" spans="1:21" ht="50.1" customHeight="1" x14ac:dyDescent="0.25">
      <c r="A109" s="17">
        <f>N108</f>
        <v>42982</v>
      </c>
      <c r="B109" s="18" t="s">
        <v>9</v>
      </c>
      <c r="C109" s="20"/>
      <c r="D109" s="20"/>
      <c r="E109" s="20"/>
      <c r="F109" s="21"/>
      <c r="G109" s="20"/>
      <c r="H109" s="18"/>
      <c r="I109" s="42"/>
      <c r="J109" s="111"/>
      <c r="K109" s="111"/>
      <c r="L109" s="111"/>
      <c r="M109" s="304" t="s">
        <v>51</v>
      </c>
      <c r="N109" s="304"/>
      <c r="O109" s="304"/>
      <c r="P109" s="304"/>
      <c r="Q109" s="88"/>
      <c r="R109" s="88"/>
    </row>
    <row r="110" spans="1:21" ht="50.1" customHeight="1" x14ac:dyDescent="0.25">
      <c r="A110" s="17">
        <f t="shared" ref="A110:A115" si="9">A109+1</f>
        <v>42983</v>
      </c>
      <c r="B110" s="18" t="s">
        <v>11</v>
      </c>
      <c r="C110" s="20"/>
      <c r="D110" s="20"/>
      <c r="E110" s="20"/>
      <c r="F110" s="21"/>
      <c r="G110" s="20"/>
      <c r="H110" s="18"/>
      <c r="I110" s="42"/>
      <c r="J110" s="111"/>
      <c r="K110" s="111"/>
      <c r="L110" s="111"/>
      <c r="M110" s="304"/>
      <c r="N110" s="304"/>
      <c r="O110" s="304"/>
      <c r="P110" s="304"/>
      <c r="Q110" s="88"/>
      <c r="R110" s="88"/>
    </row>
    <row r="111" spans="1:21" ht="50.1" customHeight="1" x14ac:dyDescent="0.45">
      <c r="A111" s="17">
        <f t="shared" si="9"/>
        <v>42984</v>
      </c>
      <c r="B111" s="18" t="s">
        <v>12</v>
      </c>
      <c r="C111" s="20"/>
      <c r="D111" s="20"/>
      <c r="E111" s="20"/>
      <c r="F111" s="21"/>
      <c r="G111" s="20"/>
      <c r="H111" s="18"/>
      <c r="I111" s="42"/>
      <c r="J111" s="111"/>
      <c r="K111" s="111"/>
      <c r="L111" s="111"/>
      <c r="M111" s="127"/>
      <c r="N111" s="25"/>
      <c r="O111" s="25"/>
      <c r="P111" s="25"/>
      <c r="Q111" s="24"/>
      <c r="R111" s="24"/>
    </row>
    <row r="112" spans="1:21" ht="50.1" customHeight="1" x14ac:dyDescent="0.45">
      <c r="A112" s="17">
        <f t="shared" si="9"/>
        <v>42985</v>
      </c>
      <c r="B112" s="18" t="s">
        <v>13</v>
      </c>
      <c r="C112" s="20"/>
      <c r="D112" s="20"/>
      <c r="E112" s="20"/>
      <c r="F112" s="21"/>
      <c r="G112" s="20"/>
      <c r="H112" s="18"/>
      <c r="I112" s="42"/>
      <c r="J112" s="111"/>
      <c r="K112" s="111"/>
      <c r="L112" s="305" t="s">
        <v>14</v>
      </c>
      <c r="M112" s="305"/>
      <c r="N112" s="305"/>
      <c r="O112" s="305"/>
      <c r="P112" s="321">
        <f>N108-14</f>
        <v>42968</v>
      </c>
      <c r="Q112" s="321"/>
    </row>
    <row r="113" spans="1:21" ht="50.1" customHeight="1" x14ac:dyDescent="0.45">
      <c r="A113" s="17">
        <f t="shared" si="9"/>
        <v>42986</v>
      </c>
      <c r="B113" s="18" t="s">
        <v>15</v>
      </c>
      <c r="C113" s="20"/>
      <c r="D113" s="20"/>
      <c r="E113" s="20"/>
      <c r="F113" s="21"/>
      <c r="G113" s="20"/>
      <c r="H113" s="18"/>
      <c r="I113" s="42"/>
      <c r="J113" s="111"/>
      <c r="K113" s="111"/>
      <c r="L113" s="91" t="s">
        <v>16</v>
      </c>
      <c r="M113" s="91"/>
      <c r="N113" s="91"/>
      <c r="O113" s="91"/>
      <c r="P113" s="25"/>
      <c r="Q113" s="25"/>
      <c r="R113" s="25"/>
    </row>
    <row r="114" spans="1:21" ht="50.1" customHeight="1" x14ac:dyDescent="0.35">
      <c r="A114" s="17">
        <f t="shared" si="9"/>
        <v>42987</v>
      </c>
      <c r="B114" s="18" t="s">
        <v>17</v>
      </c>
      <c r="C114" s="20"/>
      <c r="D114" s="20"/>
      <c r="E114" s="20"/>
      <c r="F114" s="21"/>
      <c r="G114" s="20"/>
      <c r="H114" s="18"/>
      <c r="I114" s="42"/>
      <c r="J114" s="111"/>
      <c r="K114" s="111"/>
      <c r="L114" s="111"/>
      <c r="M114" s="127"/>
    </row>
    <row r="115" spans="1:21" ht="50.1" customHeight="1" x14ac:dyDescent="0.35">
      <c r="A115" s="17">
        <f t="shared" si="9"/>
        <v>42988</v>
      </c>
      <c r="B115" s="27" t="s">
        <v>18</v>
      </c>
      <c r="C115" s="20"/>
      <c r="D115" s="20"/>
      <c r="E115" s="20"/>
      <c r="F115" s="21"/>
      <c r="G115" s="20"/>
      <c r="H115" s="18"/>
      <c r="I115" s="42"/>
      <c r="J115" s="111"/>
      <c r="K115" s="111"/>
      <c r="L115" s="111"/>
      <c r="M115" s="127"/>
    </row>
    <row r="116" spans="1:21" ht="21.75" customHeight="1" x14ac:dyDescent="0.25">
      <c r="I116" s="78"/>
      <c r="J116" s="78"/>
      <c r="K116" s="78"/>
      <c r="L116" s="78"/>
    </row>
    <row r="117" spans="1:21" ht="30" customHeight="1" x14ac:dyDescent="0.35">
      <c r="A117" s="4"/>
      <c r="B117" s="4"/>
      <c r="C117" s="307" t="s">
        <v>19</v>
      </c>
      <c r="D117" s="307"/>
      <c r="E117" s="307"/>
      <c r="F117" s="307"/>
      <c r="G117" s="307"/>
      <c r="H117" s="307"/>
      <c r="I117" s="307"/>
      <c r="J117" s="307"/>
      <c r="K117" s="307"/>
      <c r="L117" s="307"/>
      <c r="M117" s="307"/>
      <c r="N117" s="307"/>
      <c r="O117" s="307"/>
      <c r="P117" s="307"/>
      <c r="Q117" s="307"/>
      <c r="R117" s="307"/>
      <c r="S117" s="307"/>
      <c r="T117" s="307"/>
      <c r="U117" s="307"/>
    </row>
    <row r="118" spans="1:21" ht="30" customHeight="1" x14ac:dyDescent="0.35">
      <c r="A118" s="4"/>
      <c r="B118" s="4"/>
      <c r="C118" s="315" t="s">
        <v>20</v>
      </c>
      <c r="D118" s="315"/>
      <c r="E118" s="317" t="s">
        <v>21</v>
      </c>
      <c r="F118" s="317"/>
      <c r="G118" s="317"/>
      <c r="H118" s="317"/>
      <c r="I118" s="308" t="s">
        <v>22</v>
      </c>
      <c r="J118" s="308"/>
      <c r="K118" s="309" t="s">
        <v>23</v>
      </c>
      <c r="L118" s="309"/>
      <c r="M118" s="309"/>
      <c r="N118" s="310" t="s">
        <v>24</v>
      </c>
      <c r="O118" s="310"/>
      <c r="P118" s="310"/>
      <c r="Q118" s="310"/>
      <c r="R118" s="310"/>
      <c r="S118" s="310"/>
      <c r="T118" s="311" t="s">
        <v>25</v>
      </c>
      <c r="U118" s="311"/>
    </row>
    <row r="119" spans="1:21" ht="149.25" customHeight="1" x14ac:dyDescent="0.35">
      <c r="A119" s="4"/>
      <c r="B119" s="4"/>
      <c r="C119" s="9" t="s">
        <v>1</v>
      </c>
      <c r="D119" s="30" t="s">
        <v>26</v>
      </c>
      <c r="E119" s="31" t="s">
        <v>52</v>
      </c>
      <c r="F119" s="32"/>
      <c r="G119" s="32"/>
      <c r="H119" s="33"/>
      <c r="I119" s="128" t="s">
        <v>29</v>
      </c>
      <c r="J119" s="35" t="s">
        <v>30</v>
      </c>
      <c r="K119" s="36" t="s">
        <v>29</v>
      </c>
      <c r="L119" s="37" t="s">
        <v>31</v>
      </c>
      <c r="M119" s="38" t="s">
        <v>30</v>
      </c>
      <c r="N119" s="301" t="s">
        <v>46</v>
      </c>
      <c r="O119" s="301"/>
      <c r="P119" s="302" t="s">
        <v>33</v>
      </c>
      <c r="Q119" s="302"/>
      <c r="R119" s="303" t="s">
        <v>34</v>
      </c>
      <c r="S119" s="303"/>
      <c r="T119" s="39" t="s">
        <v>35</v>
      </c>
      <c r="U119" s="40" t="s">
        <v>36</v>
      </c>
    </row>
    <row r="120" spans="1:21" ht="50.1" customHeight="1" x14ac:dyDescent="0.25">
      <c r="A120" s="41"/>
      <c r="B120" s="42"/>
      <c r="C120" s="43"/>
      <c r="D120" s="44"/>
      <c r="E120" s="45"/>
      <c r="F120" s="46"/>
      <c r="G120" s="46"/>
      <c r="H120" s="47"/>
      <c r="I120" s="48"/>
      <c r="J120" s="49"/>
      <c r="K120" s="48"/>
      <c r="L120" s="43"/>
      <c r="M120" s="49"/>
      <c r="N120" s="50" t="s">
        <v>37</v>
      </c>
      <c r="O120" s="51" t="s">
        <v>38</v>
      </c>
      <c r="P120" s="51" t="s">
        <v>37</v>
      </c>
      <c r="Q120" s="51" t="s">
        <v>38</v>
      </c>
      <c r="R120" s="51" t="s">
        <v>37</v>
      </c>
      <c r="S120" s="44" t="s">
        <v>38</v>
      </c>
      <c r="T120" s="48"/>
      <c r="U120" s="43"/>
    </row>
    <row r="121" spans="1:21" ht="50.1" customHeight="1" x14ac:dyDescent="0.25">
      <c r="A121" s="52">
        <f>N108</f>
        <v>42982</v>
      </c>
      <c r="B121" s="18" t="s">
        <v>9</v>
      </c>
      <c r="C121" s="20"/>
      <c r="D121" s="53"/>
      <c r="E121" s="31"/>
      <c r="F121" s="129"/>
      <c r="G121" s="129"/>
      <c r="H121" s="130"/>
      <c r="I121" s="54"/>
      <c r="J121" s="54"/>
      <c r="K121" s="54"/>
      <c r="L121" s="54"/>
      <c r="M121" s="54"/>
      <c r="N121" s="54"/>
      <c r="O121" s="54"/>
      <c r="P121" s="54"/>
      <c r="Q121" s="54"/>
      <c r="R121" s="54"/>
      <c r="S121" s="54"/>
      <c r="T121" s="54"/>
      <c r="U121" s="55"/>
    </row>
    <row r="122" spans="1:21" ht="50.1" customHeight="1" x14ac:dyDescent="0.25">
      <c r="A122" s="52">
        <f t="shared" ref="A122:A127" si="10">A121+1</f>
        <v>42983</v>
      </c>
      <c r="B122" s="56" t="s">
        <v>11</v>
      </c>
      <c r="C122" s="20"/>
      <c r="D122" s="105"/>
      <c r="E122" s="58"/>
      <c r="F122" s="20"/>
      <c r="G122" s="20"/>
      <c r="H122" s="57"/>
      <c r="I122" s="54"/>
      <c r="J122" s="54"/>
      <c r="K122" s="54"/>
      <c r="L122" s="54"/>
      <c r="M122" s="54"/>
      <c r="N122" s="54"/>
      <c r="O122" s="54"/>
      <c r="P122" s="54"/>
      <c r="Q122" s="54"/>
      <c r="R122" s="54"/>
      <c r="S122" s="54"/>
      <c r="T122" s="54"/>
      <c r="U122" s="55"/>
    </row>
    <row r="123" spans="1:21" ht="50.1" customHeight="1" x14ac:dyDescent="0.25">
      <c r="A123" s="52">
        <f t="shared" si="10"/>
        <v>42984</v>
      </c>
      <c r="B123" s="56" t="s">
        <v>12</v>
      </c>
      <c r="C123" s="20"/>
      <c r="D123" s="57"/>
      <c r="E123" s="58"/>
      <c r="F123" s="20"/>
      <c r="G123" s="20"/>
      <c r="H123" s="57"/>
      <c r="I123" s="54"/>
      <c r="J123" s="54"/>
      <c r="K123" s="54"/>
      <c r="L123" s="54"/>
      <c r="M123" s="54"/>
      <c r="N123" s="54"/>
      <c r="O123" s="54"/>
      <c r="P123" s="54"/>
      <c r="Q123" s="54"/>
      <c r="R123" s="54"/>
      <c r="S123" s="54"/>
      <c r="T123" s="54"/>
      <c r="U123" s="55"/>
    </row>
    <row r="124" spans="1:21" ht="50.1" customHeight="1" x14ac:dyDescent="0.25">
      <c r="A124" s="52">
        <f t="shared" si="10"/>
        <v>42985</v>
      </c>
      <c r="B124" s="56" t="s">
        <v>13</v>
      </c>
      <c r="C124" s="20"/>
      <c r="D124" s="57"/>
      <c r="E124" s="58"/>
      <c r="F124" s="20"/>
      <c r="G124" s="20"/>
      <c r="H124" s="57"/>
      <c r="I124" s="54"/>
      <c r="J124" s="54"/>
      <c r="K124" s="54"/>
      <c r="L124" s="54"/>
      <c r="M124" s="54"/>
      <c r="N124" s="54"/>
      <c r="O124" s="54"/>
      <c r="P124" s="54"/>
      <c r="Q124" s="54"/>
      <c r="R124" s="54"/>
      <c r="S124" s="54"/>
      <c r="T124" s="54"/>
      <c r="U124" s="55"/>
    </row>
    <row r="125" spans="1:21" ht="50.1" customHeight="1" x14ac:dyDescent="0.25">
      <c r="A125" s="52">
        <f t="shared" si="10"/>
        <v>42986</v>
      </c>
      <c r="B125" s="56" t="s">
        <v>15</v>
      </c>
      <c r="C125" s="20"/>
      <c r="D125" s="57"/>
      <c r="E125" s="58"/>
      <c r="F125" s="20"/>
      <c r="G125" s="20"/>
      <c r="H125" s="57"/>
      <c r="I125" s="54"/>
      <c r="J125" s="54"/>
      <c r="K125" s="54"/>
      <c r="L125" s="54"/>
      <c r="M125" s="54"/>
      <c r="N125" s="54"/>
      <c r="O125" s="54"/>
      <c r="P125" s="54"/>
      <c r="Q125" s="54"/>
      <c r="R125" s="54"/>
      <c r="S125" s="54"/>
      <c r="T125" s="54"/>
      <c r="U125" s="55"/>
    </row>
    <row r="126" spans="1:21" ht="50.1" customHeight="1" x14ac:dyDescent="0.25">
      <c r="A126" s="52">
        <f t="shared" si="10"/>
        <v>42987</v>
      </c>
      <c r="B126" s="56" t="s">
        <v>17</v>
      </c>
      <c r="C126" s="86"/>
      <c r="D126" s="57"/>
      <c r="E126" s="58"/>
      <c r="F126" s="20"/>
      <c r="G126" s="20"/>
      <c r="H126" s="57"/>
      <c r="I126" s="54"/>
      <c r="J126" s="54"/>
      <c r="K126" s="54"/>
      <c r="L126" s="54"/>
      <c r="M126" s="54"/>
      <c r="N126" s="54"/>
      <c r="O126" s="54"/>
      <c r="P126" s="54"/>
      <c r="Q126" s="54"/>
      <c r="R126" s="54"/>
      <c r="S126" s="54"/>
      <c r="T126" s="54"/>
      <c r="U126" s="55"/>
    </row>
    <row r="127" spans="1:21" ht="50.1" customHeight="1" x14ac:dyDescent="0.25">
      <c r="A127" s="17">
        <f t="shared" si="10"/>
        <v>42988</v>
      </c>
      <c r="B127" s="61" t="s">
        <v>18</v>
      </c>
      <c r="C127" s="86"/>
      <c r="D127" s="57"/>
      <c r="E127" s="58"/>
      <c r="F127" s="20"/>
      <c r="G127" s="20"/>
      <c r="H127" s="57"/>
      <c r="I127" s="54"/>
      <c r="J127" s="54"/>
      <c r="K127" s="54"/>
      <c r="L127" s="54"/>
      <c r="M127" s="54"/>
      <c r="N127" s="54"/>
      <c r="O127" s="54"/>
      <c r="P127" s="54"/>
      <c r="Q127" s="54"/>
      <c r="R127" s="54"/>
      <c r="S127" s="54"/>
      <c r="T127" s="54"/>
      <c r="U127" s="55"/>
    </row>
    <row r="128" spans="1:21" ht="21.75" customHeight="1" x14ac:dyDescent="0.25">
      <c r="C128" s="62"/>
      <c r="D128" s="62"/>
      <c r="E128" s="62"/>
      <c r="F128" s="62"/>
      <c r="G128" s="62"/>
      <c r="H128" s="62"/>
      <c r="I128" s="62"/>
      <c r="J128" s="62"/>
      <c r="K128" s="62"/>
      <c r="L128" s="62"/>
      <c r="M128" s="62"/>
      <c r="N128" s="62"/>
      <c r="O128" s="62"/>
      <c r="P128" s="62"/>
      <c r="Q128" s="62"/>
      <c r="R128" s="62"/>
      <c r="S128" s="62"/>
      <c r="T128" s="62"/>
      <c r="U128" s="62"/>
    </row>
    <row r="129" spans="1:21" ht="30" customHeight="1" x14ac:dyDescent="0.35">
      <c r="A129" s="4"/>
      <c r="B129" s="4"/>
      <c r="C129" s="307" t="s">
        <v>39</v>
      </c>
      <c r="D129" s="307"/>
      <c r="E129" s="307"/>
      <c r="F129" s="307"/>
      <c r="G129" s="307"/>
      <c r="H129" s="307"/>
      <c r="I129" s="307"/>
      <c r="J129" s="307"/>
      <c r="K129" s="307"/>
      <c r="L129" s="307"/>
      <c r="M129" s="307"/>
      <c r="N129" s="307"/>
      <c r="O129" s="307"/>
      <c r="P129" s="307"/>
      <c r="Q129" s="307"/>
      <c r="R129" s="307"/>
      <c r="S129" s="307"/>
      <c r="T129" s="307"/>
      <c r="U129" s="307"/>
    </row>
    <row r="130" spans="1:21" ht="30" customHeight="1" x14ac:dyDescent="0.35">
      <c r="A130" s="5"/>
      <c r="B130" s="5"/>
      <c r="C130" s="106" t="s">
        <v>20</v>
      </c>
      <c r="D130" s="107"/>
      <c r="E130" s="317" t="s">
        <v>21</v>
      </c>
      <c r="F130" s="317"/>
      <c r="G130" s="317"/>
      <c r="H130" s="317"/>
      <c r="I130" s="308" t="str">
        <f>I118</f>
        <v>Entrée</v>
      </c>
      <c r="J130" s="308"/>
      <c r="K130" s="309" t="str">
        <f>K118</f>
        <v>Viande</v>
      </c>
      <c r="L130" s="309"/>
      <c r="M130" s="309"/>
      <c r="N130" s="320" t="str">
        <f>N118</f>
        <v>Légumes</v>
      </c>
      <c r="O130" s="320"/>
      <c r="P130" s="320"/>
      <c r="Q130" s="320"/>
      <c r="R130" s="320"/>
      <c r="S130" s="28"/>
      <c r="T130" s="311" t="str">
        <f>T118</f>
        <v>Dessert</v>
      </c>
      <c r="U130" s="311"/>
    </row>
    <row r="131" spans="1:21" ht="150" customHeight="1" x14ac:dyDescent="0.25">
      <c r="A131" s="41"/>
      <c r="B131" s="42"/>
      <c r="C131" s="7" t="s">
        <v>1</v>
      </c>
      <c r="D131" s="131" t="s">
        <v>26</v>
      </c>
      <c r="E131" s="31" t="s">
        <v>52</v>
      </c>
      <c r="F131" s="32" t="s">
        <v>53</v>
      </c>
      <c r="G131" s="32"/>
      <c r="H131" s="132"/>
      <c r="I131" s="128" t="str">
        <f>I119</f>
        <v>Normale</v>
      </c>
      <c r="J131" s="35" t="str">
        <f>J119</f>
        <v>Mixée</v>
      </c>
      <c r="K131" s="36" t="str">
        <f>K119</f>
        <v>Normale</v>
      </c>
      <c r="L131" s="37" t="str">
        <f>L119</f>
        <v>Hachée</v>
      </c>
      <c r="M131" s="38" t="str">
        <f>M119</f>
        <v>Mixée</v>
      </c>
      <c r="N131" s="301" t="str">
        <f>N119</f>
        <v>Normaux</v>
      </c>
      <c r="O131" s="301"/>
      <c r="P131" s="302" t="str">
        <f>P119</f>
        <v>Hachés</v>
      </c>
      <c r="Q131" s="302"/>
      <c r="R131" s="319" t="str">
        <f>R119</f>
        <v>Mixés</v>
      </c>
      <c r="S131" s="319"/>
      <c r="T131" s="39" t="str">
        <f>T119</f>
        <v>Normal</v>
      </c>
      <c r="U131" s="40" t="str">
        <f>U119</f>
        <v>Mixé</v>
      </c>
    </row>
    <row r="132" spans="1:21" ht="50.1" customHeight="1" x14ac:dyDescent="0.25">
      <c r="A132" s="41"/>
      <c r="B132" s="42"/>
      <c r="C132" s="313" t="s">
        <v>41</v>
      </c>
      <c r="D132" s="313"/>
      <c r="E132" s="313"/>
      <c r="F132" s="313"/>
      <c r="G132" s="313"/>
      <c r="H132" s="313"/>
      <c r="I132" s="65"/>
      <c r="J132" s="64"/>
      <c r="K132" s="65"/>
      <c r="L132" s="66"/>
      <c r="M132" s="64"/>
      <c r="N132" s="68" t="s">
        <v>37</v>
      </c>
      <c r="O132" s="69" t="s">
        <v>38</v>
      </c>
      <c r="P132" s="69" t="s">
        <v>37</v>
      </c>
      <c r="Q132" s="69" t="s">
        <v>38</v>
      </c>
      <c r="R132" s="69" t="s">
        <v>37</v>
      </c>
      <c r="S132" s="44" t="s">
        <v>38</v>
      </c>
      <c r="T132" s="65"/>
      <c r="U132" s="43"/>
    </row>
    <row r="133" spans="1:21" ht="50.1" customHeight="1" x14ac:dyDescent="0.25">
      <c r="A133" s="52">
        <f>N108</f>
        <v>42982</v>
      </c>
      <c r="B133" s="18" t="s">
        <v>9</v>
      </c>
      <c r="C133" s="70"/>
      <c r="D133" s="71"/>
      <c r="E133" s="72"/>
      <c r="F133" s="70"/>
      <c r="G133" s="70"/>
      <c r="H133" s="133"/>
      <c r="I133" s="54"/>
      <c r="J133" s="54"/>
      <c r="K133" s="54"/>
      <c r="L133" s="54"/>
      <c r="M133" s="54"/>
      <c r="N133" s="54"/>
      <c r="O133" s="54"/>
      <c r="P133" s="54"/>
      <c r="Q133" s="54"/>
      <c r="R133" s="54"/>
      <c r="S133" s="54"/>
      <c r="T133" s="54"/>
      <c r="U133" s="55"/>
    </row>
    <row r="134" spans="1:21" ht="50.1" customHeight="1" x14ac:dyDescent="0.25">
      <c r="A134" s="52">
        <f t="shared" ref="A134:A139" si="11">A133+1</f>
        <v>42983</v>
      </c>
      <c r="B134" s="18" t="s">
        <v>11</v>
      </c>
      <c r="C134" s="70"/>
      <c r="D134" s="134"/>
      <c r="E134" s="72"/>
      <c r="F134" s="70"/>
      <c r="G134" s="70"/>
      <c r="H134" s="133"/>
      <c r="I134" s="54"/>
      <c r="J134" s="54"/>
      <c r="K134" s="54"/>
      <c r="L134" s="54"/>
      <c r="M134" s="54"/>
      <c r="N134" s="54"/>
      <c r="O134" s="54"/>
      <c r="P134" s="54"/>
      <c r="Q134" s="54"/>
      <c r="R134" s="54"/>
      <c r="S134" s="54"/>
      <c r="T134" s="54"/>
      <c r="U134" s="55"/>
    </row>
    <row r="135" spans="1:21" ht="50.1" customHeight="1" x14ac:dyDescent="0.25">
      <c r="A135" s="52">
        <f t="shared" si="11"/>
        <v>42984</v>
      </c>
      <c r="B135" s="18" t="s">
        <v>12</v>
      </c>
      <c r="C135" s="20"/>
      <c r="D135" s="57"/>
      <c r="E135" s="75"/>
      <c r="F135" s="70"/>
      <c r="G135" s="70"/>
      <c r="H135" s="133"/>
      <c r="I135" s="135"/>
      <c r="J135" s="135"/>
      <c r="K135" s="135"/>
      <c r="L135" s="135"/>
      <c r="M135" s="135"/>
      <c r="N135" s="135"/>
      <c r="O135" s="135"/>
      <c r="P135" s="54"/>
      <c r="Q135" s="54"/>
      <c r="R135" s="54"/>
      <c r="S135" s="54"/>
      <c r="T135" s="54"/>
      <c r="U135" s="55"/>
    </row>
    <row r="136" spans="1:21" ht="50.1" customHeight="1" x14ac:dyDescent="0.25">
      <c r="A136" s="52">
        <f t="shared" si="11"/>
        <v>42985</v>
      </c>
      <c r="B136" s="18" t="s">
        <v>13</v>
      </c>
      <c r="C136" s="20"/>
      <c r="D136" s="57"/>
      <c r="E136" s="58"/>
      <c r="F136" s="20"/>
      <c r="G136" s="20"/>
      <c r="H136" s="57"/>
      <c r="I136" s="54"/>
      <c r="J136" s="54"/>
      <c r="K136" s="54"/>
      <c r="L136" s="54"/>
      <c r="M136" s="54"/>
      <c r="N136" s="54"/>
      <c r="O136" s="54"/>
      <c r="P136" s="54"/>
      <c r="Q136" s="54"/>
      <c r="R136" s="54"/>
      <c r="S136" s="54"/>
      <c r="T136" s="54"/>
      <c r="U136" s="55"/>
    </row>
    <row r="137" spans="1:21" ht="50.1" customHeight="1" x14ac:dyDescent="0.25">
      <c r="A137" s="52">
        <f t="shared" si="11"/>
        <v>42986</v>
      </c>
      <c r="B137" s="18" t="s">
        <v>15</v>
      </c>
      <c r="C137" s="20"/>
      <c r="D137" s="57"/>
      <c r="E137" s="58"/>
      <c r="F137" s="20"/>
      <c r="G137" s="20"/>
      <c r="H137" s="57"/>
      <c r="I137" s="54"/>
      <c r="J137" s="54"/>
      <c r="K137" s="54"/>
      <c r="L137" s="54"/>
      <c r="M137" s="54"/>
      <c r="N137" s="54"/>
      <c r="O137" s="54"/>
      <c r="P137" s="54"/>
      <c r="Q137" s="54"/>
      <c r="R137" s="54"/>
      <c r="S137" s="54"/>
      <c r="T137" s="54"/>
      <c r="U137" s="55"/>
    </row>
    <row r="138" spans="1:21" ht="50.1" customHeight="1" x14ac:dyDescent="0.25">
      <c r="A138" s="52">
        <f t="shared" si="11"/>
        <v>42987</v>
      </c>
      <c r="B138" s="18" t="s">
        <v>17</v>
      </c>
      <c r="C138" s="86"/>
      <c r="D138" s="57"/>
      <c r="E138" s="58"/>
      <c r="F138" s="20"/>
      <c r="G138" s="20"/>
      <c r="H138" s="57"/>
      <c r="I138" s="54"/>
      <c r="J138" s="54"/>
      <c r="K138" s="54"/>
      <c r="L138" s="54"/>
      <c r="M138" s="54"/>
      <c r="N138" s="54"/>
      <c r="O138" s="54"/>
      <c r="P138" s="54"/>
      <c r="Q138" s="54"/>
      <c r="R138" s="54"/>
      <c r="S138" s="54"/>
      <c r="T138" s="54"/>
      <c r="U138" s="55"/>
    </row>
    <row r="139" spans="1:21" ht="50.1" customHeight="1" x14ac:dyDescent="0.25">
      <c r="A139" s="17">
        <f t="shared" si="11"/>
        <v>42988</v>
      </c>
      <c r="B139" s="27" t="s">
        <v>18</v>
      </c>
      <c r="C139" s="20"/>
      <c r="D139" s="57"/>
      <c r="E139" s="58"/>
      <c r="F139" s="20"/>
      <c r="G139" s="20"/>
      <c r="H139" s="57"/>
      <c r="I139" s="54"/>
      <c r="J139" s="54"/>
      <c r="K139" s="54"/>
      <c r="L139" s="54"/>
      <c r="M139" s="54"/>
      <c r="N139" s="54"/>
      <c r="O139" s="54"/>
      <c r="P139" s="54"/>
      <c r="Q139" s="54"/>
      <c r="R139" s="54"/>
      <c r="S139" s="54"/>
      <c r="T139" s="54"/>
      <c r="U139" s="55"/>
    </row>
    <row r="140" spans="1:21" ht="14.25" customHeight="1" x14ac:dyDescent="0.35">
      <c r="A140" s="124"/>
      <c r="B140" s="125"/>
      <c r="C140" s="62"/>
      <c r="D140" s="62"/>
      <c r="E140" s="62"/>
      <c r="F140" s="62"/>
      <c r="G140" s="62"/>
      <c r="H140" s="62"/>
      <c r="I140" s="62"/>
      <c r="J140" s="62"/>
      <c r="K140" s="62"/>
      <c r="L140" s="62"/>
      <c r="M140" s="62"/>
      <c r="N140" s="62"/>
      <c r="O140" s="62"/>
      <c r="P140" s="62"/>
      <c r="Q140" s="62"/>
      <c r="R140" s="62"/>
      <c r="S140" s="62"/>
      <c r="T140" s="62"/>
      <c r="U140" s="79"/>
    </row>
    <row r="141" spans="1:21" ht="12.75" customHeight="1" x14ac:dyDescent="0.35">
      <c r="C141" s="62"/>
      <c r="D141" s="62"/>
      <c r="E141" s="62"/>
      <c r="F141" s="62"/>
      <c r="G141" s="62"/>
      <c r="H141" s="62"/>
      <c r="I141" s="62"/>
      <c r="J141" s="62"/>
      <c r="K141" s="62"/>
      <c r="L141" s="62"/>
      <c r="M141" s="62"/>
      <c r="N141" s="62"/>
      <c r="O141" s="62"/>
      <c r="P141" s="62"/>
      <c r="Q141" s="62"/>
      <c r="R141" s="62"/>
      <c r="S141" s="62"/>
      <c r="T141" s="62"/>
      <c r="U141" s="79"/>
    </row>
    <row r="142" spans="1:21" ht="30" customHeight="1" x14ac:dyDescent="0.4">
      <c r="B142" s="4"/>
      <c r="C142" s="307" t="s">
        <v>0</v>
      </c>
      <c r="D142" s="307"/>
      <c r="E142" s="307"/>
      <c r="F142" s="307"/>
      <c r="G142" s="307"/>
      <c r="H142" s="136"/>
      <c r="I142" s="137"/>
      <c r="J142" s="138"/>
      <c r="K142" s="139"/>
      <c r="L142" s="140"/>
      <c r="M142" s="141"/>
      <c r="N142" s="140"/>
    </row>
    <row r="143" spans="1:21" ht="75" customHeight="1" x14ac:dyDescent="0.45">
      <c r="B143" s="4"/>
      <c r="C143" s="7" t="s">
        <v>1</v>
      </c>
      <c r="D143" s="8" t="s">
        <v>2</v>
      </c>
      <c r="E143" s="9" t="s">
        <v>3</v>
      </c>
      <c r="F143" s="9" t="s">
        <v>4</v>
      </c>
      <c r="G143" s="9" t="s">
        <v>5</v>
      </c>
      <c r="H143" s="10" t="s">
        <v>6</v>
      </c>
      <c r="I143" s="24"/>
      <c r="J143" s="24"/>
      <c r="M143" s="14" t="s">
        <v>7</v>
      </c>
      <c r="N143" s="15">
        <f>N108</f>
        <v>42982</v>
      </c>
      <c r="O143" s="16" t="s">
        <v>8</v>
      </c>
      <c r="P143" s="15">
        <f>N143+6</f>
        <v>42988</v>
      </c>
    </row>
    <row r="144" spans="1:21" ht="49.5" customHeight="1" x14ac:dyDescent="0.45">
      <c r="A144" s="52">
        <f>N143</f>
        <v>42982</v>
      </c>
      <c r="B144" s="18" t="s">
        <v>9</v>
      </c>
      <c r="C144" s="20"/>
      <c r="D144" s="20"/>
      <c r="E144" s="20"/>
      <c r="F144" s="21"/>
      <c r="G144" s="20"/>
      <c r="H144" s="18"/>
      <c r="I144" s="24"/>
      <c r="J144" s="24"/>
      <c r="K144" s="142"/>
      <c r="L144" s="142"/>
      <c r="M144" s="304" t="s">
        <v>54</v>
      </c>
      <c r="N144" s="304"/>
      <c r="O144" s="304"/>
      <c r="P144" s="304"/>
    </row>
    <row r="145" spans="1:23" ht="49.5" customHeight="1" x14ac:dyDescent="0.45">
      <c r="A145" s="52">
        <f t="shared" ref="A145:A150" si="12">A144+1</f>
        <v>42983</v>
      </c>
      <c r="B145" s="18" t="s">
        <v>11</v>
      </c>
      <c r="C145" s="20"/>
      <c r="D145" s="20"/>
      <c r="E145" s="20"/>
      <c r="F145" s="21"/>
      <c r="G145" s="20"/>
      <c r="H145" s="18"/>
      <c r="I145" s="90"/>
      <c r="J145" s="143"/>
      <c r="K145" s="25"/>
      <c r="L145" s="25"/>
      <c r="M145" s="304"/>
      <c r="N145" s="304"/>
      <c r="O145" s="304"/>
      <c r="P145" s="304"/>
      <c r="Q145" s="144"/>
      <c r="R145" s="144"/>
      <c r="S145" s="144"/>
      <c r="T145" s="144"/>
      <c r="U145" s="144"/>
    </row>
    <row r="146" spans="1:23" ht="49.5" customHeight="1" x14ac:dyDescent="0.45">
      <c r="A146" s="52">
        <f t="shared" si="12"/>
        <v>42984</v>
      </c>
      <c r="B146" s="18" t="s">
        <v>12</v>
      </c>
      <c r="C146" s="20"/>
      <c r="D146" s="20"/>
      <c r="E146" s="20"/>
      <c r="F146" s="21"/>
      <c r="G146" s="145"/>
      <c r="H146" s="18"/>
      <c r="J146" s="26"/>
      <c r="K146" s="26"/>
    </row>
    <row r="147" spans="1:23" ht="49.5" customHeight="1" x14ac:dyDescent="0.7">
      <c r="A147" s="52">
        <f t="shared" si="12"/>
        <v>42985</v>
      </c>
      <c r="B147" s="18" t="s">
        <v>13</v>
      </c>
      <c r="C147" s="20"/>
      <c r="D147" s="20"/>
      <c r="E147" s="20"/>
      <c r="F147" s="21"/>
      <c r="G147" s="145"/>
      <c r="H147" s="18"/>
      <c r="I147" s="146"/>
      <c r="K147" s="25"/>
      <c r="L147" s="305" t="s">
        <v>14</v>
      </c>
      <c r="M147" s="305"/>
      <c r="N147" s="305"/>
      <c r="O147" s="305"/>
      <c r="P147" s="306">
        <f>N143-14</f>
        <v>42968</v>
      </c>
      <c r="Q147" s="306"/>
    </row>
    <row r="148" spans="1:23" ht="49.5" customHeight="1" x14ac:dyDescent="0.45">
      <c r="A148" s="52">
        <f t="shared" si="12"/>
        <v>42986</v>
      </c>
      <c r="B148" s="18" t="s">
        <v>15</v>
      </c>
      <c r="C148" s="20"/>
      <c r="D148" s="20"/>
      <c r="E148" s="20"/>
      <c r="F148" s="21"/>
      <c r="G148" s="145"/>
      <c r="H148" s="18"/>
      <c r="I148" s="147"/>
      <c r="J148" s="148"/>
      <c r="K148" s="149"/>
      <c r="L148" s="26" t="s">
        <v>16</v>
      </c>
      <c r="M148" s="149"/>
      <c r="N148" s="149"/>
    </row>
    <row r="149" spans="1:23" ht="49.5" customHeight="1" x14ac:dyDescent="0.35">
      <c r="A149" s="52">
        <f t="shared" si="12"/>
        <v>42987</v>
      </c>
      <c r="B149" s="18" t="s">
        <v>17</v>
      </c>
      <c r="C149" s="20"/>
      <c r="D149" s="20"/>
      <c r="E149" s="20"/>
      <c r="F149" s="21"/>
      <c r="G149" s="145"/>
      <c r="H149" s="18"/>
      <c r="I149" s="147"/>
      <c r="J149" s="148"/>
      <c r="K149" s="149"/>
      <c r="L149" s="149"/>
      <c r="M149" s="149"/>
      <c r="N149" s="149"/>
    </row>
    <row r="150" spans="1:23" ht="49.5" customHeight="1" x14ac:dyDescent="0.25">
      <c r="A150" s="17">
        <f t="shared" si="12"/>
        <v>42988</v>
      </c>
      <c r="B150" s="27" t="s">
        <v>18</v>
      </c>
      <c r="C150" s="20"/>
      <c r="D150" s="20"/>
      <c r="E150" s="20"/>
      <c r="F150" s="21"/>
      <c r="G150" s="20"/>
      <c r="H150" s="18"/>
    </row>
    <row r="151" spans="1:23" ht="21.75" customHeight="1" x14ac:dyDescent="0.35">
      <c r="B151" s="42"/>
      <c r="C151" s="150"/>
      <c r="D151" s="150"/>
      <c r="E151" s="151"/>
    </row>
    <row r="152" spans="1:23" ht="30" customHeight="1" x14ac:dyDescent="0.35">
      <c r="B152" s="4"/>
      <c r="C152" s="316" t="s">
        <v>19</v>
      </c>
      <c r="D152" s="316"/>
      <c r="E152" s="316"/>
      <c r="F152" s="316"/>
      <c r="G152" s="316"/>
      <c r="H152" s="316"/>
      <c r="I152" s="316"/>
      <c r="J152" s="316"/>
      <c r="K152" s="316"/>
      <c r="L152" s="316"/>
      <c r="M152" s="316"/>
      <c r="N152" s="316"/>
      <c r="O152" s="316"/>
      <c r="P152" s="316"/>
      <c r="Q152" s="316"/>
      <c r="R152" s="316"/>
      <c r="S152" s="316"/>
      <c r="T152" s="316"/>
      <c r="U152" s="316"/>
      <c r="V152" s="316"/>
      <c r="W152" s="316"/>
    </row>
    <row r="153" spans="1:23" ht="30" customHeight="1" x14ac:dyDescent="0.35">
      <c r="B153" s="4"/>
      <c r="C153" s="315" t="s">
        <v>20</v>
      </c>
      <c r="D153" s="315"/>
      <c r="E153" s="317" t="s">
        <v>21</v>
      </c>
      <c r="F153" s="317"/>
      <c r="G153" s="317"/>
      <c r="H153" s="317"/>
      <c r="I153" s="317"/>
      <c r="J153" s="317"/>
      <c r="K153" s="308" t="s">
        <v>22</v>
      </c>
      <c r="L153" s="308"/>
      <c r="M153" s="309" t="s">
        <v>23</v>
      </c>
      <c r="N153" s="309"/>
      <c r="O153" s="309"/>
      <c r="P153" s="310" t="s">
        <v>24</v>
      </c>
      <c r="Q153" s="310"/>
      <c r="R153" s="310"/>
      <c r="S153" s="310"/>
      <c r="T153" s="310"/>
      <c r="U153" s="310"/>
      <c r="V153" s="318" t="s">
        <v>25</v>
      </c>
      <c r="W153" s="318"/>
    </row>
    <row r="154" spans="1:23" ht="165" customHeight="1" x14ac:dyDescent="0.35">
      <c r="A154" s="78"/>
      <c r="B154" s="5"/>
      <c r="C154" s="9" t="s">
        <v>1</v>
      </c>
      <c r="D154" s="30" t="s">
        <v>26</v>
      </c>
      <c r="E154" s="72" t="s">
        <v>52</v>
      </c>
      <c r="F154" s="73" t="s">
        <v>43</v>
      </c>
      <c r="G154" s="152" t="s">
        <v>55</v>
      </c>
      <c r="H154" s="153" t="s">
        <v>56</v>
      </c>
      <c r="I154" s="32" t="s">
        <v>57</v>
      </c>
      <c r="J154" s="63" t="s">
        <v>58</v>
      </c>
      <c r="K154" s="34" t="s">
        <v>29</v>
      </c>
      <c r="L154" s="35" t="s">
        <v>30</v>
      </c>
      <c r="M154" s="36" t="s">
        <v>29</v>
      </c>
      <c r="N154" s="37" t="s">
        <v>31</v>
      </c>
      <c r="O154" s="38" t="s">
        <v>30</v>
      </c>
      <c r="P154" s="301" t="s">
        <v>46</v>
      </c>
      <c r="Q154" s="301"/>
      <c r="R154" s="312" t="s">
        <v>33</v>
      </c>
      <c r="S154" s="312"/>
      <c r="T154" s="303" t="s">
        <v>34</v>
      </c>
      <c r="U154" s="303"/>
      <c r="V154" s="39" t="s">
        <v>35</v>
      </c>
      <c r="W154" s="40" t="s">
        <v>36</v>
      </c>
    </row>
    <row r="155" spans="1:23" ht="48.75" customHeight="1" x14ac:dyDescent="0.25">
      <c r="A155" s="41"/>
      <c r="B155" s="42"/>
      <c r="C155" s="66"/>
      <c r="D155" s="154"/>
      <c r="E155" s="155"/>
      <c r="F155" s="156"/>
      <c r="G155" s="156"/>
      <c r="H155" s="156"/>
      <c r="I155" s="46"/>
      <c r="J155" s="47"/>
      <c r="K155" s="48"/>
      <c r="L155" s="49"/>
      <c r="M155" s="48"/>
      <c r="N155" s="43"/>
      <c r="O155" s="49"/>
      <c r="P155" s="50" t="s">
        <v>37</v>
      </c>
      <c r="Q155" s="51" t="s">
        <v>38</v>
      </c>
      <c r="R155" s="51" t="s">
        <v>37</v>
      </c>
      <c r="S155" s="51" t="s">
        <v>38</v>
      </c>
      <c r="T155" s="51" t="s">
        <v>37</v>
      </c>
      <c r="U155" s="44" t="s">
        <v>38</v>
      </c>
      <c r="V155" s="48"/>
      <c r="W155" s="43"/>
    </row>
    <row r="156" spans="1:23" ht="48.75" customHeight="1" x14ac:dyDescent="0.25">
      <c r="A156" s="52">
        <f>N143</f>
        <v>42982</v>
      </c>
      <c r="B156" s="18" t="s">
        <v>9</v>
      </c>
      <c r="C156" s="70"/>
      <c r="D156" s="71"/>
      <c r="E156" s="72"/>
      <c r="F156" s="73"/>
      <c r="G156" s="73"/>
      <c r="H156" s="73"/>
      <c r="I156" s="32"/>
      <c r="J156" s="33"/>
      <c r="K156" s="54"/>
      <c r="L156" s="54"/>
      <c r="M156" s="54"/>
      <c r="N156" s="54"/>
      <c r="O156" s="54"/>
      <c r="P156" s="54"/>
      <c r="Q156" s="54"/>
      <c r="R156" s="54"/>
      <c r="S156" s="54"/>
      <c r="T156" s="54"/>
      <c r="U156" s="54"/>
      <c r="V156" s="54"/>
      <c r="W156" s="55"/>
    </row>
    <row r="157" spans="1:23" ht="48.75" customHeight="1" x14ac:dyDescent="0.25">
      <c r="A157" s="52">
        <f t="shared" ref="A157:A162" si="13">A156+1</f>
        <v>42983</v>
      </c>
      <c r="B157" s="56" t="s">
        <v>11</v>
      </c>
      <c r="C157" s="20"/>
      <c r="D157" s="57"/>
      <c r="E157" s="58"/>
      <c r="F157" s="59"/>
      <c r="G157" s="59"/>
      <c r="H157" s="59"/>
      <c r="I157" s="59"/>
      <c r="J157" s="60"/>
      <c r="K157" s="54"/>
      <c r="L157" s="54"/>
      <c r="M157" s="54"/>
      <c r="N157" s="54"/>
      <c r="O157" s="54"/>
      <c r="P157" s="54"/>
      <c r="Q157" s="54"/>
      <c r="R157" s="54"/>
      <c r="S157" s="54"/>
      <c r="T157" s="54"/>
      <c r="U157" s="54"/>
      <c r="V157" s="54"/>
      <c r="W157" s="55"/>
    </row>
    <row r="158" spans="1:23" ht="48.75" customHeight="1" x14ac:dyDescent="0.25">
      <c r="A158" s="52">
        <f t="shared" si="13"/>
        <v>42984</v>
      </c>
      <c r="B158" s="56" t="s">
        <v>12</v>
      </c>
      <c r="C158" s="20"/>
      <c r="D158" s="57"/>
      <c r="E158" s="58"/>
      <c r="F158" s="59"/>
      <c r="G158" s="59"/>
      <c r="H158" s="59"/>
      <c r="I158" s="59"/>
      <c r="J158" s="60"/>
      <c r="K158" s="54"/>
      <c r="L158" s="54"/>
      <c r="M158" s="54"/>
      <c r="N158" s="54"/>
      <c r="O158" s="54"/>
      <c r="P158" s="54"/>
      <c r="Q158" s="54"/>
      <c r="R158" s="54"/>
      <c r="S158" s="54"/>
      <c r="T158" s="54"/>
      <c r="U158" s="54"/>
      <c r="V158" s="54"/>
      <c r="W158" s="55"/>
    </row>
    <row r="159" spans="1:23" ht="48.75" customHeight="1" x14ac:dyDescent="0.25">
      <c r="A159" s="52">
        <f t="shared" si="13"/>
        <v>42985</v>
      </c>
      <c r="B159" s="56" t="s">
        <v>13</v>
      </c>
      <c r="C159" s="20"/>
      <c r="D159" s="57"/>
      <c r="E159" s="58"/>
      <c r="F159" s="59"/>
      <c r="G159" s="59"/>
      <c r="H159" s="59"/>
      <c r="I159" s="59"/>
      <c r="J159" s="60"/>
      <c r="K159" s="54"/>
      <c r="L159" s="54"/>
      <c r="M159" s="54"/>
      <c r="N159" s="54"/>
      <c r="O159" s="54"/>
      <c r="P159" s="54"/>
      <c r="Q159" s="54"/>
      <c r="R159" s="54"/>
      <c r="S159" s="54"/>
      <c r="T159" s="54"/>
      <c r="U159" s="54"/>
      <c r="V159" s="54"/>
      <c r="W159" s="55"/>
    </row>
    <row r="160" spans="1:23" ht="48.75" customHeight="1" x14ac:dyDescent="0.25">
      <c r="A160" s="52">
        <f t="shared" si="13"/>
        <v>42986</v>
      </c>
      <c r="B160" s="56" t="s">
        <v>15</v>
      </c>
      <c r="C160" s="20"/>
      <c r="D160" s="57"/>
      <c r="E160" s="58"/>
      <c r="F160" s="59"/>
      <c r="G160" s="59"/>
      <c r="H160" s="59"/>
      <c r="I160" s="59"/>
      <c r="J160" s="60"/>
      <c r="K160" s="54"/>
      <c r="L160" s="54"/>
      <c r="M160" s="54"/>
      <c r="N160" s="54"/>
      <c r="O160" s="54"/>
      <c r="P160" s="54"/>
      <c r="Q160" s="54"/>
      <c r="R160" s="54"/>
      <c r="S160" s="54"/>
      <c r="T160" s="54"/>
      <c r="U160" s="54"/>
      <c r="V160" s="54"/>
      <c r="W160" s="55"/>
    </row>
    <row r="161" spans="1:23" ht="48.75" customHeight="1" x14ac:dyDescent="0.25">
      <c r="A161" s="52">
        <f t="shared" si="13"/>
        <v>42987</v>
      </c>
      <c r="B161" s="56" t="s">
        <v>17</v>
      </c>
      <c r="C161" s="20"/>
      <c r="D161" s="57"/>
      <c r="E161" s="58"/>
      <c r="F161" s="59"/>
      <c r="G161" s="59"/>
      <c r="H161" s="59"/>
      <c r="I161" s="59"/>
      <c r="J161" s="60"/>
      <c r="K161" s="54"/>
      <c r="L161" s="54"/>
      <c r="M161" s="54"/>
      <c r="N161" s="54"/>
      <c r="O161" s="54"/>
      <c r="P161" s="54"/>
      <c r="Q161" s="54"/>
      <c r="R161" s="54"/>
      <c r="S161" s="54"/>
      <c r="T161" s="54"/>
      <c r="U161" s="54"/>
      <c r="V161" s="54"/>
      <c r="W161" s="55"/>
    </row>
    <row r="162" spans="1:23" ht="48.75" customHeight="1" x14ac:dyDescent="0.25">
      <c r="A162" s="17">
        <f t="shared" si="13"/>
        <v>42988</v>
      </c>
      <c r="B162" s="27" t="s">
        <v>18</v>
      </c>
      <c r="C162" s="20"/>
      <c r="D162" s="57"/>
      <c r="E162" s="58"/>
      <c r="F162" s="59"/>
      <c r="G162" s="59"/>
      <c r="H162" s="59"/>
      <c r="I162" s="59"/>
      <c r="J162" s="60"/>
      <c r="K162" s="54"/>
      <c r="L162" s="54"/>
      <c r="M162" s="54"/>
      <c r="N162" s="54"/>
      <c r="O162" s="54"/>
      <c r="P162" s="54"/>
      <c r="Q162" s="54"/>
      <c r="R162" s="54"/>
      <c r="S162" s="54"/>
      <c r="T162" s="54"/>
      <c r="U162" s="54"/>
      <c r="V162" s="54"/>
      <c r="W162" s="55"/>
    </row>
    <row r="163" spans="1:23" ht="21.75" customHeight="1" x14ac:dyDescent="0.25">
      <c r="A163" s="41"/>
      <c r="B163" s="42"/>
      <c r="C163" s="157"/>
      <c r="D163" s="157"/>
      <c r="E163" s="157"/>
      <c r="F163" s="157"/>
      <c r="G163" s="157"/>
      <c r="H163" s="157"/>
      <c r="I163" s="157"/>
      <c r="J163" s="157"/>
      <c r="K163" s="157"/>
      <c r="L163" s="157"/>
      <c r="M163" s="157"/>
      <c r="N163" s="157"/>
      <c r="O163" s="157"/>
      <c r="P163" s="157"/>
      <c r="Q163" s="157"/>
      <c r="R163" s="157"/>
      <c r="S163" s="157"/>
      <c r="T163" s="157"/>
      <c r="U163" s="157"/>
      <c r="V163" s="157"/>
      <c r="W163" s="158"/>
    </row>
    <row r="164" spans="1:23" ht="30" customHeight="1" x14ac:dyDescent="0.25">
      <c r="A164" s="41"/>
      <c r="B164" s="42"/>
      <c r="C164" s="307" t="s">
        <v>39</v>
      </c>
      <c r="D164" s="307"/>
      <c r="E164" s="307"/>
      <c r="F164" s="307"/>
      <c r="G164" s="307"/>
      <c r="H164" s="307"/>
      <c r="I164" s="307"/>
      <c r="J164" s="307"/>
      <c r="K164" s="307"/>
      <c r="L164" s="307"/>
      <c r="M164" s="307"/>
      <c r="N164" s="307"/>
      <c r="O164" s="307"/>
      <c r="P164" s="307"/>
      <c r="Q164" s="307"/>
      <c r="R164" s="307"/>
      <c r="S164" s="307"/>
      <c r="T164" s="307"/>
      <c r="U164" s="307"/>
      <c r="V164" s="307"/>
      <c r="W164" s="307"/>
    </row>
    <row r="165" spans="1:23" ht="30" customHeight="1" x14ac:dyDescent="0.25">
      <c r="A165" s="41"/>
      <c r="B165" s="42"/>
      <c r="C165" s="307" t="s">
        <v>20</v>
      </c>
      <c r="D165" s="307"/>
      <c r="E165" s="315" t="s">
        <v>21</v>
      </c>
      <c r="F165" s="315"/>
      <c r="G165" s="315"/>
      <c r="H165" s="315"/>
      <c r="I165" s="315"/>
      <c r="J165" s="315"/>
      <c r="K165" s="308" t="s">
        <v>22</v>
      </c>
      <c r="L165" s="308"/>
      <c r="M165" s="309" t="s">
        <v>23</v>
      </c>
      <c r="N165" s="309"/>
      <c r="O165" s="309"/>
      <c r="P165" s="310" t="s">
        <v>24</v>
      </c>
      <c r="Q165" s="310"/>
      <c r="R165" s="310"/>
      <c r="S165" s="310"/>
      <c r="T165" s="310"/>
      <c r="U165" s="310"/>
      <c r="V165" s="311" t="s">
        <v>59</v>
      </c>
      <c r="W165" s="311"/>
    </row>
    <row r="166" spans="1:23" ht="164.25" customHeight="1" x14ac:dyDescent="0.25">
      <c r="A166" s="41"/>
      <c r="B166" s="42"/>
      <c r="C166" s="9" t="s">
        <v>1</v>
      </c>
      <c r="D166" s="10" t="s">
        <v>26</v>
      </c>
      <c r="E166" s="72" t="s">
        <v>52</v>
      </c>
      <c r="F166" s="73" t="s">
        <v>43</v>
      </c>
      <c r="G166" s="152" t="s">
        <v>55</v>
      </c>
      <c r="H166" s="153" t="s">
        <v>60</v>
      </c>
      <c r="I166" s="32" t="s">
        <v>57</v>
      </c>
      <c r="J166" s="63" t="s">
        <v>58</v>
      </c>
      <c r="K166" s="34" t="s">
        <v>29</v>
      </c>
      <c r="L166" s="35" t="s">
        <v>30</v>
      </c>
      <c r="M166" s="36" t="s">
        <v>29</v>
      </c>
      <c r="N166" s="37" t="s">
        <v>31</v>
      </c>
      <c r="O166" s="38" t="s">
        <v>30</v>
      </c>
      <c r="P166" s="301" t="s">
        <v>46</v>
      </c>
      <c r="Q166" s="301"/>
      <c r="R166" s="312" t="s">
        <v>33</v>
      </c>
      <c r="S166" s="312"/>
      <c r="T166" s="303" t="s">
        <v>34</v>
      </c>
      <c r="U166" s="303"/>
      <c r="V166" s="39" t="s">
        <v>35</v>
      </c>
      <c r="W166" s="40" t="s">
        <v>36</v>
      </c>
    </row>
    <row r="167" spans="1:23" ht="48.75" customHeight="1" x14ac:dyDescent="0.25">
      <c r="A167" s="41"/>
      <c r="B167" s="42"/>
      <c r="C167" s="313" t="s">
        <v>41</v>
      </c>
      <c r="D167" s="313"/>
      <c r="E167" s="313"/>
      <c r="F167" s="313"/>
      <c r="G167" s="313"/>
      <c r="H167" s="313"/>
      <c r="I167" s="313"/>
      <c r="J167" s="313"/>
      <c r="K167" s="48"/>
      <c r="L167" s="49"/>
      <c r="M167" s="48"/>
      <c r="N167" s="43"/>
      <c r="O167" s="49"/>
      <c r="P167" s="50" t="s">
        <v>37</v>
      </c>
      <c r="Q167" s="51" t="s">
        <v>38</v>
      </c>
      <c r="R167" s="51" t="s">
        <v>37</v>
      </c>
      <c r="S167" s="51" t="s">
        <v>38</v>
      </c>
      <c r="T167" s="51" t="s">
        <v>37</v>
      </c>
      <c r="U167" s="44" t="s">
        <v>38</v>
      </c>
      <c r="V167" s="48"/>
      <c r="W167" s="43"/>
    </row>
    <row r="168" spans="1:23" ht="48.75" customHeight="1" x14ac:dyDescent="0.25">
      <c r="A168" s="52">
        <f>N143</f>
        <v>42982</v>
      </c>
      <c r="B168" s="56" t="s">
        <v>9</v>
      </c>
      <c r="C168" s="20"/>
      <c r="D168" s="145"/>
      <c r="E168" s="32"/>
      <c r="F168" s="32"/>
      <c r="G168" s="32"/>
      <c r="H168" s="32"/>
      <c r="I168" s="32"/>
      <c r="J168" s="33"/>
      <c r="K168" s="54"/>
      <c r="L168" s="54"/>
      <c r="M168" s="54"/>
      <c r="N168" s="54"/>
      <c r="O168" s="54"/>
      <c r="P168" s="54"/>
      <c r="Q168" s="54"/>
      <c r="R168" s="54"/>
      <c r="S168" s="54"/>
      <c r="T168" s="54"/>
      <c r="U168" s="54"/>
      <c r="V168" s="54"/>
      <c r="W168" s="55"/>
    </row>
    <row r="169" spans="1:23" ht="48.75" customHeight="1" x14ac:dyDescent="0.25">
      <c r="A169" s="52">
        <f t="shared" ref="A169:A174" si="14">A168+1</f>
        <v>42983</v>
      </c>
      <c r="B169" s="56" t="s">
        <v>11</v>
      </c>
      <c r="C169" s="20"/>
      <c r="D169" s="20"/>
      <c r="E169" s="59"/>
      <c r="F169" s="59"/>
      <c r="G169" s="59"/>
      <c r="H169" s="59"/>
      <c r="I169" s="59"/>
      <c r="J169" s="60"/>
      <c r="K169" s="54"/>
      <c r="L169" s="54"/>
      <c r="M169" s="54"/>
      <c r="N169" s="54"/>
      <c r="O169" s="54"/>
      <c r="P169" s="54"/>
      <c r="Q169" s="54"/>
      <c r="R169" s="54"/>
      <c r="S169" s="54"/>
      <c r="T169" s="54"/>
      <c r="U169" s="54"/>
      <c r="V169" s="54"/>
      <c r="W169" s="55"/>
    </row>
    <row r="170" spans="1:23" ht="48.75" customHeight="1" x14ac:dyDescent="0.25">
      <c r="A170" s="52">
        <f t="shared" si="14"/>
        <v>42984</v>
      </c>
      <c r="B170" s="56" t="s">
        <v>12</v>
      </c>
      <c r="C170" s="20"/>
      <c r="D170" s="20"/>
      <c r="E170" s="59"/>
      <c r="F170" s="59"/>
      <c r="G170" s="59"/>
      <c r="H170" s="59"/>
      <c r="I170" s="59"/>
      <c r="J170" s="60"/>
      <c r="K170" s="77"/>
      <c r="L170" s="77"/>
      <c r="M170" s="77"/>
      <c r="N170" s="77"/>
      <c r="O170" s="77"/>
      <c r="P170" s="77"/>
      <c r="Q170" s="77"/>
      <c r="R170" s="54"/>
      <c r="S170" s="54"/>
      <c r="T170" s="54"/>
      <c r="U170" s="54"/>
      <c r="V170" s="54"/>
      <c r="W170" s="55"/>
    </row>
    <row r="171" spans="1:23" s="42" customFormat="1" ht="48.75" customHeight="1" x14ac:dyDescent="0.2">
      <c r="A171" s="52">
        <f t="shared" si="14"/>
        <v>42985</v>
      </c>
      <c r="B171" s="56" t="s">
        <v>13</v>
      </c>
      <c r="C171" s="20"/>
      <c r="D171" s="20"/>
      <c r="E171" s="59"/>
      <c r="F171" s="59"/>
      <c r="G171" s="59"/>
      <c r="H171" s="59"/>
      <c r="I171" s="59"/>
      <c r="J171" s="60"/>
      <c r="K171" s="54"/>
      <c r="L171" s="54"/>
      <c r="M171" s="54"/>
      <c r="N171" s="54"/>
      <c r="O171" s="54"/>
      <c r="P171" s="54"/>
      <c r="Q171" s="54"/>
      <c r="R171" s="54"/>
      <c r="S171" s="54"/>
      <c r="T171" s="54"/>
      <c r="U171" s="54"/>
      <c r="V171" s="54"/>
      <c r="W171" s="55"/>
    </row>
    <row r="172" spans="1:23" s="42" customFormat="1" ht="48.75" customHeight="1" x14ac:dyDescent="0.2">
      <c r="A172" s="52">
        <f t="shared" si="14"/>
        <v>42986</v>
      </c>
      <c r="B172" s="56" t="s">
        <v>15</v>
      </c>
      <c r="C172" s="20"/>
      <c r="D172" s="20"/>
      <c r="E172" s="59"/>
      <c r="F172" s="59"/>
      <c r="G172" s="59"/>
      <c r="H172" s="59"/>
      <c r="I172" s="59"/>
      <c r="J172" s="60"/>
      <c r="K172" s="54"/>
      <c r="L172" s="54"/>
      <c r="M172" s="54"/>
      <c r="N172" s="54"/>
      <c r="O172" s="54"/>
      <c r="P172" s="54"/>
      <c r="Q172" s="54"/>
      <c r="R172" s="54"/>
      <c r="S172" s="54"/>
      <c r="T172" s="54"/>
      <c r="U172" s="54"/>
      <c r="V172" s="54"/>
      <c r="W172" s="55"/>
    </row>
    <row r="173" spans="1:23" s="42" customFormat="1" ht="48.75" customHeight="1" x14ac:dyDescent="0.2">
      <c r="A173" s="52">
        <f t="shared" si="14"/>
        <v>42987</v>
      </c>
      <c r="B173" s="56" t="s">
        <v>17</v>
      </c>
      <c r="C173" s="20"/>
      <c r="D173" s="20"/>
      <c r="E173" s="59"/>
      <c r="F173" s="59"/>
      <c r="G173" s="59"/>
      <c r="H173" s="59"/>
      <c r="I173" s="59"/>
      <c r="J173" s="60"/>
      <c r="K173" s="54"/>
      <c r="L173" s="54"/>
      <c r="M173" s="54"/>
      <c r="N173" s="54"/>
      <c r="O173" s="54"/>
      <c r="P173" s="54"/>
      <c r="Q173" s="54"/>
      <c r="R173" s="54"/>
      <c r="S173" s="54"/>
      <c r="T173" s="54"/>
      <c r="U173" s="54"/>
      <c r="V173" s="54"/>
      <c r="W173" s="55"/>
    </row>
    <row r="174" spans="1:23" s="42" customFormat="1" ht="48.75" customHeight="1" x14ac:dyDescent="0.2">
      <c r="A174" s="17">
        <f t="shared" si="14"/>
        <v>42988</v>
      </c>
      <c r="B174" s="61" t="s">
        <v>18</v>
      </c>
      <c r="C174" s="20"/>
      <c r="D174" s="20"/>
      <c r="E174" s="59"/>
      <c r="F174" s="59"/>
      <c r="G174" s="59"/>
      <c r="H174" s="59"/>
      <c r="I174" s="59"/>
      <c r="J174" s="60"/>
      <c r="K174" s="54"/>
      <c r="L174" s="54"/>
      <c r="M174" s="54"/>
      <c r="N174" s="54"/>
      <c r="O174" s="54"/>
      <c r="P174" s="54"/>
      <c r="Q174" s="54"/>
      <c r="R174" s="54"/>
      <c r="S174" s="54"/>
      <c r="T174" s="54"/>
      <c r="U174" s="54"/>
      <c r="V174" s="54"/>
      <c r="W174" s="55"/>
    </row>
    <row r="175" spans="1:23" s="78" customFormat="1" ht="15" customHeight="1" x14ac:dyDescent="0.25">
      <c r="C175" s="157"/>
      <c r="D175" s="157"/>
      <c r="E175" s="157"/>
      <c r="F175" s="157"/>
      <c r="G175" s="157"/>
      <c r="H175" s="157"/>
      <c r="I175" s="157"/>
      <c r="J175" s="157"/>
      <c r="K175" s="157"/>
      <c r="L175" s="157"/>
      <c r="M175" s="157"/>
      <c r="N175" s="157"/>
      <c r="O175" s="157"/>
      <c r="P175" s="157"/>
      <c r="Q175" s="157"/>
      <c r="R175" s="157"/>
      <c r="S175" s="157"/>
      <c r="T175" s="157"/>
      <c r="U175" s="157"/>
      <c r="V175" s="157"/>
      <c r="W175" s="158"/>
    </row>
    <row r="177" spans="1:21" ht="48" customHeight="1" x14ac:dyDescent="0.25">
      <c r="C177" s="159" t="s">
        <v>3</v>
      </c>
      <c r="H177" s="10" t="s">
        <v>6</v>
      </c>
    </row>
    <row r="178" spans="1:21" ht="49.5" customHeight="1" x14ac:dyDescent="0.4">
      <c r="A178" s="52">
        <f>N179</f>
        <v>42982</v>
      </c>
      <c r="B178" s="160" t="s">
        <v>9</v>
      </c>
      <c r="C178" s="20"/>
      <c r="D178" s="314"/>
      <c r="E178" s="314"/>
      <c r="F178" s="314"/>
      <c r="G178" s="6"/>
      <c r="H178" s="18"/>
      <c r="I178" s="137"/>
      <c r="J178" s="138"/>
      <c r="K178" s="139"/>
      <c r="L178" s="140"/>
      <c r="M178" s="141"/>
      <c r="N178" s="140"/>
    </row>
    <row r="179" spans="1:21" ht="49.5" customHeight="1" x14ac:dyDescent="0.45">
      <c r="A179" s="52">
        <f>A178+1</f>
        <v>42983</v>
      </c>
      <c r="B179" s="160" t="s">
        <v>11</v>
      </c>
      <c r="C179" s="20"/>
      <c r="D179" s="6"/>
      <c r="E179" s="314"/>
      <c r="F179" s="314"/>
      <c r="G179" s="6"/>
      <c r="H179" s="18"/>
      <c r="I179" s="24"/>
      <c r="J179" s="24"/>
      <c r="M179" s="14" t="s">
        <v>7</v>
      </c>
      <c r="N179" s="15">
        <f>N143</f>
        <v>42982</v>
      </c>
      <c r="O179" s="16" t="s">
        <v>8</v>
      </c>
      <c r="P179" s="15">
        <f>N179+6</f>
        <v>42988</v>
      </c>
    </row>
    <row r="180" spans="1:21" ht="49.5" customHeight="1" x14ac:dyDescent="0.45">
      <c r="A180" s="52">
        <f>A179+1</f>
        <v>42984</v>
      </c>
      <c r="B180" s="160" t="s">
        <v>12</v>
      </c>
      <c r="C180" s="20"/>
      <c r="D180" s="23"/>
      <c r="E180" s="23"/>
      <c r="F180" s="157"/>
      <c r="G180" s="157"/>
      <c r="H180" s="18"/>
      <c r="I180" s="24"/>
      <c r="J180" s="24"/>
      <c r="K180" s="161"/>
      <c r="L180" s="161"/>
      <c r="M180" s="304" t="s">
        <v>61</v>
      </c>
      <c r="N180" s="304"/>
      <c r="O180" s="304"/>
      <c r="P180" s="304"/>
    </row>
    <row r="181" spans="1:21" ht="49.5" customHeight="1" x14ac:dyDescent="0.45">
      <c r="A181" s="52">
        <f>A180+1</f>
        <v>42985</v>
      </c>
      <c r="B181" s="160" t="s">
        <v>13</v>
      </c>
      <c r="C181" s="20"/>
      <c r="D181" s="23"/>
      <c r="E181" s="23"/>
      <c r="F181" s="157"/>
      <c r="G181" s="157"/>
      <c r="H181" s="18"/>
      <c r="I181" s="162"/>
      <c r="J181" s="25"/>
      <c r="K181" s="25"/>
      <c r="L181" s="25"/>
      <c r="M181" s="304"/>
      <c r="N181" s="304"/>
      <c r="O181" s="304"/>
      <c r="P181" s="304"/>
      <c r="Q181" s="144"/>
      <c r="R181" s="144"/>
      <c r="S181" s="144"/>
      <c r="T181" s="144"/>
    </row>
    <row r="182" spans="1:21" ht="49.5" customHeight="1" x14ac:dyDescent="0.45">
      <c r="A182" s="52">
        <f>A181+1</f>
        <v>42986</v>
      </c>
      <c r="B182" s="160" t="s">
        <v>15</v>
      </c>
      <c r="C182" s="20"/>
      <c r="D182" s="23"/>
      <c r="E182" s="23"/>
      <c r="F182" s="157"/>
      <c r="G182" s="157"/>
      <c r="H182" s="18"/>
      <c r="I182" s="162"/>
      <c r="J182" s="25"/>
      <c r="K182" s="25"/>
      <c r="L182" s="25"/>
      <c r="M182" s="163"/>
      <c r="N182" s="163"/>
      <c r="O182" s="163"/>
      <c r="P182" s="163"/>
      <c r="Q182" s="144"/>
      <c r="R182" s="144"/>
      <c r="S182" s="144"/>
      <c r="T182" s="144"/>
    </row>
    <row r="183" spans="1:21" ht="49.5" customHeight="1" x14ac:dyDescent="0.7">
      <c r="B183" s="78"/>
      <c r="C183" s="42"/>
      <c r="D183" s="23"/>
      <c r="E183" s="23"/>
      <c r="F183" s="157"/>
      <c r="G183" s="157"/>
      <c r="H183" s="42"/>
      <c r="J183" s="26"/>
      <c r="K183" s="26"/>
      <c r="L183" s="305" t="s">
        <v>14</v>
      </c>
      <c r="M183" s="305"/>
      <c r="N183" s="305"/>
      <c r="O183" s="305"/>
      <c r="P183" s="306">
        <f>N179-14</f>
        <v>42968</v>
      </c>
      <c r="Q183" s="306"/>
    </row>
    <row r="184" spans="1:21" ht="49.5" customHeight="1" x14ac:dyDescent="0.45">
      <c r="B184" s="78"/>
      <c r="C184" s="42"/>
      <c r="D184" s="23"/>
      <c r="E184" s="23"/>
      <c r="F184" s="157"/>
      <c r="G184" s="157"/>
      <c r="H184" s="42"/>
      <c r="I184" s="146"/>
      <c r="K184" s="25"/>
      <c r="L184" s="26" t="s">
        <v>16</v>
      </c>
      <c r="M184" s="26"/>
      <c r="N184" s="26"/>
      <c r="O184" s="26"/>
    </row>
    <row r="185" spans="1:21" ht="36.75" customHeight="1" x14ac:dyDescent="0.35">
      <c r="B185" s="78"/>
      <c r="C185" s="42"/>
      <c r="D185" s="23"/>
      <c r="E185" s="23"/>
      <c r="F185" s="157"/>
      <c r="G185" s="157"/>
      <c r="H185" s="157"/>
      <c r="I185" s="147"/>
      <c r="J185" s="148"/>
      <c r="K185" s="149"/>
      <c r="L185" s="149"/>
      <c r="M185" s="149"/>
      <c r="N185" s="149"/>
    </row>
    <row r="186" spans="1:21" ht="29.25" customHeight="1" x14ac:dyDescent="0.25">
      <c r="B186" s="78"/>
      <c r="C186" s="307" t="s">
        <v>19</v>
      </c>
      <c r="D186" s="307"/>
      <c r="E186" s="307"/>
      <c r="F186" s="307"/>
      <c r="G186" s="307"/>
      <c r="H186" s="307"/>
      <c r="I186" s="307"/>
      <c r="J186" s="307"/>
      <c r="K186" s="307"/>
      <c r="L186" s="307"/>
      <c r="M186" s="307"/>
      <c r="N186" s="307"/>
      <c r="O186" s="307"/>
      <c r="P186" s="307"/>
      <c r="Q186" s="307"/>
      <c r="R186" s="307"/>
      <c r="S186" s="307"/>
      <c r="T186" s="307"/>
      <c r="U186" s="307"/>
    </row>
    <row r="187" spans="1:21" ht="30" customHeight="1" x14ac:dyDescent="0.35">
      <c r="B187" s="4"/>
      <c r="C187" s="307" t="s">
        <v>20</v>
      </c>
      <c r="D187" s="307"/>
      <c r="E187" s="307" t="s">
        <v>21</v>
      </c>
      <c r="F187" s="307"/>
      <c r="G187" s="307"/>
      <c r="H187" s="307"/>
      <c r="I187" s="308" t="s">
        <v>22</v>
      </c>
      <c r="J187" s="308"/>
      <c r="K187" s="309" t="s">
        <v>23</v>
      </c>
      <c r="L187" s="309"/>
      <c r="M187" s="309"/>
      <c r="N187" s="310" t="s">
        <v>24</v>
      </c>
      <c r="O187" s="310"/>
      <c r="P187" s="310"/>
      <c r="Q187" s="310"/>
      <c r="R187" s="310"/>
      <c r="S187" s="310"/>
      <c r="T187" s="311" t="s">
        <v>25</v>
      </c>
      <c r="U187" s="311"/>
    </row>
    <row r="188" spans="1:21" ht="194.25" customHeight="1" x14ac:dyDescent="0.35">
      <c r="B188" s="4"/>
      <c r="C188" s="9" t="s">
        <v>1</v>
      </c>
      <c r="D188" s="10" t="s">
        <v>26</v>
      </c>
      <c r="E188" s="32" t="s">
        <v>62</v>
      </c>
      <c r="F188" s="32" t="s">
        <v>63</v>
      </c>
      <c r="G188" s="73"/>
      <c r="H188" s="164"/>
      <c r="I188" s="165" t="s">
        <v>29</v>
      </c>
      <c r="J188" s="35" t="s">
        <v>30</v>
      </c>
      <c r="K188" s="116" t="s">
        <v>29</v>
      </c>
      <c r="L188" s="117" t="s">
        <v>31</v>
      </c>
      <c r="M188" s="38" t="s">
        <v>30</v>
      </c>
      <c r="N188" s="301" t="s">
        <v>46</v>
      </c>
      <c r="O188" s="301"/>
      <c r="P188" s="302" t="s">
        <v>33</v>
      </c>
      <c r="Q188" s="302"/>
      <c r="R188" s="303" t="s">
        <v>34</v>
      </c>
      <c r="S188" s="303"/>
      <c r="T188" s="166" t="s">
        <v>35</v>
      </c>
      <c r="U188" s="119" t="s">
        <v>36</v>
      </c>
    </row>
    <row r="189" spans="1:21" ht="49.5" customHeight="1" x14ac:dyDescent="0.25">
      <c r="A189" s="41"/>
      <c r="B189" s="42"/>
      <c r="C189" s="43"/>
      <c r="D189" s="51"/>
      <c r="E189" s="46"/>
      <c r="F189" s="46"/>
      <c r="G189" s="156"/>
      <c r="H189" s="167"/>
      <c r="I189" s="68"/>
      <c r="J189" s="64"/>
      <c r="K189" s="65"/>
      <c r="L189" s="66"/>
      <c r="M189" s="64"/>
      <c r="N189" s="68" t="s">
        <v>37</v>
      </c>
      <c r="O189" s="69" t="s">
        <v>38</v>
      </c>
      <c r="P189" s="69" t="s">
        <v>37</v>
      </c>
      <c r="Q189" s="69" t="s">
        <v>38</v>
      </c>
      <c r="R189" s="69" t="s">
        <v>37</v>
      </c>
      <c r="S189" s="44" t="s">
        <v>38</v>
      </c>
      <c r="T189" s="68"/>
      <c r="U189" s="66"/>
    </row>
    <row r="190" spans="1:21" ht="49.5" customHeight="1" x14ac:dyDescent="0.25">
      <c r="A190" s="52">
        <f>N179</f>
        <v>42982</v>
      </c>
      <c r="B190" s="18" t="s">
        <v>9</v>
      </c>
      <c r="C190" s="20"/>
      <c r="D190" s="53"/>
      <c r="E190" s="31"/>
      <c r="F190" s="32"/>
      <c r="G190" s="168"/>
      <c r="H190" s="169"/>
      <c r="I190" s="54"/>
      <c r="J190" s="54"/>
      <c r="K190" s="54"/>
      <c r="L190" s="54"/>
      <c r="M190" s="54"/>
      <c r="N190" s="54"/>
      <c r="O190" s="54"/>
      <c r="P190" s="54"/>
      <c r="Q190" s="54"/>
      <c r="R190" s="54"/>
      <c r="S190" s="54"/>
      <c r="T190" s="54"/>
      <c r="U190" s="55"/>
    </row>
    <row r="191" spans="1:21" ht="49.5" customHeight="1" x14ac:dyDescent="0.25">
      <c r="A191" s="52">
        <f>A190+1</f>
        <v>42983</v>
      </c>
      <c r="B191" s="56" t="s">
        <v>11</v>
      </c>
      <c r="C191" s="86"/>
      <c r="D191" s="105"/>
      <c r="E191" s="58"/>
      <c r="F191" s="59"/>
      <c r="G191" s="20"/>
      <c r="H191" s="57"/>
      <c r="I191" s="54"/>
      <c r="J191" s="54"/>
      <c r="K191" s="54"/>
      <c r="L191" s="54"/>
      <c r="M191" s="54"/>
      <c r="N191" s="54"/>
      <c r="O191" s="54"/>
      <c r="P191" s="54"/>
      <c r="Q191" s="54"/>
      <c r="R191" s="54"/>
      <c r="S191" s="54"/>
      <c r="T191" s="54"/>
      <c r="U191" s="55"/>
    </row>
    <row r="192" spans="1:21" ht="49.5" customHeight="1" x14ac:dyDescent="0.25">
      <c r="A192" s="52">
        <f>A191+1</f>
        <v>42984</v>
      </c>
      <c r="B192" s="56" t="s">
        <v>12</v>
      </c>
      <c r="C192" s="86"/>
      <c r="D192" s="105"/>
      <c r="E192" s="58"/>
      <c r="F192" s="59"/>
      <c r="G192" s="20"/>
      <c r="H192" s="57"/>
      <c r="I192" s="54"/>
      <c r="J192" s="54"/>
      <c r="K192" s="54"/>
      <c r="L192" s="54"/>
      <c r="M192" s="54"/>
      <c r="N192" s="54"/>
      <c r="O192" s="54"/>
      <c r="P192" s="54"/>
      <c r="Q192" s="54"/>
      <c r="R192" s="54"/>
      <c r="S192" s="54"/>
      <c r="T192" s="54"/>
      <c r="U192" s="55"/>
    </row>
    <row r="193" spans="1:21" ht="49.5" customHeight="1" x14ac:dyDescent="0.25">
      <c r="A193" s="52">
        <f>A192+1</f>
        <v>42985</v>
      </c>
      <c r="B193" s="56" t="s">
        <v>13</v>
      </c>
      <c r="C193" s="86"/>
      <c r="D193" s="105"/>
      <c r="E193" s="58"/>
      <c r="F193" s="59"/>
      <c r="G193" s="20"/>
      <c r="H193" s="57"/>
      <c r="I193" s="54"/>
      <c r="J193" s="54"/>
      <c r="K193" s="54"/>
      <c r="L193" s="54"/>
      <c r="M193" s="54"/>
      <c r="N193" s="54"/>
      <c r="O193" s="54"/>
      <c r="P193" s="54"/>
      <c r="Q193" s="54"/>
      <c r="R193" s="54"/>
      <c r="S193" s="54"/>
      <c r="T193" s="54"/>
      <c r="U193" s="55"/>
    </row>
    <row r="194" spans="1:21" ht="49.5" customHeight="1" x14ac:dyDescent="0.25">
      <c r="A194" s="52">
        <f>A193+1</f>
        <v>42986</v>
      </c>
      <c r="B194" s="18" t="s">
        <v>15</v>
      </c>
      <c r="C194" s="86"/>
      <c r="D194" s="105"/>
      <c r="E194" s="58"/>
      <c r="F194" s="59"/>
      <c r="G194" s="20"/>
      <c r="H194" s="57"/>
      <c r="I194" s="54"/>
      <c r="J194" s="54"/>
      <c r="K194" s="54"/>
      <c r="L194" s="54"/>
      <c r="M194" s="54"/>
      <c r="N194" s="54"/>
      <c r="O194" s="54"/>
      <c r="P194" s="54"/>
      <c r="Q194" s="54"/>
      <c r="R194" s="54"/>
      <c r="S194" s="54"/>
      <c r="T194" s="54"/>
      <c r="U194" s="55"/>
    </row>
    <row r="195" spans="1:21" ht="26.25" customHeight="1" x14ac:dyDescent="0.25"/>
  </sheetData>
  <sheetProtection selectLockedCells="1" selectUnlockedCells="1"/>
  <mergeCells count="142">
    <mergeCell ref="C2:G2"/>
    <mergeCell ref="I2:K2"/>
    <mergeCell ref="M4:P5"/>
    <mergeCell ref="L7:O7"/>
    <mergeCell ref="P7:Q7"/>
    <mergeCell ref="C12:U12"/>
    <mergeCell ref="C13:D13"/>
    <mergeCell ref="E13:H13"/>
    <mergeCell ref="I13:J13"/>
    <mergeCell ref="K13:M13"/>
    <mergeCell ref="N13:S13"/>
    <mergeCell ref="T13:U13"/>
    <mergeCell ref="N14:O14"/>
    <mergeCell ref="P14:Q14"/>
    <mergeCell ref="R14:S14"/>
    <mergeCell ref="C24:V24"/>
    <mergeCell ref="C25:D25"/>
    <mergeCell ref="E25:I25"/>
    <mergeCell ref="J25:K25"/>
    <mergeCell ref="L25:N25"/>
    <mergeCell ref="O25:T25"/>
    <mergeCell ref="U25:V25"/>
    <mergeCell ref="O26:P26"/>
    <mergeCell ref="Q26:R26"/>
    <mergeCell ref="S26:T26"/>
    <mergeCell ref="C27:J27"/>
    <mergeCell ref="C37:G37"/>
    <mergeCell ref="I37:K37"/>
    <mergeCell ref="M39:P40"/>
    <mergeCell ref="L42:O42"/>
    <mergeCell ref="P42:Q42"/>
    <mergeCell ref="C47:W47"/>
    <mergeCell ref="C48:D48"/>
    <mergeCell ref="E48:J48"/>
    <mergeCell ref="K48:L48"/>
    <mergeCell ref="M48:O48"/>
    <mergeCell ref="P48:U48"/>
    <mergeCell ref="V48:W48"/>
    <mergeCell ref="P49:Q49"/>
    <mergeCell ref="R49:S49"/>
    <mergeCell ref="T49:U49"/>
    <mergeCell ref="C59:W59"/>
    <mergeCell ref="E60:J60"/>
    <mergeCell ref="K60:L60"/>
    <mergeCell ref="M60:O60"/>
    <mergeCell ref="P60:U60"/>
    <mergeCell ref="V60:W60"/>
    <mergeCell ref="P61:Q61"/>
    <mergeCell ref="R61:S61"/>
    <mergeCell ref="T61:U61"/>
    <mergeCell ref="C62:J62"/>
    <mergeCell ref="C72:G72"/>
    <mergeCell ref="J72:M72"/>
    <mergeCell ref="M74:P75"/>
    <mergeCell ref="L77:O77"/>
    <mergeCell ref="P77:Q77"/>
    <mergeCell ref="C82:U82"/>
    <mergeCell ref="C83:D83"/>
    <mergeCell ref="E83:H83"/>
    <mergeCell ref="I83:J83"/>
    <mergeCell ref="K83:M83"/>
    <mergeCell ref="N83:S83"/>
    <mergeCell ref="T83:U83"/>
    <mergeCell ref="N84:O84"/>
    <mergeCell ref="P84:Q84"/>
    <mergeCell ref="R84:S84"/>
    <mergeCell ref="C94:U94"/>
    <mergeCell ref="C95:D95"/>
    <mergeCell ref="E95:H95"/>
    <mergeCell ref="I95:J95"/>
    <mergeCell ref="K95:M95"/>
    <mergeCell ref="N95:S95"/>
    <mergeCell ref="T95:U95"/>
    <mergeCell ref="N96:O96"/>
    <mergeCell ref="P96:Q96"/>
    <mergeCell ref="R96:S96"/>
    <mergeCell ref="C97:H97"/>
    <mergeCell ref="C107:G107"/>
    <mergeCell ref="J107:L107"/>
    <mergeCell ref="M109:P110"/>
    <mergeCell ref="L112:O112"/>
    <mergeCell ref="P112:Q112"/>
    <mergeCell ref="C117:U117"/>
    <mergeCell ref="C118:D118"/>
    <mergeCell ref="E118:H118"/>
    <mergeCell ref="I118:J118"/>
    <mergeCell ref="K118:M118"/>
    <mergeCell ref="N118:S118"/>
    <mergeCell ref="T118:U118"/>
    <mergeCell ref="N119:O119"/>
    <mergeCell ref="P119:Q119"/>
    <mergeCell ref="R119:S119"/>
    <mergeCell ref="C129:U129"/>
    <mergeCell ref="E130:H130"/>
    <mergeCell ref="I130:J130"/>
    <mergeCell ref="K130:M130"/>
    <mergeCell ref="N130:R130"/>
    <mergeCell ref="T130:U130"/>
    <mergeCell ref="P153:U153"/>
    <mergeCell ref="V153:W153"/>
    <mergeCell ref="N131:O131"/>
    <mergeCell ref="P131:Q131"/>
    <mergeCell ref="R131:S131"/>
    <mergeCell ref="C132:H132"/>
    <mergeCell ref="C142:G142"/>
    <mergeCell ref="M144:P145"/>
    <mergeCell ref="M165:O165"/>
    <mergeCell ref="P165:U165"/>
    <mergeCell ref="V165:W165"/>
    <mergeCell ref="L147:O147"/>
    <mergeCell ref="P147:Q147"/>
    <mergeCell ref="C152:W152"/>
    <mergeCell ref="C153:D153"/>
    <mergeCell ref="E153:J153"/>
    <mergeCell ref="K153:L153"/>
    <mergeCell ref="M153:O153"/>
    <mergeCell ref="C167:J167"/>
    <mergeCell ref="D178:F178"/>
    <mergeCell ref="E179:F179"/>
    <mergeCell ref="P154:Q154"/>
    <mergeCell ref="R154:S154"/>
    <mergeCell ref="T154:U154"/>
    <mergeCell ref="C164:W164"/>
    <mergeCell ref="C165:D165"/>
    <mergeCell ref="E165:J165"/>
    <mergeCell ref="K165:L165"/>
    <mergeCell ref="K187:M187"/>
    <mergeCell ref="N187:S187"/>
    <mergeCell ref="T187:U187"/>
    <mergeCell ref="P166:Q166"/>
    <mergeCell ref="R166:S166"/>
    <mergeCell ref="T166:U166"/>
    <mergeCell ref="N188:O188"/>
    <mergeCell ref="P188:Q188"/>
    <mergeCell ref="R188:S188"/>
    <mergeCell ref="M180:P181"/>
    <mergeCell ref="L183:O183"/>
    <mergeCell ref="P183:Q183"/>
    <mergeCell ref="C186:U186"/>
    <mergeCell ref="C187:D187"/>
    <mergeCell ref="E187:H187"/>
    <mergeCell ref="I187:J187"/>
  </mergeCells>
  <pageMargins left="0.2361111111111111" right="0.2361111111111111" top="0.35416666666666669" bottom="0.35416666666666669" header="0.51180555555555551" footer="0.51180555555555551"/>
  <pageSetup paperSize="9" scale="31" firstPageNumber="0" orientation="landscape" horizontalDpi="300" verticalDpi="300" r:id="rId1"/>
  <headerFooter alignWithMargins="0"/>
  <rowBreaks count="5" manualBreakCount="5">
    <brk id="35" max="16383" man="1"/>
    <brk id="70" max="16383" man="1"/>
    <brk id="105" max="16383" man="1"/>
    <brk id="140" max="16383" man="1"/>
    <brk id="175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308"/>
  <sheetViews>
    <sheetView zoomScaleNormal="100" zoomScaleSheetLayoutView="50" workbookViewId="0">
      <selection activeCell="Q15" sqref="Q15"/>
    </sheetView>
  </sheetViews>
  <sheetFormatPr baseColWidth="10" defaultColWidth="11.5703125" defaultRowHeight="18.399999999999999" customHeight="1" x14ac:dyDescent="0.25"/>
  <cols>
    <col min="1" max="1" width="8.140625" style="170" customWidth="1"/>
    <col min="2" max="2" width="9.140625" style="170" customWidth="1"/>
    <col min="3" max="3" width="7.7109375" style="171" customWidth="1"/>
    <col min="4" max="17" width="7.7109375" style="172" customWidth="1"/>
    <col min="18" max="18" width="7.42578125" style="173" customWidth="1"/>
    <col min="19" max="19" width="19.5703125" style="172" customWidth="1"/>
    <col min="20" max="20" width="7.28515625" style="173" customWidth="1"/>
    <col min="21" max="21" width="19.5703125" style="172" customWidth="1"/>
    <col min="22" max="22" width="5.140625" style="172" customWidth="1"/>
    <col min="23" max="23" width="11.5703125" style="172"/>
    <col min="24" max="24" width="5.140625" style="172" customWidth="1"/>
    <col min="25" max="16384" width="11.5703125" style="172"/>
  </cols>
  <sheetData>
    <row r="1" spans="1:21" ht="18.399999999999999" customHeight="1" x14ac:dyDescent="0.35">
      <c r="A1" s="174"/>
      <c r="B1" s="174"/>
      <c r="C1" s="175"/>
      <c r="D1" s="175"/>
      <c r="E1" s="176"/>
      <c r="F1" s="176"/>
      <c r="G1" s="176"/>
      <c r="H1" s="176"/>
      <c r="I1" s="176"/>
      <c r="J1" s="176"/>
      <c r="K1" s="177"/>
      <c r="L1" s="177"/>
      <c r="M1" s="178"/>
      <c r="N1" s="179"/>
      <c r="O1" s="179"/>
      <c r="P1" s="179"/>
      <c r="Q1" s="179"/>
      <c r="R1" s="180"/>
    </row>
    <row r="2" spans="1:21" ht="24.2" customHeight="1" x14ac:dyDescent="0.5">
      <c r="A2" s="174"/>
      <c r="B2" s="174"/>
      <c r="C2" s="175"/>
      <c r="D2" s="175"/>
      <c r="E2" s="176"/>
      <c r="F2" s="176"/>
      <c r="G2" s="176"/>
      <c r="H2" s="176"/>
      <c r="I2" s="176"/>
      <c r="J2" s="176"/>
      <c r="K2" s="177"/>
      <c r="L2" s="177"/>
      <c r="M2" s="365" t="s">
        <v>64</v>
      </c>
      <c r="N2" s="365"/>
      <c r="O2" s="366">
        <f>'S1'!N3</f>
        <v>42982</v>
      </c>
      <c r="P2" s="366"/>
      <c r="Q2" s="366"/>
      <c r="R2" s="366"/>
      <c r="S2" s="366"/>
      <c r="T2" s="366"/>
      <c r="U2" s="366"/>
    </row>
    <row r="3" spans="1:21" ht="18.399999999999999" customHeight="1" x14ac:dyDescent="0.25">
      <c r="A3" s="174"/>
      <c r="B3" s="174"/>
      <c r="C3" s="175"/>
      <c r="D3" s="175"/>
      <c r="E3" s="176"/>
      <c r="F3" s="176"/>
      <c r="G3" s="176"/>
      <c r="H3" s="176"/>
      <c r="I3" s="176"/>
      <c r="J3" s="176"/>
      <c r="K3" s="176"/>
      <c r="L3" s="176"/>
      <c r="M3" s="176"/>
      <c r="N3" s="176"/>
      <c r="O3" s="176"/>
      <c r="P3" s="176"/>
      <c r="Q3" s="176"/>
      <c r="R3" s="181"/>
    </row>
    <row r="4" spans="1:21" ht="27" customHeight="1" x14ac:dyDescent="0.2">
      <c r="A4" s="362" t="s">
        <v>65</v>
      </c>
      <c r="B4" s="362"/>
      <c r="C4" s="362"/>
      <c r="D4" s="362"/>
      <c r="E4" s="362"/>
      <c r="F4" s="362"/>
      <c r="G4" s="362"/>
      <c r="H4" s="362"/>
      <c r="I4" s="362"/>
      <c r="J4" s="362"/>
      <c r="K4" s="362"/>
      <c r="L4" s="362"/>
      <c r="M4" s="362"/>
      <c r="N4" s="362"/>
      <c r="O4" s="362"/>
      <c r="P4" s="362"/>
      <c r="Q4" s="362"/>
      <c r="R4" s="362"/>
      <c r="S4" s="362"/>
      <c r="T4" s="362"/>
      <c r="U4" s="362"/>
    </row>
    <row r="5" spans="1:21" s="182" customFormat="1" ht="18.399999999999999" customHeight="1" x14ac:dyDescent="0.25">
      <c r="A5" s="374"/>
      <c r="B5" s="367" t="s">
        <v>66</v>
      </c>
      <c r="C5" s="370" t="s">
        <v>67</v>
      </c>
      <c r="D5" s="370"/>
      <c r="E5" s="370" t="s">
        <v>22</v>
      </c>
      <c r="F5" s="370"/>
      <c r="G5" s="370" t="s">
        <v>23</v>
      </c>
      <c r="H5" s="370"/>
      <c r="I5" s="370"/>
      <c r="J5" s="370" t="s">
        <v>68</v>
      </c>
      <c r="K5" s="370"/>
      <c r="L5" s="370"/>
      <c r="M5" s="370" t="s">
        <v>69</v>
      </c>
      <c r="N5" s="370"/>
      <c r="O5" s="370"/>
      <c r="P5" s="361" t="s">
        <v>70</v>
      </c>
      <c r="Q5" s="361"/>
      <c r="R5" s="357" t="s">
        <v>71</v>
      </c>
      <c r="S5" s="357"/>
      <c r="T5" s="357"/>
      <c r="U5" s="357"/>
    </row>
    <row r="6" spans="1:21" s="182" customFormat="1" ht="18.399999999999999" customHeight="1" x14ac:dyDescent="0.25">
      <c r="A6" s="374"/>
      <c r="B6" s="367"/>
      <c r="C6" s="183" t="s">
        <v>72</v>
      </c>
      <c r="D6" s="184" t="s">
        <v>73</v>
      </c>
      <c r="E6" s="183" t="s">
        <v>74</v>
      </c>
      <c r="F6" s="184" t="s">
        <v>75</v>
      </c>
      <c r="G6" s="183" t="s">
        <v>76</v>
      </c>
      <c r="H6" s="183" t="s">
        <v>75</v>
      </c>
      <c r="I6" s="184" t="s">
        <v>77</v>
      </c>
      <c r="J6" s="183" t="s">
        <v>76</v>
      </c>
      <c r="K6" s="183" t="s">
        <v>75</v>
      </c>
      <c r="L6" s="184" t="s">
        <v>77</v>
      </c>
      <c r="M6" s="183" t="s">
        <v>76</v>
      </c>
      <c r="N6" s="183" t="s">
        <v>75</v>
      </c>
      <c r="O6" s="184" t="s">
        <v>77</v>
      </c>
      <c r="P6" s="183" t="s">
        <v>76</v>
      </c>
      <c r="Q6" s="184" t="s">
        <v>75</v>
      </c>
      <c r="R6" s="357"/>
      <c r="S6" s="357"/>
      <c r="T6" s="357"/>
      <c r="U6" s="357"/>
    </row>
    <row r="7" spans="1:21" s="182" customFormat="1" ht="15.6" customHeight="1" x14ac:dyDescent="0.25">
      <c r="A7" s="354" t="s">
        <v>78</v>
      </c>
      <c r="B7" s="363">
        <f>'S1'!C4</f>
        <v>0</v>
      </c>
      <c r="C7" s="373">
        <f>'S1'!C16</f>
        <v>0</v>
      </c>
      <c r="D7" s="348">
        <f>'S1'!D16</f>
        <v>0</v>
      </c>
      <c r="E7" s="347">
        <f>'S1'!I16</f>
        <v>0</v>
      </c>
      <c r="F7" s="348">
        <f>'S1'!J16-'S1'!E16-'S1'!F16-'S1'!G16</f>
        <v>0</v>
      </c>
      <c r="G7" s="347">
        <f>'S1'!K16</f>
        <v>0</v>
      </c>
      <c r="H7" s="347">
        <f>'S1'!M16-'S1'!E16-'S1'!F16</f>
        <v>0</v>
      </c>
      <c r="I7" s="348">
        <f>'S1'!L16</f>
        <v>0</v>
      </c>
      <c r="J7" s="347">
        <f>'S1'!N16+'S1'!O16</f>
        <v>0</v>
      </c>
      <c r="K7" s="347">
        <f>'S1'!R16+'S1'!S16-'S1'!E16-'S1'!F16-'S1'!G16</f>
        <v>0</v>
      </c>
      <c r="L7" s="348">
        <f>'S1'!P16+'S1'!Q16</f>
        <v>0</v>
      </c>
      <c r="M7" s="347">
        <f>'S1'!O16</f>
        <v>0</v>
      </c>
      <c r="N7" s="347">
        <f>'S1'!S16-'S1'!F16-'S1'!E16</f>
        <v>0</v>
      </c>
      <c r="O7" s="348">
        <f>'S1'!Q16</f>
        <v>0</v>
      </c>
      <c r="P7" s="347">
        <f>'S1'!T16</f>
        <v>0</v>
      </c>
      <c r="Q7" s="348">
        <f>'S1'!U16-'S1'!F16-'S1'!E16-'S1'!G16</f>
        <v>0</v>
      </c>
      <c r="R7" s="189">
        <f>'S1'!E16</f>
        <v>0</v>
      </c>
      <c r="S7" s="196" t="s">
        <v>79</v>
      </c>
      <c r="T7" s="205">
        <f>'S1'!F16</f>
        <v>0</v>
      </c>
      <c r="U7" s="197" t="s">
        <v>80</v>
      </c>
    </row>
    <row r="8" spans="1:21" s="182" customFormat="1" ht="15.6" customHeight="1" x14ac:dyDescent="0.25">
      <c r="A8" s="354"/>
      <c r="B8" s="363"/>
      <c r="C8" s="373"/>
      <c r="D8" s="348"/>
      <c r="E8" s="347"/>
      <c r="F8" s="348"/>
      <c r="G8" s="347"/>
      <c r="H8" s="347"/>
      <c r="I8" s="348"/>
      <c r="J8" s="347"/>
      <c r="K8" s="347"/>
      <c r="L8" s="348"/>
      <c r="M8" s="347"/>
      <c r="N8" s="347"/>
      <c r="O8" s="348"/>
      <c r="P8" s="347"/>
      <c r="Q8" s="348"/>
      <c r="R8" s="189"/>
      <c r="S8" s="197"/>
      <c r="T8" s="205"/>
      <c r="U8" s="197"/>
    </row>
    <row r="9" spans="1:21" s="182" customFormat="1" ht="15.6" customHeight="1" x14ac:dyDescent="0.25">
      <c r="A9" s="354" t="s">
        <v>81</v>
      </c>
      <c r="B9" s="363">
        <f>'S1'!C39</f>
        <v>0</v>
      </c>
      <c r="C9" s="347">
        <f>'S1'!C51</f>
        <v>0</v>
      </c>
      <c r="D9" s="348">
        <f>'S1'!D51</f>
        <v>0</v>
      </c>
      <c r="E9" s="347">
        <f>'S1'!K51-'S1'!E51-'S1'!F51-'S1'!G51-'S1'!H51-'S1'!I51-'S1'!J51</f>
        <v>0</v>
      </c>
      <c r="F9" s="348">
        <f>'S1'!L51</f>
        <v>0</v>
      </c>
      <c r="G9" s="347">
        <f>'S1'!M51-'S1'!E51-'S1'!F51-'S1'!G51-'S1'!H51-'S1'!I51-'S1'!J51</f>
        <v>0</v>
      </c>
      <c r="H9" s="347">
        <f>'S1'!O51</f>
        <v>0</v>
      </c>
      <c r="I9" s="348">
        <f>'S1'!N51</f>
        <v>0</v>
      </c>
      <c r="J9" s="347">
        <f>'S1'!P51-'S1'!E51-'S1'!F51-'S1'!G51-'S1'!H51-'S1'!I51+'S1'!Q51-'S1'!J51</f>
        <v>0</v>
      </c>
      <c r="K9" s="347">
        <f>'S1'!T51+'S1'!U51</f>
        <v>0</v>
      </c>
      <c r="L9" s="348">
        <f>'S1'!R51+'S1'!S51</f>
        <v>0</v>
      </c>
      <c r="M9" s="347">
        <f>'S1'!Q51</f>
        <v>0</v>
      </c>
      <c r="N9" s="347">
        <f>'S1'!U51</f>
        <v>0</v>
      </c>
      <c r="O9" s="348">
        <f>'S1'!S51</f>
        <v>0</v>
      </c>
      <c r="P9" s="347">
        <f>'S1'!V51-'S1'!E51-'S1'!F51-'S1'!G51-'S1'!H51-'S1'!I51-'S1'!J51</f>
        <v>0</v>
      </c>
      <c r="Q9" s="348">
        <f>'S1'!W51</f>
        <v>0</v>
      </c>
      <c r="R9" s="195">
        <f>'S1'!E51+'S1'!F51+'S1'!G51+'S1'!I51</f>
        <v>0</v>
      </c>
      <c r="S9" s="196" t="s">
        <v>82</v>
      </c>
      <c r="T9" s="195">
        <f>'S1'!H51</f>
        <v>0</v>
      </c>
      <c r="U9" s="197" t="s">
        <v>83</v>
      </c>
    </row>
    <row r="10" spans="1:21" s="182" customFormat="1" ht="15.6" customHeight="1" x14ac:dyDescent="0.25">
      <c r="A10" s="354"/>
      <c r="B10" s="363"/>
      <c r="C10" s="347"/>
      <c r="D10" s="348"/>
      <c r="E10" s="347"/>
      <c r="F10" s="348"/>
      <c r="G10" s="347"/>
      <c r="H10" s="347"/>
      <c r="I10" s="348"/>
      <c r="J10" s="347"/>
      <c r="K10" s="347"/>
      <c r="L10" s="348"/>
      <c r="M10" s="347"/>
      <c r="N10" s="347"/>
      <c r="O10" s="348"/>
      <c r="P10" s="347"/>
      <c r="Q10" s="348"/>
      <c r="R10" s="195"/>
      <c r="S10" s="196"/>
      <c r="T10" s="195">
        <f>'S1'!J51</f>
        <v>0</v>
      </c>
      <c r="U10" s="232" t="s">
        <v>84</v>
      </c>
    </row>
    <row r="11" spans="1:21" s="182" customFormat="1" ht="28.35" customHeight="1" x14ac:dyDescent="0.25">
      <c r="A11" s="185" t="s">
        <v>85</v>
      </c>
      <c r="B11" s="186">
        <f>'S1'!C74</f>
        <v>0</v>
      </c>
      <c r="C11" s="188">
        <f>'S1'!C86</f>
        <v>0</v>
      </c>
      <c r="D11" s="187">
        <f>'S1'!D86</f>
        <v>0</v>
      </c>
      <c r="E11" s="188">
        <f>'S1'!I86-'S1'!E86-'S1'!F86-'S1'!G86</f>
        <v>0</v>
      </c>
      <c r="F11" s="187">
        <f>'S1'!J86</f>
        <v>0</v>
      </c>
      <c r="G11" s="188">
        <f>'S1'!K86-'S1'!E86-'S1'!F86-'S1'!G86</f>
        <v>0</v>
      </c>
      <c r="H11" s="188">
        <f>'S1'!M86</f>
        <v>0</v>
      </c>
      <c r="I11" s="187">
        <f>'S1'!L86+'S1'!H86</f>
        <v>0</v>
      </c>
      <c r="J11" s="188">
        <f>'S1'!N86+'S1'!O86-'S1'!E86-'S1'!F86-'S1'!G86</f>
        <v>0</v>
      </c>
      <c r="K11" s="188">
        <f>'S1'!R87+'S1'!S87</f>
        <v>0</v>
      </c>
      <c r="L11" s="187">
        <f>'S1'!P87+'S1'!Q87+'S1'!H86</f>
        <v>0</v>
      </c>
      <c r="M11" s="188">
        <f>'S1'!O86</f>
        <v>0</v>
      </c>
      <c r="N11" s="188">
        <f>'S1'!S86</f>
        <v>0</v>
      </c>
      <c r="O11" s="187">
        <f>'S1'!Q86</f>
        <v>0</v>
      </c>
      <c r="P11" s="188">
        <f>'S1'!T86-'S1'!E86-'S1'!F86-'S1'!G86</f>
        <v>0</v>
      </c>
      <c r="Q11" s="187">
        <f>'S1'!U87</f>
        <v>0</v>
      </c>
      <c r="R11" s="195">
        <f>'S1'!E86+'S1'!F86</f>
        <v>0</v>
      </c>
      <c r="S11" s="196" t="s">
        <v>86</v>
      </c>
      <c r="T11" s="195">
        <f>'S1'!G86</f>
        <v>0</v>
      </c>
      <c r="U11" s="208" t="s">
        <v>87</v>
      </c>
    </row>
    <row r="12" spans="1:21" s="182" customFormat="1" ht="28.35" customHeight="1" x14ac:dyDescent="0.25">
      <c r="A12" s="185" t="s">
        <v>88</v>
      </c>
      <c r="B12" s="186">
        <f>'S1'!C109</f>
        <v>0</v>
      </c>
      <c r="C12" s="188">
        <f>'S1'!C121</f>
        <v>0</v>
      </c>
      <c r="D12" s="187">
        <f>'S1'!D121</f>
        <v>0</v>
      </c>
      <c r="E12" s="188">
        <f>'S1'!I121</f>
        <v>0</v>
      </c>
      <c r="F12" s="187">
        <f>'S1'!J121-'S1'!E121</f>
        <v>0</v>
      </c>
      <c r="G12" s="188">
        <f>'S1'!K121</f>
        <v>0</v>
      </c>
      <c r="H12" s="188">
        <f>'S1'!M121-'S1'!E121</f>
        <v>0</v>
      </c>
      <c r="I12" s="187">
        <f>'S1'!L121</f>
        <v>0</v>
      </c>
      <c r="J12" s="188">
        <f>'S1'!N121+'S1'!O121</f>
        <v>0</v>
      </c>
      <c r="K12" s="188">
        <f>'S1'!R121+'S1'!S21-'S1'!E121</f>
        <v>0</v>
      </c>
      <c r="L12" s="187">
        <f>'S1'!P121+'S1'!Q121</f>
        <v>0</v>
      </c>
      <c r="M12" s="188">
        <f>'S1'!O121</f>
        <v>0</v>
      </c>
      <c r="N12" s="188">
        <f>'S1'!S21-'S1'!E121</f>
        <v>0</v>
      </c>
      <c r="O12" s="187">
        <f>'S1'!Q121</f>
        <v>0</v>
      </c>
      <c r="P12" s="188">
        <f>'S1'!T121</f>
        <v>0</v>
      </c>
      <c r="Q12" s="187">
        <f>'S1'!U121-'S1'!E121</f>
        <v>0</v>
      </c>
      <c r="R12" s="195">
        <f>'S1'!E121</f>
        <v>0</v>
      </c>
      <c r="S12" s="245" t="s">
        <v>80</v>
      </c>
      <c r="T12" s="246"/>
      <c r="U12" s="197"/>
    </row>
    <row r="13" spans="1:21" s="182" customFormat="1" ht="15.6" customHeight="1" x14ac:dyDescent="0.25">
      <c r="A13" s="354" t="s">
        <v>89</v>
      </c>
      <c r="B13" s="363">
        <f>'S1'!C144</f>
        <v>0</v>
      </c>
      <c r="C13" s="347">
        <f>'S1'!C156</f>
        <v>0</v>
      </c>
      <c r="D13" s="348">
        <f>'S1'!D156</f>
        <v>0</v>
      </c>
      <c r="E13" s="347">
        <f>'S1'!K156-'S1'!F156</f>
        <v>0</v>
      </c>
      <c r="F13" s="348">
        <f>'S1'!L156-'S1'!E156-'S1'!H156-'S1'!G156</f>
        <v>0</v>
      </c>
      <c r="G13" s="347">
        <f>'S1'!M156-'S1'!F156</f>
        <v>0</v>
      </c>
      <c r="H13" s="347">
        <f>'S1'!O156+'S1'!J156-'S1'!H156-'S1'!E156</f>
        <v>0</v>
      </c>
      <c r="I13" s="348">
        <f>'S1'!N156-'S1'!G156+1</f>
        <v>1</v>
      </c>
      <c r="J13" s="347">
        <f>'S1'!P156+'S1'!Q156-'S1'!F156</f>
        <v>0</v>
      </c>
      <c r="K13" s="347">
        <f>'S1'!T156+'S1'!U156+'S1'!J156-'S1'!H156-'S1'!E156</f>
        <v>0</v>
      </c>
      <c r="L13" s="348">
        <f>'S1'!R156+'S1'!S156-'S1'!G156+1</f>
        <v>1</v>
      </c>
      <c r="M13" s="347">
        <f>'S1'!Q156</f>
        <v>0</v>
      </c>
      <c r="N13" s="347">
        <f>'S1'!T156+'S1'!U156-'S1'!H156-'S1'!E156</f>
        <v>0</v>
      </c>
      <c r="O13" s="348">
        <f>'S1'!S156-'S1'!G156+1</f>
        <v>1</v>
      </c>
      <c r="P13" s="347">
        <f>'S1'!V156-'S1'!F156</f>
        <v>0</v>
      </c>
      <c r="Q13" s="348">
        <f>'S1'!W156-'S1'!E156-'S1'!H156-'S1'!G156</f>
        <v>0</v>
      </c>
      <c r="R13" s="195">
        <f>'S1'!E156</f>
        <v>0</v>
      </c>
      <c r="S13" s="196" t="s">
        <v>80</v>
      </c>
      <c r="T13" s="205">
        <f>'S1'!G156</f>
        <v>0</v>
      </c>
      <c r="U13" s="197" t="s">
        <v>90</v>
      </c>
    </row>
    <row r="14" spans="1:21" s="182" customFormat="1" ht="12.75" customHeight="1" x14ac:dyDescent="0.25">
      <c r="A14" s="354"/>
      <c r="B14" s="363"/>
      <c r="C14" s="347"/>
      <c r="D14" s="348"/>
      <c r="E14" s="347"/>
      <c r="F14" s="348"/>
      <c r="G14" s="347"/>
      <c r="H14" s="347"/>
      <c r="I14" s="348"/>
      <c r="J14" s="347"/>
      <c r="K14" s="347"/>
      <c r="L14" s="348"/>
      <c r="M14" s="347"/>
      <c r="N14" s="347"/>
      <c r="O14" s="348"/>
      <c r="P14" s="347"/>
      <c r="Q14" s="348"/>
      <c r="R14" s="195">
        <f>'S1'!F156</f>
        <v>0</v>
      </c>
      <c r="S14" s="196" t="s">
        <v>91</v>
      </c>
      <c r="T14" s="205">
        <f>'S1'!H156</f>
        <v>0</v>
      </c>
      <c r="U14" s="197" t="s">
        <v>92</v>
      </c>
    </row>
    <row r="15" spans="1:21" s="182" customFormat="1" ht="27" customHeight="1" x14ac:dyDescent="0.25">
      <c r="A15" s="185" t="s">
        <v>61</v>
      </c>
      <c r="B15" s="207"/>
      <c r="C15" s="188">
        <f>'S1'!C190</f>
        <v>0</v>
      </c>
      <c r="D15" s="187">
        <f>'S1'!D190</f>
        <v>0</v>
      </c>
      <c r="E15" s="188">
        <f>'S1'!I190-'S1'!E190-'S1'!F190</f>
        <v>0</v>
      </c>
      <c r="F15" s="187">
        <f>'S1'!J190</f>
        <v>0</v>
      </c>
      <c r="G15" s="188">
        <f>'S1'!K190-'S1'!E190-'S1'!F190</f>
        <v>0</v>
      </c>
      <c r="H15" s="188">
        <f>'S1'!M190</f>
        <v>0</v>
      </c>
      <c r="I15" s="187">
        <f>'S1'!L190</f>
        <v>0</v>
      </c>
      <c r="J15" s="188">
        <f>'S1'!N190+'S1'!O190-'S1'!E190-'S1'!F190</f>
        <v>0</v>
      </c>
      <c r="K15" s="188">
        <f>'S1'!R190+'S1'!S90</f>
        <v>0</v>
      </c>
      <c r="L15" s="187">
        <f>'S1'!P190+'S1'!Q190</f>
        <v>0</v>
      </c>
      <c r="M15" s="188">
        <f>'S1'!O190</f>
        <v>0</v>
      </c>
      <c r="N15" s="188">
        <f>'S1'!S90</f>
        <v>0</v>
      </c>
      <c r="O15" s="187">
        <f>'S1'!Q190</f>
        <v>0</v>
      </c>
      <c r="P15" s="188">
        <f>'S1'!T190-'S1'!E190-'S1'!F190</f>
        <v>0</v>
      </c>
      <c r="Q15" s="187">
        <f>'S1'!U190</f>
        <v>0</v>
      </c>
      <c r="R15" s="195">
        <f>'S1'!E190</f>
        <v>0</v>
      </c>
      <c r="S15" s="196" t="s">
        <v>83</v>
      </c>
      <c r="T15" s="205"/>
      <c r="U15" s="208"/>
    </row>
    <row r="16" spans="1:21" s="182" customFormat="1" ht="18.399999999999999" customHeight="1" x14ac:dyDescent="0.25">
      <c r="A16" s="209" t="s">
        <v>93</v>
      </c>
      <c r="B16" s="210">
        <f t="shared" ref="B16:Q16" si="0">SUM(B7:B15)</f>
        <v>0</v>
      </c>
      <c r="C16" s="211">
        <f t="shared" si="0"/>
        <v>0</v>
      </c>
      <c r="D16" s="212">
        <f t="shared" si="0"/>
        <v>0</v>
      </c>
      <c r="E16" s="211">
        <f t="shared" si="0"/>
        <v>0</v>
      </c>
      <c r="F16" s="212">
        <f t="shared" si="0"/>
        <v>0</v>
      </c>
      <c r="G16" s="211">
        <f t="shared" si="0"/>
        <v>0</v>
      </c>
      <c r="H16" s="211">
        <f t="shared" si="0"/>
        <v>0</v>
      </c>
      <c r="I16" s="212">
        <f t="shared" si="0"/>
        <v>1</v>
      </c>
      <c r="J16" s="211">
        <f t="shared" si="0"/>
        <v>0</v>
      </c>
      <c r="K16" s="211">
        <f t="shared" si="0"/>
        <v>0</v>
      </c>
      <c r="L16" s="212">
        <f t="shared" si="0"/>
        <v>1</v>
      </c>
      <c r="M16" s="211">
        <f t="shared" si="0"/>
        <v>0</v>
      </c>
      <c r="N16" s="211">
        <f t="shared" si="0"/>
        <v>0</v>
      </c>
      <c r="O16" s="212">
        <f t="shared" si="0"/>
        <v>1</v>
      </c>
      <c r="P16" s="211">
        <f t="shared" si="0"/>
        <v>0</v>
      </c>
      <c r="Q16" s="212">
        <f t="shared" si="0"/>
        <v>0</v>
      </c>
      <c r="R16" s="213"/>
      <c r="S16" s="214"/>
      <c r="T16" s="215"/>
      <c r="U16" s="214"/>
    </row>
    <row r="17" spans="1:21" s="182" customFormat="1" ht="18.399999999999999" customHeight="1" x14ac:dyDescent="0.3">
      <c r="A17" s="172"/>
      <c r="B17" s="216" t="s">
        <v>94</v>
      </c>
      <c r="C17" s="217" t="s">
        <v>95</v>
      </c>
      <c r="D17" s="217" t="s">
        <v>96</v>
      </c>
      <c r="E17" s="217" t="s">
        <v>97</v>
      </c>
      <c r="F17" s="217" t="s">
        <v>98</v>
      </c>
      <c r="G17" s="217" t="s">
        <v>99</v>
      </c>
      <c r="H17" s="217" t="s">
        <v>100</v>
      </c>
      <c r="I17" s="217" t="s">
        <v>101</v>
      </c>
      <c r="J17" s="218"/>
      <c r="K17" s="218"/>
      <c r="L17" s="218"/>
      <c r="M17" s="218"/>
      <c r="N17" s="218"/>
      <c r="O17" s="218"/>
      <c r="P17" s="218"/>
      <c r="Q17" s="218"/>
      <c r="R17" s="219"/>
      <c r="T17" s="215"/>
    </row>
    <row r="18" spans="1:21" s="182" customFormat="1" ht="18.399999999999999" customHeight="1" x14ac:dyDescent="0.25">
      <c r="A18" s="220"/>
      <c r="B18" s="220"/>
      <c r="C18" s="188"/>
      <c r="D18" s="188"/>
      <c r="E18" s="221"/>
      <c r="F18" s="221"/>
      <c r="G18" s="221"/>
      <c r="H18" s="221"/>
      <c r="I18" s="221"/>
      <c r="J18" s="218"/>
      <c r="K18" s="218"/>
      <c r="L18" s="218"/>
      <c r="M18" s="218"/>
      <c r="N18" s="218"/>
      <c r="O18" s="218"/>
      <c r="P18" s="218"/>
      <c r="Q18" s="218"/>
      <c r="R18" s="219"/>
      <c r="T18" s="215"/>
    </row>
    <row r="19" spans="1:21" ht="18.399999999999999" customHeight="1" x14ac:dyDescent="0.2">
      <c r="A19" s="222"/>
      <c r="B19" s="222"/>
      <c r="C19" s="223"/>
      <c r="D19" s="223"/>
      <c r="E19" s="224"/>
      <c r="F19" s="224"/>
      <c r="G19" s="224"/>
      <c r="H19" s="224"/>
      <c r="I19" s="224"/>
      <c r="J19" s="224"/>
      <c r="K19" s="224"/>
      <c r="L19" s="224"/>
      <c r="M19" s="224"/>
      <c r="N19" s="224"/>
      <c r="O19" s="224"/>
      <c r="P19" s="224"/>
      <c r="Q19" s="224"/>
      <c r="R19" s="225"/>
    </row>
    <row r="20" spans="1:21" ht="27" customHeight="1" x14ac:dyDescent="0.2">
      <c r="A20" s="362" t="s">
        <v>102</v>
      </c>
      <c r="B20" s="362"/>
      <c r="C20" s="362"/>
      <c r="D20" s="362"/>
      <c r="E20" s="362"/>
      <c r="F20" s="362"/>
      <c r="G20" s="362"/>
      <c r="H20" s="362"/>
      <c r="I20" s="362"/>
      <c r="J20" s="362"/>
      <c r="K20" s="362"/>
      <c r="L20" s="362"/>
      <c r="M20" s="362"/>
      <c r="N20" s="362"/>
      <c r="O20" s="362"/>
      <c r="P20" s="362"/>
      <c r="Q20" s="362"/>
      <c r="R20" s="362"/>
      <c r="S20" s="362"/>
      <c r="T20" s="362"/>
      <c r="U20" s="362"/>
    </row>
    <row r="21" spans="1:21" s="182" customFormat="1" ht="18.399999999999999" customHeight="1" x14ac:dyDescent="0.25">
      <c r="A21" s="358"/>
      <c r="B21" s="371"/>
      <c r="C21" s="356" t="s">
        <v>67</v>
      </c>
      <c r="D21" s="356"/>
      <c r="E21" s="356" t="s">
        <v>22</v>
      </c>
      <c r="F21" s="356"/>
      <c r="G21" s="359" t="s">
        <v>23</v>
      </c>
      <c r="H21" s="359"/>
      <c r="I21" s="359"/>
      <c r="J21" s="360" t="s">
        <v>68</v>
      </c>
      <c r="K21" s="360"/>
      <c r="L21" s="360"/>
      <c r="M21" s="361" t="s">
        <v>69</v>
      </c>
      <c r="N21" s="361"/>
      <c r="O21" s="361"/>
      <c r="P21" s="356" t="s">
        <v>70</v>
      </c>
      <c r="Q21" s="356"/>
      <c r="R21" s="357" t="s">
        <v>71</v>
      </c>
      <c r="S21" s="357"/>
      <c r="T21" s="357"/>
      <c r="U21" s="357"/>
    </row>
    <row r="22" spans="1:21" s="182" customFormat="1" ht="18.399999999999999" customHeight="1" x14ac:dyDescent="0.25">
      <c r="A22" s="358"/>
      <c r="B22" s="371"/>
      <c r="C22" s="226" t="s">
        <v>72</v>
      </c>
      <c r="D22" s="184" t="s">
        <v>73</v>
      </c>
      <c r="E22" s="226" t="s">
        <v>74</v>
      </c>
      <c r="F22" s="184" t="s">
        <v>75</v>
      </c>
      <c r="G22" s="227" t="s">
        <v>76</v>
      </c>
      <c r="H22" s="183" t="s">
        <v>75</v>
      </c>
      <c r="I22" s="184" t="s">
        <v>77</v>
      </c>
      <c r="J22" s="183" t="s">
        <v>76</v>
      </c>
      <c r="K22" s="183" t="s">
        <v>75</v>
      </c>
      <c r="L22" s="183" t="s">
        <v>77</v>
      </c>
      <c r="M22" s="228" t="s">
        <v>76</v>
      </c>
      <c r="N22" s="183" t="s">
        <v>75</v>
      </c>
      <c r="O22" s="184" t="s">
        <v>77</v>
      </c>
      <c r="P22" s="226" t="s">
        <v>76</v>
      </c>
      <c r="Q22" s="184" t="s">
        <v>75</v>
      </c>
      <c r="R22" s="357"/>
      <c r="S22" s="357"/>
      <c r="T22" s="357"/>
      <c r="U22" s="357"/>
    </row>
    <row r="23" spans="1:21" s="182" customFormat="1" ht="15.6" customHeight="1" x14ac:dyDescent="0.25">
      <c r="A23" s="354" t="s">
        <v>78</v>
      </c>
      <c r="B23" s="355"/>
      <c r="C23" s="349">
        <f>'S1'!C28</f>
        <v>0</v>
      </c>
      <c r="D23" s="348">
        <f>'S1'!D28</f>
        <v>0</v>
      </c>
      <c r="E23" s="349">
        <f>'S1'!J28</f>
        <v>0</v>
      </c>
      <c r="F23" s="348">
        <f>'S1'!K28-'S1'!E28-'S1'!F28-'S1'!G28-'S1'!H28-'S1'!I28</f>
        <v>0</v>
      </c>
      <c r="G23" s="353">
        <f>'S1'!L28-'S1'!H28-'S1'!G28</f>
        <v>0</v>
      </c>
      <c r="H23" s="347">
        <f>'S1'!N28-'S1'!F28-'S1'!E28-'S1'!I28</f>
        <v>0</v>
      </c>
      <c r="I23" s="348">
        <f>'S1'!M28</f>
        <v>0</v>
      </c>
      <c r="J23" s="347">
        <f>'S1'!O28+'S1'!P28-'S1'!H28-'S1'!G28</f>
        <v>0</v>
      </c>
      <c r="K23" s="347">
        <f>'S1'!S28+'S1'!T28-'S1'!F28-'S1'!E28-'S1'!I28</f>
        <v>0</v>
      </c>
      <c r="L23" s="347">
        <f>'S1'!Q28+'S1'!R28</f>
        <v>0</v>
      </c>
      <c r="M23" s="346">
        <f>'S1'!P28</f>
        <v>0</v>
      </c>
      <c r="N23" s="347">
        <f>'S1'!T28-'S1'!E28-'S1'!F28</f>
        <v>0</v>
      </c>
      <c r="O23" s="348">
        <f>'S1'!R28</f>
        <v>0</v>
      </c>
      <c r="P23" s="349">
        <f>'S1'!U28-'S1'!H28-'S1'!G28</f>
        <v>0</v>
      </c>
      <c r="Q23" s="348">
        <f>'S1'!V28-'S1'!F28-'S1'!E28-'S1'!I28</f>
        <v>0</v>
      </c>
      <c r="R23" s="189">
        <f>'S1'!E28</f>
        <v>0</v>
      </c>
      <c r="S23" s="196" t="s">
        <v>79</v>
      </c>
      <c r="T23" s="205">
        <f>'S1'!F28</f>
        <v>0</v>
      </c>
      <c r="U23" s="197" t="s">
        <v>80</v>
      </c>
    </row>
    <row r="24" spans="1:21" s="182" customFormat="1" ht="12.75" customHeight="1" x14ac:dyDescent="0.25">
      <c r="A24" s="354"/>
      <c r="B24" s="355"/>
      <c r="C24" s="349"/>
      <c r="D24" s="348"/>
      <c r="E24" s="349"/>
      <c r="F24" s="348"/>
      <c r="G24" s="353"/>
      <c r="H24" s="347"/>
      <c r="I24" s="348"/>
      <c r="J24" s="347"/>
      <c r="K24" s="347"/>
      <c r="L24" s="347"/>
      <c r="M24" s="346"/>
      <c r="N24" s="347"/>
      <c r="O24" s="348"/>
      <c r="P24" s="349"/>
      <c r="Q24" s="348"/>
      <c r="R24" s="189"/>
      <c r="S24" s="197"/>
      <c r="T24" s="205">
        <f>'S1'!H28+'S1'!G28</f>
        <v>0</v>
      </c>
      <c r="U24" s="197" t="s">
        <v>103</v>
      </c>
    </row>
    <row r="25" spans="1:21" s="182" customFormat="1" ht="15.6" customHeight="1" x14ac:dyDescent="0.25">
      <c r="A25" s="354" t="s">
        <v>81</v>
      </c>
      <c r="B25" s="355"/>
      <c r="C25" s="347">
        <f>'S1'!C63</f>
        <v>0</v>
      </c>
      <c r="D25" s="348">
        <f>'S1'!D63</f>
        <v>0</v>
      </c>
      <c r="E25" s="347">
        <f>'S1'!K63-'S1'!E63-'S1'!F63-'S1'!G63-'S1'!H63-'S1'!I63-'S1'!J63</f>
        <v>0</v>
      </c>
      <c r="F25" s="348">
        <f>'S1'!L63</f>
        <v>0</v>
      </c>
      <c r="G25" s="347">
        <f>'S1'!M63-'S1'!E63-'S1'!F63-'S1'!G63-'S1'!H63-'S1'!I63-'S1'!J63</f>
        <v>0</v>
      </c>
      <c r="H25" s="347">
        <f>'S1'!O63</f>
        <v>0</v>
      </c>
      <c r="I25" s="348">
        <f>'S1'!N63</f>
        <v>0</v>
      </c>
      <c r="J25" s="347">
        <f>'S1'!P63-'S1'!E63-'S1'!F63-'S1'!G63-'S1'!H63-'S1'!I63+'S1'!Q63-'S1'!J63</f>
        <v>0</v>
      </c>
      <c r="K25" s="347">
        <f>'S1'!T63+'S1'!U63</f>
        <v>0</v>
      </c>
      <c r="L25" s="348">
        <f>'S1'!R63+'S1'!S63</f>
        <v>0</v>
      </c>
      <c r="M25" s="347">
        <f>'S1'!Q63</f>
        <v>0</v>
      </c>
      <c r="N25" s="347">
        <f>'S1'!U63</f>
        <v>0</v>
      </c>
      <c r="O25" s="348">
        <f>'S1'!S63</f>
        <v>0</v>
      </c>
      <c r="P25" s="347">
        <f>'S1'!V63-'S1'!E63-'S1'!F63-'S1'!G63-'S1'!H63-'S1'!I63-'S1'!J63</f>
        <v>0</v>
      </c>
      <c r="Q25" s="348">
        <f>'S1'!W63</f>
        <v>0</v>
      </c>
      <c r="R25" s="195">
        <f>'S1'!E63+'S1'!F63+'S1'!G63+'S1'!I63</f>
        <v>0</v>
      </c>
      <c r="S25" s="196" t="s">
        <v>82</v>
      </c>
      <c r="T25" s="195">
        <f>'S1'!H63</f>
        <v>0</v>
      </c>
      <c r="U25" s="197" t="s">
        <v>83</v>
      </c>
    </row>
    <row r="26" spans="1:21" s="182" customFormat="1" ht="15.6" customHeight="1" x14ac:dyDescent="0.25">
      <c r="A26" s="354"/>
      <c r="B26" s="355"/>
      <c r="C26" s="347"/>
      <c r="D26" s="348"/>
      <c r="E26" s="347"/>
      <c r="F26" s="348"/>
      <c r="G26" s="347"/>
      <c r="H26" s="347"/>
      <c r="I26" s="348"/>
      <c r="J26" s="347"/>
      <c r="K26" s="347"/>
      <c r="L26" s="348"/>
      <c r="M26" s="347"/>
      <c r="N26" s="347"/>
      <c r="O26" s="348"/>
      <c r="P26" s="347"/>
      <c r="Q26" s="348"/>
      <c r="R26" s="195"/>
      <c r="S26" s="196"/>
      <c r="T26" s="195">
        <f>'S1'!J63</f>
        <v>0</v>
      </c>
      <c r="U26" s="232" t="s">
        <v>84</v>
      </c>
    </row>
    <row r="27" spans="1:21" s="182" customFormat="1" ht="28.35" customHeight="1" x14ac:dyDescent="0.25">
      <c r="A27" s="185" t="s">
        <v>85</v>
      </c>
      <c r="B27" s="207"/>
      <c r="C27" s="229">
        <f>'S1'!C98</f>
        <v>0</v>
      </c>
      <c r="D27" s="187">
        <f>'S1'!D98</f>
        <v>0</v>
      </c>
      <c r="E27" s="229">
        <f>'S1'!I98-'S1'!E98-'S1'!F98-'S1'!G98</f>
        <v>0</v>
      </c>
      <c r="F27" s="187">
        <f>'S1'!J98</f>
        <v>0</v>
      </c>
      <c r="G27" s="230">
        <f>'S1'!K98-'S1'!E98-'S1'!F98-'S1'!G98</f>
        <v>0</v>
      </c>
      <c r="H27" s="188">
        <f>'S1'!M98</f>
        <v>0</v>
      </c>
      <c r="I27" s="187">
        <f>'S1'!L98+'S1'!H98</f>
        <v>0</v>
      </c>
      <c r="J27" s="188">
        <f>'S1'!N98+'S1'!O98-'S1'!E98-'S1'!F98-'S1'!G98</f>
        <v>0</v>
      </c>
      <c r="K27" s="188">
        <f>'S1'!R98+'S1'!S98</f>
        <v>0</v>
      </c>
      <c r="L27" s="188">
        <f>'S1'!P98+'S1'!Q98+'S1'!H98</f>
        <v>0</v>
      </c>
      <c r="M27" s="231">
        <f>'S1'!O98</f>
        <v>0</v>
      </c>
      <c r="N27" s="188">
        <f>'S1'!S98</f>
        <v>0</v>
      </c>
      <c r="O27" s="187">
        <f>'S1'!Q98</f>
        <v>0</v>
      </c>
      <c r="P27" s="229">
        <f>'S1'!T98-'S1'!E98-'S1'!F98-'S1'!G98</f>
        <v>0</v>
      </c>
      <c r="Q27" s="187">
        <f>'S1'!U98</f>
        <v>0</v>
      </c>
      <c r="R27" s="195">
        <f>'S1'!E98+'S1'!F98</f>
        <v>0</v>
      </c>
      <c r="S27" s="233" t="s">
        <v>104</v>
      </c>
      <c r="T27" s="195">
        <f>'S1'!G98</f>
        <v>0</v>
      </c>
      <c r="U27" s="208" t="s">
        <v>87</v>
      </c>
    </row>
    <row r="28" spans="1:21" s="182" customFormat="1" ht="28.35" customHeight="1" x14ac:dyDescent="0.25">
      <c r="A28" s="185" t="s">
        <v>88</v>
      </c>
      <c r="B28" s="207"/>
      <c r="C28" s="229">
        <f>'S1'!C133</f>
        <v>0</v>
      </c>
      <c r="D28" s="187">
        <f>'S1'!D133</f>
        <v>0</v>
      </c>
      <c r="E28" s="229">
        <f>'S1'!I133</f>
        <v>0</v>
      </c>
      <c r="F28" s="187">
        <f>'S1'!J133-'S1'!E133-'S1'!F133</f>
        <v>0</v>
      </c>
      <c r="G28" s="230">
        <f>'S1'!K133</f>
        <v>0</v>
      </c>
      <c r="H28" s="188">
        <f>'S1'!M133-'S1'!E133</f>
        <v>0</v>
      </c>
      <c r="I28" s="187">
        <f>'S1'!L133-'S1'!F133</f>
        <v>0</v>
      </c>
      <c r="J28" s="188">
        <f>'S1'!N133+'S1'!O133</f>
        <v>0</v>
      </c>
      <c r="K28" s="188">
        <f>'S1'!R133+'S1'!S133-'S1'!E133</f>
        <v>0</v>
      </c>
      <c r="L28" s="188">
        <f>'S1'!P133+'S1'!Q133-'S1'!F133</f>
        <v>0</v>
      </c>
      <c r="M28" s="231">
        <f>'S1'!O133</f>
        <v>0</v>
      </c>
      <c r="N28" s="188">
        <f>'S1'!S133-'S1'!E133</f>
        <v>0</v>
      </c>
      <c r="O28" s="187">
        <f>'S1'!Q133</f>
        <v>0</v>
      </c>
      <c r="P28" s="229">
        <f>'S1'!T133</f>
        <v>0</v>
      </c>
      <c r="Q28" s="187">
        <f>'S1'!U133-'S1'!E133-'S1'!F133</f>
        <v>0</v>
      </c>
      <c r="R28" s="195">
        <f>'S1'!E133</f>
        <v>0</v>
      </c>
      <c r="S28" s="196" t="s">
        <v>105</v>
      </c>
      <c r="T28" s="234">
        <f>'S1'!F133</f>
        <v>0</v>
      </c>
      <c r="U28" s="197" t="s">
        <v>106</v>
      </c>
    </row>
    <row r="29" spans="1:21" s="182" customFormat="1" ht="15.6" customHeight="1" x14ac:dyDescent="0.25">
      <c r="A29" s="354" t="s">
        <v>89</v>
      </c>
      <c r="B29" s="355"/>
      <c r="C29" s="349">
        <f>'S1'!C168</f>
        <v>0</v>
      </c>
      <c r="D29" s="348">
        <f>'S1'!D168</f>
        <v>0</v>
      </c>
      <c r="E29" s="349">
        <f>'S1'!K168-'S1'!F168</f>
        <v>0</v>
      </c>
      <c r="F29" s="348">
        <f>'S1'!L168-'S1'!E168-'S1'!H168-'S1'!G168</f>
        <v>0</v>
      </c>
      <c r="G29" s="353">
        <f>'S1'!M168-'S1'!F168</f>
        <v>0</v>
      </c>
      <c r="H29" s="347">
        <f>'S1'!O168-'S1'!H168-'S1'!E168+'S1'!J168</f>
        <v>0</v>
      </c>
      <c r="I29" s="348">
        <f>'S1'!N168-'S1'!G168+1</f>
        <v>1</v>
      </c>
      <c r="J29" s="347">
        <f>'S1'!P168+'S1'!Q168-'S1'!F168</f>
        <v>0</v>
      </c>
      <c r="K29" s="347">
        <f>'S1'!T168+'S1'!U168+'S1'!J168-'S1'!H168-'S1'!E168</f>
        <v>0</v>
      </c>
      <c r="L29" s="347">
        <f>'S1'!R168+'S1'!S168-'S1'!G168+1</f>
        <v>1</v>
      </c>
      <c r="M29" s="346">
        <f>'S1'!Q168</f>
        <v>0</v>
      </c>
      <c r="N29" s="347">
        <f>'S1'!T168+'S1'!U168-'S1'!H168-'S1'!E168</f>
        <v>0</v>
      </c>
      <c r="O29" s="348">
        <f>'S1'!S168-'S1'!G168+1</f>
        <v>1</v>
      </c>
      <c r="P29" s="349">
        <f>'S1'!V168-'S1'!F168</f>
        <v>0</v>
      </c>
      <c r="Q29" s="348">
        <f>'S1'!W168-'S1'!E168-'S1'!H168-'S1'!G168</f>
        <v>0</v>
      </c>
      <c r="R29" s="195">
        <f>'S1'!E168</f>
        <v>0</v>
      </c>
      <c r="S29" s="196" t="s">
        <v>105</v>
      </c>
      <c r="T29" s="205">
        <f>'S1'!G168</f>
        <v>0</v>
      </c>
      <c r="U29" s="197" t="s">
        <v>90</v>
      </c>
    </row>
    <row r="30" spans="1:21" s="182" customFormat="1" ht="12.75" customHeight="1" x14ac:dyDescent="0.25">
      <c r="A30" s="354"/>
      <c r="B30" s="355"/>
      <c r="C30" s="349"/>
      <c r="D30" s="348"/>
      <c r="E30" s="349"/>
      <c r="F30" s="348"/>
      <c r="G30" s="353"/>
      <c r="H30" s="347"/>
      <c r="I30" s="348"/>
      <c r="J30" s="347"/>
      <c r="K30" s="347"/>
      <c r="L30" s="347"/>
      <c r="M30" s="346"/>
      <c r="N30" s="347"/>
      <c r="O30" s="348"/>
      <c r="P30" s="349"/>
      <c r="Q30" s="348"/>
      <c r="R30" s="195">
        <f>'S1'!F168</f>
        <v>0</v>
      </c>
      <c r="S30" s="196" t="s">
        <v>91</v>
      </c>
      <c r="T30" s="205">
        <f>'S1'!H168</f>
        <v>0</v>
      </c>
      <c r="U30" s="197" t="s">
        <v>92</v>
      </c>
    </row>
    <row r="31" spans="1:21" s="182" customFormat="1" ht="18.399999999999999" customHeight="1" x14ac:dyDescent="0.25">
      <c r="A31" s="209" t="s">
        <v>93</v>
      </c>
      <c r="B31" s="210"/>
      <c r="C31" s="235">
        <f t="shared" ref="C31:Q31" si="1">SUM(C23:C29)</f>
        <v>0</v>
      </c>
      <c r="D31" s="212">
        <f t="shared" si="1"/>
        <v>0</v>
      </c>
      <c r="E31" s="235">
        <f t="shared" si="1"/>
        <v>0</v>
      </c>
      <c r="F31" s="212">
        <f t="shared" si="1"/>
        <v>0</v>
      </c>
      <c r="G31" s="236">
        <f t="shared" si="1"/>
        <v>0</v>
      </c>
      <c r="H31" s="211">
        <f t="shared" si="1"/>
        <v>0</v>
      </c>
      <c r="I31" s="212">
        <f t="shared" si="1"/>
        <v>1</v>
      </c>
      <c r="J31" s="211">
        <f t="shared" si="1"/>
        <v>0</v>
      </c>
      <c r="K31" s="211">
        <f t="shared" si="1"/>
        <v>0</v>
      </c>
      <c r="L31" s="211">
        <f t="shared" si="1"/>
        <v>1</v>
      </c>
      <c r="M31" s="237">
        <f t="shared" si="1"/>
        <v>0</v>
      </c>
      <c r="N31" s="211">
        <f t="shared" si="1"/>
        <v>0</v>
      </c>
      <c r="O31" s="212">
        <f t="shared" si="1"/>
        <v>1</v>
      </c>
      <c r="P31" s="235">
        <f t="shared" si="1"/>
        <v>0</v>
      </c>
      <c r="Q31" s="212">
        <f t="shared" si="1"/>
        <v>0</v>
      </c>
      <c r="R31" s="173"/>
      <c r="S31" s="172"/>
      <c r="T31" s="173"/>
      <c r="U31" s="172"/>
    </row>
    <row r="32" spans="1:21" s="182" customFormat="1" ht="18.399999999999999" customHeight="1" x14ac:dyDescent="0.25">
      <c r="A32" s="350" t="s">
        <v>107</v>
      </c>
      <c r="B32" s="350"/>
      <c r="C32" s="351"/>
      <c r="D32" s="351"/>
      <c r="E32" s="350" t="s">
        <v>108</v>
      </c>
      <c r="F32" s="350"/>
      <c r="G32" s="352"/>
      <c r="H32" s="352"/>
      <c r="I32" s="238"/>
      <c r="J32" s="218"/>
      <c r="K32" s="218"/>
      <c r="L32" s="218"/>
      <c r="M32" s="218"/>
      <c r="N32" s="218"/>
      <c r="O32" s="218"/>
      <c r="P32" s="218"/>
      <c r="Q32" s="218"/>
      <c r="R32" s="239"/>
      <c r="S32" s="240"/>
      <c r="T32" s="241"/>
      <c r="U32" s="240"/>
    </row>
    <row r="33" spans="1:21" s="182" customFormat="1" ht="18.399999999999999" customHeight="1" x14ac:dyDescent="0.25">
      <c r="A33" s="242"/>
      <c r="B33" s="243"/>
      <c r="C33" s="244"/>
      <c r="D33" s="244"/>
      <c r="E33" s="218"/>
      <c r="F33" s="218"/>
      <c r="G33" s="218"/>
      <c r="H33" s="218"/>
      <c r="I33" s="218"/>
      <c r="J33" s="218"/>
      <c r="K33" s="218"/>
      <c r="L33" s="218"/>
      <c r="M33" s="218"/>
      <c r="N33" s="218"/>
      <c r="O33" s="218"/>
      <c r="P33" s="218"/>
      <c r="Q33" s="218"/>
      <c r="R33" s="219"/>
      <c r="T33" s="215"/>
    </row>
    <row r="34" spans="1:21" ht="18.399999999999999" customHeight="1" x14ac:dyDescent="0.2">
      <c r="A34" s="222"/>
      <c r="B34" s="222"/>
      <c r="C34" s="223"/>
      <c r="D34" s="223"/>
      <c r="E34" s="224"/>
      <c r="F34" s="224"/>
      <c r="G34" s="224"/>
      <c r="H34" s="224"/>
      <c r="I34" s="224"/>
      <c r="J34" s="224"/>
      <c r="K34" s="224"/>
      <c r="L34" s="224"/>
      <c r="M34" s="224"/>
      <c r="N34" s="224"/>
      <c r="O34" s="224"/>
      <c r="P34" s="224"/>
      <c r="Q34" s="224"/>
      <c r="R34" s="225"/>
    </row>
    <row r="35" spans="1:21" ht="18.399999999999999" customHeight="1" x14ac:dyDescent="0.2">
      <c r="A35" s="222"/>
      <c r="B35" s="222"/>
      <c r="C35" s="223"/>
      <c r="D35" s="223"/>
      <c r="E35" s="224"/>
      <c r="F35" s="224"/>
      <c r="G35" s="224"/>
      <c r="H35" s="224"/>
      <c r="I35" s="224"/>
      <c r="J35" s="224"/>
      <c r="K35" s="224"/>
      <c r="L35" s="224"/>
      <c r="M35" s="224"/>
      <c r="N35" s="224"/>
      <c r="O35" s="224"/>
      <c r="P35" s="224"/>
      <c r="Q35" s="224"/>
      <c r="R35" s="225"/>
    </row>
    <row r="36" spans="1:21" ht="18.399999999999999" customHeight="1" x14ac:dyDescent="0.2">
      <c r="A36" s="222"/>
      <c r="B36" s="222"/>
      <c r="C36" s="223"/>
      <c r="D36" s="223"/>
      <c r="E36" s="224"/>
      <c r="F36" s="224"/>
      <c r="G36" s="224"/>
      <c r="H36" s="224"/>
      <c r="I36" s="224"/>
      <c r="J36" s="224"/>
      <c r="K36" s="224"/>
      <c r="L36" s="224"/>
      <c r="M36" s="224"/>
      <c r="N36" s="224"/>
      <c r="O36" s="224"/>
      <c r="P36" s="224"/>
      <c r="Q36" s="224"/>
      <c r="R36" s="225"/>
    </row>
    <row r="37" spans="1:21" ht="24.2" customHeight="1" x14ac:dyDescent="0.5">
      <c r="A37" s="174"/>
      <c r="B37" s="174"/>
      <c r="C37" s="175"/>
      <c r="D37" s="175"/>
      <c r="E37" s="176"/>
      <c r="F37" s="176"/>
      <c r="G37" s="176"/>
      <c r="H37" s="176"/>
      <c r="I37" s="176"/>
      <c r="J37" s="176"/>
      <c r="K37" s="177"/>
      <c r="L37" s="177"/>
      <c r="M37" s="365" t="s">
        <v>64</v>
      </c>
      <c r="N37" s="365"/>
      <c r="O37" s="366">
        <f>O2+1</f>
        <v>42983</v>
      </c>
      <c r="P37" s="366"/>
      <c r="Q37" s="366"/>
      <c r="R37" s="366"/>
      <c r="S37" s="366"/>
      <c r="T37" s="366"/>
      <c r="U37" s="366"/>
    </row>
    <row r="38" spans="1:21" ht="18.399999999999999" customHeight="1" x14ac:dyDescent="0.25">
      <c r="A38" s="174"/>
      <c r="B38" s="174"/>
      <c r="C38" s="175"/>
      <c r="D38" s="175"/>
      <c r="E38" s="176"/>
      <c r="F38" s="176"/>
      <c r="G38" s="176"/>
      <c r="H38" s="176"/>
      <c r="I38" s="176"/>
      <c r="J38" s="176"/>
      <c r="K38" s="176"/>
      <c r="L38" s="176"/>
      <c r="M38" s="176"/>
      <c r="N38" s="176"/>
      <c r="O38" s="176"/>
      <c r="P38" s="176"/>
      <c r="Q38" s="176"/>
      <c r="R38" s="181"/>
    </row>
    <row r="39" spans="1:21" ht="27" customHeight="1" x14ac:dyDescent="0.2">
      <c r="A39" s="362" t="s">
        <v>65</v>
      </c>
      <c r="B39" s="362"/>
      <c r="C39" s="362"/>
      <c r="D39" s="362"/>
      <c r="E39" s="362"/>
      <c r="F39" s="362"/>
      <c r="G39" s="362"/>
      <c r="H39" s="362"/>
      <c r="I39" s="362"/>
      <c r="J39" s="362"/>
      <c r="K39" s="362"/>
      <c r="L39" s="362"/>
      <c r="M39" s="362"/>
      <c r="N39" s="362"/>
      <c r="O39" s="362"/>
      <c r="P39" s="362"/>
      <c r="Q39" s="362"/>
      <c r="R39" s="362"/>
      <c r="S39" s="362"/>
      <c r="T39" s="362"/>
      <c r="U39" s="362"/>
    </row>
    <row r="40" spans="1:21" s="182" customFormat="1" ht="18.399999999999999" customHeight="1" x14ac:dyDescent="0.25">
      <c r="A40" s="358"/>
      <c r="B40" s="367" t="s">
        <v>66</v>
      </c>
      <c r="C40" s="356" t="s">
        <v>67</v>
      </c>
      <c r="D40" s="356"/>
      <c r="E40" s="356" t="s">
        <v>22</v>
      </c>
      <c r="F40" s="356"/>
      <c r="G40" s="359" t="s">
        <v>23</v>
      </c>
      <c r="H40" s="359"/>
      <c r="I40" s="359"/>
      <c r="J40" s="360" t="s">
        <v>68</v>
      </c>
      <c r="K40" s="360"/>
      <c r="L40" s="360"/>
      <c r="M40" s="361" t="s">
        <v>69</v>
      </c>
      <c r="N40" s="361"/>
      <c r="O40" s="361"/>
      <c r="P40" s="356" t="s">
        <v>70</v>
      </c>
      <c r="Q40" s="356"/>
      <c r="R40" s="357" t="s">
        <v>71</v>
      </c>
      <c r="S40" s="357"/>
      <c r="T40" s="357"/>
      <c r="U40" s="357"/>
    </row>
    <row r="41" spans="1:21" s="182" customFormat="1" ht="18.399999999999999" customHeight="1" x14ac:dyDescent="0.25">
      <c r="A41" s="358"/>
      <c r="B41" s="367"/>
      <c r="C41" s="226" t="s">
        <v>72</v>
      </c>
      <c r="D41" s="184" t="s">
        <v>73</v>
      </c>
      <c r="E41" s="226" t="s">
        <v>74</v>
      </c>
      <c r="F41" s="184" t="s">
        <v>75</v>
      </c>
      <c r="G41" s="227" t="s">
        <v>76</v>
      </c>
      <c r="H41" s="183" t="s">
        <v>75</v>
      </c>
      <c r="I41" s="184" t="s">
        <v>77</v>
      </c>
      <c r="J41" s="183" t="s">
        <v>76</v>
      </c>
      <c r="K41" s="183" t="s">
        <v>75</v>
      </c>
      <c r="L41" s="183" t="s">
        <v>77</v>
      </c>
      <c r="M41" s="228" t="s">
        <v>76</v>
      </c>
      <c r="N41" s="183" t="s">
        <v>75</v>
      </c>
      <c r="O41" s="184" t="s">
        <v>77</v>
      </c>
      <c r="P41" s="226" t="s">
        <v>76</v>
      </c>
      <c r="Q41" s="184" t="s">
        <v>75</v>
      </c>
      <c r="R41" s="357"/>
      <c r="S41" s="357"/>
      <c r="T41" s="357"/>
      <c r="U41" s="357"/>
    </row>
    <row r="42" spans="1:21" s="182" customFormat="1" ht="14.1" customHeight="1" x14ac:dyDescent="0.25">
      <c r="A42" s="354" t="s">
        <v>78</v>
      </c>
      <c r="B42" s="363">
        <f>'S1'!C5</f>
        <v>0</v>
      </c>
      <c r="C42" s="364">
        <f>'S1'!C17</f>
        <v>0</v>
      </c>
      <c r="D42" s="348">
        <f>'S1'!D17</f>
        <v>0</v>
      </c>
      <c r="E42" s="349">
        <f>'S1'!I17</f>
        <v>0</v>
      </c>
      <c r="F42" s="348">
        <f>'S1'!J17-'S1'!E17-'S1'!F17-'S1'!G17</f>
        <v>0</v>
      </c>
      <c r="G42" s="353">
        <f>'S1'!K17</f>
        <v>0</v>
      </c>
      <c r="H42" s="347">
        <f>'S1'!M17-'S1'!E17-'S1'!F17-'S1'!G17</f>
        <v>0</v>
      </c>
      <c r="I42" s="348">
        <f>'S1'!L17</f>
        <v>0</v>
      </c>
      <c r="J42" s="347">
        <f>'S1'!N17+'S1'!O17</f>
        <v>0</v>
      </c>
      <c r="K42" s="347">
        <f>'S1'!R17+'S1'!S17-'S1'!E17-'S1'!F17-'S1'!G17</f>
        <v>0</v>
      </c>
      <c r="L42" s="347">
        <f>'S1'!P17+'S1'!Q17</f>
        <v>0</v>
      </c>
      <c r="M42" s="346">
        <f>'S1'!O17</f>
        <v>0</v>
      </c>
      <c r="N42" s="347">
        <f>'S1'!S17-'S1'!F17-'S1'!E17</f>
        <v>0</v>
      </c>
      <c r="O42" s="348">
        <f>'S1'!Q17</f>
        <v>0</v>
      </c>
      <c r="P42" s="349">
        <f>'S1'!T17</f>
        <v>0</v>
      </c>
      <c r="Q42" s="348">
        <f>'S1'!U17-'S1'!F17-'S1'!E17-'S1'!G17</f>
        <v>0</v>
      </c>
      <c r="R42" s="189">
        <f>'S1'!E17</f>
        <v>0</v>
      </c>
      <c r="S42" s="196" t="s">
        <v>79</v>
      </c>
      <c r="T42" s="205">
        <f>'S1'!F17</f>
        <v>0</v>
      </c>
      <c r="U42" s="197" t="s">
        <v>80</v>
      </c>
    </row>
    <row r="43" spans="1:21" s="182" customFormat="1" ht="14.1" customHeight="1" x14ac:dyDescent="0.25">
      <c r="A43" s="354"/>
      <c r="B43" s="363"/>
      <c r="C43" s="364"/>
      <c r="D43" s="348"/>
      <c r="E43" s="349"/>
      <c r="F43" s="348"/>
      <c r="G43" s="353"/>
      <c r="H43" s="347"/>
      <c r="I43" s="348"/>
      <c r="J43" s="347"/>
      <c r="K43" s="347"/>
      <c r="L43" s="347"/>
      <c r="M43" s="346"/>
      <c r="N43" s="347"/>
      <c r="O43" s="348"/>
      <c r="P43" s="349"/>
      <c r="Q43" s="348"/>
      <c r="R43" s="189"/>
      <c r="S43" s="197"/>
      <c r="T43" s="205"/>
      <c r="U43" s="197"/>
    </row>
    <row r="44" spans="1:21" s="182" customFormat="1" ht="15.6" customHeight="1" x14ac:dyDescent="0.25">
      <c r="A44" s="354" t="s">
        <v>81</v>
      </c>
      <c r="B44" s="363">
        <f>'S1'!C40</f>
        <v>0</v>
      </c>
      <c r="C44" s="347">
        <f>'S1'!C52</f>
        <v>0</v>
      </c>
      <c r="D44" s="348">
        <f>'S1'!D52</f>
        <v>0</v>
      </c>
      <c r="E44" s="347">
        <f>'S1'!K52-'S1'!E52-'S1'!F52-'S1'!G52-'S1'!H52-'S1'!I52-'S1'!J52</f>
        <v>0</v>
      </c>
      <c r="F44" s="348">
        <f>'S1'!L52</f>
        <v>0</v>
      </c>
      <c r="G44" s="372">
        <f>'S1'!M52-'S1'!E52-'S1'!F52-'S1'!G52-'S1'!H52-'S1'!I52-'S1'!J52</f>
        <v>0</v>
      </c>
      <c r="H44" s="347">
        <f>'S1'!O52</f>
        <v>0</v>
      </c>
      <c r="I44" s="348">
        <f>'S1'!N52</f>
        <v>0</v>
      </c>
      <c r="J44" s="347">
        <f>'S1'!P52-'S1'!E52-'S1'!F52-'S1'!G52-'S1'!H52-'S1'!I52+'S1'!Q52-'S1'!J52</f>
        <v>0</v>
      </c>
      <c r="K44" s="347">
        <f>'S1'!T52+'S1'!U52</f>
        <v>0</v>
      </c>
      <c r="L44" s="348">
        <f>'S1'!R52+'S1'!S52</f>
        <v>0</v>
      </c>
      <c r="M44" s="347">
        <f>'S1'!Q52</f>
        <v>0</v>
      </c>
      <c r="N44" s="347">
        <f>'S1'!U52</f>
        <v>0</v>
      </c>
      <c r="O44" s="348">
        <f>'S1'!S52</f>
        <v>0</v>
      </c>
      <c r="P44" s="347">
        <f>'S1'!V52-'S1'!E52-'S1'!F52-'S1'!G52-'S1'!H52-'S1'!I52-'S1'!J52</f>
        <v>0</v>
      </c>
      <c r="Q44" s="348">
        <f>'S1'!W52</f>
        <v>0</v>
      </c>
      <c r="R44" s="195">
        <f>'S1'!E52+'S1'!F52+'S1'!G52+'S1'!I52</f>
        <v>0</v>
      </c>
      <c r="S44" s="196" t="s">
        <v>82</v>
      </c>
      <c r="T44" s="195">
        <f>'S1'!H52</f>
        <v>0</v>
      </c>
      <c r="U44" s="197" t="s">
        <v>83</v>
      </c>
    </row>
    <row r="45" spans="1:21" s="182" customFormat="1" ht="15.6" customHeight="1" x14ac:dyDescent="0.25">
      <c r="A45" s="354"/>
      <c r="B45" s="363"/>
      <c r="C45" s="347"/>
      <c r="D45" s="348"/>
      <c r="E45" s="347"/>
      <c r="F45" s="348"/>
      <c r="G45" s="372"/>
      <c r="H45" s="347"/>
      <c r="I45" s="348"/>
      <c r="J45" s="347"/>
      <c r="K45" s="347"/>
      <c r="L45" s="348"/>
      <c r="M45" s="347"/>
      <c r="N45" s="347"/>
      <c r="O45" s="348"/>
      <c r="P45" s="347"/>
      <c r="Q45" s="348"/>
      <c r="R45" s="195"/>
      <c r="S45" s="196"/>
      <c r="T45" s="195">
        <f>'S1'!J52</f>
        <v>0</v>
      </c>
      <c r="U45" s="232" t="s">
        <v>84</v>
      </c>
    </row>
    <row r="46" spans="1:21" s="182" customFormat="1" ht="28.35" customHeight="1" x14ac:dyDescent="0.25">
      <c r="A46" s="185" t="s">
        <v>85</v>
      </c>
      <c r="B46" s="186">
        <f>'S1'!C75</f>
        <v>0</v>
      </c>
      <c r="C46" s="229">
        <f>'S1'!C87</f>
        <v>0</v>
      </c>
      <c r="D46" s="187">
        <f>'S1'!D87</f>
        <v>0</v>
      </c>
      <c r="E46" s="229">
        <f>'S1'!I87-'S1'!E87-'S1'!F87-'S1'!G87</f>
        <v>0</v>
      </c>
      <c r="F46" s="187">
        <f>'S1'!J87</f>
        <v>0</v>
      </c>
      <c r="G46" s="230">
        <f>'S1'!K87-'S1'!E87-'S1'!F87-'S1'!G87</f>
        <v>0</v>
      </c>
      <c r="H46" s="188">
        <f>'S1'!M87</f>
        <v>0</v>
      </c>
      <c r="I46" s="187">
        <f>'S1'!L87+'S1'!H87</f>
        <v>0</v>
      </c>
      <c r="J46" s="188">
        <f>'S1'!N87+'S1'!O87-'S1'!E87-'S1'!F87-'S1'!G87</f>
        <v>0</v>
      </c>
      <c r="K46" s="188">
        <f>'S1'!R87+'S1'!S87</f>
        <v>0</v>
      </c>
      <c r="L46" s="188">
        <f>'S1'!P87+'S1'!Q87+'S1'!H87</f>
        <v>0</v>
      </c>
      <c r="M46" s="231">
        <f>'S1'!O87</f>
        <v>0</v>
      </c>
      <c r="N46" s="188">
        <f>'S1'!S87</f>
        <v>0</v>
      </c>
      <c r="O46" s="187">
        <f>'S1'!Q87</f>
        <v>0</v>
      </c>
      <c r="P46" s="229">
        <f>'S1'!T87-'S1'!E87-'S1'!F87-'S1'!G87</f>
        <v>0</v>
      </c>
      <c r="Q46" s="187">
        <f>'S1'!U87</f>
        <v>0</v>
      </c>
      <c r="R46" s="195">
        <f>'S1'!E87+'S1'!F87</f>
        <v>0</v>
      </c>
      <c r="S46" s="196" t="s">
        <v>86</v>
      </c>
      <c r="T46" s="195">
        <f>'S1'!G87</f>
        <v>0</v>
      </c>
      <c r="U46" s="208" t="s">
        <v>87</v>
      </c>
    </row>
    <row r="47" spans="1:21" s="182" customFormat="1" ht="28.35" customHeight="1" x14ac:dyDescent="0.25">
      <c r="A47" s="185" t="s">
        <v>88</v>
      </c>
      <c r="B47" s="186">
        <f>'S1'!C110</f>
        <v>0</v>
      </c>
      <c r="C47" s="229">
        <f>'S1'!C122</f>
        <v>0</v>
      </c>
      <c r="D47" s="187">
        <f>'S1'!D122</f>
        <v>0</v>
      </c>
      <c r="E47" s="229">
        <f>'S1'!I122</f>
        <v>0</v>
      </c>
      <c r="F47" s="187">
        <f>'S1'!J122-'S1'!E122</f>
        <v>0</v>
      </c>
      <c r="G47" s="230">
        <f>'S1'!K122</f>
        <v>0</v>
      </c>
      <c r="H47" s="188">
        <f>'S1'!M122-'S1'!E122</f>
        <v>0</v>
      </c>
      <c r="I47" s="187">
        <f>'S1'!L122</f>
        <v>0</v>
      </c>
      <c r="J47" s="188">
        <f>'S1'!N122+'S1'!O122</f>
        <v>0</v>
      </c>
      <c r="K47" s="188">
        <f>'S1'!R122+'S1'!S22-'S1'!E122</f>
        <v>0</v>
      </c>
      <c r="L47" s="188">
        <f>'S1'!P122+'S1'!Q122</f>
        <v>0</v>
      </c>
      <c r="M47" s="231">
        <f>'S1'!O122</f>
        <v>0</v>
      </c>
      <c r="N47" s="188">
        <f>'S1'!S22-'S1'!E122</f>
        <v>0</v>
      </c>
      <c r="O47" s="187">
        <f>'S1'!Q122</f>
        <v>0</v>
      </c>
      <c r="P47" s="229">
        <f>'S1'!T122</f>
        <v>0</v>
      </c>
      <c r="Q47" s="187">
        <f>'S1'!U122-'S1'!E122</f>
        <v>0</v>
      </c>
      <c r="R47" s="195">
        <f>'S1'!E122</f>
        <v>0</v>
      </c>
      <c r="S47" s="245" t="s">
        <v>80</v>
      </c>
      <c r="T47" s="246"/>
      <c r="U47" s="197"/>
    </row>
    <row r="48" spans="1:21" s="182" customFormat="1" ht="15.6" customHeight="1" x14ac:dyDescent="0.25">
      <c r="A48" s="354" t="s">
        <v>89</v>
      </c>
      <c r="B48" s="363">
        <f>'S1'!C145</f>
        <v>0</v>
      </c>
      <c r="C48" s="349">
        <f>'S1'!C157</f>
        <v>0</v>
      </c>
      <c r="D48" s="348">
        <f>'S1'!D157</f>
        <v>0</v>
      </c>
      <c r="E48" s="349">
        <f>'S1'!K157-'S1'!F157</f>
        <v>0</v>
      </c>
      <c r="F48" s="348">
        <f>'S1'!L157-'S1'!E157-'S1'!H157-'S1'!G157</f>
        <v>0</v>
      </c>
      <c r="G48" s="353">
        <f>'S1'!M157-'S1'!F157</f>
        <v>0</v>
      </c>
      <c r="H48" s="347">
        <f>'S1'!O157-'S1'!H157-'S1'!E157+'S1'!J157</f>
        <v>0</v>
      </c>
      <c r="I48" s="348">
        <f>'S1'!N157-'S1'!G157+1</f>
        <v>1</v>
      </c>
      <c r="J48" s="347">
        <f>'S1'!P157+'S1'!Q157-'S1'!F157</f>
        <v>0</v>
      </c>
      <c r="K48" s="347">
        <f>'S1'!T157+'S1'!U157+'S1'!J157-'S1'!H157-'S1'!E157</f>
        <v>0</v>
      </c>
      <c r="L48" s="347">
        <f>'S1'!R157+'S1'!S157-'S1'!G157+1</f>
        <v>1</v>
      </c>
      <c r="M48" s="346">
        <f>'S1'!Q157</f>
        <v>0</v>
      </c>
      <c r="N48" s="347">
        <f>'S1'!T157+'S1'!U157-'S1'!H157-'S1'!E157</f>
        <v>0</v>
      </c>
      <c r="O48" s="348">
        <f>'S1'!S157-'S1'!G157+1</f>
        <v>1</v>
      </c>
      <c r="P48" s="349">
        <f>'S1'!V157-'S1'!F157</f>
        <v>0</v>
      </c>
      <c r="Q48" s="348">
        <f>'S1'!W157-'S1'!E157-'S1'!H157-'S1'!G157</f>
        <v>0</v>
      </c>
      <c r="R48" s="195">
        <f>'S1'!E157</f>
        <v>0</v>
      </c>
      <c r="S48" s="196" t="s">
        <v>80</v>
      </c>
      <c r="T48" s="205">
        <f>'S1'!G157</f>
        <v>0</v>
      </c>
      <c r="U48" s="197" t="s">
        <v>90</v>
      </c>
    </row>
    <row r="49" spans="1:21" s="182" customFormat="1" ht="12.75" customHeight="1" x14ac:dyDescent="0.25">
      <c r="A49" s="354"/>
      <c r="B49" s="363"/>
      <c r="C49" s="349"/>
      <c r="D49" s="348"/>
      <c r="E49" s="349"/>
      <c r="F49" s="348"/>
      <c r="G49" s="353"/>
      <c r="H49" s="347"/>
      <c r="I49" s="348"/>
      <c r="J49" s="347"/>
      <c r="K49" s="347"/>
      <c r="L49" s="347"/>
      <c r="M49" s="346"/>
      <c r="N49" s="347"/>
      <c r="O49" s="348"/>
      <c r="P49" s="349"/>
      <c r="Q49" s="348"/>
      <c r="R49" s="195">
        <f>'S1'!F157</f>
        <v>0</v>
      </c>
      <c r="S49" s="196" t="s">
        <v>91</v>
      </c>
      <c r="T49" s="205">
        <f>'S1'!H157</f>
        <v>0</v>
      </c>
      <c r="U49" s="197" t="s">
        <v>92</v>
      </c>
    </row>
    <row r="50" spans="1:21" s="182" customFormat="1" ht="28.35" customHeight="1" x14ac:dyDescent="0.25">
      <c r="A50" s="185" t="s">
        <v>61</v>
      </c>
      <c r="B50" s="207"/>
      <c r="C50" s="229">
        <f>'S1'!C191</f>
        <v>0</v>
      </c>
      <c r="D50" s="187">
        <f>'S1'!D191</f>
        <v>0</v>
      </c>
      <c r="E50" s="229">
        <f>'S1'!I191-'S1'!E191-'S1'!F191</f>
        <v>0</v>
      </c>
      <c r="F50" s="187">
        <f>'S1'!J191</f>
        <v>0</v>
      </c>
      <c r="G50" s="230">
        <f>'S1'!K191-'S1'!E191-'S1'!F191</f>
        <v>0</v>
      </c>
      <c r="H50" s="188">
        <f>'S1'!M191</f>
        <v>0</v>
      </c>
      <c r="I50" s="187">
        <f>'S1'!L191</f>
        <v>0</v>
      </c>
      <c r="J50" s="188">
        <f>'S1'!N191+'S1'!O191-'S1'!E191-'S1'!F191</f>
        <v>0</v>
      </c>
      <c r="K50" s="188">
        <f>'S1'!R191+'S1'!S91</f>
        <v>0</v>
      </c>
      <c r="L50" s="188">
        <f>'S1'!P191+'S1'!Q191</f>
        <v>0</v>
      </c>
      <c r="M50" s="231">
        <f>'S1'!O191</f>
        <v>0</v>
      </c>
      <c r="N50" s="188">
        <f>'S1'!S91</f>
        <v>0</v>
      </c>
      <c r="O50" s="187">
        <f>'S1'!Q191</f>
        <v>0</v>
      </c>
      <c r="P50" s="229">
        <f>'S1'!T191-'S1'!E191-'S1'!F191</f>
        <v>0</v>
      </c>
      <c r="Q50" s="187">
        <f>'S1'!U190</f>
        <v>0</v>
      </c>
      <c r="R50" s="195">
        <f>'S1'!E191</f>
        <v>0</v>
      </c>
      <c r="S50" s="196" t="s">
        <v>83</v>
      </c>
      <c r="T50" s="205"/>
      <c r="U50" s="208"/>
    </row>
    <row r="51" spans="1:21" s="182" customFormat="1" ht="18.399999999999999" customHeight="1" x14ac:dyDescent="0.25">
      <c r="A51" s="209" t="s">
        <v>93</v>
      </c>
      <c r="B51" s="210">
        <f t="shared" ref="B51:Q51" si="2">SUM(B42:B50)</f>
        <v>0</v>
      </c>
      <c r="C51" s="235">
        <f t="shared" si="2"/>
        <v>0</v>
      </c>
      <c r="D51" s="212">
        <f t="shared" si="2"/>
        <v>0</v>
      </c>
      <c r="E51" s="235">
        <f t="shared" si="2"/>
        <v>0</v>
      </c>
      <c r="F51" s="212">
        <f t="shared" si="2"/>
        <v>0</v>
      </c>
      <c r="G51" s="236">
        <f t="shared" si="2"/>
        <v>0</v>
      </c>
      <c r="H51" s="211">
        <f t="shared" si="2"/>
        <v>0</v>
      </c>
      <c r="I51" s="212">
        <f t="shared" si="2"/>
        <v>1</v>
      </c>
      <c r="J51" s="211">
        <f t="shared" si="2"/>
        <v>0</v>
      </c>
      <c r="K51" s="211">
        <f t="shared" si="2"/>
        <v>0</v>
      </c>
      <c r="L51" s="211">
        <f t="shared" si="2"/>
        <v>1</v>
      </c>
      <c r="M51" s="237">
        <f t="shared" si="2"/>
        <v>0</v>
      </c>
      <c r="N51" s="211">
        <f t="shared" si="2"/>
        <v>0</v>
      </c>
      <c r="O51" s="212">
        <f t="shared" si="2"/>
        <v>1</v>
      </c>
      <c r="P51" s="235">
        <f t="shared" si="2"/>
        <v>0</v>
      </c>
      <c r="Q51" s="212">
        <f t="shared" si="2"/>
        <v>0</v>
      </c>
      <c r="R51" s="173"/>
      <c r="S51" s="172"/>
      <c r="T51" s="173"/>
      <c r="U51" s="172"/>
    </row>
    <row r="52" spans="1:21" s="182" customFormat="1" ht="18.399999999999999" customHeight="1" x14ac:dyDescent="0.3">
      <c r="A52" s="172"/>
      <c r="B52" s="216" t="s">
        <v>94</v>
      </c>
      <c r="C52" s="217" t="s">
        <v>95</v>
      </c>
      <c r="D52" s="217" t="s">
        <v>96</v>
      </c>
      <c r="E52" s="217" t="s">
        <v>97</v>
      </c>
      <c r="F52" s="217" t="s">
        <v>98</v>
      </c>
      <c r="G52" s="217" t="s">
        <v>99</v>
      </c>
      <c r="H52" s="217" t="s">
        <v>100</v>
      </c>
      <c r="I52" s="217" t="s">
        <v>101</v>
      </c>
      <c r="J52" s="218"/>
      <c r="K52" s="218"/>
      <c r="L52" s="218"/>
      <c r="M52" s="218"/>
      <c r="N52" s="218"/>
      <c r="O52" s="218"/>
      <c r="P52" s="218"/>
      <c r="Q52" s="218"/>
      <c r="R52" s="219"/>
      <c r="T52" s="215"/>
    </row>
    <row r="53" spans="1:21" s="182" customFormat="1" ht="18.399999999999999" customHeight="1" x14ac:dyDescent="0.25">
      <c r="A53" s="220"/>
      <c r="B53" s="220"/>
      <c r="C53" s="188"/>
      <c r="D53" s="188"/>
      <c r="E53" s="221"/>
      <c r="F53" s="221"/>
      <c r="G53" s="221"/>
      <c r="H53" s="221"/>
      <c r="I53" s="221"/>
      <c r="J53" s="218"/>
      <c r="K53" s="218"/>
      <c r="L53" s="218"/>
      <c r="M53" s="218"/>
      <c r="N53" s="218"/>
      <c r="O53" s="218"/>
      <c r="P53" s="218"/>
      <c r="Q53" s="218"/>
      <c r="R53" s="219"/>
      <c r="T53" s="215"/>
    </row>
    <row r="54" spans="1:21" ht="18.399999999999999" customHeight="1" x14ac:dyDescent="0.2">
      <c r="A54" s="222"/>
      <c r="B54" s="222"/>
      <c r="C54" s="223"/>
      <c r="D54" s="223"/>
      <c r="E54" s="224"/>
      <c r="F54" s="224"/>
      <c r="G54" s="224"/>
      <c r="H54" s="224"/>
      <c r="I54" s="224"/>
      <c r="J54" s="224"/>
      <c r="K54" s="224"/>
      <c r="L54" s="224"/>
      <c r="M54" s="224"/>
      <c r="N54" s="224"/>
      <c r="O54" s="224"/>
      <c r="P54" s="224"/>
      <c r="Q54" s="224"/>
      <c r="R54" s="225"/>
    </row>
    <row r="55" spans="1:21" ht="27" customHeight="1" x14ac:dyDescent="0.2">
      <c r="A55" s="362" t="s">
        <v>102</v>
      </c>
      <c r="B55" s="362"/>
      <c r="C55" s="362"/>
      <c r="D55" s="362"/>
      <c r="E55" s="362"/>
      <c r="F55" s="362"/>
      <c r="G55" s="362"/>
      <c r="H55" s="362"/>
      <c r="I55" s="362"/>
      <c r="J55" s="362"/>
      <c r="K55" s="362"/>
      <c r="L55" s="362"/>
      <c r="M55" s="362"/>
      <c r="N55" s="362"/>
      <c r="O55" s="362"/>
      <c r="P55" s="362"/>
      <c r="Q55" s="362"/>
      <c r="R55" s="362"/>
      <c r="S55" s="362"/>
      <c r="T55" s="362"/>
      <c r="U55" s="362"/>
    </row>
    <row r="56" spans="1:21" s="182" customFormat="1" ht="18.399999999999999" customHeight="1" x14ac:dyDescent="0.25">
      <c r="A56" s="358"/>
      <c r="B56" s="371"/>
      <c r="C56" s="356" t="s">
        <v>67</v>
      </c>
      <c r="D56" s="356"/>
      <c r="E56" s="356" t="s">
        <v>22</v>
      </c>
      <c r="F56" s="356"/>
      <c r="G56" s="359" t="s">
        <v>23</v>
      </c>
      <c r="H56" s="359"/>
      <c r="I56" s="359"/>
      <c r="J56" s="360" t="s">
        <v>68</v>
      </c>
      <c r="K56" s="360"/>
      <c r="L56" s="360"/>
      <c r="M56" s="361" t="s">
        <v>69</v>
      </c>
      <c r="N56" s="361"/>
      <c r="O56" s="361"/>
      <c r="P56" s="356" t="s">
        <v>70</v>
      </c>
      <c r="Q56" s="356"/>
      <c r="R56" s="357" t="s">
        <v>71</v>
      </c>
      <c r="S56" s="357"/>
      <c r="T56" s="357"/>
      <c r="U56" s="357"/>
    </row>
    <row r="57" spans="1:21" s="182" customFormat="1" ht="18.399999999999999" customHeight="1" x14ac:dyDescent="0.25">
      <c r="A57" s="358"/>
      <c r="B57" s="371"/>
      <c r="C57" s="226" t="s">
        <v>72</v>
      </c>
      <c r="D57" s="184" t="s">
        <v>73</v>
      </c>
      <c r="E57" s="226" t="s">
        <v>74</v>
      </c>
      <c r="F57" s="184" t="s">
        <v>75</v>
      </c>
      <c r="G57" s="227" t="s">
        <v>76</v>
      </c>
      <c r="H57" s="183" t="s">
        <v>75</v>
      </c>
      <c r="I57" s="184" t="s">
        <v>77</v>
      </c>
      <c r="J57" s="183" t="s">
        <v>76</v>
      </c>
      <c r="K57" s="183" t="s">
        <v>75</v>
      </c>
      <c r="L57" s="183" t="s">
        <v>77</v>
      </c>
      <c r="M57" s="228" t="s">
        <v>76</v>
      </c>
      <c r="N57" s="183" t="s">
        <v>75</v>
      </c>
      <c r="O57" s="184" t="s">
        <v>77</v>
      </c>
      <c r="P57" s="226" t="s">
        <v>76</v>
      </c>
      <c r="Q57" s="184" t="s">
        <v>75</v>
      </c>
      <c r="R57" s="357"/>
      <c r="S57" s="357"/>
      <c r="T57" s="357"/>
      <c r="U57" s="357"/>
    </row>
    <row r="58" spans="1:21" s="182" customFormat="1" ht="15.6" customHeight="1" x14ac:dyDescent="0.25">
      <c r="A58" s="354" t="s">
        <v>78</v>
      </c>
      <c r="B58" s="355"/>
      <c r="C58" s="349">
        <f>'S1'!C29</f>
        <v>0</v>
      </c>
      <c r="D58" s="348">
        <f>'S1'!D29</f>
        <v>0</v>
      </c>
      <c r="E58" s="349">
        <f>'S1'!J29</f>
        <v>0</v>
      </c>
      <c r="F58" s="348">
        <f>'S1'!K29-'S1'!E29-'S1'!F29-'S1'!G29-'S1'!H29-'S1'!I29</f>
        <v>0</v>
      </c>
      <c r="G58" s="353">
        <f>'S1'!L29-'S1'!H29-'S1'!G29</f>
        <v>0</v>
      </c>
      <c r="H58" s="347">
        <f>'S1'!N29-'S1'!F29-'S1'!E29-'S1'!I29</f>
        <v>0</v>
      </c>
      <c r="I58" s="348">
        <f>'S1'!M29</f>
        <v>0</v>
      </c>
      <c r="J58" s="347">
        <f>'S1'!O29+'S1'!P29-'S1'!H29-'S1'!G29</f>
        <v>0</v>
      </c>
      <c r="K58" s="347">
        <f>'S1'!S29+'S1'!T29-'S1'!F29-'S1'!E29-'S1'!I29</f>
        <v>0</v>
      </c>
      <c r="L58" s="347">
        <f>'S1'!Q29+'S1'!R29</f>
        <v>0</v>
      </c>
      <c r="M58" s="346">
        <f>'S1'!P29</f>
        <v>0</v>
      </c>
      <c r="N58" s="347">
        <f>'S1'!T29-'S1'!E29-'S1'!F29</f>
        <v>0</v>
      </c>
      <c r="O58" s="348">
        <f>'S1'!R29</f>
        <v>0</v>
      </c>
      <c r="P58" s="349">
        <f>'S1'!U29-'S1'!H29-'S1'!G29</f>
        <v>0</v>
      </c>
      <c r="Q58" s="348">
        <f>'S1'!V29-'S1'!F29-'S1'!E29-'S1'!I29</f>
        <v>0</v>
      </c>
      <c r="R58" s="189">
        <f>'S1'!E29</f>
        <v>0</v>
      </c>
      <c r="S58" s="196" t="s">
        <v>79</v>
      </c>
      <c r="T58" s="205">
        <f>'S1'!F29</f>
        <v>0</v>
      </c>
      <c r="U58" s="197" t="s">
        <v>80</v>
      </c>
    </row>
    <row r="59" spans="1:21" s="182" customFormat="1" ht="12.75" customHeight="1" x14ac:dyDescent="0.25">
      <c r="A59" s="354"/>
      <c r="B59" s="355"/>
      <c r="C59" s="349"/>
      <c r="D59" s="348"/>
      <c r="E59" s="349"/>
      <c r="F59" s="348"/>
      <c r="G59" s="353"/>
      <c r="H59" s="347"/>
      <c r="I59" s="348"/>
      <c r="J59" s="347"/>
      <c r="K59" s="347"/>
      <c r="L59" s="347"/>
      <c r="M59" s="346"/>
      <c r="N59" s="347"/>
      <c r="O59" s="348"/>
      <c r="P59" s="349"/>
      <c r="Q59" s="348"/>
      <c r="R59" s="189"/>
      <c r="S59" s="197"/>
      <c r="T59" s="205">
        <f>'S1'!H29+'S1'!G29</f>
        <v>0</v>
      </c>
      <c r="U59" s="197" t="s">
        <v>103</v>
      </c>
    </row>
    <row r="60" spans="1:21" s="182" customFormat="1" ht="15.6" customHeight="1" x14ac:dyDescent="0.25">
      <c r="A60" s="354" t="s">
        <v>81</v>
      </c>
      <c r="B60" s="355"/>
      <c r="C60" s="347">
        <f>'S1'!C64</f>
        <v>0</v>
      </c>
      <c r="D60" s="348">
        <f>'S1'!D64</f>
        <v>0</v>
      </c>
      <c r="E60" s="347">
        <f>'S1'!K64-'S1'!E64-'S1'!F64-'S1'!G64-'S1'!H64-'S1'!I64-'S1'!J64</f>
        <v>0</v>
      </c>
      <c r="F60" s="348">
        <f>'S1'!L64</f>
        <v>0</v>
      </c>
      <c r="G60" s="347">
        <f>'S1'!M64-'S1'!E64-'S1'!F64-'S1'!G64-'S1'!H64-'S1'!I64-'S1'!J64</f>
        <v>0</v>
      </c>
      <c r="H60" s="347">
        <f>'S1'!O64</f>
        <v>0</v>
      </c>
      <c r="I60" s="348">
        <f>'S1'!N64</f>
        <v>0</v>
      </c>
      <c r="J60" s="347">
        <f>'S1'!P64-'S1'!E64-'S1'!F64-'S1'!G64-'S1'!H64-'S1'!I64+'S1'!Q64-'S1'!J64</f>
        <v>0</v>
      </c>
      <c r="K60" s="347">
        <f>'S1'!T64+'S1'!U64</f>
        <v>0</v>
      </c>
      <c r="L60" s="348">
        <f>'S1'!R64+'S1'!S64</f>
        <v>0</v>
      </c>
      <c r="M60" s="347">
        <f>'S1'!Q64</f>
        <v>0</v>
      </c>
      <c r="N60" s="347">
        <f>'S1'!U64</f>
        <v>0</v>
      </c>
      <c r="O60" s="348">
        <f>'S1'!S64</f>
        <v>0</v>
      </c>
      <c r="P60" s="347">
        <f>'S1'!V64-'S1'!E64-'S1'!F64-'S1'!G64-'S1'!H64-'S1'!I64-'S1'!J64</f>
        <v>0</v>
      </c>
      <c r="Q60" s="348">
        <f>'S1'!W64</f>
        <v>0</v>
      </c>
      <c r="R60" s="195">
        <f>'S1'!E64+'S1'!F64+'S1'!G64+'S1'!I64</f>
        <v>0</v>
      </c>
      <c r="S60" s="196" t="s">
        <v>82</v>
      </c>
      <c r="T60" s="195">
        <f>'S1'!H64</f>
        <v>0</v>
      </c>
      <c r="U60" s="197" t="s">
        <v>83</v>
      </c>
    </row>
    <row r="61" spans="1:21" s="182" customFormat="1" ht="15.6" customHeight="1" x14ac:dyDescent="0.25">
      <c r="A61" s="354"/>
      <c r="B61" s="355"/>
      <c r="C61" s="347"/>
      <c r="D61" s="348"/>
      <c r="E61" s="347"/>
      <c r="F61" s="348"/>
      <c r="G61" s="347"/>
      <c r="H61" s="347"/>
      <c r="I61" s="348"/>
      <c r="J61" s="347"/>
      <c r="K61" s="347"/>
      <c r="L61" s="348"/>
      <c r="M61" s="347"/>
      <c r="N61" s="347"/>
      <c r="O61" s="348"/>
      <c r="P61" s="347"/>
      <c r="Q61" s="348"/>
      <c r="R61" s="195"/>
      <c r="S61" s="196"/>
      <c r="T61" s="195">
        <f>'S1'!J64</f>
        <v>0</v>
      </c>
      <c r="U61" s="232" t="s">
        <v>84</v>
      </c>
    </row>
    <row r="62" spans="1:21" s="182" customFormat="1" ht="28.35" customHeight="1" x14ac:dyDescent="0.25">
      <c r="A62" s="185" t="s">
        <v>85</v>
      </c>
      <c r="B62" s="207"/>
      <c r="C62" s="229">
        <f>'S1'!C99</f>
        <v>0</v>
      </c>
      <c r="D62" s="187">
        <f>'S1'!D99</f>
        <v>0</v>
      </c>
      <c r="E62" s="229">
        <f>'S1'!I99-'S1'!E99-'S1'!F99-'S1'!G99</f>
        <v>0</v>
      </c>
      <c r="F62" s="187">
        <f>'S1'!J99</f>
        <v>0</v>
      </c>
      <c r="G62" s="230">
        <f>'S1'!K99-'S1'!E99-'S1'!F99-'S1'!G99</f>
        <v>0</v>
      </c>
      <c r="H62" s="188">
        <f>'S1'!M99</f>
        <v>0</v>
      </c>
      <c r="I62" s="187">
        <f>'S1'!L99+'S1'!H99</f>
        <v>0</v>
      </c>
      <c r="J62" s="188">
        <f>'S1'!N99+'S1'!O99-'S1'!E99-'S1'!F99-'S1'!G99</f>
        <v>0</v>
      </c>
      <c r="K62" s="188">
        <f>'S1'!R99+'S1'!S99</f>
        <v>0</v>
      </c>
      <c r="L62" s="188">
        <f>'S1'!P99+'S1'!Q99+'S1'!H99</f>
        <v>0</v>
      </c>
      <c r="M62" s="231">
        <f>'S1'!O99</f>
        <v>0</v>
      </c>
      <c r="N62" s="188">
        <f>'S1'!S99</f>
        <v>0</v>
      </c>
      <c r="O62" s="187">
        <f>'S1'!Q99</f>
        <v>0</v>
      </c>
      <c r="P62" s="229">
        <f>'S1'!T99-'S1'!E99-'S1'!F99-'S1'!G99</f>
        <v>0</v>
      </c>
      <c r="Q62" s="187">
        <f>'S1'!U99</f>
        <v>0</v>
      </c>
      <c r="R62" s="195">
        <f>'S1'!E99+'S1'!F99</f>
        <v>0</v>
      </c>
      <c r="S62" s="233" t="s">
        <v>104</v>
      </c>
      <c r="T62" s="195">
        <f>'S1'!G99</f>
        <v>0</v>
      </c>
      <c r="U62" s="208" t="s">
        <v>87</v>
      </c>
    </row>
    <row r="63" spans="1:21" s="182" customFormat="1" ht="28.35" customHeight="1" x14ac:dyDescent="0.25">
      <c r="A63" s="185" t="s">
        <v>88</v>
      </c>
      <c r="B63" s="207"/>
      <c r="C63" s="229">
        <f>'S1'!C134</f>
        <v>0</v>
      </c>
      <c r="D63" s="187">
        <f>'S1'!D134</f>
        <v>0</v>
      </c>
      <c r="E63" s="229">
        <f>'S1'!I134</f>
        <v>0</v>
      </c>
      <c r="F63" s="187">
        <f>'S1'!J134-'S1'!E134-'S1'!F134</f>
        <v>0</v>
      </c>
      <c r="G63" s="230">
        <f>'S1'!K134</f>
        <v>0</v>
      </c>
      <c r="H63" s="188">
        <f>'S1'!M134-'S1'!E134</f>
        <v>0</v>
      </c>
      <c r="I63" s="187">
        <f>'S1'!L134-'S1'!F134</f>
        <v>0</v>
      </c>
      <c r="J63" s="188">
        <f>'S1'!N134+'S1'!O134</f>
        <v>0</v>
      </c>
      <c r="K63" s="188">
        <f>'S1'!R134+'S1'!S134-'S1'!E134</f>
        <v>0</v>
      </c>
      <c r="L63" s="188">
        <f>'S1'!P134+'S1'!Q134-'S1'!F134</f>
        <v>0</v>
      </c>
      <c r="M63" s="231">
        <f>'S1'!O134</f>
        <v>0</v>
      </c>
      <c r="N63" s="188">
        <f>'S1'!S134-'S1'!E134</f>
        <v>0</v>
      </c>
      <c r="O63" s="187">
        <f>'S1'!Q134</f>
        <v>0</v>
      </c>
      <c r="P63" s="229">
        <f>'S1'!T134</f>
        <v>0</v>
      </c>
      <c r="Q63" s="187">
        <f>'S1'!U134-'S1'!E134-'S1'!F134</f>
        <v>0</v>
      </c>
      <c r="R63" s="195">
        <f>'S1'!E134</f>
        <v>0</v>
      </c>
      <c r="S63" s="196" t="s">
        <v>105</v>
      </c>
      <c r="T63" s="234">
        <f>'S1'!F134</f>
        <v>0</v>
      </c>
      <c r="U63" s="197" t="s">
        <v>106</v>
      </c>
    </row>
    <row r="64" spans="1:21" s="182" customFormat="1" ht="15.6" customHeight="1" x14ac:dyDescent="0.25">
      <c r="A64" s="354" t="s">
        <v>89</v>
      </c>
      <c r="B64" s="355"/>
      <c r="C64" s="349">
        <f>'S1'!C169</f>
        <v>0</v>
      </c>
      <c r="D64" s="348">
        <f>'S1'!D169</f>
        <v>0</v>
      </c>
      <c r="E64" s="349">
        <f>'S1'!K169-'S1'!F169</f>
        <v>0</v>
      </c>
      <c r="F64" s="348">
        <f>'S1'!L169-'S1'!E169-'S1'!H169-'S1'!G169</f>
        <v>0</v>
      </c>
      <c r="G64" s="353">
        <f>'S1'!M169-'S1'!F169</f>
        <v>0</v>
      </c>
      <c r="H64" s="347">
        <f>'S1'!O169-'S1'!H169-'S1'!E169+'S1'!J169</f>
        <v>0</v>
      </c>
      <c r="I64" s="348">
        <f>'S1'!N169-'S1'!G169+1</f>
        <v>1</v>
      </c>
      <c r="J64" s="347">
        <f>'S1'!P169+'S1'!Q169-'S1'!F169</f>
        <v>0</v>
      </c>
      <c r="K64" s="347">
        <f>'S1'!T169+'S1'!U169+'S1'!J169-'S1'!H169-'S1'!E169</f>
        <v>0</v>
      </c>
      <c r="L64" s="347">
        <f>'S1'!R169+'S1'!S169-'S1'!G169+1</f>
        <v>1</v>
      </c>
      <c r="M64" s="346">
        <f>'S1'!Q169</f>
        <v>0</v>
      </c>
      <c r="N64" s="347">
        <f>'S1'!T169+'S1'!U169-'S1'!H169-'S1'!E169</f>
        <v>0</v>
      </c>
      <c r="O64" s="348">
        <f>'S1'!S169-'S1'!G169+1</f>
        <v>1</v>
      </c>
      <c r="P64" s="349">
        <f>'S1'!V169-'S1'!F169</f>
        <v>0</v>
      </c>
      <c r="Q64" s="348">
        <f>'S1'!W169-'S1'!E169-'S1'!H169-'S1'!G169</f>
        <v>0</v>
      </c>
      <c r="R64" s="195">
        <f>'S1'!E169</f>
        <v>0</v>
      </c>
      <c r="S64" s="196" t="s">
        <v>105</v>
      </c>
      <c r="T64" s="205">
        <f>'S1'!G169</f>
        <v>0</v>
      </c>
      <c r="U64" s="197" t="s">
        <v>90</v>
      </c>
    </row>
    <row r="65" spans="1:21" s="182" customFormat="1" ht="12.75" customHeight="1" x14ac:dyDescent="0.25">
      <c r="A65" s="354"/>
      <c r="B65" s="355"/>
      <c r="C65" s="349"/>
      <c r="D65" s="348"/>
      <c r="E65" s="349"/>
      <c r="F65" s="348"/>
      <c r="G65" s="353"/>
      <c r="H65" s="347"/>
      <c r="I65" s="348"/>
      <c r="J65" s="347"/>
      <c r="K65" s="347"/>
      <c r="L65" s="347"/>
      <c r="M65" s="346"/>
      <c r="N65" s="347"/>
      <c r="O65" s="348"/>
      <c r="P65" s="349"/>
      <c r="Q65" s="348"/>
      <c r="R65" s="195">
        <f>'S1'!F169</f>
        <v>0</v>
      </c>
      <c r="S65" s="196" t="s">
        <v>91</v>
      </c>
      <c r="T65" s="205">
        <f>'S1'!H169</f>
        <v>0</v>
      </c>
      <c r="U65" s="197" t="s">
        <v>92</v>
      </c>
    </row>
    <row r="66" spans="1:21" s="182" customFormat="1" ht="18.399999999999999" customHeight="1" x14ac:dyDescent="0.25">
      <c r="A66" s="209" t="s">
        <v>93</v>
      </c>
      <c r="B66" s="210"/>
      <c r="C66" s="235">
        <f t="shared" ref="C66:Q66" si="3">SUM(C58:C65)</f>
        <v>0</v>
      </c>
      <c r="D66" s="212">
        <f t="shared" si="3"/>
        <v>0</v>
      </c>
      <c r="E66" s="235">
        <f t="shared" si="3"/>
        <v>0</v>
      </c>
      <c r="F66" s="212">
        <f t="shared" si="3"/>
        <v>0</v>
      </c>
      <c r="G66" s="236">
        <f t="shared" si="3"/>
        <v>0</v>
      </c>
      <c r="H66" s="211">
        <f t="shared" si="3"/>
        <v>0</v>
      </c>
      <c r="I66" s="212">
        <f t="shared" si="3"/>
        <v>1</v>
      </c>
      <c r="J66" s="211">
        <f t="shared" si="3"/>
        <v>0</v>
      </c>
      <c r="K66" s="211">
        <f t="shared" si="3"/>
        <v>0</v>
      </c>
      <c r="L66" s="211">
        <f t="shared" si="3"/>
        <v>1</v>
      </c>
      <c r="M66" s="237">
        <f t="shared" si="3"/>
        <v>0</v>
      </c>
      <c r="N66" s="211">
        <f t="shared" si="3"/>
        <v>0</v>
      </c>
      <c r="O66" s="212">
        <f t="shared" si="3"/>
        <v>1</v>
      </c>
      <c r="P66" s="235">
        <f t="shared" si="3"/>
        <v>0</v>
      </c>
      <c r="Q66" s="212">
        <f t="shared" si="3"/>
        <v>0</v>
      </c>
      <c r="R66" s="173"/>
      <c r="S66" s="172"/>
      <c r="T66" s="173"/>
      <c r="U66" s="172"/>
    </row>
    <row r="67" spans="1:21" s="182" customFormat="1" ht="18.399999999999999" customHeight="1" x14ac:dyDescent="0.25">
      <c r="A67" s="350" t="s">
        <v>107</v>
      </c>
      <c r="B67" s="350"/>
      <c r="C67" s="351"/>
      <c r="D67" s="351"/>
      <c r="E67" s="350" t="s">
        <v>108</v>
      </c>
      <c r="F67" s="350"/>
      <c r="G67" s="352"/>
      <c r="H67" s="352"/>
      <c r="I67" s="238"/>
      <c r="J67" s="218"/>
      <c r="K67" s="218"/>
      <c r="L67" s="218"/>
      <c r="M67" s="218"/>
      <c r="N67" s="218"/>
      <c r="O67" s="218"/>
      <c r="P67" s="218"/>
      <c r="Q67" s="218"/>
      <c r="R67" s="219"/>
      <c r="T67" s="215"/>
    </row>
    <row r="68" spans="1:21" s="182" customFormat="1" ht="18.399999999999999" customHeight="1" x14ac:dyDescent="0.25">
      <c r="A68" s="242"/>
      <c r="B68" s="243"/>
      <c r="C68" s="244"/>
      <c r="D68" s="244"/>
      <c r="E68" s="218"/>
      <c r="F68" s="218"/>
      <c r="G68" s="218"/>
      <c r="H68" s="218"/>
      <c r="I68" s="218"/>
      <c r="J68" s="218"/>
      <c r="K68" s="218"/>
      <c r="L68" s="218"/>
      <c r="M68" s="218"/>
      <c r="N68" s="218"/>
      <c r="O68" s="218"/>
      <c r="P68" s="218"/>
      <c r="Q68" s="218"/>
      <c r="R68" s="219"/>
      <c r="T68" s="215"/>
    </row>
    <row r="69" spans="1:21" ht="18.399999999999999" customHeight="1" x14ac:dyDescent="0.2">
      <c r="A69" s="222"/>
      <c r="B69" s="222"/>
      <c r="C69" s="223"/>
      <c r="D69" s="223"/>
      <c r="E69" s="224"/>
      <c r="F69" s="224"/>
      <c r="G69" s="224"/>
      <c r="H69" s="224"/>
      <c r="I69" s="224"/>
      <c r="J69" s="224"/>
      <c r="K69" s="224"/>
      <c r="L69" s="224"/>
      <c r="M69" s="224"/>
      <c r="N69" s="224"/>
      <c r="O69" s="224"/>
      <c r="P69" s="224"/>
      <c r="Q69" s="224"/>
      <c r="R69" s="225"/>
    </row>
    <row r="70" spans="1:21" ht="18.399999999999999" customHeight="1" x14ac:dyDescent="0.2">
      <c r="A70" s="222"/>
      <c r="B70" s="222"/>
      <c r="C70" s="223"/>
      <c r="D70" s="223"/>
      <c r="E70" s="224"/>
      <c r="F70" s="224"/>
      <c r="G70" s="224"/>
      <c r="H70" s="224"/>
      <c r="I70" s="224"/>
      <c r="J70" s="224"/>
      <c r="K70" s="224"/>
      <c r="L70" s="224"/>
      <c r="M70" s="224"/>
      <c r="N70" s="224"/>
      <c r="O70" s="224"/>
      <c r="P70" s="224"/>
      <c r="Q70" s="224"/>
      <c r="R70" s="225"/>
    </row>
    <row r="71" spans="1:21" ht="18.399999999999999" customHeight="1" x14ac:dyDescent="0.35">
      <c r="A71" s="174"/>
      <c r="B71" s="174"/>
      <c r="C71" s="175"/>
      <c r="D71" s="175"/>
      <c r="E71" s="176"/>
      <c r="F71" s="176"/>
      <c r="G71" s="176"/>
      <c r="H71" s="176"/>
      <c r="I71" s="176"/>
      <c r="J71" s="176"/>
      <c r="K71" s="177"/>
      <c r="L71" s="177"/>
      <c r="M71" s="178"/>
      <c r="N71" s="179"/>
      <c r="O71" s="179"/>
      <c r="P71" s="179"/>
      <c r="Q71" s="179"/>
      <c r="R71" s="180"/>
    </row>
    <row r="72" spans="1:21" ht="24.2" customHeight="1" x14ac:dyDescent="0.5">
      <c r="A72" s="174"/>
      <c r="B72" s="174"/>
      <c r="C72" s="175"/>
      <c r="D72" s="175"/>
      <c r="E72" s="176"/>
      <c r="F72" s="176"/>
      <c r="G72" s="176"/>
      <c r="H72" s="176"/>
      <c r="I72" s="176"/>
      <c r="J72" s="176"/>
      <c r="K72" s="177"/>
      <c r="L72" s="177"/>
      <c r="M72" s="365" t="s">
        <v>64</v>
      </c>
      <c r="N72" s="365"/>
      <c r="O72" s="366">
        <f>O37+1</f>
        <v>42984</v>
      </c>
      <c r="P72" s="366"/>
      <c r="Q72" s="366"/>
      <c r="R72" s="366"/>
      <c r="S72" s="366"/>
      <c r="T72" s="366"/>
      <c r="U72" s="366"/>
    </row>
    <row r="73" spans="1:21" ht="18.399999999999999" customHeight="1" x14ac:dyDescent="0.25">
      <c r="A73" s="174"/>
      <c r="B73" s="174"/>
      <c r="C73" s="175"/>
      <c r="D73" s="175"/>
      <c r="E73" s="176"/>
      <c r="F73" s="176"/>
      <c r="G73" s="176"/>
      <c r="H73" s="176"/>
      <c r="I73" s="176"/>
      <c r="J73" s="176"/>
      <c r="K73" s="176"/>
      <c r="L73" s="176"/>
      <c r="M73" s="176"/>
      <c r="N73" s="176"/>
      <c r="O73" s="176"/>
      <c r="P73" s="176"/>
      <c r="Q73" s="176"/>
      <c r="R73" s="181"/>
    </row>
    <row r="74" spans="1:21" ht="27" customHeight="1" x14ac:dyDescent="0.2">
      <c r="A74" s="362" t="s">
        <v>65</v>
      </c>
      <c r="B74" s="362"/>
      <c r="C74" s="362"/>
      <c r="D74" s="362"/>
      <c r="E74" s="362"/>
      <c r="F74" s="362"/>
      <c r="G74" s="362"/>
      <c r="H74" s="362"/>
      <c r="I74" s="362"/>
      <c r="J74" s="362"/>
      <c r="K74" s="362"/>
      <c r="L74" s="362"/>
      <c r="M74" s="362"/>
      <c r="N74" s="362"/>
      <c r="O74" s="362"/>
      <c r="P74" s="362"/>
      <c r="Q74" s="362"/>
      <c r="R74" s="362"/>
      <c r="S74" s="362"/>
      <c r="T74" s="362"/>
      <c r="U74" s="362"/>
    </row>
    <row r="75" spans="1:21" s="182" customFormat="1" ht="18.399999999999999" customHeight="1" x14ac:dyDescent="0.25">
      <c r="A75" s="358"/>
      <c r="B75" s="367" t="s">
        <v>66</v>
      </c>
      <c r="C75" s="356" t="s">
        <v>67</v>
      </c>
      <c r="D75" s="356"/>
      <c r="E75" s="356" t="s">
        <v>22</v>
      </c>
      <c r="F75" s="356"/>
      <c r="G75" s="359" t="s">
        <v>23</v>
      </c>
      <c r="H75" s="359"/>
      <c r="I75" s="359"/>
      <c r="J75" s="360" t="s">
        <v>68</v>
      </c>
      <c r="K75" s="360"/>
      <c r="L75" s="360"/>
      <c r="M75" s="361" t="s">
        <v>69</v>
      </c>
      <c r="N75" s="361"/>
      <c r="O75" s="361"/>
      <c r="P75" s="356" t="s">
        <v>70</v>
      </c>
      <c r="Q75" s="356"/>
      <c r="R75" s="357" t="s">
        <v>71</v>
      </c>
      <c r="S75" s="357"/>
      <c r="T75" s="357"/>
      <c r="U75" s="357"/>
    </row>
    <row r="76" spans="1:21" s="182" customFormat="1" ht="18.399999999999999" customHeight="1" x14ac:dyDescent="0.25">
      <c r="A76" s="358"/>
      <c r="B76" s="367"/>
      <c r="C76" s="226" t="s">
        <v>72</v>
      </c>
      <c r="D76" s="184" t="s">
        <v>73</v>
      </c>
      <c r="E76" s="226" t="s">
        <v>74</v>
      </c>
      <c r="F76" s="184" t="s">
        <v>75</v>
      </c>
      <c r="G76" s="227" t="s">
        <v>76</v>
      </c>
      <c r="H76" s="183" t="s">
        <v>75</v>
      </c>
      <c r="I76" s="184" t="s">
        <v>77</v>
      </c>
      <c r="J76" s="183" t="s">
        <v>76</v>
      </c>
      <c r="K76" s="183" t="s">
        <v>75</v>
      </c>
      <c r="L76" s="183" t="s">
        <v>77</v>
      </c>
      <c r="M76" s="228" t="s">
        <v>76</v>
      </c>
      <c r="N76" s="183" t="s">
        <v>75</v>
      </c>
      <c r="O76" s="184" t="s">
        <v>77</v>
      </c>
      <c r="P76" s="226" t="s">
        <v>76</v>
      </c>
      <c r="Q76" s="184" t="s">
        <v>75</v>
      </c>
      <c r="R76" s="357"/>
      <c r="S76" s="357"/>
      <c r="T76" s="357"/>
      <c r="U76" s="357"/>
    </row>
    <row r="77" spans="1:21" s="182" customFormat="1" ht="14.1" customHeight="1" x14ac:dyDescent="0.25">
      <c r="A77" s="354" t="s">
        <v>78</v>
      </c>
      <c r="B77" s="363">
        <f>'S1'!C6</f>
        <v>0</v>
      </c>
      <c r="C77" s="364">
        <f>'S1'!C18</f>
        <v>0</v>
      </c>
      <c r="D77" s="348">
        <f>'S1'!D18</f>
        <v>0</v>
      </c>
      <c r="E77" s="349">
        <f>'S1'!I18</f>
        <v>0</v>
      </c>
      <c r="F77" s="348">
        <f>'S1'!J18-'S1'!E18-'S1'!F18-'S1'!G18</f>
        <v>0</v>
      </c>
      <c r="G77" s="353">
        <f>'S1'!K18</f>
        <v>0</v>
      </c>
      <c r="H77" s="347">
        <f>'S1'!M18-'S1'!E18-'S1'!F18-'S1'!G18</f>
        <v>0</v>
      </c>
      <c r="I77" s="348">
        <f>'S1'!L18</f>
        <v>0</v>
      </c>
      <c r="J77" s="347">
        <f>'S1'!N18+'S1'!O18</f>
        <v>0</v>
      </c>
      <c r="K77" s="347">
        <f>'S1'!R18+'S1'!S18-'S1'!E18-'S1'!F18-'S1'!G18</f>
        <v>0</v>
      </c>
      <c r="L77" s="347">
        <f>'S1'!P18+'S1'!Q18</f>
        <v>0</v>
      </c>
      <c r="M77" s="346">
        <f>'S1'!O18</f>
        <v>0</v>
      </c>
      <c r="N77" s="347">
        <f>'S1'!S18-'S1'!F18-'S1'!E18</f>
        <v>0</v>
      </c>
      <c r="O77" s="348">
        <f>'S1'!Q18</f>
        <v>0</v>
      </c>
      <c r="P77" s="349">
        <f>'S1'!T18</f>
        <v>0</v>
      </c>
      <c r="Q77" s="348">
        <f>'S1'!U18-'S1'!F18-'S1'!E18-'S1'!G18</f>
        <v>0</v>
      </c>
      <c r="R77" s="189">
        <f>'S1'!E18</f>
        <v>0</v>
      </c>
      <c r="S77" s="196" t="s">
        <v>79</v>
      </c>
      <c r="T77" s="205">
        <f>'S1'!F18</f>
        <v>0</v>
      </c>
      <c r="U77" s="197" t="s">
        <v>80</v>
      </c>
    </row>
    <row r="78" spans="1:21" s="182" customFormat="1" ht="14.1" customHeight="1" x14ac:dyDescent="0.25">
      <c r="A78" s="354"/>
      <c r="B78" s="363"/>
      <c r="C78" s="364"/>
      <c r="D78" s="348"/>
      <c r="E78" s="349"/>
      <c r="F78" s="348"/>
      <c r="G78" s="353"/>
      <c r="H78" s="347"/>
      <c r="I78" s="348"/>
      <c r="J78" s="347"/>
      <c r="K78" s="347"/>
      <c r="L78" s="347"/>
      <c r="M78" s="346"/>
      <c r="N78" s="347"/>
      <c r="O78" s="348"/>
      <c r="P78" s="349"/>
      <c r="Q78" s="348"/>
      <c r="R78" s="189"/>
      <c r="S78" s="197"/>
      <c r="T78" s="205"/>
      <c r="U78" s="197"/>
    </row>
    <row r="79" spans="1:21" s="182" customFormat="1" ht="15.6" customHeight="1" x14ac:dyDescent="0.25">
      <c r="A79" s="354" t="s">
        <v>81</v>
      </c>
      <c r="B79" s="363">
        <f>'S1'!C41</f>
        <v>0</v>
      </c>
      <c r="C79" s="347">
        <f>'S1'!C53</f>
        <v>0</v>
      </c>
      <c r="D79" s="348">
        <f>'S1'!D53</f>
        <v>0</v>
      </c>
      <c r="E79" s="347">
        <f>'S1'!K53-'S1'!E53-'S1'!F53-'S1'!G53-'S1'!H53-'S1'!I53-'S1'!J53</f>
        <v>0</v>
      </c>
      <c r="F79" s="348">
        <f>'S1'!L53</f>
        <v>0</v>
      </c>
      <c r="G79" s="347">
        <f>'S1'!M53-'S1'!E53-'S1'!F53-'S1'!G53-'S1'!H53-'S1'!I53-'S1'!J53</f>
        <v>0</v>
      </c>
      <c r="H79" s="347">
        <f>'S1'!O53</f>
        <v>0</v>
      </c>
      <c r="I79" s="348">
        <f>'S1'!N53</f>
        <v>0</v>
      </c>
      <c r="J79" s="347">
        <f>'S1'!P53-'S1'!E53-'S1'!F53-'S1'!G53-'S1'!H53-'S1'!I53+'S1'!Q53-'S1'!J53</f>
        <v>0</v>
      </c>
      <c r="K79" s="347">
        <f>'S1'!T53+'S1'!U53</f>
        <v>0</v>
      </c>
      <c r="L79" s="348">
        <f>'S1'!R53+'S1'!S53</f>
        <v>0</v>
      </c>
      <c r="M79" s="347">
        <f>'S1'!Q53</f>
        <v>0</v>
      </c>
      <c r="N79" s="347">
        <f>'S1'!U53</f>
        <v>0</v>
      </c>
      <c r="O79" s="348">
        <f>'S1'!S53</f>
        <v>0</v>
      </c>
      <c r="P79" s="347">
        <f>'S1'!V53-'S1'!E53-'S1'!F53-'S1'!G53-'S1'!H53-'S1'!I53-'S1'!J53</f>
        <v>0</v>
      </c>
      <c r="Q79" s="348">
        <f>'S1'!W53</f>
        <v>0</v>
      </c>
      <c r="R79" s="195">
        <f>'S1'!E65+'S1'!F65+'S1'!G65+'S1'!I65</f>
        <v>0</v>
      </c>
      <c r="S79" s="196" t="s">
        <v>82</v>
      </c>
      <c r="T79" s="195">
        <f>'S1'!H53</f>
        <v>0</v>
      </c>
      <c r="U79" s="197" t="s">
        <v>83</v>
      </c>
    </row>
    <row r="80" spans="1:21" s="182" customFormat="1" ht="15.6" customHeight="1" x14ac:dyDescent="0.25">
      <c r="A80" s="354"/>
      <c r="B80" s="363"/>
      <c r="C80" s="347"/>
      <c r="D80" s="348"/>
      <c r="E80" s="347"/>
      <c r="F80" s="348"/>
      <c r="G80" s="347"/>
      <c r="H80" s="347"/>
      <c r="I80" s="348"/>
      <c r="J80" s="347"/>
      <c r="K80" s="347"/>
      <c r="L80" s="348"/>
      <c r="M80" s="347"/>
      <c r="N80" s="347"/>
      <c r="O80" s="348"/>
      <c r="P80" s="347"/>
      <c r="Q80" s="348"/>
      <c r="R80" s="195"/>
      <c r="S80" s="196"/>
      <c r="T80" s="195">
        <f>'S1'!J53</f>
        <v>0</v>
      </c>
      <c r="U80" s="232" t="s">
        <v>84</v>
      </c>
    </row>
    <row r="81" spans="1:21" s="182" customFormat="1" ht="28.35" customHeight="1" x14ac:dyDescent="0.25">
      <c r="A81" s="185" t="s">
        <v>85</v>
      </c>
      <c r="B81" s="186">
        <f>'S1'!C76</f>
        <v>0</v>
      </c>
      <c r="C81" s="229">
        <f>'S1'!C88</f>
        <v>0</v>
      </c>
      <c r="D81" s="187">
        <f>'S1'!D88</f>
        <v>0</v>
      </c>
      <c r="E81" s="229">
        <f>'S1'!I88-'S1'!E88-'S1'!F88-'S1'!G88</f>
        <v>0</v>
      </c>
      <c r="F81" s="187">
        <f>'S1'!J88</f>
        <v>0</v>
      </c>
      <c r="G81" s="230">
        <f>'S1'!K88-'S1'!E88-'S1'!F88-'S1'!G88</f>
        <v>0</v>
      </c>
      <c r="H81" s="188">
        <f>'S1'!M88</f>
        <v>0</v>
      </c>
      <c r="I81" s="187">
        <f>'S1'!L88+'S1'!H88</f>
        <v>0</v>
      </c>
      <c r="J81" s="188">
        <f>'S1'!N88+'S1'!O88-'S1'!E88-'S1'!F88-'S1'!G88</f>
        <v>0</v>
      </c>
      <c r="K81" s="188">
        <f>'S1'!R88+'S1'!S8</f>
        <v>0</v>
      </c>
      <c r="L81" s="188">
        <f>'S1'!P88+'S1'!Q88+'S1'!H88</f>
        <v>0</v>
      </c>
      <c r="M81" s="231">
        <f>'S1'!O88</f>
        <v>0</v>
      </c>
      <c r="N81" s="188">
        <f>'S1'!S88</f>
        <v>0</v>
      </c>
      <c r="O81" s="187">
        <f>'S1'!Q88</f>
        <v>0</v>
      </c>
      <c r="P81" s="229">
        <f>'S1'!T88-'S1'!E88-'S1'!F88-'S1'!G88</f>
        <v>0</v>
      </c>
      <c r="Q81" s="187">
        <f>'S1'!U88</f>
        <v>0</v>
      </c>
      <c r="R81" s="195">
        <f>'S1'!E88+'S1'!F88</f>
        <v>0</v>
      </c>
      <c r="S81" s="196" t="s">
        <v>86</v>
      </c>
      <c r="T81" s="195">
        <f>'S1'!G88</f>
        <v>0</v>
      </c>
      <c r="U81" s="208" t="s">
        <v>87</v>
      </c>
    </row>
    <row r="82" spans="1:21" s="182" customFormat="1" ht="28.35" customHeight="1" x14ac:dyDescent="0.25">
      <c r="A82" s="185" t="s">
        <v>88</v>
      </c>
      <c r="B82" s="186">
        <f>'S1'!C111</f>
        <v>0</v>
      </c>
      <c r="C82" s="229">
        <f>'S1'!C123</f>
        <v>0</v>
      </c>
      <c r="D82" s="187">
        <f>'S1'!D123</f>
        <v>0</v>
      </c>
      <c r="E82" s="229">
        <f>'S1'!I123</f>
        <v>0</v>
      </c>
      <c r="F82" s="187">
        <f>'S1'!J123-'S1'!E123</f>
        <v>0</v>
      </c>
      <c r="G82" s="230">
        <f>'S1'!K123</f>
        <v>0</v>
      </c>
      <c r="H82" s="188">
        <f>'S1'!M123-'S1'!E123</f>
        <v>0</v>
      </c>
      <c r="I82" s="187">
        <f>'S1'!L123</f>
        <v>0</v>
      </c>
      <c r="J82" s="188">
        <f>'S1'!N123+'S1'!O123</f>
        <v>0</v>
      </c>
      <c r="K82" s="188">
        <f>'S1'!R123+'S1'!S123-'S1'!E123</f>
        <v>0</v>
      </c>
      <c r="L82" s="188">
        <f>'S1'!P123+'S1'!Q123</f>
        <v>0</v>
      </c>
      <c r="M82" s="231">
        <f>'S1'!O123</f>
        <v>0</v>
      </c>
      <c r="N82" s="188">
        <f>'S1'!S123-'S1'!E123</f>
        <v>0</v>
      </c>
      <c r="O82" s="187">
        <f>'S1'!Q123</f>
        <v>0</v>
      </c>
      <c r="P82" s="229">
        <f>'S1'!T123</f>
        <v>0</v>
      </c>
      <c r="Q82" s="187">
        <f>'S1'!U123-'S1'!E123</f>
        <v>0</v>
      </c>
      <c r="R82" s="195">
        <f>'S1'!E123</f>
        <v>0</v>
      </c>
      <c r="S82" s="245" t="s">
        <v>80</v>
      </c>
      <c r="T82" s="246"/>
      <c r="U82" s="197"/>
    </row>
    <row r="83" spans="1:21" s="182" customFormat="1" ht="15.6" customHeight="1" x14ac:dyDescent="0.25">
      <c r="A83" s="354" t="s">
        <v>89</v>
      </c>
      <c r="B83" s="363">
        <f>'S1'!C146</f>
        <v>0</v>
      </c>
      <c r="C83" s="349">
        <f>'S1'!C158</f>
        <v>0</v>
      </c>
      <c r="D83" s="348">
        <f>'S1'!D158</f>
        <v>0</v>
      </c>
      <c r="E83" s="349">
        <f>'S1'!K158-'S1'!F158</f>
        <v>0</v>
      </c>
      <c r="F83" s="348">
        <f>'S1'!L158-'S1'!E158-'S1'!H158-'S1'!G158</f>
        <v>0</v>
      </c>
      <c r="G83" s="353">
        <f>'S1'!M158-'S1'!F158</f>
        <v>0</v>
      </c>
      <c r="H83" s="347">
        <f>'S1'!O158-'S1'!H158-'S1'!E158+'S1'!J158</f>
        <v>0</v>
      </c>
      <c r="I83" s="348">
        <f>'S1'!N158-'S1'!G158+1</f>
        <v>1</v>
      </c>
      <c r="J83" s="347">
        <f>'S1'!P158+'S1'!Q158-'S1'!F158</f>
        <v>0</v>
      </c>
      <c r="K83" s="347">
        <f>'S1'!T158+'S1'!U158+'S1'!J158-'S1'!H158-'S1'!E158</f>
        <v>0</v>
      </c>
      <c r="L83" s="347">
        <f>'S1'!R158+'S1'!S158-'S1'!G158+1</f>
        <v>1</v>
      </c>
      <c r="M83" s="346">
        <f>'S1'!Q158</f>
        <v>0</v>
      </c>
      <c r="N83" s="347">
        <f>'S1'!T158+'S1'!U158-'S1'!H158-'S1'!E158</f>
        <v>0</v>
      </c>
      <c r="O83" s="348">
        <f>'S1'!S158-'S1'!G158+1</f>
        <v>1</v>
      </c>
      <c r="P83" s="349">
        <f>'S1'!V158-'S1'!F158</f>
        <v>0</v>
      </c>
      <c r="Q83" s="348">
        <f>'S1'!W158-'S1'!E158-'S1'!H158-'S1'!G158</f>
        <v>0</v>
      </c>
      <c r="R83" s="195">
        <f>'S1'!E158</f>
        <v>0</v>
      </c>
      <c r="S83" s="196" t="s">
        <v>80</v>
      </c>
      <c r="T83" s="205">
        <f>'S1'!G158</f>
        <v>0</v>
      </c>
      <c r="U83" s="197" t="s">
        <v>90</v>
      </c>
    </row>
    <row r="84" spans="1:21" s="182" customFormat="1" ht="12.75" customHeight="1" x14ac:dyDescent="0.25">
      <c r="A84" s="354"/>
      <c r="B84" s="363"/>
      <c r="C84" s="349"/>
      <c r="D84" s="348"/>
      <c r="E84" s="349"/>
      <c r="F84" s="348"/>
      <c r="G84" s="353"/>
      <c r="H84" s="347"/>
      <c r="I84" s="348"/>
      <c r="J84" s="347"/>
      <c r="K84" s="347"/>
      <c r="L84" s="347"/>
      <c r="M84" s="346"/>
      <c r="N84" s="347"/>
      <c r="O84" s="348"/>
      <c r="P84" s="349"/>
      <c r="Q84" s="348"/>
      <c r="R84" s="195">
        <f>'S1'!F158</f>
        <v>0</v>
      </c>
      <c r="S84" s="196" t="s">
        <v>91</v>
      </c>
      <c r="T84" s="205">
        <f>'S1'!H158</f>
        <v>0</v>
      </c>
      <c r="U84" s="197" t="s">
        <v>92</v>
      </c>
    </row>
    <row r="85" spans="1:21" s="182" customFormat="1" ht="28.35" customHeight="1" x14ac:dyDescent="0.25">
      <c r="A85" s="185" t="s">
        <v>61</v>
      </c>
      <c r="B85" s="207"/>
      <c r="C85" s="229">
        <f>'S1'!C192</f>
        <v>0</v>
      </c>
      <c r="D85" s="187">
        <f>'S1'!D192</f>
        <v>0</v>
      </c>
      <c r="E85" s="229">
        <f>'S1'!I192-'S1'!E192-'S1'!F192</f>
        <v>0</v>
      </c>
      <c r="F85" s="187">
        <f>'S1'!J192</f>
        <v>0</v>
      </c>
      <c r="G85" s="230">
        <f>'S1'!K192-'S1'!E192-'S1'!F192</f>
        <v>0</v>
      </c>
      <c r="H85" s="188">
        <f>'S1'!M192</f>
        <v>0</v>
      </c>
      <c r="I85" s="187">
        <f>'S1'!L192</f>
        <v>0</v>
      </c>
      <c r="J85" s="188">
        <f>'S1'!N192+'S1'!O192-'S1'!E192-'S1'!F192</f>
        <v>0</v>
      </c>
      <c r="K85" s="188">
        <f>'S1'!R192+'S1'!S92</f>
        <v>0</v>
      </c>
      <c r="L85" s="188">
        <f>'S1'!P192+'S1'!Q192</f>
        <v>0</v>
      </c>
      <c r="M85" s="231">
        <f>'S1'!O192</f>
        <v>0</v>
      </c>
      <c r="N85" s="188">
        <f>'S1'!S92</f>
        <v>0</v>
      </c>
      <c r="O85" s="187">
        <f>'S1'!Q192</f>
        <v>0</v>
      </c>
      <c r="P85" s="229">
        <f>'S1'!T192-'S1'!E192-'S1'!F192</f>
        <v>0</v>
      </c>
      <c r="Q85" s="187">
        <f>'S1'!U192</f>
        <v>0</v>
      </c>
      <c r="R85" s="195">
        <f>'S1'!E192</f>
        <v>0</v>
      </c>
      <c r="S85" s="196" t="s">
        <v>83</v>
      </c>
      <c r="T85" s="205"/>
      <c r="U85" s="208"/>
    </row>
    <row r="86" spans="1:21" s="182" customFormat="1" ht="18.399999999999999" customHeight="1" x14ac:dyDescent="0.25">
      <c r="A86" s="209" t="s">
        <v>93</v>
      </c>
      <c r="B86" s="210">
        <f t="shared" ref="B86:Q86" si="4">SUM(B77:B85)</f>
        <v>0</v>
      </c>
      <c r="C86" s="235">
        <f t="shared" si="4"/>
        <v>0</v>
      </c>
      <c r="D86" s="212">
        <f t="shared" si="4"/>
        <v>0</v>
      </c>
      <c r="E86" s="235">
        <f t="shared" si="4"/>
        <v>0</v>
      </c>
      <c r="F86" s="212">
        <f t="shared" si="4"/>
        <v>0</v>
      </c>
      <c r="G86" s="236">
        <f t="shared" si="4"/>
        <v>0</v>
      </c>
      <c r="H86" s="211">
        <f t="shared" si="4"/>
        <v>0</v>
      </c>
      <c r="I86" s="212">
        <f t="shared" si="4"/>
        <v>1</v>
      </c>
      <c r="J86" s="211">
        <f t="shared" si="4"/>
        <v>0</v>
      </c>
      <c r="K86" s="211">
        <f t="shared" si="4"/>
        <v>0</v>
      </c>
      <c r="L86" s="211">
        <f t="shared" si="4"/>
        <v>1</v>
      </c>
      <c r="M86" s="237">
        <f t="shared" si="4"/>
        <v>0</v>
      </c>
      <c r="N86" s="211">
        <f t="shared" si="4"/>
        <v>0</v>
      </c>
      <c r="O86" s="212">
        <f t="shared" si="4"/>
        <v>1</v>
      </c>
      <c r="P86" s="235">
        <f t="shared" si="4"/>
        <v>0</v>
      </c>
      <c r="Q86" s="212">
        <f t="shared" si="4"/>
        <v>0</v>
      </c>
      <c r="R86" s="173"/>
      <c r="S86" s="172"/>
      <c r="T86" s="173"/>
      <c r="U86" s="172"/>
    </row>
    <row r="87" spans="1:21" s="182" customFormat="1" ht="18.399999999999999" customHeight="1" x14ac:dyDescent="0.3">
      <c r="A87" s="172"/>
      <c r="B87" s="216" t="s">
        <v>94</v>
      </c>
      <c r="C87" s="217" t="s">
        <v>95</v>
      </c>
      <c r="D87" s="217" t="s">
        <v>96</v>
      </c>
      <c r="E87" s="217" t="s">
        <v>97</v>
      </c>
      <c r="F87" s="217" t="s">
        <v>98</v>
      </c>
      <c r="G87" s="217" t="s">
        <v>99</v>
      </c>
      <c r="H87" s="217" t="s">
        <v>100</v>
      </c>
      <c r="I87" s="217" t="s">
        <v>101</v>
      </c>
      <c r="J87" s="218"/>
      <c r="K87" s="218"/>
      <c r="L87" s="218"/>
      <c r="M87" s="218"/>
      <c r="N87" s="218"/>
      <c r="O87" s="218"/>
      <c r="P87" s="218"/>
      <c r="Q87" s="218"/>
      <c r="R87" s="219"/>
      <c r="T87" s="215"/>
    </row>
    <row r="88" spans="1:21" s="182" customFormat="1" ht="18.399999999999999" customHeight="1" x14ac:dyDescent="0.25">
      <c r="A88" s="220"/>
      <c r="B88" s="220"/>
      <c r="C88" s="188"/>
      <c r="D88" s="188"/>
      <c r="E88" s="221"/>
      <c r="F88" s="221"/>
      <c r="G88" s="221"/>
      <c r="H88" s="221"/>
      <c r="I88" s="221"/>
      <c r="J88" s="218"/>
      <c r="K88" s="218"/>
      <c r="L88" s="218"/>
      <c r="M88" s="218"/>
      <c r="N88" s="218"/>
      <c r="O88" s="218"/>
      <c r="P88" s="218"/>
      <c r="Q88" s="218"/>
      <c r="R88" s="219"/>
      <c r="T88" s="215"/>
    </row>
    <row r="89" spans="1:21" ht="18.399999999999999" customHeight="1" x14ac:dyDescent="0.25">
      <c r="D89" s="223"/>
      <c r="E89" s="224"/>
      <c r="F89" s="224"/>
      <c r="G89" s="224"/>
      <c r="H89" s="224"/>
      <c r="I89" s="224"/>
      <c r="J89" s="224"/>
      <c r="K89" s="224"/>
      <c r="L89" s="224"/>
      <c r="M89" s="224"/>
      <c r="N89" s="224"/>
      <c r="O89" s="224"/>
      <c r="P89" s="224"/>
      <c r="Q89" s="224"/>
      <c r="R89" s="225"/>
    </row>
    <row r="90" spans="1:21" ht="27" customHeight="1" x14ac:dyDescent="0.2">
      <c r="A90" s="362" t="s">
        <v>102</v>
      </c>
      <c r="B90" s="362"/>
      <c r="C90" s="362"/>
      <c r="D90" s="362"/>
      <c r="E90" s="362"/>
      <c r="F90" s="362"/>
      <c r="G90" s="362"/>
      <c r="H90" s="362"/>
      <c r="I90" s="362"/>
      <c r="J90" s="362"/>
      <c r="K90" s="362"/>
      <c r="L90" s="362"/>
      <c r="M90" s="362"/>
      <c r="N90" s="362"/>
      <c r="O90" s="362"/>
      <c r="P90" s="362"/>
      <c r="Q90" s="362"/>
      <c r="R90" s="362"/>
      <c r="S90" s="362"/>
      <c r="T90" s="362"/>
      <c r="U90" s="362"/>
    </row>
    <row r="91" spans="1:21" s="182" customFormat="1" ht="18.399999999999999" customHeight="1" x14ac:dyDescent="0.25">
      <c r="A91" s="369"/>
      <c r="B91" s="369"/>
      <c r="C91" s="356" t="s">
        <v>67</v>
      </c>
      <c r="D91" s="356"/>
      <c r="E91" s="356" t="s">
        <v>22</v>
      </c>
      <c r="F91" s="356"/>
      <c r="G91" s="359" t="s">
        <v>23</v>
      </c>
      <c r="H91" s="359"/>
      <c r="I91" s="359"/>
      <c r="J91" s="370" t="s">
        <v>68</v>
      </c>
      <c r="K91" s="370"/>
      <c r="L91" s="370"/>
      <c r="M91" s="361" t="s">
        <v>69</v>
      </c>
      <c r="N91" s="361"/>
      <c r="O91" s="361"/>
      <c r="P91" s="356" t="s">
        <v>70</v>
      </c>
      <c r="Q91" s="356"/>
      <c r="R91" s="357" t="s">
        <v>71</v>
      </c>
      <c r="S91" s="357"/>
      <c r="T91" s="357"/>
      <c r="U91" s="357"/>
    </row>
    <row r="92" spans="1:21" s="182" customFormat="1" ht="18.399999999999999" customHeight="1" x14ac:dyDescent="0.25">
      <c r="A92" s="369"/>
      <c r="B92" s="369"/>
      <c r="C92" s="226" t="s">
        <v>72</v>
      </c>
      <c r="D92" s="184" t="s">
        <v>73</v>
      </c>
      <c r="E92" s="226" t="s">
        <v>74</v>
      </c>
      <c r="F92" s="184" t="s">
        <v>75</v>
      </c>
      <c r="G92" s="227" t="s">
        <v>76</v>
      </c>
      <c r="H92" s="183" t="s">
        <v>75</v>
      </c>
      <c r="I92" s="184" t="s">
        <v>77</v>
      </c>
      <c r="J92" s="183" t="s">
        <v>76</v>
      </c>
      <c r="K92" s="183" t="s">
        <v>75</v>
      </c>
      <c r="L92" s="183" t="s">
        <v>77</v>
      </c>
      <c r="M92" s="228" t="s">
        <v>76</v>
      </c>
      <c r="N92" s="183" t="s">
        <v>75</v>
      </c>
      <c r="O92" s="184" t="s">
        <v>77</v>
      </c>
      <c r="P92" s="226" t="s">
        <v>76</v>
      </c>
      <c r="Q92" s="184" t="s">
        <v>75</v>
      </c>
      <c r="R92" s="357"/>
      <c r="S92" s="357"/>
      <c r="T92" s="357"/>
      <c r="U92" s="357"/>
    </row>
    <row r="93" spans="1:21" s="182" customFormat="1" ht="15.6" customHeight="1" x14ac:dyDescent="0.25">
      <c r="A93" s="354" t="s">
        <v>78</v>
      </c>
      <c r="B93" s="355"/>
      <c r="C93" s="349">
        <f>'S1'!C30</f>
        <v>0</v>
      </c>
      <c r="D93" s="348">
        <f>'S1'!D30</f>
        <v>0</v>
      </c>
      <c r="E93" s="349">
        <f>'S1'!J30</f>
        <v>0</v>
      </c>
      <c r="F93" s="348">
        <f>'S1'!K30</f>
        <v>0</v>
      </c>
      <c r="G93" s="353">
        <f>'S1'!L30</f>
        <v>0</v>
      </c>
      <c r="H93" s="347">
        <f>'S1'!N30</f>
        <v>0</v>
      </c>
      <c r="I93" s="348">
        <f>'S1'!M30</f>
        <v>0</v>
      </c>
      <c r="J93" s="347">
        <f>'S1'!O30+'S1'!P30</f>
        <v>0</v>
      </c>
      <c r="K93" s="347">
        <f>'S1'!S30+'S1'!T30</f>
        <v>0</v>
      </c>
      <c r="L93" s="347">
        <f>'S1'!Q30+'S1'!R30</f>
        <v>0</v>
      </c>
      <c r="M93" s="346">
        <f>'S1'!P30</f>
        <v>0</v>
      </c>
      <c r="N93" s="347">
        <f>'S1'!T30</f>
        <v>0</v>
      </c>
      <c r="O93" s="348">
        <f>'S1'!R30</f>
        <v>0</v>
      </c>
      <c r="P93" s="349">
        <f>'S1'!U30</f>
        <v>0</v>
      </c>
      <c r="Q93" s="348">
        <f>'S1'!V30</f>
        <v>0</v>
      </c>
      <c r="R93" s="189">
        <f>'S1'!E30</f>
        <v>0</v>
      </c>
      <c r="S93" s="196" t="s">
        <v>79</v>
      </c>
      <c r="T93" s="205">
        <f>'S1'!F30</f>
        <v>0</v>
      </c>
      <c r="U93" s="197" t="s">
        <v>80</v>
      </c>
    </row>
    <row r="94" spans="1:21" s="182" customFormat="1" ht="12.75" customHeight="1" x14ac:dyDescent="0.25">
      <c r="A94" s="354"/>
      <c r="B94" s="355"/>
      <c r="C94" s="349"/>
      <c r="D94" s="348"/>
      <c r="E94" s="349"/>
      <c r="F94" s="348"/>
      <c r="G94" s="353"/>
      <c r="H94" s="347"/>
      <c r="I94" s="348"/>
      <c r="J94" s="347"/>
      <c r="K94" s="347"/>
      <c r="L94" s="347"/>
      <c r="M94" s="346"/>
      <c r="N94" s="347"/>
      <c r="O94" s="348"/>
      <c r="P94" s="349"/>
      <c r="Q94" s="348"/>
      <c r="R94" s="189"/>
      <c r="S94" s="197"/>
      <c r="T94" s="205">
        <f>'S1'!H30+'S1'!G30</f>
        <v>0</v>
      </c>
      <c r="U94" s="197" t="s">
        <v>103</v>
      </c>
    </row>
    <row r="95" spans="1:21" s="182" customFormat="1" ht="15.6" customHeight="1" x14ac:dyDescent="0.25">
      <c r="A95" s="354" t="s">
        <v>81</v>
      </c>
      <c r="B95" s="355"/>
      <c r="C95" s="347">
        <f>'S1'!C65</f>
        <v>0</v>
      </c>
      <c r="D95" s="348">
        <f>'S1'!D65</f>
        <v>0</v>
      </c>
      <c r="E95" s="347">
        <f>'S1'!K65-'S1'!E65-'S1'!F65-'S1'!G65-'S1'!H65-'S1'!I65-'S1'!J65</f>
        <v>0</v>
      </c>
      <c r="F95" s="348">
        <f>'S1'!L65</f>
        <v>0</v>
      </c>
      <c r="G95" s="347">
        <f>'S1'!M65-'S1'!E65-'S1'!F65-'S1'!G65-'S1'!H65-'S1'!I65-'S1'!J65</f>
        <v>0</v>
      </c>
      <c r="H95" s="347">
        <f>'S1'!O65</f>
        <v>0</v>
      </c>
      <c r="I95" s="348">
        <f>'S1'!N65</f>
        <v>0</v>
      </c>
      <c r="J95" s="347">
        <f>'S1'!P65-'S1'!E65-'S1'!F65-'S1'!G65-'S1'!H65-'S1'!I65+'S1'!Q65-'S1'!J65</f>
        <v>0</v>
      </c>
      <c r="K95" s="347">
        <f>'S1'!T65+'S1'!U65</f>
        <v>0</v>
      </c>
      <c r="L95" s="348">
        <f>'S1'!R65+'S1'!S65</f>
        <v>0</v>
      </c>
      <c r="M95" s="347">
        <f>'S1'!Q65</f>
        <v>0</v>
      </c>
      <c r="N95" s="347">
        <f>'S1'!U65</f>
        <v>0</v>
      </c>
      <c r="O95" s="348">
        <f>'S1'!S65</f>
        <v>0</v>
      </c>
      <c r="P95" s="347">
        <f>'S1'!V65-'S1'!E65-'S1'!F65-'S1'!G65-'S1'!H65-'S1'!I65-'S1'!J65</f>
        <v>0</v>
      </c>
      <c r="Q95" s="348">
        <f>'S1'!W65</f>
        <v>0</v>
      </c>
      <c r="R95" s="195">
        <f>'S1'!E65+'S1'!F65+'S1'!G65+'S1'!I65</f>
        <v>0</v>
      </c>
      <c r="S95" s="196" t="s">
        <v>82</v>
      </c>
      <c r="T95" s="195">
        <f>'S1'!H65</f>
        <v>0</v>
      </c>
      <c r="U95" s="197" t="s">
        <v>83</v>
      </c>
    </row>
    <row r="96" spans="1:21" s="182" customFormat="1" ht="15.6" customHeight="1" x14ac:dyDescent="0.25">
      <c r="A96" s="354"/>
      <c r="B96" s="355"/>
      <c r="C96" s="347"/>
      <c r="D96" s="348"/>
      <c r="E96" s="347"/>
      <c r="F96" s="348"/>
      <c r="G96" s="347"/>
      <c r="H96" s="347"/>
      <c r="I96" s="348"/>
      <c r="J96" s="347"/>
      <c r="K96" s="347"/>
      <c r="L96" s="348"/>
      <c r="M96" s="347"/>
      <c r="N96" s="347"/>
      <c r="O96" s="348"/>
      <c r="P96" s="347"/>
      <c r="Q96" s="348"/>
      <c r="R96" s="195"/>
      <c r="S96" s="196"/>
      <c r="T96" s="195">
        <f>'S1'!J65</f>
        <v>0</v>
      </c>
      <c r="U96" s="232" t="s">
        <v>84</v>
      </c>
    </row>
    <row r="97" spans="1:21" s="182" customFormat="1" ht="28.35" customHeight="1" x14ac:dyDescent="0.25">
      <c r="A97" s="185" t="s">
        <v>85</v>
      </c>
      <c r="B97" s="207"/>
      <c r="C97" s="229">
        <f>'S1'!C100</f>
        <v>0</v>
      </c>
      <c r="D97" s="187">
        <f>'S1'!D100</f>
        <v>0</v>
      </c>
      <c r="E97" s="229">
        <f>'S1'!I100-'S1'!E100-'S1'!F100-'S1'!G100</f>
        <v>0</v>
      </c>
      <c r="F97" s="187">
        <f>'S1'!J100</f>
        <v>0</v>
      </c>
      <c r="G97" s="230">
        <f>'S1'!K100-'S1'!E100-'S1'!F100-'S1'!G100</f>
        <v>0</v>
      </c>
      <c r="H97" s="188">
        <f>'S1'!M100</f>
        <v>0</v>
      </c>
      <c r="I97" s="187">
        <f>'S1'!L100+'S1'!H100</f>
        <v>0</v>
      </c>
      <c r="J97" s="188">
        <f>'S1'!N100+'S1'!O100-'S1'!E100-'S1'!F100-'S1'!G100</f>
        <v>0</v>
      </c>
      <c r="K97" s="188">
        <f>'S1'!R100+'S1'!S100</f>
        <v>0</v>
      </c>
      <c r="L97" s="188">
        <f>'S1'!P100+'S1'!Q100+'S1'!H100</f>
        <v>0</v>
      </c>
      <c r="M97" s="231">
        <f>'S1'!O100</f>
        <v>0</v>
      </c>
      <c r="N97" s="188">
        <f>'S1'!S100</f>
        <v>0</v>
      </c>
      <c r="O97" s="187">
        <f>'S1'!Q100</f>
        <v>0</v>
      </c>
      <c r="P97" s="229">
        <f>'S1'!T100-'S1'!E100-'S1'!F100-'S1'!G100</f>
        <v>0</v>
      </c>
      <c r="Q97" s="187">
        <f>'S1'!U100</f>
        <v>0</v>
      </c>
      <c r="R97" s="195">
        <f>'S1'!E100+'S1'!F100</f>
        <v>0</v>
      </c>
      <c r="S97" s="233" t="s">
        <v>104</v>
      </c>
      <c r="T97" s="195">
        <f>'S1'!G100</f>
        <v>0</v>
      </c>
      <c r="U97" s="208" t="s">
        <v>87</v>
      </c>
    </row>
    <row r="98" spans="1:21" s="182" customFormat="1" ht="28.35" customHeight="1" x14ac:dyDescent="0.25">
      <c r="A98" s="185" t="s">
        <v>88</v>
      </c>
      <c r="B98" s="207"/>
      <c r="C98" s="229">
        <f>'S1'!C135</f>
        <v>0</v>
      </c>
      <c r="D98" s="187">
        <f>'S1'!D135</f>
        <v>0</v>
      </c>
      <c r="E98" s="229">
        <f>'S1'!I135</f>
        <v>0</v>
      </c>
      <c r="F98" s="187">
        <f>'S1'!J135-'S1'!F135</f>
        <v>0</v>
      </c>
      <c r="G98" s="230">
        <f>'S1'!K135</f>
        <v>0</v>
      </c>
      <c r="H98" s="188">
        <f>'S1'!M135</f>
        <v>0</v>
      </c>
      <c r="I98" s="187">
        <f>'S1'!L135-'S1'!F135</f>
        <v>0</v>
      </c>
      <c r="J98" s="188">
        <f>'S1'!N135+'S1'!O135</f>
        <v>0</v>
      </c>
      <c r="K98" s="188">
        <f>'S1'!R135+'S1'!S135</f>
        <v>0</v>
      </c>
      <c r="L98" s="188">
        <f>'S1'!P135+'S1'!Q135-'S1'!F135</f>
        <v>0</v>
      </c>
      <c r="M98" s="231">
        <f>'S1'!O123</f>
        <v>0</v>
      </c>
      <c r="N98" s="188">
        <f>'S1'!S123</f>
        <v>0</v>
      </c>
      <c r="O98" s="187">
        <f>'S1'!Q135</f>
        <v>0</v>
      </c>
      <c r="P98" s="229">
        <f>'S1'!T123</f>
        <v>0</v>
      </c>
      <c r="Q98" s="187">
        <f>'S1'!U135-'S1'!F1335</f>
        <v>0</v>
      </c>
      <c r="R98" s="195">
        <f>'S1'!E135</f>
        <v>0</v>
      </c>
      <c r="S98" s="196" t="s">
        <v>105</v>
      </c>
      <c r="T98" s="234">
        <f>'S1'!F135</f>
        <v>0</v>
      </c>
      <c r="U98" s="197" t="s">
        <v>106</v>
      </c>
    </row>
    <row r="99" spans="1:21" s="182" customFormat="1" ht="15.6" customHeight="1" x14ac:dyDescent="0.25">
      <c r="A99" s="354" t="s">
        <v>89</v>
      </c>
      <c r="B99" s="355"/>
      <c r="C99" s="349">
        <f>'S1'!C170</f>
        <v>0</v>
      </c>
      <c r="D99" s="348">
        <f>'S1'!D170</f>
        <v>0</v>
      </c>
      <c r="E99" s="349">
        <f>'S1'!K158</f>
        <v>0</v>
      </c>
      <c r="F99" s="348">
        <f>'S1'!L158</f>
        <v>0</v>
      </c>
      <c r="G99" s="353">
        <f>'S1'!M158</f>
        <v>0</v>
      </c>
      <c r="H99" s="347">
        <f>'S1'!O158</f>
        <v>0</v>
      </c>
      <c r="I99" s="348">
        <f>'S1'!N158</f>
        <v>0</v>
      </c>
      <c r="J99" s="347">
        <f>'S1'!P158+'S1'!Q158</f>
        <v>0</v>
      </c>
      <c r="K99" s="347">
        <f>'S1'!T158+'S1'!U158</f>
        <v>0</v>
      </c>
      <c r="L99" s="347">
        <f>'S1'!R158+'S1'!S158</f>
        <v>0</v>
      </c>
      <c r="M99" s="346">
        <f>'S1'!Q158</f>
        <v>0</v>
      </c>
      <c r="N99" s="347">
        <f>'S1'!U158</f>
        <v>0</v>
      </c>
      <c r="O99" s="348">
        <f>'S1'!S158</f>
        <v>0</v>
      </c>
      <c r="P99" s="349">
        <f>'S1'!V158</f>
        <v>0</v>
      </c>
      <c r="Q99" s="348">
        <f>'S1'!W158</f>
        <v>0</v>
      </c>
      <c r="R99" s="195">
        <f>'S1'!E170</f>
        <v>0</v>
      </c>
      <c r="S99" s="196" t="s">
        <v>105</v>
      </c>
      <c r="T99" s="205">
        <f>'S1'!G170</f>
        <v>0</v>
      </c>
      <c r="U99" s="197" t="s">
        <v>90</v>
      </c>
    </row>
    <row r="100" spans="1:21" s="182" customFormat="1" ht="12.75" customHeight="1" x14ac:dyDescent="0.25">
      <c r="A100" s="354"/>
      <c r="B100" s="355"/>
      <c r="C100" s="349"/>
      <c r="D100" s="348"/>
      <c r="E100" s="349"/>
      <c r="F100" s="348"/>
      <c r="G100" s="353"/>
      <c r="H100" s="347"/>
      <c r="I100" s="348"/>
      <c r="J100" s="347"/>
      <c r="K100" s="347"/>
      <c r="L100" s="347"/>
      <c r="M100" s="346"/>
      <c r="N100" s="347"/>
      <c r="O100" s="348"/>
      <c r="P100" s="349"/>
      <c r="Q100" s="348"/>
      <c r="R100" s="195">
        <f>'S1'!F170</f>
        <v>0</v>
      </c>
      <c r="S100" s="196" t="s">
        <v>91</v>
      </c>
      <c r="T100" s="205">
        <f>'S1'!H170</f>
        <v>0</v>
      </c>
      <c r="U100" s="197" t="s">
        <v>92</v>
      </c>
    </row>
    <row r="101" spans="1:21" s="182" customFormat="1" ht="18.399999999999999" customHeight="1" x14ac:dyDescent="0.25">
      <c r="A101" s="209" t="s">
        <v>93</v>
      </c>
      <c r="B101" s="210"/>
      <c r="C101" s="235">
        <f t="shared" ref="C101:Q101" si="5">SUM(C93:C99)</f>
        <v>0</v>
      </c>
      <c r="D101" s="212">
        <f t="shared" si="5"/>
        <v>0</v>
      </c>
      <c r="E101" s="235">
        <f t="shared" si="5"/>
        <v>0</v>
      </c>
      <c r="F101" s="212">
        <f t="shared" si="5"/>
        <v>0</v>
      </c>
      <c r="G101" s="236">
        <f t="shared" si="5"/>
        <v>0</v>
      </c>
      <c r="H101" s="211">
        <f t="shared" si="5"/>
        <v>0</v>
      </c>
      <c r="I101" s="212">
        <f t="shared" si="5"/>
        <v>0</v>
      </c>
      <c r="J101" s="211">
        <f t="shared" si="5"/>
        <v>0</v>
      </c>
      <c r="K101" s="211">
        <f t="shared" si="5"/>
        <v>0</v>
      </c>
      <c r="L101" s="211">
        <f t="shared" si="5"/>
        <v>0</v>
      </c>
      <c r="M101" s="237">
        <f t="shared" si="5"/>
        <v>0</v>
      </c>
      <c r="N101" s="211">
        <f t="shared" si="5"/>
        <v>0</v>
      </c>
      <c r="O101" s="212">
        <f t="shared" si="5"/>
        <v>0</v>
      </c>
      <c r="P101" s="235">
        <f t="shared" si="5"/>
        <v>0</v>
      </c>
      <c r="Q101" s="212">
        <f t="shared" si="5"/>
        <v>0</v>
      </c>
      <c r="R101" s="173"/>
      <c r="S101" s="172"/>
      <c r="T101" s="173"/>
      <c r="U101" s="172"/>
    </row>
    <row r="102" spans="1:21" s="182" customFormat="1" ht="18.399999999999999" customHeight="1" x14ac:dyDescent="0.25">
      <c r="A102" s="350" t="s">
        <v>107</v>
      </c>
      <c r="B102" s="350"/>
      <c r="C102" s="351"/>
      <c r="D102" s="351"/>
      <c r="E102" s="350" t="s">
        <v>108</v>
      </c>
      <c r="F102" s="350"/>
      <c r="G102" s="352"/>
      <c r="H102" s="352"/>
      <c r="I102" s="238"/>
      <c r="J102" s="218"/>
      <c r="K102" s="218"/>
      <c r="L102" s="218"/>
      <c r="M102" s="218"/>
      <c r="N102" s="218"/>
      <c r="O102" s="218"/>
      <c r="P102" s="218"/>
      <c r="Q102" s="218"/>
      <c r="R102" s="219"/>
      <c r="T102" s="215"/>
    </row>
    <row r="103" spans="1:21" s="182" customFormat="1" ht="18.399999999999999" customHeight="1" x14ac:dyDescent="0.25">
      <c r="A103" s="242"/>
      <c r="B103" s="243"/>
      <c r="C103" s="244"/>
      <c r="D103" s="244"/>
      <c r="E103" s="218"/>
      <c r="F103" s="218"/>
      <c r="G103" s="218"/>
      <c r="H103" s="218"/>
      <c r="I103" s="218"/>
      <c r="J103" s="218"/>
      <c r="K103" s="218"/>
      <c r="L103" s="218"/>
      <c r="M103" s="218"/>
      <c r="N103" s="218"/>
      <c r="O103" s="218"/>
      <c r="P103" s="218"/>
      <c r="Q103" s="218"/>
      <c r="R103" s="219"/>
      <c r="T103" s="215"/>
    </row>
    <row r="104" spans="1:21" ht="18.399999999999999" customHeight="1" x14ac:dyDescent="0.2">
      <c r="A104" s="222"/>
      <c r="B104" s="222"/>
      <c r="C104" s="223"/>
      <c r="D104" s="223"/>
      <c r="E104" s="224"/>
      <c r="F104" s="224"/>
      <c r="G104" s="224"/>
      <c r="H104" s="224"/>
      <c r="I104" s="224"/>
      <c r="J104" s="224"/>
      <c r="K104" s="224"/>
      <c r="L104" s="224"/>
      <c r="M104" s="224"/>
      <c r="N104" s="224"/>
      <c r="O104" s="224"/>
      <c r="P104" s="224"/>
      <c r="Q104" s="224"/>
      <c r="R104" s="225"/>
    </row>
    <row r="105" spans="1:21" ht="18.399999999999999" customHeight="1" x14ac:dyDescent="0.2">
      <c r="A105" s="222"/>
      <c r="B105" s="222"/>
      <c r="C105" s="223"/>
      <c r="D105" s="223"/>
      <c r="E105" s="224"/>
      <c r="F105" s="224"/>
      <c r="G105" s="224"/>
      <c r="H105" s="224"/>
      <c r="I105" s="224"/>
      <c r="J105" s="224"/>
      <c r="K105" s="224"/>
      <c r="L105" s="224"/>
      <c r="M105" s="224"/>
      <c r="N105" s="224"/>
      <c r="O105" s="224"/>
      <c r="P105" s="224"/>
      <c r="Q105" s="224"/>
      <c r="R105" s="225"/>
    </row>
    <row r="106" spans="1:21" ht="18.399999999999999" customHeight="1" x14ac:dyDescent="0.35">
      <c r="A106" s="174"/>
      <c r="B106" s="174"/>
      <c r="C106" s="175"/>
      <c r="D106" s="175"/>
      <c r="E106" s="176"/>
      <c r="F106" s="176"/>
      <c r="G106" s="176"/>
      <c r="H106" s="176"/>
      <c r="I106" s="176"/>
      <c r="J106" s="176"/>
      <c r="K106" s="177"/>
      <c r="L106" s="177"/>
      <c r="M106" s="178"/>
      <c r="N106" s="179"/>
      <c r="O106" s="179"/>
      <c r="P106" s="179"/>
      <c r="Q106" s="179"/>
      <c r="R106" s="180"/>
    </row>
    <row r="107" spans="1:21" ht="24.2" customHeight="1" x14ac:dyDescent="0.5">
      <c r="A107" s="174"/>
      <c r="B107" s="174"/>
      <c r="C107" s="175"/>
      <c r="D107" s="175"/>
      <c r="E107" s="176"/>
      <c r="F107" s="176"/>
      <c r="G107" s="176"/>
      <c r="H107" s="176"/>
      <c r="I107" s="176"/>
      <c r="J107" s="176"/>
      <c r="K107" s="177"/>
      <c r="L107" s="177"/>
      <c r="M107" s="365" t="s">
        <v>64</v>
      </c>
      <c r="N107" s="365"/>
      <c r="O107" s="366">
        <f>O72+1</f>
        <v>42985</v>
      </c>
      <c r="P107" s="366"/>
      <c r="Q107" s="366"/>
      <c r="R107" s="366"/>
      <c r="S107" s="366"/>
      <c r="T107" s="366"/>
      <c r="U107" s="366"/>
    </row>
    <row r="108" spans="1:21" ht="18.399999999999999" customHeight="1" x14ac:dyDescent="0.25">
      <c r="A108" s="174"/>
      <c r="B108" s="174"/>
      <c r="C108" s="175"/>
      <c r="D108" s="175"/>
      <c r="E108" s="176"/>
      <c r="F108" s="176"/>
      <c r="G108" s="176"/>
      <c r="H108" s="176"/>
      <c r="I108" s="176"/>
      <c r="J108" s="176"/>
      <c r="K108" s="176"/>
      <c r="L108" s="176"/>
      <c r="M108" s="176"/>
      <c r="N108" s="176"/>
      <c r="O108" s="176"/>
      <c r="P108" s="176"/>
      <c r="Q108" s="176"/>
      <c r="R108" s="181"/>
    </row>
    <row r="109" spans="1:21" ht="27" customHeight="1" x14ac:dyDescent="0.2">
      <c r="A109" s="362" t="s">
        <v>65</v>
      </c>
      <c r="B109" s="362"/>
      <c r="C109" s="362"/>
      <c r="D109" s="362"/>
      <c r="E109" s="362"/>
      <c r="F109" s="362"/>
      <c r="G109" s="362"/>
      <c r="H109" s="362"/>
      <c r="I109" s="362"/>
      <c r="J109" s="362"/>
      <c r="K109" s="362"/>
      <c r="L109" s="362"/>
      <c r="M109" s="362"/>
      <c r="N109" s="362"/>
      <c r="O109" s="362"/>
      <c r="P109" s="362"/>
      <c r="Q109" s="362"/>
      <c r="R109" s="362"/>
      <c r="S109" s="362"/>
      <c r="T109" s="362"/>
      <c r="U109" s="362"/>
    </row>
    <row r="110" spans="1:21" s="182" customFormat="1" ht="18.399999999999999" customHeight="1" x14ac:dyDescent="0.25">
      <c r="A110" s="358"/>
      <c r="B110" s="367" t="s">
        <v>66</v>
      </c>
      <c r="C110" s="356" t="s">
        <v>67</v>
      </c>
      <c r="D110" s="356"/>
      <c r="E110" s="356" t="s">
        <v>22</v>
      </c>
      <c r="F110" s="356"/>
      <c r="G110" s="359" t="s">
        <v>23</v>
      </c>
      <c r="H110" s="359"/>
      <c r="I110" s="359"/>
      <c r="J110" s="360" t="s">
        <v>68</v>
      </c>
      <c r="K110" s="360"/>
      <c r="L110" s="360"/>
      <c r="M110" s="361" t="s">
        <v>69</v>
      </c>
      <c r="N110" s="361"/>
      <c r="O110" s="361"/>
      <c r="P110" s="356" t="s">
        <v>70</v>
      </c>
      <c r="Q110" s="356"/>
      <c r="R110" s="357" t="s">
        <v>71</v>
      </c>
      <c r="S110" s="357"/>
      <c r="T110" s="357"/>
      <c r="U110" s="357"/>
    </row>
    <row r="111" spans="1:21" s="182" customFormat="1" ht="18.399999999999999" customHeight="1" x14ac:dyDescent="0.25">
      <c r="A111" s="358"/>
      <c r="B111" s="367"/>
      <c r="C111" s="226" t="s">
        <v>72</v>
      </c>
      <c r="D111" s="184" t="s">
        <v>73</v>
      </c>
      <c r="E111" s="226" t="s">
        <v>74</v>
      </c>
      <c r="F111" s="184" t="s">
        <v>75</v>
      </c>
      <c r="G111" s="227" t="s">
        <v>76</v>
      </c>
      <c r="H111" s="183" t="s">
        <v>75</v>
      </c>
      <c r="I111" s="184" t="s">
        <v>77</v>
      </c>
      <c r="J111" s="183" t="s">
        <v>76</v>
      </c>
      <c r="K111" s="183" t="s">
        <v>75</v>
      </c>
      <c r="L111" s="183" t="s">
        <v>77</v>
      </c>
      <c r="M111" s="228" t="s">
        <v>76</v>
      </c>
      <c r="N111" s="183" t="s">
        <v>75</v>
      </c>
      <c r="O111" s="184" t="s">
        <v>77</v>
      </c>
      <c r="P111" s="226" t="s">
        <v>76</v>
      </c>
      <c r="Q111" s="184" t="s">
        <v>75</v>
      </c>
      <c r="R111" s="357"/>
      <c r="S111" s="357"/>
      <c r="T111" s="357"/>
      <c r="U111" s="357"/>
    </row>
    <row r="112" spans="1:21" s="182" customFormat="1" ht="14.1" customHeight="1" x14ac:dyDescent="0.25">
      <c r="A112" s="354" t="s">
        <v>78</v>
      </c>
      <c r="B112" s="363">
        <f>'S1'!C7</f>
        <v>0</v>
      </c>
      <c r="C112" s="364">
        <f>'S1'!C19</f>
        <v>0</v>
      </c>
      <c r="D112" s="348">
        <f>'S1'!D19</f>
        <v>0</v>
      </c>
      <c r="E112" s="349">
        <f>'S1'!I19</f>
        <v>0</v>
      </c>
      <c r="F112" s="348">
        <f>'S1'!J19-'S1'!E19-'S1'!F19-'S1'!G19</f>
        <v>0</v>
      </c>
      <c r="G112" s="353">
        <f>'S1'!K19</f>
        <v>0</v>
      </c>
      <c r="H112" s="347">
        <f>'S1'!M19-'S1'!E19-'S1'!F19-'S1'!G19</f>
        <v>0</v>
      </c>
      <c r="I112" s="348">
        <f>'S1'!L19</f>
        <v>0</v>
      </c>
      <c r="J112" s="347">
        <f>'S1'!N19+'S1'!O19</f>
        <v>0</v>
      </c>
      <c r="K112" s="347">
        <f>'S1'!R19+'S1'!S19-'S1'!E19-'S1'!F19-'S1'!G19</f>
        <v>0</v>
      </c>
      <c r="L112" s="347">
        <f>'S1'!P19+'S1'!Q19</f>
        <v>0</v>
      </c>
      <c r="M112" s="346">
        <f>'S1'!O19</f>
        <v>0</v>
      </c>
      <c r="N112" s="347">
        <f>'S1'!S19-'S1'!F19-'S1'!E19</f>
        <v>0</v>
      </c>
      <c r="O112" s="348">
        <f>'S1'!Q19</f>
        <v>0</v>
      </c>
      <c r="P112" s="349">
        <f>'S1'!T19</f>
        <v>0</v>
      </c>
      <c r="Q112" s="348">
        <f>'S1'!U19-'S1'!F19-'S1'!E19-'S1'!G19</f>
        <v>0</v>
      </c>
      <c r="R112" s="189">
        <f>'S1'!E19</f>
        <v>0</v>
      </c>
      <c r="S112" s="196" t="s">
        <v>79</v>
      </c>
      <c r="T112" s="205">
        <f>'S1'!F19</f>
        <v>0</v>
      </c>
      <c r="U112" s="197" t="s">
        <v>80</v>
      </c>
    </row>
    <row r="113" spans="1:21" s="182" customFormat="1" ht="14.1" customHeight="1" x14ac:dyDescent="0.25">
      <c r="A113" s="354"/>
      <c r="B113" s="363"/>
      <c r="C113" s="364"/>
      <c r="D113" s="348"/>
      <c r="E113" s="349"/>
      <c r="F113" s="348"/>
      <c r="G113" s="353"/>
      <c r="H113" s="347"/>
      <c r="I113" s="348"/>
      <c r="J113" s="347"/>
      <c r="K113" s="347"/>
      <c r="L113" s="347"/>
      <c r="M113" s="346"/>
      <c r="N113" s="347"/>
      <c r="O113" s="348"/>
      <c r="P113" s="349"/>
      <c r="Q113" s="348"/>
      <c r="R113" s="189"/>
      <c r="S113" s="197"/>
      <c r="T113" s="205"/>
      <c r="U113" s="197"/>
    </row>
    <row r="114" spans="1:21" s="182" customFormat="1" ht="15.6" customHeight="1" x14ac:dyDescent="0.25">
      <c r="A114" s="354" t="s">
        <v>81</v>
      </c>
      <c r="B114" s="363">
        <f>'S1'!C42</f>
        <v>0</v>
      </c>
      <c r="C114" s="347">
        <f>'S1'!C54</f>
        <v>0</v>
      </c>
      <c r="D114" s="348">
        <f>'S1'!D54</f>
        <v>0</v>
      </c>
      <c r="E114" s="347">
        <f>'S1'!K54-'S1'!E54-'S1'!F54-'S1'!G54-'S1'!H54-'S1'!I54-'S1'!J54</f>
        <v>0</v>
      </c>
      <c r="F114" s="348">
        <f>'S1'!L54</f>
        <v>0</v>
      </c>
      <c r="G114" s="347">
        <f>'S1'!M54-'S1'!E54-'S1'!F54-'S1'!G54-'S1'!H54-'S1'!I54-'S1'!J54</f>
        <v>0</v>
      </c>
      <c r="H114" s="347">
        <f>'S1'!O54</f>
        <v>0</v>
      </c>
      <c r="I114" s="348">
        <f>'S1'!N54</f>
        <v>0</v>
      </c>
      <c r="J114" s="347">
        <f>'S1'!P54-'S1'!E54-'S1'!F54-'S1'!G54-'S1'!H54-'S1'!I54+'S1'!Q54-'S1'!J54</f>
        <v>0</v>
      </c>
      <c r="K114" s="347">
        <f>'S1'!T54+'S1'!U54</f>
        <v>0</v>
      </c>
      <c r="L114" s="348">
        <f>'S1'!R54+'S1'!S54</f>
        <v>0</v>
      </c>
      <c r="M114" s="347">
        <f>'S1'!Q54</f>
        <v>0</v>
      </c>
      <c r="N114" s="347">
        <f>'S1'!U54</f>
        <v>0</v>
      </c>
      <c r="O114" s="348">
        <f>'S1'!S54</f>
        <v>0</v>
      </c>
      <c r="P114" s="347">
        <f>'S1'!V54-'S1'!E54-'S1'!F54-'S1'!G54-'S1'!H54-'S1'!I54-'S1'!J54</f>
        <v>0</v>
      </c>
      <c r="Q114" s="348">
        <f>'S1'!W54</f>
        <v>0</v>
      </c>
      <c r="R114" s="195">
        <f>'S1'!E54+'S1'!F54+'S1'!G54+'S1'!I54</f>
        <v>0</v>
      </c>
      <c r="S114" s="196" t="s">
        <v>82</v>
      </c>
      <c r="T114" s="195">
        <f>'S1'!H54</f>
        <v>0</v>
      </c>
      <c r="U114" s="197" t="s">
        <v>83</v>
      </c>
    </row>
    <row r="115" spans="1:21" s="182" customFormat="1" ht="15.6" customHeight="1" x14ac:dyDescent="0.25">
      <c r="A115" s="354"/>
      <c r="B115" s="363"/>
      <c r="C115" s="347"/>
      <c r="D115" s="348"/>
      <c r="E115" s="347"/>
      <c r="F115" s="348"/>
      <c r="G115" s="347"/>
      <c r="H115" s="347"/>
      <c r="I115" s="348"/>
      <c r="J115" s="347"/>
      <c r="K115" s="347"/>
      <c r="L115" s="348"/>
      <c r="M115" s="347"/>
      <c r="N115" s="347"/>
      <c r="O115" s="348"/>
      <c r="P115" s="347"/>
      <c r="Q115" s="348"/>
      <c r="R115" s="195"/>
      <c r="S115" s="196"/>
      <c r="T115" s="195">
        <f>'S1'!J54</f>
        <v>0</v>
      </c>
      <c r="U115" s="232" t="s">
        <v>84</v>
      </c>
    </row>
    <row r="116" spans="1:21" s="182" customFormat="1" ht="28.35" customHeight="1" x14ac:dyDescent="0.25">
      <c r="A116" s="185" t="s">
        <v>85</v>
      </c>
      <c r="B116" s="186">
        <f>'S1'!C77</f>
        <v>0</v>
      </c>
      <c r="C116" s="229">
        <f>'S1'!C89</f>
        <v>0</v>
      </c>
      <c r="D116" s="187">
        <f>'S1'!D89</f>
        <v>0</v>
      </c>
      <c r="E116" s="229">
        <f>'S1'!I89-'S1'!E89-'S1'!F89-'S1'!G89</f>
        <v>0</v>
      </c>
      <c r="F116" s="187">
        <f>'S1'!J89</f>
        <v>0</v>
      </c>
      <c r="G116" s="230">
        <f>'S1'!K89-'S1'!E89-'S1'!F89-'S1'!G89</f>
        <v>0</v>
      </c>
      <c r="H116" s="188">
        <f>'S1'!M89</f>
        <v>0</v>
      </c>
      <c r="I116" s="187">
        <f>'S1'!L89+'S1'!H89</f>
        <v>0</v>
      </c>
      <c r="J116" s="188">
        <f>'S1'!N89+'S1'!O89-'S1'!E89-'S1'!F89-'S1'!G89</f>
        <v>0</v>
      </c>
      <c r="K116" s="188">
        <f>'S1'!R89+'S1'!S89</f>
        <v>0</v>
      </c>
      <c r="L116" s="188">
        <f>'S1'!P89+'S1'!Q89+'S1'!H89</f>
        <v>0</v>
      </c>
      <c r="M116" s="231">
        <f>'S1'!O89</f>
        <v>0</v>
      </c>
      <c r="N116" s="188">
        <f>'S1'!S89</f>
        <v>0</v>
      </c>
      <c r="O116" s="187">
        <f>'S1'!Q89</f>
        <v>0</v>
      </c>
      <c r="P116" s="229">
        <f>'S1'!T89-'S1'!E89-'S1'!F89-'S1'!G89</f>
        <v>0</v>
      </c>
      <c r="Q116" s="187">
        <f>'S1'!U89</f>
        <v>0</v>
      </c>
      <c r="R116" s="195">
        <f>'S1'!E89+'S1'!F89</f>
        <v>0</v>
      </c>
      <c r="S116" s="196" t="s">
        <v>86</v>
      </c>
      <c r="T116" s="195">
        <f>'S1'!G89</f>
        <v>0</v>
      </c>
      <c r="U116" s="208" t="s">
        <v>87</v>
      </c>
    </row>
    <row r="117" spans="1:21" s="182" customFormat="1" ht="28.35" customHeight="1" x14ac:dyDescent="0.25">
      <c r="A117" s="185" t="s">
        <v>88</v>
      </c>
      <c r="B117" s="186">
        <f>'S1'!C112</f>
        <v>0</v>
      </c>
      <c r="C117" s="229">
        <f>'S1'!C124</f>
        <v>0</v>
      </c>
      <c r="D117" s="187">
        <f>'S1'!D124</f>
        <v>0</v>
      </c>
      <c r="E117" s="229">
        <f>'S1'!I124</f>
        <v>0</v>
      </c>
      <c r="F117" s="187">
        <f>'S1'!J124-'S1'!E124</f>
        <v>0</v>
      </c>
      <c r="G117" s="230">
        <f>'S1'!K124</f>
        <v>0</v>
      </c>
      <c r="H117" s="188">
        <f>'S1'!M124-'S1'!E124</f>
        <v>0</v>
      </c>
      <c r="I117" s="187">
        <f>'S1'!L124</f>
        <v>0</v>
      </c>
      <c r="J117" s="188">
        <f>'S1'!N124+'S1'!O124</f>
        <v>0</v>
      </c>
      <c r="K117" s="188">
        <f>'S1'!R124+'S1'!S124-'S1'!E124</f>
        <v>0</v>
      </c>
      <c r="L117" s="188">
        <f>'S1'!P124+'S1'!Q124</f>
        <v>0</v>
      </c>
      <c r="M117" s="231">
        <f>'S1'!O124</f>
        <v>0</v>
      </c>
      <c r="N117" s="188">
        <f>'S1'!S124-'S1'!E124</f>
        <v>0</v>
      </c>
      <c r="O117" s="187">
        <f>'S1'!Q124</f>
        <v>0</v>
      </c>
      <c r="P117" s="229">
        <f>'S1'!T124</f>
        <v>0</v>
      </c>
      <c r="Q117" s="187">
        <f>'S1'!U124-'S1'!E124</f>
        <v>0</v>
      </c>
      <c r="R117" s="195">
        <f>'S1'!E124</f>
        <v>0</v>
      </c>
      <c r="S117" s="245" t="s">
        <v>80</v>
      </c>
      <c r="T117" s="246"/>
      <c r="U117"/>
    </row>
    <row r="118" spans="1:21" s="182" customFormat="1" ht="14.1" customHeight="1" x14ac:dyDescent="0.25">
      <c r="A118" s="354" t="s">
        <v>89</v>
      </c>
      <c r="B118" s="363">
        <f>'S1'!C147</f>
        <v>0</v>
      </c>
      <c r="C118" s="349">
        <f>'S1'!C159</f>
        <v>0</v>
      </c>
      <c r="D118" s="348">
        <f>'S1'!D159</f>
        <v>0</v>
      </c>
      <c r="E118" s="349">
        <f>'S1'!K159-'S1'!F159</f>
        <v>0</v>
      </c>
      <c r="F118" s="348">
        <f>'S1'!L159-'S1'!E159-'S1'!H159-'S1'!G159</f>
        <v>0</v>
      </c>
      <c r="G118" s="353">
        <f>'S1'!M159-'S1'!F159</f>
        <v>0</v>
      </c>
      <c r="H118" s="347">
        <f>'S1'!O159-'S1'!H159-'S1'!E159+'S1'!J159</f>
        <v>0</v>
      </c>
      <c r="I118" s="348">
        <f>'S1'!N159-'S1'!G159+1</f>
        <v>1</v>
      </c>
      <c r="J118" s="347">
        <f>'S1'!P159+'S1'!Q159-'S1'!F159</f>
        <v>0</v>
      </c>
      <c r="K118" s="347">
        <f>'S1'!T159+'S1'!U159+'S1'!J159-'S1'!H159-'S1'!E159</f>
        <v>0</v>
      </c>
      <c r="L118" s="347">
        <f>'S1'!R159+'S1'!S159-'S1'!G159+1</f>
        <v>1</v>
      </c>
      <c r="M118" s="346">
        <f>'S1'!Q159</f>
        <v>0</v>
      </c>
      <c r="N118" s="347">
        <f>'S1'!T159+'S1'!U159-'S1'!H159-'S1'!E159</f>
        <v>0</v>
      </c>
      <c r="O118" s="348">
        <f>'S1'!S159-'S1'!G159+1</f>
        <v>1</v>
      </c>
      <c r="P118" s="349">
        <f>'S1'!V159-'S1'!F159</f>
        <v>0</v>
      </c>
      <c r="Q118" s="348">
        <f>'S1'!W159-'S1'!E159-'S1'!H159-'S1'!G159</f>
        <v>0</v>
      </c>
      <c r="R118" s="195">
        <f>'S1'!E159</f>
        <v>0</v>
      </c>
      <c r="S118" s="196" t="s">
        <v>80</v>
      </c>
      <c r="T118" s="205">
        <f>'S1'!G159</f>
        <v>0</v>
      </c>
      <c r="U118" s="197" t="s">
        <v>90</v>
      </c>
    </row>
    <row r="119" spans="1:21" s="182" customFormat="1" ht="14.1" customHeight="1" x14ac:dyDescent="0.25">
      <c r="A119" s="354"/>
      <c r="B119" s="363"/>
      <c r="C119" s="349"/>
      <c r="D119" s="348"/>
      <c r="E119" s="349"/>
      <c r="F119" s="348"/>
      <c r="G119" s="353"/>
      <c r="H119" s="347"/>
      <c r="I119" s="348"/>
      <c r="J119" s="347"/>
      <c r="K119" s="347"/>
      <c r="L119" s="347"/>
      <c r="M119" s="346"/>
      <c r="N119" s="347"/>
      <c r="O119" s="348"/>
      <c r="P119" s="349"/>
      <c r="Q119" s="348"/>
      <c r="R119" s="195">
        <f>'S1'!F159</f>
        <v>0</v>
      </c>
      <c r="S119" s="196" t="s">
        <v>91</v>
      </c>
      <c r="T119" s="205">
        <f>'S1'!H159</f>
        <v>0</v>
      </c>
      <c r="U119" s="197" t="s">
        <v>92</v>
      </c>
    </row>
    <row r="120" spans="1:21" s="182" customFormat="1" ht="28.35" customHeight="1" x14ac:dyDescent="0.25">
      <c r="A120" s="185" t="s">
        <v>61</v>
      </c>
      <c r="B120" s="207"/>
      <c r="C120" s="229">
        <f>'S1'!C193</f>
        <v>0</v>
      </c>
      <c r="D120" s="187">
        <f>'S1'!D193</f>
        <v>0</v>
      </c>
      <c r="E120" s="229">
        <f>'S1'!I193-'S1'!E193-'S1'!F193</f>
        <v>0</v>
      </c>
      <c r="F120" s="187">
        <f>'S1'!J193</f>
        <v>0</v>
      </c>
      <c r="G120" s="230">
        <f>'S1'!K193-'S1'!E193-'S1'!F193</f>
        <v>0</v>
      </c>
      <c r="H120" s="188">
        <f>'S1'!M193</f>
        <v>0</v>
      </c>
      <c r="I120" s="187">
        <f>'S1'!L193</f>
        <v>0</v>
      </c>
      <c r="J120" s="188">
        <f>'S1'!N193+'S1'!O193-'S1'!E193-'S1'!F193</f>
        <v>0</v>
      </c>
      <c r="K120" s="188">
        <f>'S1'!R193+'S1'!S93</f>
        <v>0</v>
      </c>
      <c r="L120" s="188">
        <f>'S1'!P193+'S1'!Q193</f>
        <v>0</v>
      </c>
      <c r="M120" s="231">
        <f>'S1'!O193</f>
        <v>0</v>
      </c>
      <c r="N120" s="188">
        <f>'S1'!S93</f>
        <v>0</v>
      </c>
      <c r="O120" s="187">
        <f>'S1'!Q193</f>
        <v>0</v>
      </c>
      <c r="P120" s="229">
        <f>'S1'!T193-'S1'!E193-'S1'!F193</f>
        <v>0</v>
      </c>
      <c r="Q120" s="187">
        <f>'S1'!U193</f>
        <v>0</v>
      </c>
      <c r="R120" s="195">
        <f>'S1'!E193</f>
        <v>0</v>
      </c>
      <c r="S120" s="196" t="s">
        <v>83</v>
      </c>
      <c r="T120" s="205"/>
      <c r="U120"/>
    </row>
    <row r="121" spans="1:21" s="182" customFormat="1" ht="18.399999999999999" customHeight="1" x14ac:dyDescent="0.25">
      <c r="A121" s="209" t="s">
        <v>93</v>
      </c>
      <c r="B121" s="210">
        <f t="shared" ref="B121:Q121" si="6">SUM(B112:B120)</f>
        <v>0</v>
      </c>
      <c r="C121" s="235">
        <f t="shared" si="6"/>
        <v>0</v>
      </c>
      <c r="D121" s="212">
        <f t="shared" si="6"/>
        <v>0</v>
      </c>
      <c r="E121" s="235">
        <f t="shared" si="6"/>
        <v>0</v>
      </c>
      <c r="F121" s="212">
        <f t="shared" si="6"/>
        <v>0</v>
      </c>
      <c r="G121" s="236">
        <f t="shared" si="6"/>
        <v>0</v>
      </c>
      <c r="H121" s="211">
        <f t="shared" si="6"/>
        <v>0</v>
      </c>
      <c r="I121" s="212">
        <f t="shared" si="6"/>
        <v>1</v>
      </c>
      <c r="J121" s="211">
        <f t="shared" si="6"/>
        <v>0</v>
      </c>
      <c r="K121" s="211">
        <f t="shared" si="6"/>
        <v>0</v>
      </c>
      <c r="L121" s="211">
        <f t="shared" si="6"/>
        <v>1</v>
      </c>
      <c r="M121" s="237">
        <f t="shared" si="6"/>
        <v>0</v>
      </c>
      <c r="N121" s="211">
        <f t="shared" si="6"/>
        <v>0</v>
      </c>
      <c r="O121" s="212">
        <f t="shared" si="6"/>
        <v>1</v>
      </c>
      <c r="P121" s="235">
        <f t="shared" si="6"/>
        <v>0</v>
      </c>
      <c r="Q121" s="212">
        <f t="shared" si="6"/>
        <v>0</v>
      </c>
      <c r="R121" s="173"/>
      <c r="S121" s="172"/>
      <c r="T121" s="173"/>
      <c r="U121" s="172"/>
    </row>
    <row r="122" spans="1:21" s="182" customFormat="1" ht="18.399999999999999" customHeight="1" x14ac:dyDescent="0.3">
      <c r="A122" s="172"/>
      <c r="B122" s="216" t="s">
        <v>94</v>
      </c>
      <c r="C122" s="217" t="s">
        <v>95</v>
      </c>
      <c r="D122" s="217" t="s">
        <v>96</v>
      </c>
      <c r="E122" s="217" t="s">
        <v>97</v>
      </c>
      <c r="F122" s="217" t="s">
        <v>98</v>
      </c>
      <c r="G122" s="217" t="s">
        <v>99</v>
      </c>
      <c r="H122" s="217" t="s">
        <v>100</v>
      </c>
      <c r="I122" s="217" t="s">
        <v>101</v>
      </c>
      <c r="J122" s="218"/>
      <c r="K122" s="218"/>
      <c r="L122" s="218"/>
      <c r="M122" s="218"/>
      <c r="N122" s="218"/>
      <c r="O122" s="218"/>
      <c r="P122" s="218"/>
      <c r="Q122" s="218"/>
      <c r="R122" s="219"/>
      <c r="T122" s="215"/>
    </row>
    <row r="123" spans="1:21" s="182" customFormat="1" ht="18.399999999999999" customHeight="1" x14ac:dyDescent="0.25">
      <c r="A123" s="220"/>
      <c r="B123" s="220"/>
      <c r="C123" s="188"/>
      <c r="D123" s="188"/>
      <c r="E123" s="221"/>
      <c r="F123" s="221"/>
      <c r="G123" s="221"/>
      <c r="H123" s="221"/>
      <c r="I123" s="221"/>
      <c r="J123" s="218"/>
      <c r="K123" s="218"/>
      <c r="L123" s="218"/>
      <c r="M123" s="218"/>
      <c r="N123" s="218"/>
      <c r="O123" s="218"/>
      <c r="P123" s="218"/>
      <c r="Q123" s="218"/>
      <c r="R123" s="219"/>
      <c r="T123" s="215"/>
    </row>
    <row r="124" spans="1:21" ht="18.399999999999999" customHeight="1" x14ac:dyDescent="0.25">
      <c r="D124" s="223"/>
      <c r="E124" s="224"/>
      <c r="F124" s="224"/>
      <c r="G124" s="224"/>
      <c r="H124" s="224"/>
      <c r="I124" s="224"/>
      <c r="J124" s="224"/>
      <c r="K124" s="224"/>
      <c r="L124" s="224"/>
      <c r="M124" s="224"/>
      <c r="N124" s="224"/>
      <c r="O124" s="224"/>
      <c r="P124" s="224"/>
      <c r="Q124" s="224"/>
      <c r="R124" s="225"/>
    </row>
    <row r="125" spans="1:21" ht="27" customHeight="1" x14ac:dyDescent="0.2">
      <c r="A125" s="362" t="s">
        <v>102</v>
      </c>
      <c r="B125" s="362"/>
      <c r="C125" s="362"/>
      <c r="D125" s="362"/>
      <c r="E125" s="362"/>
      <c r="F125" s="362"/>
      <c r="G125" s="362"/>
      <c r="H125" s="362"/>
      <c r="I125" s="362"/>
      <c r="J125" s="362"/>
      <c r="K125" s="362"/>
      <c r="L125" s="362"/>
      <c r="M125" s="362"/>
      <c r="N125" s="362"/>
      <c r="O125" s="362"/>
      <c r="P125" s="362"/>
      <c r="Q125" s="362"/>
      <c r="R125" s="362"/>
      <c r="S125" s="362"/>
      <c r="T125" s="362"/>
      <c r="U125" s="362"/>
    </row>
    <row r="126" spans="1:21" s="182" customFormat="1" ht="18.399999999999999" customHeight="1" x14ac:dyDescent="0.25">
      <c r="A126" s="358"/>
      <c r="B126" s="358"/>
      <c r="C126" s="356" t="s">
        <v>67</v>
      </c>
      <c r="D126" s="356"/>
      <c r="E126" s="356" t="s">
        <v>22</v>
      </c>
      <c r="F126" s="356"/>
      <c r="G126" s="359" t="s">
        <v>23</v>
      </c>
      <c r="H126" s="359"/>
      <c r="I126" s="359"/>
      <c r="J126" s="360" t="s">
        <v>68</v>
      </c>
      <c r="K126" s="360"/>
      <c r="L126" s="360"/>
      <c r="M126" s="361" t="s">
        <v>69</v>
      </c>
      <c r="N126" s="361"/>
      <c r="O126" s="361"/>
      <c r="P126" s="356" t="s">
        <v>70</v>
      </c>
      <c r="Q126" s="356"/>
      <c r="R126" s="357" t="s">
        <v>71</v>
      </c>
      <c r="S126" s="357"/>
      <c r="T126" s="357"/>
      <c r="U126" s="357"/>
    </row>
    <row r="127" spans="1:21" s="182" customFormat="1" ht="18.399999999999999" customHeight="1" x14ac:dyDescent="0.25">
      <c r="A127" s="358"/>
      <c r="B127" s="358"/>
      <c r="C127" s="226" t="s">
        <v>72</v>
      </c>
      <c r="D127" s="184" t="s">
        <v>73</v>
      </c>
      <c r="E127" s="226" t="s">
        <v>74</v>
      </c>
      <c r="F127" s="184" t="s">
        <v>75</v>
      </c>
      <c r="G127" s="227" t="s">
        <v>76</v>
      </c>
      <c r="H127" s="183" t="s">
        <v>75</v>
      </c>
      <c r="I127" s="184" t="s">
        <v>77</v>
      </c>
      <c r="J127" s="183" t="s">
        <v>76</v>
      </c>
      <c r="K127" s="183" t="s">
        <v>75</v>
      </c>
      <c r="L127" s="183" t="s">
        <v>77</v>
      </c>
      <c r="M127" s="228" t="s">
        <v>76</v>
      </c>
      <c r="N127" s="183" t="s">
        <v>75</v>
      </c>
      <c r="O127" s="184" t="s">
        <v>77</v>
      </c>
      <c r="P127" s="226" t="s">
        <v>76</v>
      </c>
      <c r="Q127" s="184" t="s">
        <v>75</v>
      </c>
      <c r="R127" s="357"/>
      <c r="S127" s="357"/>
      <c r="T127" s="357"/>
      <c r="U127" s="357"/>
    </row>
    <row r="128" spans="1:21" s="182" customFormat="1" ht="14.1" customHeight="1" x14ac:dyDescent="0.25">
      <c r="A128" s="354" t="s">
        <v>78</v>
      </c>
      <c r="B128" s="355"/>
      <c r="C128" s="349">
        <f>'S1'!C31</f>
        <v>0</v>
      </c>
      <c r="D128" s="348">
        <f>'S1'!D31</f>
        <v>0</v>
      </c>
      <c r="E128" s="349">
        <f>'S1'!J31</f>
        <v>0</v>
      </c>
      <c r="F128" s="348">
        <f>'S1'!K31-'S1'!E31-'S1'!F31-'S1'!G31-'S1'!H31-'S1'!I31</f>
        <v>0</v>
      </c>
      <c r="G128" s="353">
        <f>'S1'!L31-'S1'!H31-'S1'!G31</f>
        <v>0</v>
      </c>
      <c r="H128" s="347">
        <f>'S1'!N31-'S1'!F31-'S1'!E31-'S1'!I31</f>
        <v>0</v>
      </c>
      <c r="I128" s="348">
        <f>'S1'!M31</f>
        <v>0</v>
      </c>
      <c r="J128" s="347">
        <f>'S1'!O31+'S1'!P31-'S1'!H31-'S1'!G31</f>
        <v>0</v>
      </c>
      <c r="K128" s="347">
        <f>'S1'!S31+'S1'!T31-'S1'!F31-'S1'!E31-'S1'!I31</f>
        <v>0</v>
      </c>
      <c r="L128" s="347">
        <f>'S1'!Q31+'S1'!R31</f>
        <v>0</v>
      </c>
      <c r="M128" s="346">
        <f>'S1'!P31</f>
        <v>0</v>
      </c>
      <c r="N128" s="347">
        <f>'S1'!T31-'S1'!E31-'S1'!F31</f>
        <v>0</v>
      </c>
      <c r="O128" s="348">
        <f>'S1'!R31</f>
        <v>0</v>
      </c>
      <c r="P128" s="349">
        <f>'S1'!U31-'S1'!H31-'S1'!G31</f>
        <v>0</v>
      </c>
      <c r="Q128" s="348">
        <f>'S1'!V31-'S1'!F31-'S1'!E31-'S1'!I31</f>
        <v>0</v>
      </c>
      <c r="R128" s="189">
        <f>'S1'!E31</f>
        <v>0</v>
      </c>
      <c r="S128" s="196" t="s">
        <v>79</v>
      </c>
      <c r="T128" s="205">
        <f>'S1'!F31</f>
        <v>0</v>
      </c>
      <c r="U128" s="197" t="s">
        <v>80</v>
      </c>
    </row>
    <row r="129" spans="1:21" s="182" customFormat="1" ht="14.1" customHeight="1" x14ac:dyDescent="0.25">
      <c r="A129" s="354"/>
      <c r="B129" s="355"/>
      <c r="C129" s="349"/>
      <c r="D129" s="348"/>
      <c r="E129" s="349"/>
      <c r="F129" s="348"/>
      <c r="G129" s="353"/>
      <c r="H129" s="347"/>
      <c r="I129" s="348"/>
      <c r="J129" s="347"/>
      <c r="K129" s="347"/>
      <c r="L129" s="347"/>
      <c r="M129" s="346"/>
      <c r="N129" s="347"/>
      <c r="O129" s="348"/>
      <c r="P129" s="349"/>
      <c r="Q129" s="348"/>
      <c r="R129" s="189"/>
      <c r="S129" s="197"/>
      <c r="T129" s="205">
        <f>'S1'!H31+'S1'!G31</f>
        <v>0</v>
      </c>
      <c r="U129" s="197" t="s">
        <v>103</v>
      </c>
    </row>
    <row r="130" spans="1:21" s="182" customFormat="1" ht="15.6" customHeight="1" x14ac:dyDescent="0.25">
      <c r="A130" s="354" t="s">
        <v>81</v>
      </c>
      <c r="B130" s="355"/>
      <c r="C130" s="347">
        <f>'S1'!C66</f>
        <v>0</v>
      </c>
      <c r="D130" s="348">
        <f>'S1'!D66</f>
        <v>0</v>
      </c>
      <c r="E130" s="347">
        <f>'S1'!K66-'S1'!E66-'S1'!F66-'S1'!G66-'S1'!H66-'S1'!I66-'S1'!J66</f>
        <v>0</v>
      </c>
      <c r="F130" s="348">
        <f>'S1'!L66</f>
        <v>0</v>
      </c>
      <c r="G130" s="347">
        <f>'S1'!M66-'S1'!E66-'S1'!F66-'S1'!G66-'S1'!H66-'S1'!I66-'S1'!J66</f>
        <v>0</v>
      </c>
      <c r="H130" s="347">
        <f>'S1'!O66</f>
        <v>0</v>
      </c>
      <c r="I130" s="348">
        <f>'S1'!N66</f>
        <v>0</v>
      </c>
      <c r="J130" s="347">
        <f>'S1'!P66-'S1'!E66-'S1'!F66-'S1'!G66-'S1'!H66-'S1'!I66+'S1'!Q66-'S1'!J66</f>
        <v>0</v>
      </c>
      <c r="K130" s="347">
        <f>'S1'!T66+'S1'!U66</f>
        <v>0</v>
      </c>
      <c r="L130" s="348">
        <f>'S1'!R66+'S1'!S66</f>
        <v>0</v>
      </c>
      <c r="M130" s="347">
        <f>'S1'!Q66</f>
        <v>0</v>
      </c>
      <c r="N130" s="347">
        <f>'S1'!U66</f>
        <v>0</v>
      </c>
      <c r="O130" s="348">
        <f>'S1'!S66</f>
        <v>0</v>
      </c>
      <c r="P130" s="347">
        <f>'S1'!V66-'S1'!E66-'S1'!F66-'S1'!G66-'S1'!H66-'S1'!I66-'S1'!J66</f>
        <v>0</v>
      </c>
      <c r="Q130" s="348">
        <f>'S1'!W66</f>
        <v>0</v>
      </c>
      <c r="R130" s="195">
        <f>'S1'!E66+'S1'!F66+'S1'!G66+'S1'!I66</f>
        <v>0</v>
      </c>
      <c r="S130" s="196" t="s">
        <v>82</v>
      </c>
      <c r="T130" s="195">
        <f>'S1'!H66</f>
        <v>0</v>
      </c>
      <c r="U130" s="197" t="s">
        <v>83</v>
      </c>
    </row>
    <row r="131" spans="1:21" s="182" customFormat="1" ht="15.6" customHeight="1" x14ac:dyDescent="0.25">
      <c r="A131" s="354"/>
      <c r="B131" s="355"/>
      <c r="C131" s="347"/>
      <c r="D131" s="348"/>
      <c r="E131" s="347"/>
      <c r="F131" s="348"/>
      <c r="G131" s="347"/>
      <c r="H131" s="347"/>
      <c r="I131" s="348"/>
      <c r="J131" s="347"/>
      <c r="K131" s="347"/>
      <c r="L131" s="348"/>
      <c r="M131" s="347"/>
      <c r="N131" s="347"/>
      <c r="O131" s="348"/>
      <c r="P131" s="347"/>
      <c r="Q131" s="348"/>
      <c r="R131" s="195"/>
      <c r="S131" s="196"/>
      <c r="T131" s="195">
        <f>'S1'!J66</f>
        <v>0</v>
      </c>
      <c r="U131" s="232" t="s">
        <v>84</v>
      </c>
    </row>
    <row r="132" spans="1:21" s="182" customFormat="1" ht="28.35" customHeight="1" x14ac:dyDescent="0.25">
      <c r="A132" s="185" t="s">
        <v>85</v>
      </c>
      <c r="B132" s="207"/>
      <c r="C132" s="229">
        <f>'S1'!C101</f>
        <v>0</v>
      </c>
      <c r="D132" s="187">
        <f>'S1'!D101</f>
        <v>0</v>
      </c>
      <c r="E132" s="229">
        <f>'S1'!I101-'S1'!E101-'S1'!F101-'S1'!G101</f>
        <v>0</v>
      </c>
      <c r="F132" s="187">
        <f>'S1'!J101</f>
        <v>0</v>
      </c>
      <c r="G132" s="230">
        <f>'S1'!K101-'S1'!E101-'S1'!F101-'S1'!G101</f>
        <v>0</v>
      </c>
      <c r="H132" s="188">
        <f>'S1'!M101</f>
        <v>0</v>
      </c>
      <c r="I132" s="187">
        <f>'S1'!L101+'S1'!H101</f>
        <v>0</v>
      </c>
      <c r="J132" s="188">
        <f>'S1'!N101+'S1'!O101-'S1'!E101-'S1'!F101-'S1'!G101</f>
        <v>0</v>
      </c>
      <c r="K132" s="188">
        <f>'S1'!R101+'S1'!S1</f>
        <v>0</v>
      </c>
      <c r="L132" s="188">
        <f>'S1'!P101+'S1'!Q101+'S1'!H101</f>
        <v>0</v>
      </c>
      <c r="M132" s="231">
        <f>'S1'!O101</f>
        <v>0</v>
      </c>
      <c r="N132" s="188">
        <f>'S1'!S1</f>
        <v>0</v>
      </c>
      <c r="O132" s="187">
        <f>'S1'!Q101</f>
        <v>0</v>
      </c>
      <c r="P132" s="229">
        <f>'S1'!T101-'S1'!E101-'S1'!F101-'S1'!G101</f>
        <v>0</v>
      </c>
      <c r="Q132" s="187">
        <f>'S1'!U101</f>
        <v>0</v>
      </c>
      <c r="R132" s="195">
        <f>'S1'!E101+'S1'!F101</f>
        <v>0</v>
      </c>
      <c r="S132" s="233" t="s">
        <v>104</v>
      </c>
      <c r="T132" s="195">
        <f>'S1'!G101</f>
        <v>0</v>
      </c>
      <c r="U132" s="208" t="s">
        <v>87</v>
      </c>
    </row>
    <row r="133" spans="1:21" s="182" customFormat="1" ht="28.35" customHeight="1" x14ac:dyDescent="0.25">
      <c r="A133" s="185" t="s">
        <v>88</v>
      </c>
      <c r="B133" s="207"/>
      <c r="C133" s="229">
        <f>'S1'!C136</f>
        <v>0</v>
      </c>
      <c r="D133" s="187">
        <f>'S1'!D136</f>
        <v>0</v>
      </c>
      <c r="E133" s="229">
        <f>'S1'!I136</f>
        <v>0</v>
      </c>
      <c r="F133" s="187">
        <f>'S1'!J136-'S1'!E136-'S1'!F136</f>
        <v>0</v>
      </c>
      <c r="G133" s="230">
        <f>'S1'!K136</f>
        <v>0</v>
      </c>
      <c r="H133" s="188">
        <f>'S1'!M136-'S1'!E136</f>
        <v>0</v>
      </c>
      <c r="I133" s="187">
        <f>'S1'!L136-'S1'!F136</f>
        <v>0</v>
      </c>
      <c r="J133" s="188">
        <f>'S1'!N136+'S1'!O136</f>
        <v>0</v>
      </c>
      <c r="K133" s="188">
        <f>'S1'!R136+'S1'!S136-'S1'!E136</f>
        <v>0</v>
      </c>
      <c r="L133" s="188">
        <f>'S1'!P136+'S1'!Q136-'S1'!F136</f>
        <v>0</v>
      </c>
      <c r="M133" s="231">
        <f>'S1'!O136</f>
        <v>0</v>
      </c>
      <c r="N133" s="188">
        <f>'S1'!S136-'S1'!E136</f>
        <v>0</v>
      </c>
      <c r="O133" s="187">
        <f>'S1'!Q136</f>
        <v>0</v>
      </c>
      <c r="P133" s="229">
        <f>'S1'!T136</f>
        <v>0</v>
      </c>
      <c r="Q133" s="187">
        <f>'S1'!U136-'S1'!E136-'S1'!F136</f>
        <v>0</v>
      </c>
      <c r="R133" s="195">
        <f>'S1'!E136</f>
        <v>0</v>
      </c>
      <c r="S133" s="196" t="s">
        <v>105</v>
      </c>
      <c r="T133" s="234">
        <f>'S1'!F136</f>
        <v>0</v>
      </c>
      <c r="U133" s="197" t="s">
        <v>106</v>
      </c>
    </row>
    <row r="134" spans="1:21" s="182" customFormat="1" ht="14.1" customHeight="1" x14ac:dyDescent="0.25">
      <c r="A134" s="354" t="s">
        <v>89</v>
      </c>
      <c r="B134" s="355"/>
      <c r="C134" s="349">
        <f>'S1'!C171</f>
        <v>0</v>
      </c>
      <c r="D134" s="348">
        <f>'S1'!D171</f>
        <v>0</v>
      </c>
      <c r="E134" s="349">
        <f>'S1'!K171-'S1'!F171</f>
        <v>0</v>
      </c>
      <c r="F134" s="348">
        <f>'S1'!L171-'S1'!E171-'S1'!H171-'S1'!G171</f>
        <v>0</v>
      </c>
      <c r="G134" s="353">
        <f>'S1'!M171-'S1'!F171</f>
        <v>0</v>
      </c>
      <c r="H134" s="347">
        <f>'S1'!O171-'S1'!H171-'S1'!E171+'S1'!J171</f>
        <v>0</v>
      </c>
      <c r="I134" s="348">
        <f>'S1'!N171-'S1'!G171+1</f>
        <v>1</v>
      </c>
      <c r="J134" s="347">
        <f>'S1'!P171+'S1'!Q171-'S1'!F171</f>
        <v>0</v>
      </c>
      <c r="K134" s="347">
        <f>'S1'!T171+'S1'!U171+'S1'!J171-'S1'!H171-'S1'!E171</f>
        <v>0</v>
      </c>
      <c r="L134" s="347">
        <f>'S1'!R171+'S1'!S171-'S1'!G171+1</f>
        <v>1</v>
      </c>
      <c r="M134" s="346">
        <f>'S1'!Q171</f>
        <v>0</v>
      </c>
      <c r="N134" s="347">
        <f>'S1'!T171+'S1'!U171-'S1'!H171-'S1'!E171</f>
        <v>0</v>
      </c>
      <c r="O134" s="348">
        <f>'S1'!S171-'S1'!G171+1</f>
        <v>1</v>
      </c>
      <c r="P134" s="349">
        <f>'S1'!V171-'S1'!F171</f>
        <v>0</v>
      </c>
      <c r="Q134" s="348">
        <f>'S1'!W171-'S1'!E171-'S1'!H171-'S1'!G171</f>
        <v>0</v>
      </c>
      <c r="R134" s="195">
        <f>'S1'!E171</f>
        <v>0</v>
      </c>
      <c r="S134" s="196" t="s">
        <v>105</v>
      </c>
      <c r="T134" s="205">
        <f>'S1'!G171</f>
        <v>0</v>
      </c>
      <c r="U134" s="197" t="s">
        <v>90</v>
      </c>
    </row>
    <row r="135" spans="1:21" s="182" customFormat="1" ht="14.1" customHeight="1" x14ac:dyDescent="0.25">
      <c r="A135" s="354"/>
      <c r="B135" s="355"/>
      <c r="C135" s="349"/>
      <c r="D135" s="348"/>
      <c r="E135" s="349"/>
      <c r="F135" s="348"/>
      <c r="G135" s="353"/>
      <c r="H135" s="347"/>
      <c r="I135" s="348"/>
      <c r="J135" s="347"/>
      <c r="K135" s="347"/>
      <c r="L135" s="347"/>
      <c r="M135" s="346"/>
      <c r="N135" s="347"/>
      <c r="O135" s="348"/>
      <c r="P135" s="349"/>
      <c r="Q135" s="348"/>
      <c r="R135" s="195">
        <f>'S1'!F171</f>
        <v>0</v>
      </c>
      <c r="S135" s="196" t="s">
        <v>91</v>
      </c>
      <c r="T135" s="205">
        <f>'S1'!H171</f>
        <v>0</v>
      </c>
      <c r="U135" s="197" t="s">
        <v>92</v>
      </c>
    </row>
    <row r="136" spans="1:21" s="182" customFormat="1" ht="18.399999999999999" customHeight="1" x14ac:dyDescent="0.25">
      <c r="A136" s="209" t="s">
        <v>93</v>
      </c>
      <c r="B136" s="210"/>
      <c r="C136" s="235">
        <f t="shared" ref="C136:Q136" si="7">SUM(C128:C134)</f>
        <v>0</v>
      </c>
      <c r="D136" s="212">
        <f t="shared" si="7"/>
        <v>0</v>
      </c>
      <c r="E136" s="235">
        <f t="shared" si="7"/>
        <v>0</v>
      </c>
      <c r="F136" s="212">
        <f t="shared" si="7"/>
        <v>0</v>
      </c>
      <c r="G136" s="236">
        <f t="shared" si="7"/>
        <v>0</v>
      </c>
      <c r="H136" s="211">
        <f t="shared" si="7"/>
        <v>0</v>
      </c>
      <c r="I136" s="212">
        <f t="shared" si="7"/>
        <v>1</v>
      </c>
      <c r="J136" s="211">
        <f t="shared" si="7"/>
        <v>0</v>
      </c>
      <c r="K136" s="211">
        <f t="shared" si="7"/>
        <v>0</v>
      </c>
      <c r="L136" s="211">
        <f t="shared" si="7"/>
        <v>1</v>
      </c>
      <c r="M136" s="237">
        <f t="shared" si="7"/>
        <v>0</v>
      </c>
      <c r="N136" s="211">
        <f t="shared" si="7"/>
        <v>0</v>
      </c>
      <c r="O136" s="212">
        <f t="shared" si="7"/>
        <v>1</v>
      </c>
      <c r="P136" s="235">
        <f t="shared" si="7"/>
        <v>0</v>
      </c>
      <c r="Q136" s="212">
        <f t="shared" si="7"/>
        <v>0</v>
      </c>
      <c r="R136" s="173"/>
      <c r="S136" s="172"/>
      <c r="T136" s="173"/>
      <c r="U136" s="172"/>
    </row>
    <row r="137" spans="1:21" s="182" customFormat="1" ht="18.399999999999999" customHeight="1" x14ac:dyDescent="0.3">
      <c r="A137" s="350" t="s">
        <v>107</v>
      </c>
      <c r="B137" s="350"/>
      <c r="C137" s="351"/>
      <c r="D137" s="351"/>
      <c r="E137" s="350" t="s">
        <v>108</v>
      </c>
      <c r="F137" s="350"/>
      <c r="G137" s="368"/>
      <c r="H137" s="368"/>
      <c r="I137" s="238"/>
      <c r="J137" s="218"/>
      <c r="K137" s="218"/>
      <c r="L137" s="218"/>
      <c r="M137" s="218"/>
      <c r="N137" s="218"/>
      <c r="O137" s="218"/>
      <c r="P137" s="218"/>
      <c r="Q137" s="218"/>
      <c r="R137" s="219"/>
      <c r="T137" s="215"/>
    </row>
    <row r="138" spans="1:21" s="182" customFormat="1" ht="18.399999999999999" customHeight="1" x14ac:dyDescent="0.25">
      <c r="A138" s="242"/>
      <c r="B138" s="243"/>
      <c r="C138" s="244"/>
      <c r="D138" s="244"/>
      <c r="E138" s="218"/>
      <c r="F138" s="218"/>
      <c r="G138" s="218"/>
      <c r="H138" s="218"/>
      <c r="I138" s="218"/>
      <c r="J138" s="218"/>
      <c r="K138" s="218"/>
      <c r="L138" s="218"/>
      <c r="M138" s="218"/>
      <c r="N138" s="218"/>
      <c r="O138" s="218"/>
      <c r="P138" s="218"/>
      <c r="Q138" s="218"/>
      <c r="R138" s="219"/>
      <c r="T138" s="215"/>
    </row>
    <row r="139" spans="1:21" ht="18.399999999999999" customHeight="1" x14ac:dyDescent="0.2">
      <c r="A139" s="222"/>
      <c r="B139" s="222"/>
      <c r="C139" s="223"/>
      <c r="D139" s="223"/>
      <c r="E139" s="224"/>
      <c r="F139" s="224"/>
      <c r="G139" s="224"/>
      <c r="H139" s="224"/>
      <c r="I139" s="224"/>
      <c r="J139" s="224"/>
      <c r="K139" s="224"/>
      <c r="L139" s="224"/>
      <c r="M139" s="224"/>
      <c r="N139" s="224"/>
      <c r="O139" s="224"/>
      <c r="P139" s="224"/>
      <c r="Q139" s="224"/>
      <c r="R139" s="225"/>
    </row>
    <row r="140" spans="1:21" ht="18.399999999999999" customHeight="1" x14ac:dyDescent="0.2">
      <c r="A140" s="222"/>
      <c r="B140" s="222"/>
      <c r="C140" s="223"/>
      <c r="D140" s="223"/>
      <c r="E140" s="224"/>
      <c r="F140" s="224"/>
      <c r="G140" s="224"/>
      <c r="H140" s="224"/>
      <c r="I140" s="224"/>
      <c r="J140" s="224"/>
      <c r="K140" s="224"/>
      <c r="L140" s="224"/>
      <c r="M140" s="224"/>
      <c r="N140" s="224"/>
      <c r="O140" s="224"/>
      <c r="P140" s="224"/>
      <c r="Q140" s="224"/>
      <c r="R140" s="225"/>
    </row>
    <row r="141" spans="1:21" ht="18.399999999999999" customHeight="1" x14ac:dyDescent="0.35">
      <c r="A141" s="174"/>
      <c r="B141" s="174"/>
      <c r="C141" s="175"/>
      <c r="D141" s="175"/>
      <c r="E141" s="176"/>
      <c r="F141" s="176"/>
      <c r="G141" s="176"/>
      <c r="H141" s="176"/>
      <c r="I141" s="176"/>
      <c r="J141" s="176"/>
      <c r="K141" s="177"/>
      <c r="L141" s="177"/>
      <c r="M141" s="178"/>
      <c r="N141" s="179"/>
      <c r="O141" s="179"/>
      <c r="P141" s="179"/>
      <c r="Q141" s="179"/>
      <c r="R141" s="180"/>
    </row>
    <row r="142" spans="1:21" ht="24.2" customHeight="1" x14ac:dyDescent="0.5">
      <c r="A142" s="174"/>
      <c r="B142" s="174"/>
      <c r="C142" s="175"/>
      <c r="D142" s="175"/>
      <c r="E142" s="176"/>
      <c r="F142" s="176"/>
      <c r="G142" s="176"/>
      <c r="H142" s="176"/>
      <c r="I142" s="176"/>
      <c r="J142" s="176"/>
      <c r="K142" s="177"/>
      <c r="L142" s="177"/>
      <c r="M142" s="365" t="s">
        <v>64</v>
      </c>
      <c r="N142" s="365"/>
      <c r="O142" s="366">
        <f>O107+1</f>
        <v>42986</v>
      </c>
      <c r="P142" s="366"/>
      <c r="Q142" s="366"/>
      <c r="R142" s="366"/>
      <c r="S142" s="366"/>
      <c r="T142" s="366"/>
      <c r="U142" s="366"/>
    </row>
    <row r="143" spans="1:21" ht="18.399999999999999" customHeight="1" x14ac:dyDescent="0.25">
      <c r="A143" s="174"/>
      <c r="B143" s="174"/>
      <c r="C143" s="175"/>
      <c r="D143" s="175"/>
      <c r="E143" s="176"/>
      <c r="F143" s="176"/>
      <c r="G143" s="176"/>
      <c r="H143" s="176"/>
      <c r="I143" s="176"/>
      <c r="J143" s="176"/>
      <c r="K143" s="176"/>
      <c r="L143" s="176"/>
      <c r="M143" s="176"/>
      <c r="N143" s="176"/>
      <c r="O143" s="176"/>
      <c r="P143" s="176"/>
      <c r="Q143" s="176"/>
      <c r="R143" s="181"/>
    </row>
    <row r="144" spans="1:21" ht="27" customHeight="1" x14ac:dyDescent="0.2">
      <c r="A144" s="362" t="s">
        <v>65</v>
      </c>
      <c r="B144" s="362"/>
      <c r="C144" s="362"/>
      <c r="D144" s="362"/>
      <c r="E144" s="362"/>
      <c r="F144" s="362"/>
      <c r="G144" s="362"/>
      <c r="H144" s="362"/>
      <c r="I144" s="362"/>
      <c r="J144" s="362"/>
      <c r="K144" s="362"/>
      <c r="L144" s="362"/>
      <c r="M144" s="362"/>
      <c r="N144" s="362"/>
      <c r="O144" s="362"/>
      <c r="P144" s="362"/>
      <c r="Q144" s="362"/>
      <c r="R144" s="362"/>
      <c r="S144" s="362"/>
      <c r="T144" s="362"/>
      <c r="U144" s="362"/>
    </row>
    <row r="145" spans="1:21" s="182" customFormat="1" ht="18.399999999999999" customHeight="1" x14ac:dyDescent="0.25">
      <c r="A145" s="358"/>
      <c r="B145" s="367" t="s">
        <v>66</v>
      </c>
      <c r="C145" s="356" t="s">
        <v>67</v>
      </c>
      <c r="D145" s="356"/>
      <c r="E145" s="356" t="s">
        <v>22</v>
      </c>
      <c r="F145" s="356"/>
      <c r="G145" s="359" t="s">
        <v>23</v>
      </c>
      <c r="H145" s="359"/>
      <c r="I145" s="359"/>
      <c r="J145" s="360" t="s">
        <v>68</v>
      </c>
      <c r="K145" s="360"/>
      <c r="L145" s="360"/>
      <c r="M145" s="361" t="s">
        <v>69</v>
      </c>
      <c r="N145" s="361"/>
      <c r="O145" s="361"/>
      <c r="P145" s="356" t="s">
        <v>70</v>
      </c>
      <c r="Q145" s="356"/>
      <c r="R145" s="357" t="s">
        <v>71</v>
      </c>
      <c r="S145" s="357"/>
      <c r="T145" s="357"/>
      <c r="U145" s="357"/>
    </row>
    <row r="146" spans="1:21" s="182" customFormat="1" ht="18.399999999999999" customHeight="1" x14ac:dyDescent="0.25">
      <c r="A146" s="358"/>
      <c r="B146" s="367"/>
      <c r="C146" s="226" t="s">
        <v>72</v>
      </c>
      <c r="D146" s="184" t="s">
        <v>73</v>
      </c>
      <c r="E146" s="226" t="s">
        <v>74</v>
      </c>
      <c r="F146" s="184" t="s">
        <v>75</v>
      </c>
      <c r="G146" s="227" t="s">
        <v>76</v>
      </c>
      <c r="H146" s="183" t="s">
        <v>75</v>
      </c>
      <c r="I146" s="184" t="s">
        <v>77</v>
      </c>
      <c r="J146" s="183" t="s">
        <v>76</v>
      </c>
      <c r="K146" s="183" t="s">
        <v>75</v>
      </c>
      <c r="L146" s="183" t="s">
        <v>77</v>
      </c>
      <c r="M146" s="228" t="s">
        <v>76</v>
      </c>
      <c r="N146" s="183" t="s">
        <v>75</v>
      </c>
      <c r="O146" s="184" t="s">
        <v>77</v>
      </c>
      <c r="P146" s="226" t="s">
        <v>76</v>
      </c>
      <c r="Q146" s="184" t="s">
        <v>75</v>
      </c>
      <c r="R146" s="357"/>
      <c r="S146" s="357"/>
      <c r="T146" s="357"/>
      <c r="U146" s="357"/>
    </row>
    <row r="147" spans="1:21" s="182" customFormat="1" ht="14.1" customHeight="1" x14ac:dyDescent="0.25">
      <c r="A147" s="354" t="s">
        <v>78</v>
      </c>
      <c r="B147" s="363">
        <f>'S1'!C8</f>
        <v>0</v>
      </c>
      <c r="C147" s="364">
        <f>'S1'!C20</f>
        <v>0</v>
      </c>
      <c r="D147" s="348">
        <f>'S1'!D20</f>
        <v>0</v>
      </c>
      <c r="E147" s="349">
        <f>'S1'!I20</f>
        <v>0</v>
      </c>
      <c r="F147" s="348">
        <f>'S1'!J20-'S1'!E20-'S1'!F20-'S1'!G20</f>
        <v>0</v>
      </c>
      <c r="G147" s="353">
        <f>'S1'!K20</f>
        <v>0</v>
      </c>
      <c r="H147" s="347">
        <f>'S1'!M20-'S1'!E20-'S1'!F20-'S1'!G20</f>
        <v>0</v>
      </c>
      <c r="I147" s="348">
        <f>'S1'!L20</f>
        <v>0</v>
      </c>
      <c r="J147" s="347">
        <f>'S1'!N20+'S1'!O20</f>
        <v>0</v>
      </c>
      <c r="K147" s="347">
        <f>'S1'!R20+'S1'!S20-'S1'!E20-'S1'!F20-'S1'!G20</f>
        <v>0</v>
      </c>
      <c r="L147" s="347">
        <f>'S1'!P20+'S1'!Q20</f>
        <v>0</v>
      </c>
      <c r="M147" s="346">
        <f>'S1'!O20</f>
        <v>0</v>
      </c>
      <c r="N147" s="347">
        <f>'S1'!S20-'S1'!F20-'S1'!E20</f>
        <v>0</v>
      </c>
      <c r="O147" s="348">
        <f>'S1'!Q20</f>
        <v>0</v>
      </c>
      <c r="P147" s="349">
        <f>'S1'!T20</f>
        <v>0</v>
      </c>
      <c r="Q147" s="348">
        <f>'S1'!U20-'S1'!F20-'S1'!E20-'S1'!G20</f>
        <v>0</v>
      </c>
      <c r="R147" s="189">
        <f>'S1'!E20</f>
        <v>0</v>
      </c>
      <c r="S147" s="196" t="s">
        <v>79</v>
      </c>
      <c r="T147" s="205">
        <f>'S1'!F20</f>
        <v>0</v>
      </c>
      <c r="U147" s="197" t="s">
        <v>80</v>
      </c>
    </row>
    <row r="148" spans="1:21" s="182" customFormat="1" ht="14.1" customHeight="1" x14ac:dyDescent="0.25">
      <c r="A148" s="354"/>
      <c r="B148" s="363"/>
      <c r="C148" s="364"/>
      <c r="D148" s="348"/>
      <c r="E148" s="349"/>
      <c r="F148" s="348"/>
      <c r="G148" s="353"/>
      <c r="H148" s="347"/>
      <c r="I148" s="348"/>
      <c r="J148" s="347"/>
      <c r="K148" s="347"/>
      <c r="L148" s="347"/>
      <c r="M148" s="346"/>
      <c r="N148" s="347"/>
      <c r="O148" s="348"/>
      <c r="P148" s="349"/>
      <c r="Q148" s="348"/>
      <c r="R148" s="189"/>
      <c r="S148" s="197"/>
      <c r="T148" s="205"/>
      <c r="U148" s="197"/>
    </row>
    <row r="149" spans="1:21" s="182" customFormat="1" ht="15.6" customHeight="1" x14ac:dyDescent="0.25">
      <c r="A149" s="354" t="s">
        <v>81</v>
      </c>
      <c r="B149" s="363">
        <f>'S1'!C43</f>
        <v>0</v>
      </c>
      <c r="C149" s="347">
        <f>'S1'!C55</f>
        <v>0</v>
      </c>
      <c r="D149" s="348">
        <f>'S1'!D55</f>
        <v>0</v>
      </c>
      <c r="E149" s="347">
        <f>'S1'!K55-'S1'!E55-'S1'!F55-'S1'!G55-'S1'!H55-'S1'!I55-'S1'!J55</f>
        <v>0</v>
      </c>
      <c r="F149" s="348">
        <f>'S1'!L55</f>
        <v>0</v>
      </c>
      <c r="G149" s="347">
        <f>'S1'!M55-'S1'!E55-'S1'!F55-'S1'!G55-'S1'!H55-'S1'!I55-'S1'!J55</f>
        <v>0</v>
      </c>
      <c r="H149" s="347">
        <f>'S1'!O55</f>
        <v>0</v>
      </c>
      <c r="I149" s="348">
        <f>'S1'!N55</f>
        <v>0</v>
      </c>
      <c r="J149" s="347">
        <f>'S1'!P55-'S1'!E55-'S1'!F55-'S1'!G55-'S1'!H55-'S1'!I55+'S1'!Q55-'S1'!J55</f>
        <v>0</v>
      </c>
      <c r="K149" s="347">
        <f>'S1'!T55+'S1'!U55</f>
        <v>0</v>
      </c>
      <c r="L149" s="348">
        <f>'S1'!R55+'S1'!S55</f>
        <v>0</v>
      </c>
      <c r="M149" s="347">
        <f>'S1'!Q55</f>
        <v>0</v>
      </c>
      <c r="N149" s="347">
        <f>'S1'!U55</f>
        <v>0</v>
      </c>
      <c r="O149" s="348">
        <f>'S1'!S55</f>
        <v>0</v>
      </c>
      <c r="P149" s="347">
        <f>'S1'!V55-'S1'!E55-'S1'!F55-'S1'!G55-'S1'!H55-'S1'!I55-'S1'!J55</f>
        <v>0</v>
      </c>
      <c r="Q149" s="348">
        <f>'S1'!W55</f>
        <v>0</v>
      </c>
      <c r="R149" s="195">
        <f>'S1'!E55+'S1'!F55+'S1'!G55+'S1'!I55</f>
        <v>0</v>
      </c>
      <c r="S149" s="196" t="s">
        <v>82</v>
      </c>
      <c r="T149" s="195">
        <f>'S1'!H55</f>
        <v>0</v>
      </c>
      <c r="U149" s="197" t="s">
        <v>83</v>
      </c>
    </row>
    <row r="150" spans="1:21" s="182" customFormat="1" ht="15.6" customHeight="1" x14ac:dyDescent="0.25">
      <c r="A150" s="354"/>
      <c r="B150" s="363"/>
      <c r="C150" s="347"/>
      <c r="D150" s="348"/>
      <c r="E150" s="347"/>
      <c r="F150" s="348"/>
      <c r="G150" s="347"/>
      <c r="H150" s="347"/>
      <c r="I150" s="348"/>
      <c r="J150" s="347"/>
      <c r="K150" s="347"/>
      <c r="L150" s="348"/>
      <c r="M150" s="347"/>
      <c r="N150" s="347"/>
      <c r="O150" s="348"/>
      <c r="P150" s="347"/>
      <c r="Q150" s="348"/>
      <c r="R150" s="195"/>
      <c r="S150" s="196"/>
      <c r="T150" s="195">
        <f>'S1'!J55</f>
        <v>0</v>
      </c>
      <c r="U150" s="232" t="s">
        <v>84</v>
      </c>
    </row>
    <row r="151" spans="1:21" s="182" customFormat="1" ht="28.35" customHeight="1" x14ac:dyDescent="0.25">
      <c r="A151" s="185" t="s">
        <v>85</v>
      </c>
      <c r="B151" s="186">
        <f>'S1'!C78</f>
        <v>0</v>
      </c>
      <c r="C151" s="229">
        <f>'S1'!C90</f>
        <v>0</v>
      </c>
      <c r="D151" s="187">
        <f>'S1'!D90</f>
        <v>0</v>
      </c>
      <c r="E151" s="229">
        <f>'S1'!I90-'S1'!E90-'S1'!F90-'S1'!G90</f>
        <v>0</v>
      </c>
      <c r="F151" s="187">
        <f>'S1'!J90</f>
        <v>0</v>
      </c>
      <c r="G151" s="230">
        <f>'S1'!K90-'S1'!E90-'S1'!F90-'S1'!G90</f>
        <v>0</v>
      </c>
      <c r="H151" s="188">
        <f>'S1'!M90</f>
        <v>0</v>
      </c>
      <c r="I151" s="187">
        <f>'S1'!L90+'S1'!H90</f>
        <v>0</v>
      </c>
      <c r="J151" s="188">
        <f>'S1'!N90+'S1'!O90-'S1'!E90-'S1'!F90-'S1'!G90</f>
        <v>0</v>
      </c>
      <c r="K151" s="188">
        <f>'S1'!R90+'S1'!S90</f>
        <v>0</v>
      </c>
      <c r="L151" s="188">
        <f>'S1'!P90+'S1'!Q90+'S1'!H90</f>
        <v>0</v>
      </c>
      <c r="M151" s="231">
        <f>'S1'!O90</f>
        <v>0</v>
      </c>
      <c r="N151" s="188">
        <f>'S1'!S90</f>
        <v>0</v>
      </c>
      <c r="O151" s="187">
        <f>'S1'!Q90</f>
        <v>0</v>
      </c>
      <c r="P151" s="229">
        <f>'S1'!T90-'S1'!E90-'S1'!F90-'S1'!G90</f>
        <v>0</v>
      </c>
      <c r="Q151" s="187">
        <f>'S1'!U90</f>
        <v>0</v>
      </c>
      <c r="R151" s="195">
        <f>'S1'!E90+'S1'!F90</f>
        <v>0</v>
      </c>
      <c r="S151" s="196" t="s">
        <v>86</v>
      </c>
      <c r="T151" s="195">
        <f>'S1'!G90</f>
        <v>0</v>
      </c>
      <c r="U151" s="208" t="s">
        <v>87</v>
      </c>
    </row>
    <row r="152" spans="1:21" s="182" customFormat="1" ht="28.35" customHeight="1" x14ac:dyDescent="0.25">
      <c r="A152" s="185" t="s">
        <v>88</v>
      </c>
      <c r="B152" s="186">
        <f>'S1'!C113</f>
        <v>0</v>
      </c>
      <c r="C152" s="229">
        <f>'S1'!C125</f>
        <v>0</v>
      </c>
      <c r="D152" s="187">
        <f>'S1'!D125</f>
        <v>0</v>
      </c>
      <c r="E152" s="229">
        <f>'S1'!I125</f>
        <v>0</v>
      </c>
      <c r="F152" s="187">
        <f>'S1'!J125-'S1'!E125</f>
        <v>0</v>
      </c>
      <c r="G152" s="230">
        <f>'S1'!K125</f>
        <v>0</v>
      </c>
      <c r="H152" s="188">
        <f>'S1'!M125-'S1'!E125</f>
        <v>0</v>
      </c>
      <c r="I152" s="187">
        <f>'S1'!L125</f>
        <v>0</v>
      </c>
      <c r="J152" s="188">
        <f>'S1'!N125+'S1'!O125</f>
        <v>0</v>
      </c>
      <c r="K152" s="188">
        <f>'S1'!R125+'S1'!S125-'S1'!E125</f>
        <v>0</v>
      </c>
      <c r="L152" s="188">
        <f>'S1'!P125+'S1'!Q125</f>
        <v>0</v>
      </c>
      <c r="M152" s="231">
        <f>'S1'!O125</f>
        <v>0</v>
      </c>
      <c r="N152" s="188">
        <f>'S1'!S125-'S1'!E125</f>
        <v>0</v>
      </c>
      <c r="O152" s="187">
        <f>'S1'!Q125</f>
        <v>0</v>
      </c>
      <c r="P152" s="229">
        <f>'S1'!T125</f>
        <v>0</v>
      </c>
      <c r="Q152" s="187">
        <f>'S1'!U125-'S1'!E125</f>
        <v>0</v>
      </c>
      <c r="R152" s="195">
        <f>'S1'!E125</f>
        <v>0</v>
      </c>
      <c r="S152" s="245" t="s">
        <v>80</v>
      </c>
      <c r="T152" s="246"/>
      <c r="U152" s="197"/>
    </row>
    <row r="153" spans="1:21" s="182" customFormat="1" ht="14.1" customHeight="1" x14ac:dyDescent="0.25">
      <c r="A153" s="354" t="s">
        <v>89</v>
      </c>
      <c r="B153" s="363">
        <f>'S1'!C148</f>
        <v>0</v>
      </c>
      <c r="C153" s="349">
        <f>'S1'!C160</f>
        <v>0</v>
      </c>
      <c r="D153" s="348">
        <f>'S1'!D160</f>
        <v>0</v>
      </c>
      <c r="E153" s="349">
        <f>'S1'!K160-'S1'!F160</f>
        <v>0</v>
      </c>
      <c r="F153" s="348">
        <f>'S1'!L160-'S1'!E160-'S1'!H160-'S1'!G160</f>
        <v>0</v>
      </c>
      <c r="G153" s="353">
        <f>'S1'!M160-'S1'!F160</f>
        <v>0</v>
      </c>
      <c r="H153" s="347">
        <f>'S1'!O160-'S1'!H160-'S1'!E160+'S1'!J160</f>
        <v>0</v>
      </c>
      <c r="I153" s="348">
        <f>'S1'!N160-'S1'!G160+1</f>
        <v>1</v>
      </c>
      <c r="J153" s="347">
        <f>'S1'!P160+'S1'!Q160-'S1'!F160</f>
        <v>0</v>
      </c>
      <c r="K153" s="347">
        <f>'S1'!T160+'S1'!U160+'S1'!J160-'S1'!H160-'S1'!E160</f>
        <v>0</v>
      </c>
      <c r="L153" s="347">
        <f>'S1'!R160+'S1'!S160-'S1'!G160+1</f>
        <v>1</v>
      </c>
      <c r="M153" s="346">
        <f>'S1'!Q160</f>
        <v>0</v>
      </c>
      <c r="N153" s="347">
        <f>'S1'!T160+'S1'!U160-'S1'!H160-'S1'!E160</f>
        <v>0</v>
      </c>
      <c r="O153" s="348">
        <f>'S1'!S160-'S1'!G160+1</f>
        <v>1</v>
      </c>
      <c r="P153" s="349">
        <f>'S1'!V160-'S1'!F160</f>
        <v>0</v>
      </c>
      <c r="Q153" s="348">
        <f>'S1'!W160-'S1'!E160-'S1'!H160-'S1'!G160</f>
        <v>0</v>
      </c>
      <c r="R153" s="195">
        <f>'S1'!E160</f>
        <v>0</v>
      </c>
      <c r="S153" s="196" t="s">
        <v>80</v>
      </c>
      <c r="T153" s="205">
        <f>'S1'!G160</f>
        <v>0</v>
      </c>
      <c r="U153" s="197" t="s">
        <v>90</v>
      </c>
    </row>
    <row r="154" spans="1:21" s="182" customFormat="1" ht="14.1" customHeight="1" x14ac:dyDescent="0.25">
      <c r="A154" s="354"/>
      <c r="B154" s="363"/>
      <c r="C154" s="349"/>
      <c r="D154" s="348"/>
      <c r="E154" s="349"/>
      <c r="F154" s="348"/>
      <c r="G154" s="353"/>
      <c r="H154" s="347"/>
      <c r="I154" s="348"/>
      <c r="J154" s="347"/>
      <c r="K154" s="347"/>
      <c r="L154" s="347"/>
      <c r="M154" s="346"/>
      <c r="N154" s="347"/>
      <c r="O154" s="348"/>
      <c r="P154" s="349"/>
      <c r="Q154" s="348"/>
      <c r="R154" s="195">
        <f>'S1'!F160</f>
        <v>0</v>
      </c>
      <c r="S154" s="196" t="s">
        <v>91</v>
      </c>
      <c r="T154" s="205">
        <f>'S1'!H160</f>
        <v>0</v>
      </c>
      <c r="U154" s="197" t="s">
        <v>92</v>
      </c>
    </row>
    <row r="155" spans="1:21" s="182" customFormat="1" ht="28.35" customHeight="1" x14ac:dyDescent="0.25">
      <c r="A155" s="247" t="s">
        <v>109</v>
      </c>
      <c r="B155" s="207"/>
      <c r="C155" s="229">
        <f>'S1'!C194</f>
        <v>0</v>
      </c>
      <c r="D155" s="187">
        <f>'S1'!D194</f>
        <v>0</v>
      </c>
      <c r="E155" s="229">
        <f>'S1'!I194-'S1'!E194-'S1'!F194</f>
        <v>0</v>
      </c>
      <c r="F155" s="187">
        <f>'S1'!J194</f>
        <v>0</v>
      </c>
      <c r="G155" s="230">
        <f>'S1'!K194-'S1'!E194-'S1'!F194</f>
        <v>0</v>
      </c>
      <c r="H155" s="188">
        <f>'S1'!M194</f>
        <v>0</v>
      </c>
      <c r="I155" s="187">
        <f>'S1'!L194</f>
        <v>0</v>
      </c>
      <c r="J155" s="188">
        <f>'S1'!N194+'S1'!O194-'S1'!E194-'S1'!F194</f>
        <v>0</v>
      </c>
      <c r="K155" s="188">
        <f>'S1'!R194+'S1'!S94</f>
        <v>0</v>
      </c>
      <c r="L155" s="188">
        <f>'S1'!P194+'S1'!Q194</f>
        <v>0</v>
      </c>
      <c r="M155" s="231">
        <f>'S1'!O194</f>
        <v>0</v>
      </c>
      <c r="N155" s="188">
        <f>'S1'!S94</f>
        <v>0</v>
      </c>
      <c r="O155" s="187">
        <f>'S1'!Q194</f>
        <v>0</v>
      </c>
      <c r="P155" s="229">
        <f>'S1'!T194-'S1'!E194-'S1'!F194</f>
        <v>0</v>
      </c>
      <c r="Q155" s="187">
        <f>'S1'!U194</f>
        <v>0</v>
      </c>
      <c r="R155" s="195">
        <f>'S1'!E194</f>
        <v>0</v>
      </c>
      <c r="S155" s="196" t="s">
        <v>83</v>
      </c>
      <c r="T155" s="205"/>
      <c r="U155" s="208"/>
    </row>
    <row r="156" spans="1:21" s="182" customFormat="1" ht="18.399999999999999" customHeight="1" x14ac:dyDescent="0.25">
      <c r="A156" s="209" t="s">
        <v>93</v>
      </c>
      <c r="B156" s="210">
        <f t="shared" ref="B156:Q156" si="8">SUM(B147:B155)</f>
        <v>0</v>
      </c>
      <c r="C156" s="235">
        <f t="shared" si="8"/>
        <v>0</v>
      </c>
      <c r="D156" s="212">
        <f t="shared" si="8"/>
        <v>0</v>
      </c>
      <c r="E156" s="235">
        <f t="shared" si="8"/>
        <v>0</v>
      </c>
      <c r="F156" s="212">
        <f t="shared" si="8"/>
        <v>0</v>
      </c>
      <c r="G156" s="236">
        <f t="shared" si="8"/>
        <v>0</v>
      </c>
      <c r="H156" s="211">
        <f t="shared" si="8"/>
        <v>0</v>
      </c>
      <c r="I156" s="212">
        <f t="shared" si="8"/>
        <v>1</v>
      </c>
      <c r="J156" s="211">
        <f t="shared" si="8"/>
        <v>0</v>
      </c>
      <c r="K156" s="211">
        <f t="shared" si="8"/>
        <v>0</v>
      </c>
      <c r="L156" s="211">
        <f t="shared" si="8"/>
        <v>1</v>
      </c>
      <c r="M156" s="237">
        <f t="shared" si="8"/>
        <v>0</v>
      </c>
      <c r="N156" s="211">
        <f t="shared" si="8"/>
        <v>0</v>
      </c>
      <c r="O156" s="212">
        <f t="shared" si="8"/>
        <v>1</v>
      </c>
      <c r="P156" s="235">
        <f t="shared" si="8"/>
        <v>0</v>
      </c>
      <c r="Q156" s="212">
        <f t="shared" si="8"/>
        <v>0</v>
      </c>
      <c r="R156" s="173"/>
      <c r="S156" s="172"/>
      <c r="T156" s="173"/>
      <c r="U156" s="172"/>
    </row>
    <row r="157" spans="1:21" s="182" customFormat="1" ht="18.399999999999999" customHeight="1" x14ac:dyDescent="0.3">
      <c r="A157" s="172"/>
      <c r="B157" s="216" t="s">
        <v>94</v>
      </c>
      <c r="C157" s="217" t="s">
        <v>95</v>
      </c>
      <c r="D157" s="217" t="s">
        <v>96</v>
      </c>
      <c r="E157" s="217" t="s">
        <v>97</v>
      </c>
      <c r="F157" s="217" t="s">
        <v>98</v>
      </c>
      <c r="G157" s="217" t="s">
        <v>99</v>
      </c>
      <c r="H157" s="217" t="s">
        <v>100</v>
      </c>
      <c r="I157" s="217" t="s">
        <v>101</v>
      </c>
      <c r="J157" s="218"/>
      <c r="K157" s="218"/>
      <c r="L157" s="218"/>
      <c r="M157" s="218"/>
      <c r="N157" s="218"/>
      <c r="O157" s="218"/>
      <c r="P157" s="218"/>
      <c r="Q157" s="218"/>
      <c r="R157" s="219"/>
      <c r="T157" s="215"/>
    </row>
    <row r="158" spans="1:21" s="182" customFormat="1" ht="18.399999999999999" customHeight="1" x14ac:dyDescent="0.25">
      <c r="A158" s="220"/>
      <c r="B158" s="220"/>
      <c r="C158" s="188"/>
      <c r="D158" s="188"/>
      <c r="E158" s="221"/>
      <c r="F158" s="221"/>
      <c r="G158" s="221"/>
      <c r="H158" s="221"/>
      <c r="I158" s="221"/>
      <c r="J158" s="218"/>
      <c r="K158" s="218"/>
      <c r="L158" s="218"/>
      <c r="M158" s="218"/>
      <c r="N158" s="218"/>
      <c r="O158" s="218"/>
      <c r="P158" s="218"/>
      <c r="Q158" s="218"/>
      <c r="R158" s="219"/>
      <c r="T158" s="215"/>
    </row>
    <row r="159" spans="1:21" ht="18.399999999999999" customHeight="1" x14ac:dyDescent="0.25">
      <c r="D159" s="223"/>
      <c r="E159" s="224"/>
      <c r="F159" s="224"/>
      <c r="G159" s="224"/>
      <c r="H159" s="224"/>
      <c r="I159" s="224"/>
      <c r="J159" s="224"/>
      <c r="K159" s="224"/>
      <c r="L159" s="224"/>
      <c r="M159" s="224"/>
      <c r="N159" s="224"/>
      <c r="O159" s="224"/>
      <c r="P159" s="224"/>
      <c r="Q159" s="224"/>
      <c r="R159" s="225"/>
    </row>
    <row r="160" spans="1:21" ht="27" customHeight="1" x14ac:dyDescent="0.2">
      <c r="A160" s="362" t="s">
        <v>102</v>
      </c>
      <c r="B160" s="362"/>
      <c r="C160" s="362"/>
      <c r="D160" s="362"/>
      <c r="E160" s="362"/>
      <c r="F160" s="362"/>
      <c r="G160" s="362"/>
      <c r="H160" s="362"/>
      <c r="I160" s="362"/>
      <c r="J160" s="362"/>
      <c r="K160" s="362"/>
      <c r="L160" s="362"/>
      <c r="M160" s="362"/>
      <c r="N160" s="362"/>
      <c r="O160" s="362"/>
      <c r="P160" s="362"/>
      <c r="Q160" s="362"/>
      <c r="R160" s="362"/>
      <c r="S160" s="362"/>
      <c r="T160" s="362"/>
      <c r="U160" s="362"/>
    </row>
    <row r="161" spans="1:21" s="182" customFormat="1" ht="18.399999999999999" customHeight="1" x14ac:dyDescent="0.25">
      <c r="A161" s="358"/>
      <c r="B161" s="358"/>
      <c r="C161" s="356" t="s">
        <v>67</v>
      </c>
      <c r="D161" s="356"/>
      <c r="E161" s="356" t="s">
        <v>22</v>
      </c>
      <c r="F161" s="356"/>
      <c r="G161" s="359" t="s">
        <v>23</v>
      </c>
      <c r="H161" s="359"/>
      <c r="I161" s="359"/>
      <c r="J161" s="360" t="s">
        <v>68</v>
      </c>
      <c r="K161" s="360"/>
      <c r="L161" s="360"/>
      <c r="M161" s="361" t="s">
        <v>69</v>
      </c>
      <c r="N161" s="361"/>
      <c r="O161" s="361"/>
      <c r="P161" s="356" t="s">
        <v>70</v>
      </c>
      <c r="Q161" s="356"/>
      <c r="R161" s="357" t="s">
        <v>71</v>
      </c>
      <c r="S161" s="357"/>
      <c r="T161" s="357"/>
      <c r="U161" s="357"/>
    </row>
    <row r="162" spans="1:21" s="182" customFormat="1" ht="18.399999999999999" customHeight="1" x14ac:dyDescent="0.25">
      <c r="A162" s="358"/>
      <c r="B162" s="358"/>
      <c r="C162" s="226" t="s">
        <v>72</v>
      </c>
      <c r="D162" s="184" t="s">
        <v>73</v>
      </c>
      <c r="E162" s="226" t="s">
        <v>74</v>
      </c>
      <c r="F162" s="184" t="s">
        <v>75</v>
      </c>
      <c r="G162" s="227" t="s">
        <v>76</v>
      </c>
      <c r="H162" s="183" t="s">
        <v>75</v>
      </c>
      <c r="I162" s="184" t="s">
        <v>77</v>
      </c>
      <c r="J162" s="183" t="s">
        <v>76</v>
      </c>
      <c r="K162" s="183" t="s">
        <v>75</v>
      </c>
      <c r="L162" s="183" t="s">
        <v>77</v>
      </c>
      <c r="M162" s="228" t="s">
        <v>76</v>
      </c>
      <c r="N162" s="183" t="s">
        <v>75</v>
      </c>
      <c r="O162" s="184" t="s">
        <v>77</v>
      </c>
      <c r="P162" s="226" t="s">
        <v>76</v>
      </c>
      <c r="Q162" s="184" t="s">
        <v>75</v>
      </c>
      <c r="R162" s="357"/>
      <c r="S162" s="357"/>
      <c r="T162" s="357"/>
      <c r="U162" s="357"/>
    </row>
    <row r="163" spans="1:21" s="182" customFormat="1" ht="14.1" customHeight="1" x14ac:dyDescent="0.25">
      <c r="A163" s="354" t="s">
        <v>78</v>
      </c>
      <c r="B163" s="355"/>
      <c r="C163" s="349">
        <f>'S1'!C32</f>
        <v>0</v>
      </c>
      <c r="D163" s="348">
        <f>'S1'!D32</f>
        <v>0</v>
      </c>
      <c r="E163" s="349">
        <f>'S1'!J32</f>
        <v>0</v>
      </c>
      <c r="F163" s="348">
        <f>'S1'!K32-'S1'!E32-'S1'!F32-'S1'!G32-'S1'!H32-'S1'!I32</f>
        <v>0</v>
      </c>
      <c r="G163" s="353">
        <f>'S1'!L32-'S1'!H32-'S1'!G32</f>
        <v>0</v>
      </c>
      <c r="H163" s="347">
        <f>'S1'!N32-'S1'!F32-'S1'!E32-'S1'!I32</f>
        <v>0</v>
      </c>
      <c r="I163" s="348">
        <f>'S1'!M32</f>
        <v>0</v>
      </c>
      <c r="J163" s="347">
        <f>'S1'!O32+'S1'!P32-'S1'!H32-'S1'!G32</f>
        <v>0</v>
      </c>
      <c r="K163" s="347">
        <f>'S1'!S32+'S1'!T32-'S1'!F32-'S1'!E32-'S1'!I32</f>
        <v>0</v>
      </c>
      <c r="L163" s="347">
        <f>'S1'!Q32+'S1'!R32</f>
        <v>0</v>
      </c>
      <c r="M163" s="346">
        <f>'S1'!P32</f>
        <v>0</v>
      </c>
      <c r="N163" s="347">
        <f>'S1'!T32-'S1'!E32-'S1'!F32</f>
        <v>0</v>
      </c>
      <c r="O163" s="348">
        <f>'S1'!R32</f>
        <v>0</v>
      </c>
      <c r="P163" s="349">
        <f>'S1'!U32-'S1'!H32-'S1'!G32</f>
        <v>0</v>
      </c>
      <c r="Q163" s="348">
        <f>'S1'!V32-'S1'!F32-'S1'!E32-'S1'!I32</f>
        <v>0</v>
      </c>
      <c r="R163" s="189">
        <f>'S1'!E32</f>
        <v>0</v>
      </c>
      <c r="S163" s="196" t="s">
        <v>79</v>
      </c>
      <c r="T163" s="205">
        <f>'S1'!F32</f>
        <v>0</v>
      </c>
      <c r="U163" s="197" t="s">
        <v>80</v>
      </c>
    </row>
    <row r="164" spans="1:21" s="182" customFormat="1" ht="14.1" customHeight="1" x14ac:dyDescent="0.25">
      <c r="A164" s="354"/>
      <c r="B164" s="355"/>
      <c r="C164" s="349"/>
      <c r="D164" s="348"/>
      <c r="E164" s="349"/>
      <c r="F164" s="348"/>
      <c r="G164" s="353"/>
      <c r="H164" s="347"/>
      <c r="I164" s="348"/>
      <c r="J164" s="347"/>
      <c r="K164" s="347"/>
      <c r="L164" s="347"/>
      <c r="M164" s="346"/>
      <c r="N164" s="347"/>
      <c r="O164" s="348"/>
      <c r="P164" s="349"/>
      <c r="Q164" s="348"/>
      <c r="R164" s="189"/>
      <c r="S164" s="197"/>
      <c r="T164" s="205">
        <f>'S1'!H32+'S1'!G32</f>
        <v>0</v>
      </c>
      <c r="U164" s="197" t="s">
        <v>103</v>
      </c>
    </row>
    <row r="165" spans="1:21" s="182" customFormat="1" ht="15.6" customHeight="1" x14ac:dyDescent="0.25">
      <c r="A165" s="354" t="s">
        <v>81</v>
      </c>
      <c r="B165" s="355"/>
      <c r="C165" s="347">
        <f>'S1'!C67</f>
        <v>0</v>
      </c>
      <c r="D165" s="348">
        <f>'S1'!D67</f>
        <v>0</v>
      </c>
      <c r="E165" s="347">
        <f>'S1'!K67-'S1'!E67-'S1'!F67-'S1'!G67-'S1'!H67-'S1'!I67-'S1'!J67</f>
        <v>0</v>
      </c>
      <c r="F165" s="348">
        <f>'S1'!L67</f>
        <v>0</v>
      </c>
      <c r="G165" s="347">
        <f>'S1'!M67-'S1'!E67-'S1'!F67-'S1'!G67-'S1'!H67-'S1'!I67-'S1'!J67</f>
        <v>0</v>
      </c>
      <c r="H165" s="347">
        <f>'S1'!O67</f>
        <v>0</v>
      </c>
      <c r="I165" s="348">
        <f>'S1'!N67</f>
        <v>0</v>
      </c>
      <c r="J165" s="347">
        <f>'S1'!P67-'S1'!E67-'S1'!F67-'S1'!G67-'S1'!H67-'S1'!I67+'S1'!Q67-'S1'!J67</f>
        <v>0</v>
      </c>
      <c r="K165" s="347">
        <f>'S1'!T67+'S1'!U67</f>
        <v>0</v>
      </c>
      <c r="L165" s="348">
        <f>'S1'!R67+'S1'!S67</f>
        <v>0</v>
      </c>
      <c r="M165" s="347">
        <f>'S1'!Q67</f>
        <v>0</v>
      </c>
      <c r="N165" s="347">
        <f>'S1'!U67</f>
        <v>0</v>
      </c>
      <c r="O165" s="348">
        <f>'S1'!S67</f>
        <v>0</v>
      </c>
      <c r="P165" s="347">
        <f>'S1'!V67-'S1'!E67-'S1'!F67-'S1'!G67-'S1'!H67-'S1'!I67-'S1'!J67</f>
        <v>0</v>
      </c>
      <c r="Q165" s="348">
        <f>'S1'!W67</f>
        <v>0</v>
      </c>
      <c r="R165" s="195">
        <f>'S1'!E67+'S1'!F67+'S1'!G67+'S1'!I67</f>
        <v>0</v>
      </c>
      <c r="S165" s="196" t="s">
        <v>82</v>
      </c>
      <c r="T165" s="195">
        <f>'S1'!H67</f>
        <v>0</v>
      </c>
      <c r="U165" s="197" t="s">
        <v>83</v>
      </c>
    </row>
    <row r="166" spans="1:21" s="182" customFormat="1" ht="15.6" customHeight="1" x14ac:dyDescent="0.25">
      <c r="A166" s="354"/>
      <c r="B166" s="355"/>
      <c r="C166" s="347"/>
      <c r="D166" s="348"/>
      <c r="E166" s="347"/>
      <c r="F166" s="348"/>
      <c r="G166" s="347"/>
      <c r="H166" s="347"/>
      <c r="I166" s="348"/>
      <c r="J166" s="347"/>
      <c r="K166" s="347"/>
      <c r="L166" s="348"/>
      <c r="M166" s="347"/>
      <c r="N166" s="347"/>
      <c r="O166" s="348"/>
      <c r="P166" s="347"/>
      <c r="Q166" s="348"/>
      <c r="R166" s="195"/>
      <c r="S166" s="196"/>
      <c r="T166" s="195">
        <f>'S1'!J67</f>
        <v>0</v>
      </c>
      <c r="U166" s="232" t="s">
        <v>84</v>
      </c>
    </row>
    <row r="167" spans="1:21" s="182" customFormat="1" ht="28.35" customHeight="1" x14ac:dyDescent="0.25">
      <c r="A167" s="185" t="s">
        <v>85</v>
      </c>
      <c r="B167" s="207"/>
      <c r="C167" s="229">
        <f>'S1'!C102</f>
        <v>0</v>
      </c>
      <c r="D167" s="187">
        <f>'S1'!D102</f>
        <v>0</v>
      </c>
      <c r="E167" s="229">
        <f>'S1'!I102-'S1'!E102-'S1'!F102-'S1'!G102</f>
        <v>0</v>
      </c>
      <c r="F167" s="187">
        <f>'S1'!J102</f>
        <v>0</v>
      </c>
      <c r="G167" s="230">
        <f>'S1'!K102-'S1'!E102-'S1'!F102-'S1'!G102</f>
        <v>0</v>
      </c>
      <c r="H167" s="188">
        <f>'S1'!M102</f>
        <v>0</v>
      </c>
      <c r="I167" s="187">
        <f>'S1'!L102+'S1'!H102</f>
        <v>0</v>
      </c>
      <c r="J167" s="188">
        <f>'S1'!N102+'S1'!O102-'S1'!E102-'S1'!F102-'S1'!G102</f>
        <v>0</v>
      </c>
      <c r="K167" s="188">
        <f>'S1'!R102+'S1'!S2</f>
        <v>0</v>
      </c>
      <c r="L167" s="188">
        <f>'S1'!P102+'S1'!Q102+'S1'!H102</f>
        <v>0</v>
      </c>
      <c r="M167" s="231">
        <f>'S1'!O102</f>
        <v>0</v>
      </c>
      <c r="N167" s="188">
        <f>'S1'!S2</f>
        <v>0</v>
      </c>
      <c r="O167" s="187">
        <f>'S1'!Q102</f>
        <v>0</v>
      </c>
      <c r="P167" s="229">
        <f>'S1'!T102-'S1'!E102-'S1'!F102-'S1'!G102</f>
        <v>0</v>
      </c>
      <c r="Q167" s="187">
        <f>'S1'!U102</f>
        <v>0</v>
      </c>
      <c r="R167" s="195">
        <f>'S1'!E102+'S1'!F102</f>
        <v>0</v>
      </c>
      <c r="S167" s="233" t="s">
        <v>104</v>
      </c>
      <c r="T167" s="195">
        <f>'S1'!G102</f>
        <v>0</v>
      </c>
      <c r="U167" s="208" t="s">
        <v>87</v>
      </c>
    </row>
    <row r="168" spans="1:21" s="182" customFormat="1" ht="28.35" customHeight="1" x14ac:dyDescent="0.25">
      <c r="A168" s="185" t="s">
        <v>88</v>
      </c>
      <c r="B168" s="207"/>
      <c r="C168" s="229">
        <f>'S1'!C137</f>
        <v>0</v>
      </c>
      <c r="D168" s="187">
        <f>'S1'!D137</f>
        <v>0</v>
      </c>
      <c r="E168" s="229">
        <f>'S1'!I137</f>
        <v>0</v>
      </c>
      <c r="F168" s="187">
        <f>'S1'!J137-'S1'!E137-'S1'!F137</f>
        <v>0</v>
      </c>
      <c r="G168" s="230">
        <f>'S1'!K137</f>
        <v>0</v>
      </c>
      <c r="H168" s="188">
        <f>'S1'!M137-'S1'!E137</f>
        <v>0</v>
      </c>
      <c r="I168" s="187">
        <f>'S1'!L137-'S1'!F137</f>
        <v>0</v>
      </c>
      <c r="J168" s="188">
        <f>'S1'!N137+'S1'!O137</f>
        <v>0</v>
      </c>
      <c r="K168" s="188">
        <f>'S1'!R137+'S1'!S137-'S1'!E137</f>
        <v>0</v>
      </c>
      <c r="L168" s="188">
        <f>'S1'!P137+'S1'!Q137-'S1'!F137</f>
        <v>0</v>
      </c>
      <c r="M168" s="231">
        <f>'S1'!O137</f>
        <v>0</v>
      </c>
      <c r="N168" s="188">
        <f>'S1'!S137-'S1'!E137</f>
        <v>0</v>
      </c>
      <c r="O168" s="187">
        <f>'S1'!Q137</f>
        <v>0</v>
      </c>
      <c r="P168" s="229">
        <f>'S1'!T137</f>
        <v>0</v>
      </c>
      <c r="Q168" s="187">
        <f>'S1'!U137-'S1'!E137-'S1'!F137</f>
        <v>0</v>
      </c>
      <c r="R168" s="195">
        <f>'S1'!E137</f>
        <v>0</v>
      </c>
      <c r="S168" s="196" t="s">
        <v>105</v>
      </c>
      <c r="T168" s="234">
        <f>'S1'!F137</f>
        <v>0</v>
      </c>
      <c r="U168" s="197" t="s">
        <v>106</v>
      </c>
    </row>
    <row r="169" spans="1:21" s="182" customFormat="1" ht="14.1" customHeight="1" x14ac:dyDescent="0.25">
      <c r="A169" s="354" t="s">
        <v>89</v>
      </c>
      <c r="B169" s="355"/>
      <c r="C169" s="349">
        <f>'S1'!C172</f>
        <v>0</v>
      </c>
      <c r="D169" s="348">
        <f>'S1'!D172</f>
        <v>0</v>
      </c>
      <c r="E169" s="349">
        <f>'S1'!K172-'S1'!F172</f>
        <v>0</v>
      </c>
      <c r="F169" s="348">
        <f>'S1'!L172-'S1'!E172-'S1'!H172-'S1'!G172</f>
        <v>0</v>
      </c>
      <c r="G169" s="353">
        <f>'S1'!M172-'S1'!F172</f>
        <v>0</v>
      </c>
      <c r="H169" s="347">
        <f>'S1'!O172-'S1'!H172-'S1'!E172+'S1'!J172</f>
        <v>0</v>
      </c>
      <c r="I169" s="348">
        <f>'S1'!N172-'S1'!G172+1</f>
        <v>1</v>
      </c>
      <c r="J169" s="347">
        <f>'S1'!P172+'S1'!Q172-'S1'!F172</f>
        <v>0</v>
      </c>
      <c r="K169" s="347">
        <f>'S1'!T172+'S1'!U172+'S1'!J172-'S1'!H172-'S1'!E172</f>
        <v>0</v>
      </c>
      <c r="L169" s="347">
        <f>'S1'!R172+'S1'!S172-'S1'!G172+1</f>
        <v>1</v>
      </c>
      <c r="M169" s="346">
        <f>'S1'!Q172</f>
        <v>0</v>
      </c>
      <c r="N169" s="347">
        <f>'S1'!T172+'S1'!U172-'S1'!H172-'S1'!E172</f>
        <v>0</v>
      </c>
      <c r="O169" s="348">
        <f>'S1'!S172-'S1'!G172+1</f>
        <v>1</v>
      </c>
      <c r="P169" s="349">
        <f>'S1'!V172-'S1'!F172</f>
        <v>0</v>
      </c>
      <c r="Q169" s="348">
        <f>'S1'!W172-'S1'!E172-'S1'!H172-'S1'!G172</f>
        <v>0</v>
      </c>
      <c r="R169" s="195">
        <f>'S1'!E172</f>
        <v>0</v>
      </c>
      <c r="S169" s="196" t="s">
        <v>105</v>
      </c>
      <c r="T169" s="205">
        <f>'S1'!G172</f>
        <v>0</v>
      </c>
      <c r="U169" s="197" t="s">
        <v>90</v>
      </c>
    </row>
    <row r="170" spans="1:21" s="182" customFormat="1" ht="14.1" customHeight="1" x14ac:dyDescent="0.25">
      <c r="A170" s="354"/>
      <c r="B170" s="355"/>
      <c r="C170" s="349"/>
      <c r="D170" s="348"/>
      <c r="E170" s="349"/>
      <c r="F170" s="348"/>
      <c r="G170" s="353"/>
      <c r="H170" s="347"/>
      <c r="I170" s="348"/>
      <c r="J170" s="347"/>
      <c r="K170" s="347"/>
      <c r="L170" s="347"/>
      <c r="M170" s="346"/>
      <c r="N170" s="347"/>
      <c r="O170" s="348"/>
      <c r="P170" s="349"/>
      <c r="Q170" s="348"/>
      <c r="R170" s="195">
        <f>'S1'!F172</f>
        <v>0</v>
      </c>
      <c r="S170" s="196" t="s">
        <v>91</v>
      </c>
      <c r="T170" s="205">
        <f>'S1'!H172</f>
        <v>0</v>
      </c>
      <c r="U170" s="197" t="s">
        <v>92</v>
      </c>
    </row>
    <row r="171" spans="1:21" s="182" customFormat="1" ht="18.399999999999999" customHeight="1" x14ac:dyDescent="0.25">
      <c r="A171" s="209" t="s">
        <v>93</v>
      </c>
      <c r="B171" s="210"/>
      <c r="C171" s="235">
        <f t="shared" ref="C171:Q171" si="9">SUM(C163:C169)</f>
        <v>0</v>
      </c>
      <c r="D171" s="212">
        <f t="shared" si="9"/>
        <v>0</v>
      </c>
      <c r="E171" s="235">
        <f t="shared" si="9"/>
        <v>0</v>
      </c>
      <c r="F171" s="212">
        <f t="shared" si="9"/>
        <v>0</v>
      </c>
      <c r="G171" s="236">
        <f t="shared" si="9"/>
        <v>0</v>
      </c>
      <c r="H171" s="211">
        <f t="shared" si="9"/>
        <v>0</v>
      </c>
      <c r="I171" s="212">
        <f t="shared" si="9"/>
        <v>1</v>
      </c>
      <c r="J171" s="211">
        <f t="shared" si="9"/>
        <v>0</v>
      </c>
      <c r="K171" s="211">
        <f t="shared" si="9"/>
        <v>0</v>
      </c>
      <c r="L171" s="211">
        <f t="shared" si="9"/>
        <v>1</v>
      </c>
      <c r="M171" s="237">
        <f t="shared" si="9"/>
        <v>0</v>
      </c>
      <c r="N171" s="211">
        <f t="shared" si="9"/>
        <v>0</v>
      </c>
      <c r="O171" s="212">
        <f t="shared" si="9"/>
        <v>1</v>
      </c>
      <c r="P171" s="235">
        <f t="shared" si="9"/>
        <v>0</v>
      </c>
      <c r="Q171" s="212">
        <f t="shared" si="9"/>
        <v>0</v>
      </c>
      <c r="R171" s="173"/>
      <c r="S171" s="172"/>
      <c r="T171" s="173"/>
      <c r="U171" s="172"/>
    </row>
    <row r="172" spans="1:21" s="182" customFormat="1" ht="18.399999999999999" customHeight="1" x14ac:dyDescent="0.3">
      <c r="A172" s="350" t="s">
        <v>107</v>
      </c>
      <c r="B172" s="350"/>
      <c r="C172" s="351"/>
      <c r="D172" s="351"/>
      <c r="E172" s="350" t="s">
        <v>108</v>
      </c>
      <c r="F172" s="350"/>
      <c r="G172" s="368"/>
      <c r="H172" s="368"/>
      <c r="I172" s="238"/>
      <c r="J172" s="218"/>
      <c r="K172" s="218"/>
      <c r="L172" s="218"/>
      <c r="M172" s="218"/>
      <c r="N172" s="218"/>
      <c r="O172" s="218"/>
      <c r="P172" s="218"/>
      <c r="Q172" s="218"/>
      <c r="R172" s="219"/>
      <c r="T172" s="215"/>
    </row>
    <row r="173" spans="1:21" s="182" customFormat="1" ht="18.399999999999999" customHeight="1" x14ac:dyDescent="0.25">
      <c r="A173" s="242"/>
      <c r="B173" s="243"/>
      <c r="C173" s="244"/>
      <c r="D173" s="244"/>
      <c r="E173" s="218"/>
      <c r="F173" s="218"/>
      <c r="G173" s="218"/>
      <c r="H173" s="218"/>
      <c r="I173" s="218"/>
      <c r="J173" s="218"/>
      <c r="K173" s="218"/>
      <c r="L173" s="218"/>
      <c r="M173" s="218"/>
      <c r="N173" s="218"/>
      <c r="O173" s="218"/>
      <c r="P173" s="218"/>
      <c r="Q173" s="218"/>
      <c r="R173" s="219"/>
      <c r="T173" s="215"/>
    </row>
    <row r="174" spans="1:21" ht="18.399999999999999" customHeight="1" x14ac:dyDescent="0.2">
      <c r="A174" s="222"/>
      <c r="B174" s="222"/>
      <c r="C174" s="223"/>
      <c r="D174" s="223"/>
      <c r="E174" s="224"/>
      <c r="F174" s="224"/>
      <c r="G174" s="224"/>
      <c r="H174" s="224"/>
      <c r="I174" s="224"/>
      <c r="J174" s="224"/>
      <c r="K174" s="224"/>
      <c r="L174" s="224"/>
      <c r="M174" s="224"/>
      <c r="N174" s="224"/>
      <c r="O174" s="224"/>
      <c r="P174" s="224"/>
      <c r="Q174" s="224"/>
      <c r="R174" s="225"/>
    </row>
    <row r="175" spans="1:21" ht="18.399999999999999" customHeight="1" x14ac:dyDescent="0.2">
      <c r="A175" s="222"/>
      <c r="B175" s="222"/>
      <c r="C175" s="223"/>
      <c r="D175" s="223"/>
      <c r="E175" s="224"/>
      <c r="F175" s="224"/>
      <c r="G175" s="224"/>
      <c r="H175" s="224"/>
      <c r="I175" s="224"/>
      <c r="J175" s="224"/>
      <c r="K175" s="224"/>
      <c r="L175" s="224"/>
      <c r="M175" s="224"/>
      <c r="N175" s="224"/>
      <c r="O175" s="224"/>
      <c r="P175" s="224"/>
      <c r="Q175" s="224"/>
      <c r="R175" s="225"/>
    </row>
    <row r="176" spans="1:21" ht="18.399999999999999" customHeight="1" x14ac:dyDescent="0.35">
      <c r="A176" s="174"/>
      <c r="B176" s="174"/>
      <c r="C176" s="175"/>
      <c r="D176" s="175"/>
      <c r="E176" s="176"/>
      <c r="F176" s="176"/>
      <c r="G176" s="176"/>
      <c r="H176" s="176"/>
      <c r="I176" s="176"/>
      <c r="J176" s="176"/>
      <c r="K176" s="177"/>
      <c r="L176" s="177"/>
      <c r="M176" s="178"/>
      <c r="N176" s="179"/>
      <c r="O176" s="179"/>
      <c r="P176" s="179"/>
      <c r="Q176" s="179"/>
      <c r="R176" s="180"/>
    </row>
    <row r="177" spans="1:21" ht="24.2" customHeight="1" x14ac:dyDescent="0.5">
      <c r="A177" s="174"/>
      <c r="B177" s="174"/>
      <c r="C177" s="175"/>
      <c r="D177" s="175"/>
      <c r="E177" s="176"/>
      <c r="F177" s="176"/>
      <c r="G177" s="176"/>
      <c r="H177" s="176"/>
      <c r="I177" s="176"/>
      <c r="J177" s="176"/>
      <c r="K177" s="177"/>
      <c r="L177" s="177"/>
      <c r="M177" s="365" t="s">
        <v>64</v>
      </c>
      <c r="N177" s="365"/>
      <c r="O177" s="366">
        <f>O142+1</f>
        <v>42987</v>
      </c>
      <c r="P177" s="366"/>
      <c r="Q177" s="366"/>
      <c r="R177" s="366"/>
      <c r="S177" s="366"/>
      <c r="T177" s="366"/>
      <c r="U177" s="366"/>
    </row>
    <row r="178" spans="1:21" ht="18.399999999999999" customHeight="1" x14ac:dyDescent="0.25">
      <c r="A178" s="174"/>
      <c r="B178" s="174"/>
      <c r="C178" s="175"/>
      <c r="D178" s="175"/>
      <c r="E178" s="176"/>
      <c r="F178" s="176"/>
      <c r="G178" s="176"/>
      <c r="H178" s="176"/>
      <c r="I178" s="176"/>
      <c r="J178" s="176"/>
      <c r="K178" s="176"/>
      <c r="L178" s="176"/>
      <c r="M178" s="176"/>
      <c r="N178" s="176"/>
      <c r="O178" s="176"/>
      <c r="P178" s="176"/>
      <c r="Q178" s="176"/>
      <c r="R178" s="181"/>
    </row>
    <row r="179" spans="1:21" ht="27" customHeight="1" x14ac:dyDescent="0.2">
      <c r="A179" s="362" t="s">
        <v>65</v>
      </c>
      <c r="B179" s="362"/>
      <c r="C179" s="362"/>
      <c r="D179" s="362"/>
      <c r="E179" s="362"/>
      <c r="F179" s="362"/>
      <c r="G179" s="362"/>
      <c r="H179" s="362"/>
      <c r="I179" s="362"/>
      <c r="J179" s="362"/>
      <c r="K179" s="362"/>
      <c r="L179" s="362"/>
      <c r="M179" s="362"/>
      <c r="N179" s="362"/>
      <c r="O179" s="362"/>
      <c r="P179" s="362"/>
      <c r="Q179" s="362"/>
      <c r="R179" s="362"/>
      <c r="S179" s="362"/>
      <c r="T179" s="362"/>
      <c r="U179" s="362"/>
    </row>
    <row r="180" spans="1:21" s="182" customFormat="1" ht="18.399999999999999" customHeight="1" x14ac:dyDescent="0.25">
      <c r="A180" s="358"/>
      <c r="B180" s="367" t="s">
        <v>66</v>
      </c>
      <c r="C180" s="356" t="s">
        <v>67</v>
      </c>
      <c r="D180" s="356"/>
      <c r="E180" s="356" t="s">
        <v>22</v>
      </c>
      <c r="F180" s="356"/>
      <c r="G180" s="359" t="s">
        <v>23</v>
      </c>
      <c r="H180" s="359"/>
      <c r="I180" s="359"/>
      <c r="J180" s="360" t="s">
        <v>68</v>
      </c>
      <c r="K180" s="360"/>
      <c r="L180" s="360"/>
      <c r="M180" s="361" t="s">
        <v>69</v>
      </c>
      <c r="N180" s="361"/>
      <c r="O180" s="361"/>
      <c r="P180" s="356" t="s">
        <v>70</v>
      </c>
      <c r="Q180" s="356"/>
      <c r="R180" s="357" t="s">
        <v>71</v>
      </c>
      <c r="S180" s="357"/>
      <c r="T180" s="357"/>
      <c r="U180" s="357"/>
    </row>
    <row r="181" spans="1:21" s="182" customFormat="1" ht="18.399999999999999" customHeight="1" x14ac:dyDescent="0.25">
      <c r="A181" s="358"/>
      <c r="B181" s="367"/>
      <c r="C181" s="226" t="s">
        <v>72</v>
      </c>
      <c r="D181" s="184" t="s">
        <v>73</v>
      </c>
      <c r="E181" s="226" t="s">
        <v>74</v>
      </c>
      <c r="F181" s="184" t="s">
        <v>75</v>
      </c>
      <c r="G181" s="227" t="s">
        <v>76</v>
      </c>
      <c r="H181" s="183" t="s">
        <v>75</v>
      </c>
      <c r="I181" s="184" t="s">
        <v>77</v>
      </c>
      <c r="J181" s="183" t="s">
        <v>76</v>
      </c>
      <c r="K181" s="183" t="s">
        <v>75</v>
      </c>
      <c r="L181" s="183" t="s">
        <v>77</v>
      </c>
      <c r="M181" s="228" t="s">
        <v>76</v>
      </c>
      <c r="N181" s="183" t="s">
        <v>75</v>
      </c>
      <c r="O181" s="184" t="s">
        <v>77</v>
      </c>
      <c r="P181" s="226" t="s">
        <v>76</v>
      </c>
      <c r="Q181" s="184" t="s">
        <v>75</v>
      </c>
      <c r="R181" s="357"/>
      <c r="S181" s="357"/>
      <c r="T181" s="357"/>
      <c r="U181" s="357"/>
    </row>
    <row r="182" spans="1:21" s="182" customFormat="1" ht="14.1" customHeight="1" x14ac:dyDescent="0.25">
      <c r="A182" s="354" t="s">
        <v>78</v>
      </c>
      <c r="B182" s="363">
        <f>'S1'!C9</f>
        <v>0</v>
      </c>
      <c r="C182" s="364">
        <f>'S1'!C21</f>
        <v>0</v>
      </c>
      <c r="D182" s="348">
        <f>'S1'!D21</f>
        <v>0</v>
      </c>
      <c r="E182" s="349">
        <f>'S1'!I21</f>
        <v>0</v>
      </c>
      <c r="F182" s="348">
        <f>'S1'!J21-'S1'!E21-'S1'!F21-'S1'!G21</f>
        <v>0</v>
      </c>
      <c r="G182" s="353">
        <f>'S1'!K21</f>
        <v>0</v>
      </c>
      <c r="H182" s="347">
        <f>'S1'!M21-'S1'!E21-'S1'!F21-'S1'!G21</f>
        <v>0</v>
      </c>
      <c r="I182" s="348">
        <f>'S1'!L21</f>
        <v>0</v>
      </c>
      <c r="J182" s="347">
        <f>'S1'!N21+'S1'!O21</f>
        <v>0</v>
      </c>
      <c r="K182" s="347">
        <f>'S1'!R21+'S1'!S21-'S1'!E21-'S1'!F21-'S1'!G21</f>
        <v>0</v>
      </c>
      <c r="L182" s="347">
        <f>'S1'!P21+'S1'!Q21</f>
        <v>0</v>
      </c>
      <c r="M182" s="346">
        <f>'S1'!O21</f>
        <v>0</v>
      </c>
      <c r="N182" s="347">
        <f>'S1'!S21-'S1'!F21-'S1'!E21</f>
        <v>0</v>
      </c>
      <c r="O182" s="348">
        <f>'S1'!Q21</f>
        <v>0</v>
      </c>
      <c r="P182" s="349">
        <f>'S1'!T21</f>
        <v>0</v>
      </c>
      <c r="Q182" s="348">
        <f>'S1'!U21-'S1'!F21-'S1'!E21-'S1'!G21</f>
        <v>0</v>
      </c>
      <c r="R182" s="189">
        <f>'S1'!E21</f>
        <v>0</v>
      </c>
      <c r="S182" s="196" t="s">
        <v>79</v>
      </c>
      <c r="T182" s="205">
        <f>'S1'!F21</f>
        <v>0</v>
      </c>
      <c r="U182" s="197" t="s">
        <v>80</v>
      </c>
    </row>
    <row r="183" spans="1:21" s="182" customFormat="1" ht="14.1" customHeight="1" x14ac:dyDescent="0.25">
      <c r="A183" s="354"/>
      <c r="B183" s="363"/>
      <c r="C183" s="364"/>
      <c r="D183" s="348"/>
      <c r="E183" s="349"/>
      <c r="F183" s="348"/>
      <c r="G183" s="353"/>
      <c r="H183" s="347"/>
      <c r="I183" s="348"/>
      <c r="J183" s="347"/>
      <c r="K183" s="347"/>
      <c r="L183" s="347"/>
      <c r="M183" s="346"/>
      <c r="N183" s="347"/>
      <c r="O183" s="348"/>
      <c r="P183" s="349"/>
      <c r="Q183" s="348"/>
      <c r="R183" s="189"/>
      <c r="S183" s="197"/>
      <c r="T183" s="205"/>
      <c r="U183" s="197"/>
    </row>
    <row r="184" spans="1:21" s="182" customFormat="1" ht="15.6" customHeight="1" x14ac:dyDescent="0.25">
      <c r="A184" s="354" t="s">
        <v>81</v>
      </c>
      <c r="B184" s="363">
        <f>'S1'!C44</f>
        <v>0</v>
      </c>
      <c r="C184" s="347">
        <f>'S1'!C56</f>
        <v>0</v>
      </c>
      <c r="D184" s="348">
        <f>'S1'!D56</f>
        <v>0</v>
      </c>
      <c r="E184" s="347">
        <f>'S1'!K56-'S1'!E56-'S1'!F56-'S1'!G56-'S1'!H56-'S1'!I56-'S1'!J56</f>
        <v>0</v>
      </c>
      <c r="F184" s="348">
        <f>'S1'!L56</f>
        <v>0</v>
      </c>
      <c r="G184" s="347">
        <f>'S1'!M56-'S1'!E56-'S1'!F56-'S1'!G56-'S1'!H56-'S1'!I56-'S1'!J56</f>
        <v>0</v>
      </c>
      <c r="H184" s="347">
        <f>'S1'!O56</f>
        <v>0</v>
      </c>
      <c r="I184" s="348">
        <f>'S1'!N56</f>
        <v>0</v>
      </c>
      <c r="J184" s="347">
        <f>'S1'!P56-'S1'!E56-'S1'!F56-'S1'!G56-'S1'!H56-'S1'!I56+'S1'!Q56-'S1'!J56</f>
        <v>0</v>
      </c>
      <c r="K184" s="347">
        <f>'S1'!T56+'S1'!U56</f>
        <v>0</v>
      </c>
      <c r="L184" s="348">
        <f>'S1'!R56+'S1'!S56</f>
        <v>0</v>
      </c>
      <c r="M184" s="347">
        <f>'S1'!Q56</f>
        <v>0</v>
      </c>
      <c r="N184" s="347">
        <f>'S1'!U56</f>
        <v>0</v>
      </c>
      <c r="O184" s="348">
        <f>'S1'!S56</f>
        <v>0</v>
      </c>
      <c r="P184" s="347">
        <f>'S1'!V56-'S1'!E56-'S1'!F56-'S1'!G56-'S1'!H56-'S1'!I56-'S1'!J56</f>
        <v>0</v>
      </c>
      <c r="Q184" s="348">
        <f>'S1'!W56</f>
        <v>0</v>
      </c>
      <c r="R184" s="195">
        <f>'S1'!E56+'S1'!F56+'S1'!G56+'S1'!I56</f>
        <v>0</v>
      </c>
      <c r="S184" s="196" t="s">
        <v>82</v>
      </c>
      <c r="T184" s="195">
        <f>'S1'!H56</f>
        <v>0</v>
      </c>
      <c r="U184" s="197" t="s">
        <v>83</v>
      </c>
    </row>
    <row r="185" spans="1:21" s="182" customFormat="1" ht="15.6" customHeight="1" x14ac:dyDescent="0.25">
      <c r="A185" s="354"/>
      <c r="B185" s="363"/>
      <c r="C185" s="347"/>
      <c r="D185" s="348"/>
      <c r="E185" s="347"/>
      <c r="F185" s="348"/>
      <c r="G185" s="347"/>
      <c r="H185" s="347"/>
      <c r="I185" s="348"/>
      <c r="J185" s="347"/>
      <c r="K185" s="347"/>
      <c r="L185" s="348"/>
      <c r="M185" s="347"/>
      <c r="N185" s="347"/>
      <c r="O185" s="348"/>
      <c r="P185" s="347"/>
      <c r="Q185" s="348"/>
      <c r="R185" s="195"/>
      <c r="S185" s="196"/>
      <c r="T185" s="195">
        <f>'S1'!J56</f>
        <v>0</v>
      </c>
      <c r="U185" s="232" t="s">
        <v>84</v>
      </c>
    </row>
    <row r="186" spans="1:21" s="182" customFormat="1" ht="28.35" customHeight="1" x14ac:dyDescent="0.25">
      <c r="A186" s="185" t="s">
        <v>85</v>
      </c>
      <c r="B186" s="186">
        <f>'S1'!C79</f>
        <v>0</v>
      </c>
      <c r="C186" s="229">
        <f>'S1'!C91</f>
        <v>0</v>
      </c>
      <c r="D186" s="187">
        <f>'S1'!D91</f>
        <v>0</v>
      </c>
      <c r="E186" s="229">
        <f>'S1'!I91-'S1'!E91-'S1'!F91-'S1'!G91</f>
        <v>0</v>
      </c>
      <c r="F186" s="187">
        <f>'S1'!J91</f>
        <v>0</v>
      </c>
      <c r="G186" s="230">
        <f>'S1'!K91-'S1'!E91-'S1'!F91-'S1'!G91</f>
        <v>0</v>
      </c>
      <c r="H186" s="188">
        <f>'S1'!M91</f>
        <v>0</v>
      </c>
      <c r="I186" s="187">
        <f>'S1'!L91+'S1'!H91</f>
        <v>0</v>
      </c>
      <c r="J186" s="188">
        <f>'S1'!N91+'S1'!O91-'S1'!E91-'S1'!F91-'S1'!G91</f>
        <v>0</v>
      </c>
      <c r="K186" s="188">
        <f>'S1'!R91+'S1'!S91</f>
        <v>0</v>
      </c>
      <c r="L186" s="188">
        <f>'S1'!P91+'S1'!Q91+'S1'!H91</f>
        <v>0</v>
      </c>
      <c r="M186" s="231">
        <f>'S1'!O91</f>
        <v>0</v>
      </c>
      <c r="N186" s="188">
        <f>'S1'!S91</f>
        <v>0</v>
      </c>
      <c r="O186" s="187">
        <f>'S1'!Q91</f>
        <v>0</v>
      </c>
      <c r="P186" s="229">
        <f>'S1'!T91-'S1'!E91-'S1'!F91-'S1'!G91</f>
        <v>0</v>
      </c>
      <c r="Q186" s="187">
        <f>'S1'!U91</f>
        <v>0</v>
      </c>
      <c r="R186" s="195">
        <f>'S1'!E91+'S1'!F91</f>
        <v>0</v>
      </c>
      <c r="S186" s="196" t="s">
        <v>86</v>
      </c>
      <c r="T186" s="195">
        <f>'S1'!G91</f>
        <v>0</v>
      </c>
      <c r="U186" s="208" t="s">
        <v>87</v>
      </c>
    </row>
    <row r="187" spans="1:21" s="182" customFormat="1" ht="28.35" customHeight="1" x14ac:dyDescent="0.25">
      <c r="A187" s="185" t="s">
        <v>88</v>
      </c>
      <c r="B187" s="186">
        <f>'S1'!C114</f>
        <v>0</v>
      </c>
      <c r="C187" s="229">
        <f>'S1'!C126</f>
        <v>0</v>
      </c>
      <c r="D187" s="187">
        <f>'S1'!D126</f>
        <v>0</v>
      </c>
      <c r="E187" s="229">
        <f>'S1'!I126</f>
        <v>0</v>
      </c>
      <c r="F187" s="187">
        <f>'S1'!J126-'S1'!E126</f>
        <v>0</v>
      </c>
      <c r="G187" s="230">
        <f>'S1'!K126</f>
        <v>0</v>
      </c>
      <c r="H187" s="188">
        <f>'S1'!M126-'S1'!E126</f>
        <v>0</v>
      </c>
      <c r="I187" s="187">
        <f>'S1'!L126</f>
        <v>0</v>
      </c>
      <c r="J187" s="188">
        <f>'S1'!N126+'S1'!O126</f>
        <v>0</v>
      </c>
      <c r="K187" s="188">
        <f>'S1'!R126+'S1'!S126-'S1'!E126</f>
        <v>0</v>
      </c>
      <c r="L187" s="188">
        <f>'S1'!P126+'S1'!Q126</f>
        <v>0</v>
      </c>
      <c r="M187" s="231">
        <f>'S1'!O126</f>
        <v>0</v>
      </c>
      <c r="N187" s="188">
        <f>'S1'!S126-'S1'!E126</f>
        <v>0</v>
      </c>
      <c r="O187" s="187">
        <f>'S1'!Q126</f>
        <v>0</v>
      </c>
      <c r="P187" s="229">
        <f>'S1'!T126</f>
        <v>0</v>
      </c>
      <c r="Q187" s="187">
        <f>'S1'!U126-'S1'!E126</f>
        <v>0</v>
      </c>
      <c r="R187" s="195">
        <f>'S1'!E126</f>
        <v>0</v>
      </c>
      <c r="S187" s="245" t="s">
        <v>80</v>
      </c>
      <c r="T187" s="246"/>
      <c r="U187" s="197"/>
    </row>
    <row r="188" spans="1:21" s="182" customFormat="1" ht="14.1" customHeight="1" x14ac:dyDescent="0.25">
      <c r="A188" s="354" t="s">
        <v>89</v>
      </c>
      <c r="B188" s="363">
        <f>'S1'!C149</f>
        <v>0</v>
      </c>
      <c r="C188" s="349">
        <f>'S1'!C161</f>
        <v>0</v>
      </c>
      <c r="D188" s="348">
        <f>'S1'!D161</f>
        <v>0</v>
      </c>
      <c r="E188" s="349">
        <f>'S1'!K161-'S1'!F161</f>
        <v>0</v>
      </c>
      <c r="F188" s="348">
        <f>'S1'!L161-'S1'!E161-'S1'!H161-'S1'!G161</f>
        <v>0</v>
      </c>
      <c r="G188" s="353">
        <f>'S1'!M161-'S1'!F161</f>
        <v>0</v>
      </c>
      <c r="H188" s="347">
        <f>'S1'!O161-'S1'!H161-'S1'!E161+'S1'!J161</f>
        <v>0</v>
      </c>
      <c r="I188" s="348">
        <f>'S1'!N161-'S1'!G161+1</f>
        <v>1</v>
      </c>
      <c r="J188" s="347">
        <f>'S1'!P161+'S1'!Q161-'S1'!F161</f>
        <v>0</v>
      </c>
      <c r="K188" s="347">
        <f>'S1'!T161+'S1'!U161+'S1'!J161-'S1'!H161-'S1'!E161</f>
        <v>0</v>
      </c>
      <c r="L188" s="347">
        <f>'S1'!R161+'S1'!S161-'S1'!G161+1</f>
        <v>1</v>
      </c>
      <c r="M188" s="346">
        <f>'S1'!Q161</f>
        <v>0</v>
      </c>
      <c r="N188" s="347">
        <f>'S1'!T161+'S1'!U161-'S1'!H161-'S1'!E161</f>
        <v>0</v>
      </c>
      <c r="O188" s="348">
        <f>'S1'!S161-'S1'!G161+1</f>
        <v>1</v>
      </c>
      <c r="P188" s="349">
        <f>'S1'!V161-'S1'!F161</f>
        <v>0</v>
      </c>
      <c r="Q188" s="348">
        <f>'S1'!W161-'S1'!E161-'S1'!H161-'S1'!G161</f>
        <v>0</v>
      </c>
      <c r="R188" s="195">
        <f>'S1'!E161</f>
        <v>0</v>
      </c>
      <c r="S188" s="196" t="s">
        <v>80</v>
      </c>
      <c r="T188" s="205">
        <f>'S1'!G161</f>
        <v>0</v>
      </c>
      <c r="U188" s="197" t="s">
        <v>90</v>
      </c>
    </row>
    <row r="189" spans="1:21" s="182" customFormat="1" ht="14.1" customHeight="1" x14ac:dyDescent="0.25">
      <c r="A189" s="354"/>
      <c r="B189" s="363"/>
      <c r="C189" s="349"/>
      <c r="D189" s="348"/>
      <c r="E189" s="349"/>
      <c r="F189" s="348"/>
      <c r="G189" s="353"/>
      <c r="H189" s="347"/>
      <c r="I189" s="348"/>
      <c r="J189" s="347"/>
      <c r="K189" s="347"/>
      <c r="L189" s="347"/>
      <c r="M189" s="346"/>
      <c r="N189" s="347"/>
      <c r="O189" s="348"/>
      <c r="P189" s="349"/>
      <c r="Q189" s="348"/>
      <c r="R189" s="195">
        <f>'S1'!F161</f>
        <v>0</v>
      </c>
      <c r="S189" s="196" t="s">
        <v>91</v>
      </c>
      <c r="T189" s="205">
        <f>'S1'!H161</f>
        <v>0</v>
      </c>
      <c r="U189" s="197" t="s">
        <v>92</v>
      </c>
    </row>
    <row r="190" spans="1:21" s="182" customFormat="1" ht="18.399999999999999" customHeight="1" x14ac:dyDescent="0.25">
      <c r="A190" s="209" t="s">
        <v>93</v>
      </c>
      <c r="B190" s="210">
        <f>SUM(B181:B189)</f>
        <v>0</v>
      </c>
      <c r="C190" s="235">
        <f t="shared" ref="C190:Q190" si="10">SUM(C182:C188)</f>
        <v>0</v>
      </c>
      <c r="D190" s="212">
        <f t="shared" si="10"/>
        <v>0</v>
      </c>
      <c r="E190" s="235">
        <f t="shared" si="10"/>
        <v>0</v>
      </c>
      <c r="F190" s="212">
        <f t="shared" si="10"/>
        <v>0</v>
      </c>
      <c r="G190" s="236">
        <f t="shared" si="10"/>
        <v>0</v>
      </c>
      <c r="H190" s="211">
        <f t="shared" si="10"/>
        <v>0</v>
      </c>
      <c r="I190" s="212">
        <f t="shared" si="10"/>
        <v>1</v>
      </c>
      <c r="J190" s="211">
        <f t="shared" si="10"/>
        <v>0</v>
      </c>
      <c r="K190" s="211">
        <f t="shared" si="10"/>
        <v>0</v>
      </c>
      <c r="L190" s="211">
        <f t="shared" si="10"/>
        <v>1</v>
      </c>
      <c r="M190" s="237">
        <f t="shared" si="10"/>
        <v>0</v>
      </c>
      <c r="N190" s="211">
        <f t="shared" si="10"/>
        <v>0</v>
      </c>
      <c r="O190" s="212">
        <f t="shared" si="10"/>
        <v>1</v>
      </c>
      <c r="P190" s="235">
        <f t="shared" si="10"/>
        <v>0</v>
      </c>
      <c r="Q190" s="212">
        <f t="shared" si="10"/>
        <v>0</v>
      </c>
      <c r="R190" s="173"/>
      <c r="S190" s="172"/>
      <c r="T190" s="173"/>
      <c r="U190" s="172"/>
    </row>
    <row r="191" spans="1:21" s="182" customFormat="1" ht="18.399999999999999" customHeight="1" x14ac:dyDescent="0.3">
      <c r="A191" s="172"/>
      <c r="B191" s="216" t="s">
        <v>94</v>
      </c>
      <c r="C191" s="217" t="s">
        <v>95</v>
      </c>
      <c r="D191" s="217" t="s">
        <v>96</v>
      </c>
      <c r="E191" s="217" t="s">
        <v>97</v>
      </c>
      <c r="F191" s="217" t="s">
        <v>98</v>
      </c>
      <c r="G191" s="217" t="s">
        <v>99</v>
      </c>
      <c r="H191" s="217" t="s">
        <v>100</v>
      </c>
      <c r="I191" s="217" t="s">
        <v>101</v>
      </c>
      <c r="J191" s="218"/>
      <c r="K191" s="218"/>
      <c r="L191" s="218"/>
      <c r="M191" s="218"/>
      <c r="N191" s="218"/>
      <c r="O191" s="218"/>
      <c r="P191" s="218"/>
      <c r="Q191" s="218"/>
      <c r="R191" s="219"/>
      <c r="T191" s="215"/>
    </row>
    <row r="192" spans="1:21" s="182" customFormat="1" ht="18.399999999999999" customHeight="1" x14ac:dyDescent="0.25">
      <c r="A192" s="220"/>
      <c r="B192" s="220"/>
      <c r="C192" s="188"/>
      <c r="D192" s="188"/>
      <c r="E192" s="221"/>
      <c r="F192" s="221"/>
      <c r="G192" s="221"/>
      <c r="H192" s="221"/>
      <c r="I192" s="221"/>
      <c r="J192" s="218"/>
      <c r="K192" s="218"/>
      <c r="L192" s="218"/>
      <c r="M192" s="218"/>
      <c r="N192" s="218"/>
      <c r="O192" s="218"/>
      <c r="P192" s="218"/>
      <c r="Q192" s="218"/>
      <c r="R192" s="219"/>
      <c r="T192" s="215"/>
    </row>
    <row r="193" spans="1:21" ht="18.399999999999999" customHeight="1" x14ac:dyDescent="0.25">
      <c r="D193" s="223"/>
      <c r="E193" s="224"/>
      <c r="F193" s="224"/>
      <c r="G193" s="224"/>
      <c r="H193" s="224"/>
      <c r="I193" s="224"/>
      <c r="J193" s="224"/>
      <c r="K193" s="224"/>
      <c r="L193" s="224"/>
      <c r="M193" s="224"/>
      <c r="N193" s="224"/>
      <c r="O193" s="224"/>
      <c r="P193" s="224"/>
      <c r="Q193" s="224"/>
      <c r="R193" s="225"/>
    </row>
    <row r="194" spans="1:21" ht="27" customHeight="1" x14ac:dyDescent="0.2">
      <c r="A194" s="362" t="s">
        <v>102</v>
      </c>
      <c r="B194" s="362"/>
      <c r="C194" s="362"/>
      <c r="D194" s="362"/>
      <c r="E194" s="362"/>
      <c r="F194" s="362"/>
      <c r="G194" s="362"/>
      <c r="H194" s="362"/>
      <c r="I194" s="362"/>
      <c r="J194" s="362"/>
      <c r="K194" s="362"/>
      <c r="L194" s="362"/>
      <c r="M194" s="362"/>
      <c r="N194" s="362"/>
      <c r="O194" s="362"/>
      <c r="P194" s="362"/>
      <c r="Q194" s="362"/>
      <c r="R194" s="362"/>
      <c r="S194" s="362"/>
      <c r="T194" s="362"/>
      <c r="U194" s="362"/>
    </row>
    <row r="195" spans="1:21" s="182" customFormat="1" ht="18.399999999999999" customHeight="1" x14ac:dyDescent="0.25">
      <c r="A195" s="358"/>
      <c r="B195" s="358"/>
      <c r="C195" s="356" t="s">
        <v>67</v>
      </c>
      <c r="D195" s="356"/>
      <c r="E195" s="356" t="s">
        <v>22</v>
      </c>
      <c r="F195" s="356"/>
      <c r="G195" s="359" t="s">
        <v>23</v>
      </c>
      <c r="H195" s="359"/>
      <c r="I195" s="359"/>
      <c r="J195" s="360" t="s">
        <v>68</v>
      </c>
      <c r="K195" s="360"/>
      <c r="L195" s="360"/>
      <c r="M195" s="361" t="s">
        <v>69</v>
      </c>
      <c r="N195" s="361"/>
      <c r="O195" s="361"/>
      <c r="P195" s="356" t="s">
        <v>70</v>
      </c>
      <c r="Q195" s="356"/>
      <c r="R195" s="357" t="s">
        <v>71</v>
      </c>
      <c r="S195" s="357"/>
      <c r="T195" s="357"/>
      <c r="U195" s="357"/>
    </row>
    <row r="196" spans="1:21" s="182" customFormat="1" ht="18.399999999999999" customHeight="1" x14ac:dyDescent="0.25">
      <c r="A196" s="358"/>
      <c r="B196" s="358"/>
      <c r="C196" s="226" t="s">
        <v>72</v>
      </c>
      <c r="D196" s="184" t="s">
        <v>73</v>
      </c>
      <c r="E196" s="226" t="s">
        <v>74</v>
      </c>
      <c r="F196" s="184" t="s">
        <v>75</v>
      </c>
      <c r="G196" s="227" t="s">
        <v>76</v>
      </c>
      <c r="H196" s="183" t="s">
        <v>75</v>
      </c>
      <c r="I196" s="184" t="s">
        <v>77</v>
      </c>
      <c r="J196" s="183" t="s">
        <v>76</v>
      </c>
      <c r="K196" s="183" t="s">
        <v>75</v>
      </c>
      <c r="L196" s="183" t="s">
        <v>77</v>
      </c>
      <c r="M196" s="228" t="s">
        <v>76</v>
      </c>
      <c r="N196" s="183" t="s">
        <v>75</v>
      </c>
      <c r="O196" s="184" t="s">
        <v>77</v>
      </c>
      <c r="P196" s="226" t="s">
        <v>76</v>
      </c>
      <c r="Q196" s="184" t="s">
        <v>75</v>
      </c>
      <c r="R196" s="357"/>
      <c r="S196" s="357"/>
      <c r="T196" s="357"/>
      <c r="U196" s="357"/>
    </row>
    <row r="197" spans="1:21" s="182" customFormat="1" ht="14.1" customHeight="1" x14ac:dyDescent="0.25">
      <c r="A197" s="354" t="s">
        <v>78</v>
      </c>
      <c r="B197" s="355"/>
      <c r="C197" s="349">
        <f>'S1'!C33</f>
        <v>0</v>
      </c>
      <c r="D197" s="348">
        <f>'S1'!D33</f>
        <v>0</v>
      </c>
      <c r="E197" s="349">
        <f>'S1'!J33</f>
        <v>0</v>
      </c>
      <c r="F197" s="348">
        <f>'S1'!K33-'S1'!E33-'S1'!F33-'S1'!G33-'S1'!H33-'S1'!I33</f>
        <v>0</v>
      </c>
      <c r="G197" s="353">
        <f>'S1'!L33-'S1'!H33-'S1'!G33</f>
        <v>0</v>
      </c>
      <c r="H197" s="347">
        <f>'S1'!N33-'S1'!F33-'S1'!E33-'S1'!I33</f>
        <v>0</v>
      </c>
      <c r="I197" s="348">
        <f>'S1'!M33</f>
        <v>0</v>
      </c>
      <c r="J197" s="347">
        <f>'S1'!O33+'S1'!P33-'S1'!H33-'S1'!G33</f>
        <v>0</v>
      </c>
      <c r="K197" s="347">
        <f>'S1'!S33+'S1'!T33-'S1'!F33-'S1'!E33-'S1'!I33</f>
        <v>0</v>
      </c>
      <c r="L197" s="347">
        <f>'S1'!Q33+'S1'!R33</f>
        <v>0</v>
      </c>
      <c r="M197" s="346">
        <f>'S1'!P33</f>
        <v>0</v>
      </c>
      <c r="N197" s="347">
        <f>'S1'!T33-'S1'!E33-'S1'!F33</f>
        <v>0</v>
      </c>
      <c r="O197" s="348">
        <f>'S1'!R33</f>
        <v>0</v>
      </c>
      <c r="P197" s="349">
        <f>'S1'!U33-'S1'!H33-'S1'!G33</f>
        <v>0</v>
      </c>
      <c r="Q197" s="348">
        <f>'S1'!V33-'S1'!F33-'S1'!E33-'S1'!I33</f>
        <v>0</v>
      </c>
      <c r="R197" s="189">
        <f>'S1'!E33</f>
        <v>0</v>
      </c>
      <c r="S197" s="196" t="s">
        <v>79</v>
      </c>
      <c r="T197" s="205">
        <f>'S1'!F33</f>
        <v>0</v>
      </c>
      <c r="U197" s="197" t="s">
        <v>80</v>
      </c>
    </row>
    <row r="198" spans="1:21" s="182" customFormat="1" ht="14.1" customHeight="1" x14ac:dyDescent="0.25">
      <c r="A198" s="354"/>
      <c r="B198" s="355"/>
      <c r="C198" s="349"/>
      <c r="D198" s="348"/>
      <c r="E198" s="349"/>
      <c r="F198" s="348"/>
      <c r="G198" s="353"/>
      <c r="H198" s="347"/>
      <c r="I198" s="348"/>
      <c r="J198" s="347"/>
      <c r="K198" s="347"/>
      <c r="L198" s="347"/>
      <c r="M198" s="346"/>
      <c r="N198" s="347"/>
      <c r="O198" s="348"/>
      <c r="P198" s="349"/>
      <c r="Q198" s="348"/>
      <c r="R198" s="189"/>
      <c r="S198" s="197"/>
      <c r="T198" s="205">
        <f>'S1'!H33+'S1'!G33</f>
        <v>0</v>
      </c>
      <c r="U198" s="197" t="s">
        <v>103</v>
      </c>
    </row>
    <row r="199" spans="1:21" s="182" customFormat="1" ht="15.6" customHeight="1" x14ac:dyDescent="0.25">
      <c r="A199" s="354" t="s">
        <v>81</v>
      </c>
      <c r="B199" s="355"/>
      <c r="C199" s="347">
        <f>'S1'!C68</f>
        <v>0</v>
      </c>
      <c r="D199" s="348">
        <f>'S1'!D68</f>
        <v>0</v>
      </c>
      <c r="E199" s="347">
        <f>'S1'!K68-'S1'!E68-'S1'!F68-'S1'!G68-'S1'!H68-'S1'!I68-'S1'!J68</f>
        <v>0</v>
      </c>
      <c r="F199" s="348">
        <f>'S1'!L68</f>
        <v>0</v>
      </c>
      <c r="G199" s="347">
        <f>'S1'!M68-'S1'!E68-'S1'!F68-'S1'!G68-'S1'!H68-'S1'!I68-'S1'!J68</f>
        <v>0</v>
      </c>
      <c r="H199" s="347">
        <f>'S1'!O68</f>
        <v>0</v>
      </c>
      <c r="I199" s="348">
        <f>'S1'!N68</f>
        <v>0</v>
      </c>
      <c r="J199" s="347">
        <f>'S1'!P68-'S1'!E68-'S1'!F68-'S1'!G68-'S1'!H68-'S1'!I68+'S1'!Q68-'S1'!J68</f>
        <v>0</v>
      </c>
      <c r="K199" s="347">
        <f>'S1'!T68+'S1'!U68</f>
        <v>0</v>
      </c>
      <c r="L199" s="348">
        <f>'S1'!R68+'S1'!S68</f>
        <v>0</v>
      </c>
      <c r="M199" s="347">
        <f>'S1'!Q68</f>
        <v>0</v>
      </c>
      <c r="N199" s="347">
        <f>'S1'!U68</f>
        <v>0</v>
      </c>
      <c r="O199" s="348">
        <f>'S1'!S68</f>
        <v>0</v>
      </c>
      <c r="P199" s="347">
        <f>'S1'!V68-'S1'!E68-'S1'!F68-'S1'!G68-'S1'!H68-'S1'!I68-'S1'!J68</f>
        <v>0</v>
      </c>
      <c r="Q199" s="348">
        <f>'S1'!W68</f>
        <v>0</v>
      </c>
      <c r="R199" s="195">
        <f>'S1'!E68+'S1'!F68+'S1'!G68+'S1'!I68</f>
        <v>0</v>
      </c>
      <c r="S199" s="196" t="s">
        <v>82</v>
      </c>
      <c r="T199" s="195">
        <f>'S1'!H68</f>
        <v>0</v>
      </c>
      <c r="U199" s="197" t="s">
        <v>83</v>
      </c>
    </row>
    <row r="200" spans="1:21" s="182" customFormat="1" ht="15.6" customHeight="1" x14ac:dyDescent="0.25">
      <c r="A200" s="354"/>
      <c r="B200" s="355"/>
      <c r="C200" s="347"/>
      <c r="D200" s="348"/>
      <c r="E200" s="347"/>
      <c r="F200" s="348"/>
      <c r="G200" s="347"/>
      <c r="H200" s="347"/>
      <c r="I200" s="348"/>
      <c r="J200" s="347"/>
      <c r="K200" s="347"/>
      <c r="L200" s="348"/>
      <c r="M200" s="347"/>
      <c r="N200" s="347"/>
      <c r="O200" s="348"/>
      <c r="P200" s="347"/>
      <c r="Q200" s="348"/>
      <c r="R200" s="195"/>
      <c r="S200" s="196"/>
      <c r="T200" s="195">
        <f>'S1'!J68</f>
        <v>0</v>
      </c>
      <c r="U200" s="232" t="s">
        <v>84</v>
      </c>
    </row>
    <row r="201" spans="1:21" s="182" customFormat="1" ht="28.35" customHeight="1" x14ac:dyDescent="0.25">
      <c r="A201" s="185" t="s">
        <v>85</v>
      </c>
      <c r="B201" s="207"/>
      <c r="C201" s="229">
        <f>'S1'!C103</f>
        <v>0</v>
      </c>
      <c r="D201" s="187">
        <f>'S1'!D103</f>
        <v>0</v>
      </c>
      <c r="E201" s="229">
        <f>'S1'!I103-'S1'!E103-'S1'!F103-'S1'!G103</f>
        <v>0</v>
      </c>
      <c r="F201" s="187">
        <f>'S1'!J103</f>
        <v>0</v>
      </c>
      <c r="G201" s="230">
        <f>'S1'!K103-'S1'!E103-'S1'!F103-'S1'!G103</f>
        <v>0</v>
      </c>
      <c r="H201" s="188">
        <f>'S1'!M103</f>
        <v>0</v>
      </c>
      <c r="I201" s="187">
        <f>'S1'!L103+'S1'!H103</f>
        <v>0</v>
      </c>
      <c r="J201" s="188">
        <f>'S1'!N103+'S1'!O103-'S1'!E103-'S1'!F103-'S1'!G103</f>
        <v>0</v>
      </c>
      <c r="K201" s="188">
        <f>'S1'!R103+'S1'!S3</f>
        <v>0</v>
      </c>
      <c r="L201" s="188">
        <f>'S1'!P103+'S1'!Q103+'S1'!H103</f>
        <v>0</v>
      </c>
      <c r="M201" s="231">
        <f>'S1'!O103</f>
        <v>0</v>
      </c>
      <c r="N201" s="188">
        <f>'S1'!S3</f>
        <v>0</v>
      </c>
      <c r="O201" s="187">
        <f>'S1'!Q103</f>
        <v>0</v>
      </c>
      <c r="P201" s="229">
        <f>'S1'!T103-'S1'!E103-'S1'!F103-'S1'!G103</f>
        <v>0</v>
      </c>
      <c r="Q201" s="187">
        <f>'S1'!U103</f>
        <v>0</v>
      </c>
      <c r="R201" s="195">
        <f>'S1'!E103+'S1'!F103</f>
        <v>0</v>
      </c>
      <c r="S201" s="233" t="s">
        <v>104</v>
      </c>
      <c r="T201" s="195">
        <f>'S1'!G103</f>
        <v>0</v>
      </c>
      <c r="U201" s="208" t="s">
        <v>87</v>
      </c>
    </row>
    <row r="202" spans="1:21" s="182" customFormat="1" ht="28.35" customHeight="1" x14ac:dyDescent="0.25">
      <c r="A202" s="185" t="s">
        <v>88</v>
      </c>
      <c r="B202" s="207"/>
      <c r="C202" s="229">
        <f>'S1'!C138</f>
        <v>0</v>
      </c>
      <c r="D202" s="187">
        <f>'S1'!D138</f>
        <v>0</v>
      </c>
      <c r="E202" s="229">
        <f>'S1'!I138</f>
        <v>0</v>
      </c>
      <c r="F202" s="187">
        <f>'S1'!J138-'S1'!E138-'S1'!F138</f>
        <v>0</v>
      </c>
      <c r="G202" s="230">
        <f>'S1'!K138</f>
        <v>0</v>
      </c>
      <c r="H202" s="188">
        <f>'S1'!M138-'S1'!E138</f>
        <v>0</v>
      </c>
      <c r="I202" s="187">
        <f>'S1'!L138</f>
        <v>0</v>
      </c>
      <c r="J202" s="188">
        <f>'S1'!N138+'S1'!O138</f>
        <v>0</v>
      </c>
      <c r="K202" s="188">
        <f>'S1'!R138+'S1'!S138-'S1'!E138</f>
        <v>0</v>
      </c>
      <c r="L202" s="188">
        <f>'S1'!P138+'S1'!Q138</f>
        <v>0</v>
      </c>
      <c r="M202" s="231">
        <f>'S1'!O138</f>
        <v>0</v>
      </c>
      <c r="N202" s="188">
        <f>'S1'!S138-'S1'!E138</f>
        <v>0</v>
      </c>
      <c r="O202" s="187">
        <f>'S1'!Q138</f>
        <v>0</v>
      </c>
      <c r="P202" s="229">
        <f>'S1'!T138</f>
        <v>0</v>
      </c>
      <c r="Q202" s="187">
        <f>'S1'!U138-'S1'!E138-'S1'!F138</f>
        <v>0</v>
      </c>
      <c r="R202" s="195">
        <f>'S1'!E138</f>
        <v>0</v>
      </c>
      <c r="S202" s="196" t="s">
        <v>105</v>
      </c>
      <c r="T202" s="234">
        <f>'S1'!F138</f>
        <v>0</v>
      </c>
      <c r="U202" s="197" t="s">
        <v>106</v>
      </c>
    </row>
    <row r="203" spans="1:21" s="182" customFormat="1" ht="14.1" customHeight="1" x14ac:dyDescent="0.25">
      <c r="A203" s="354" t="s">
        <v>89</v>
      </c>
      <c r="B203" s="355"/>
      <c r="C203" s="349">
        <f>'S1'!C173</f>
        <v>0</v>
      </c>
      <c r="D203" s="348">
        <f>'S1'!D173</f>
        <v>0</v>
      </c>
      <c r="E203" s="349">
        <f>'S1'!K173-'S1'!F173</f>
        <v>0</v>
      </c>
      <c r="F203" s="348">
        <f>'S1'!L173-'S1'!E173-'S1'!H173-'S1'!G173</f>
        <v>0</v>
      </c>
      <c r="G203" s="353">
        <f>'S1'!M173-'S1'!F173</f>
        <v>0</v>
      </c>
      <c r="H203" s="347">
        <f>'S1'!O173-'S1'!H173-'S1'!E173+'S1'!J173</f>
        <v>0</v>
      </c>
      <c r="I203" s="348">
        <f>'S1'!N173-'S1'!G173+1</f>
        <v>1</v>
      </c>
      <c r="J203" s="347">
        <f>'S1'!P173+'S1'!Q173-'S1'!F173</f>
        <v>0</v>
      </c>
      <c r="K203" s="347">
        <f>'S1'!T173+'S1'!U173+'S1'!J173-'S1'!H173-'S1'!E173</f>
        <v>0</v>
      </c>
      <c r="L203" s="347">
        <f>'S1'!R173+'S1'!S173-'S1'!G173+1</f>
        <v>1</v>
      </c>
      <c r="M203" s="346">
        <f>'S1'!Q173</f>
        <v>0</v>
      </c>
      <c r="N203" s="347">
        <f>'S1'!T173+'S1'!U173-'S1'!H173-'S1'!E173</f>
        <v>0</v>
      </c>
      <c r="O203" s="348">
        <f>'S1'!S173-'S1'!G173+1</f>
        <v>1</v>
      </c>
      <c r="P203" s="349">
        <f>'S1'!V173-'S1'!F173</f>
        <v>0</v>
      </c>
      <c r="Q203" s="348">
        <f>'S1'!W173-'S1'!E173-'S1'!H173-'S1'!G173</f>
        <v>0</v>
      </c>
      <c r="R203" s="195">
        <f>'S1'!E173</f>
        <v>0</v>
      </c>
      <c r="S203" s="196" t="s">
        <v>105</v>
      </c>
      <c r="T203" s="205">
        <f>'S1'!G173</f>
        <v>0</v>
      </c>
      <c r="U203" s="197" t="s">
        <v>90</v>
      </c>
    </row>
    <row r="204" spans="1:21" s="182" customFormat="1" ht="14.1" customHeight="1" x14ac:dyDescent="0.25">
      <c r="A204" s="354"/>
      <c r="B204" s="355"/>
      <c r="C204" s="349"/>
      <c r="D204" s="348"/>
      <c r="E204" s="349"/>
      <c r="F204" s="348"/>
      <c r="G204" s="353"/>
      <c r="H204" s="347"/>
      <c r="I204" s="348"/>
      <c r="J204" s="347"/>
      <c r="K204" s="347"/>
      <c r="L204" s="347"/>
      <c r="M204" s="346"/>
      <c r="N204" s="347"/>
      <c r="O204" s="348"/>
      <c r="P204" s="349"/>
      <c r="Q204" s="348"/>
      <c r="R204" s="195">
        <f>'S1'!F173</f>
        <v>0</v>
      </c>
      <c r="S204" s="196" t="s">
        <v>91</v>
      </c>
      <c r="T204" s="205">
        <f>'S1'!H173</f>
        <v>0</v>
      </c>
      <c r="U204" s="197" t="s">
        <v>92</v>
      </c>
    </row>
    <row r="205" spans="1:21" s="182" customFormat="1" ht="18.399999999999999" customHeight="1" x14ac:dyDescent="0.25">
      <c r="A205" s="209" t="s">
        <v>93</v>
      </c>
      <c r="B205" s="210"/>
      <c r="C205" s="235">
        <f t="shared" ref="C205:Q205" si="11">SUM(C197:C203)</f>
        <v>0</v>
      </c>
      <c r="D205" s="212">
        <f t="shared" si="11"/>
        <v>0</v>
      </c>
      <c r="E205" s="235">
        <f t="shared" si="11"/>
        <v>0</v>
      </c>
      <c r="F205" s="212">
        <f t="shared" si="11"/>
        <v>0</v>
      </c>
      <c r="G205" s="236">
        <f t="shared" si="11"/>
        <v>0</v>
      </c>
      <c r="H205" s="211">
        <f t="shared" si="11"/>
        <v>0</v>
      </c>
      <c r="I205" s="212">
        <f t="shared" si="11"/>
        <v>1</v>
      </c>
      <c r="J205" s="211">
        <f t="shared" si="11"/>
        <v>0</v>
      </c>
      <c r="K205" s="211">
        <f t="shared" si="11"/>
        <v>0</v>
      </c>
      <c r="L205" s="211">
        <f t="shared" si="11"/>
        <v>1</v>
      </c>
      <c r="M205" s="237">
        <f t="shared" si="11"/>
        <v>0</v>
      </c>
      <c r="N205" s="211">
        <f t="shared" si="11"/>
        <v>0</v>
      </c>
      <c r="O205" s="212">
        <f t="shared" si="11"/>
        <v>1</v>
      </c>
      <c r="P205" s="235">
        <f t="shared" si="11"/>
        <v>0</v>
      </c>
      <c r="Q205" s="212">
        <f t="shared" si="11"/>
        <v>0</v>
      </c>
      <c r="R205" s="173"/>
      <c r="S205" s="172"/>
      <c r="T205" s="173"/>
      <c r="U205" s="172"/>
    </row>
    <row r="206" spans="1:21" s="182" customFormat="1" ht="18.399999999999999" customHeight="1" x14ac:dyDescent="0.3">
      <c r="A206" s="350" t="s">
        <v>107</v>
      </c>
      <c r="B206" s="350"/>
      <c r="C206" s="351"/>
      <c r="D206" s="351"/>
      <c r="E206" s="350" t="s">
        <v>108</v>
      </c>
      <c r="F206" s="350"/>
      <c r="G206" s="368"/>
      <c r="H206" s="368"/>
      <c r="I206" s="238"/>
      <c r="J206" s="218"/>
      <c r="K206" s="218"/>
      <c r="L206" s="218"/>
      <c r="M206" s="218"/>
      <c r="N206" s="218"/>
      <c r="O206" s="218"/>
      <c r="P206" s="218"/>
      <c r="Q206" s="218"/>
      <c r="R206" s="219"/>
      <c r="T206" s="215"/>
    </row>
    <row r="207" spans="1:21" s="182" customFormat="1" ht="18.399999999999999" customHeight="1" x14ac:dyDescent="0.25">
      <c r="A207" s="242"/>
      <c r="B207" s="243"/>
      <c r="C207" s="244"/>
      <c r="D207" s="244"/>
      <c r="E207" s="218"/>
      <c r="F207" s="218"/>
      <c r="G207" s="218"/>
      <c r="H207" s="218"/>
      <c r="I207" s="218"/>
      <c r="J207" s="218"/>
      <c r="K207" s="218"/>
      <c r="L207" s="218"/>
      <c r="M207" s="218"/>
      <c r="N207" s="218"/>
      <c r="O207" s="218"/>
      <c r="P207" s="218"/>
      <c r="Q207" s="218"/>
      <c r="R207" s="219"/>
      <c r="T207" s="215"/>
    </row>
    <row r="208" spans="1:21" ht="18.399999999999999" customHeight="1" x14ac:dyDescent="0.2">
      <c r="A208" s="222"/>
      <c r="B208" s="222"/>
      <c r="C208" s="223"/>
      <c r="D208" s="223"/>
      <c r="E208" s="224"/>
      <c r="F208" s="224"/>
      <c r="G208" s="224"/>
      <c r="H208" s="224"/>
      <c r="I208" s="224"/>
      <c r="J208" s="224"/>
      <c r="K208" s="224"/>
      <c r="L208" s="224"/>
      <c r="M208" s="224"/>
      <c r="N208" s="224"/>
      <c r="O208" s="224"/>
      <c r="P208" s="224"/>
      <c r="Q208" s="224"/>
      <c r="R208" s="225"/>
    </row>
    <row r="209" spans="1:21" ht="18.399999999999999" customHeight="1" x14ac:dyDescent="0.2">
      <c r="A209" s="222"/>
      <c r="B209" s="222"/>
      <c r="C209" s="223"/>
      <c r="D209" s="223"/>
      <c r="E209" s="224"/>
      <c r="F209" s="224"/>
      <c r="G209" s="224"/>
      <c r="H209" s="224"/>
      <c r="I209" s="224"/>
      <c r="J209" s="224"/>
      <c r="K209" s="224"/>
      <c r="L209" s="224"/>
      <c r="M209" s="224"/>
      <c r="N209" s="224"/>
      <c r="O209" s="224"/>
      <c r="P209" s="224"/>
      <c r="Q209" s="224"/>
      <c r="R209" s="225"/>
    </row>
    <row r="210" spans="1:21" ht="18.399999999999999" customHeight="1" x14ac:dyDescent="0.2">
      <c r="A210" s="222"/>
      <c r="B210" s="222"/>
      <c r="C210" s="223"/>
      <c r="D210" s="223"/>
      <c r="E210" s="224"/>
      <c r="F210" s="224"/>
      <c r="G210" s="224"/>
      <c r="H210" s="224"/>
      <c r="I210" s="224"/>
      <c r="J210" s="224"/>
      <c r="K210" s="224"/>
      <c r="L210" s="224"/>
      <c r="M210" s="224"/>
      <c r="N210" s="224"/>
      <c r="O210" s="224"/>
      <c r="P210" s="224"/>
      <c r="Q210" s="224"/>
      <c r="R210" s="225"/>
    </row>
    <row r="211" spans="1:21" ht="18.399999999999999" customHeight="1" x14ac:dyDescent="0.2">
      <c r="A211" s="222"/>
      <c r="B211" s="222"/>
      <c r="C211" s="223"/>
      <c r="D211" s="223"/>
      <c r="E211" s="224"/>
      <c r="F211" s="224"/>
      <c r="G211" s="224"/>
      <c r="H211" s="224"/>
      <c r="I211" s="224"/>
      <c r="J211" s="224"/>
      <c r="K211" s="224"/>
      <c r="L211" s="224"/>
      <c r="M211" s="224"/>
      <c r="N211" s="224"/>
      <c r="O211" s="224"/>
      <c r="P211" s="224"/>
      <c r="Q211" s="224"/>
      <c r="R211" s="225"/>
    </row>
    <row r="212" spans="1:21" ht="18.399999999999999" customHeight="1" x14ac:dyDescent="0.35">
      <c r="A212" s="174"/>
      <c r="B212" s="174"/>
      <c r="C212" s="175"/>
      <c r="D212" s="175"/>
      <c r="E212" s="176"/>
      <c r="F212" s="176"/>
      <c r="G212" s="176"/>
      <c r="H212" s="176"/>
      <c r="I212" s="176"/>
      <c r="J212" s="176"/>
      <c r="K212" s="177"/>
      <c r="L212" s="177"/>
      <c r="M212" s="178"/>
      <c r="N212" s="179"/>
      <c r="O212" s="179"/>
      <c r="P212" s="179"/>
      <c r="Q212" s="179"/>
      <c r="R212" s="180"/>
    </row>
    <row r="213" spans="1:21" ht="24.2" customHeight="1" x14ac:dyDescent="0.5">
      <c r="A213" s="174"/>
      <c r="B213" s="174"/>
      <c r="C213" s="175"/>
      <c r="D213" s="175"/>
      <c r="E213" s="176"/>
      <c r="F213" s="176"/>
      <c r="G213" s="176"/>
      <c r="H213" s="176"/>
      <c r="I213" s="176"/>
      <c r="J213" s="176"/>
      <c r="K213" s="177"/>
      <c r="L213" s="177"/>
      <c r="M213" s="365" t="s">
        <v>64</v>
      </c>
      <c r="N213" s="365"/>
      <c r="O213" s="366">
        <f>O177+1</f>
        <v>42988</v>
      </c>
      <c r="P213" s="366"/>
      <c r="Q213" s="366"/>
      <c r="R213" s="366"/>
      <c r="S213" s="366"/>
      <c r="T213" s="366"/>
      <c r="U213" s="366"/>
    </row>
    <row r="214" spans="1:21" ht="18.399999999999999" customHeight="1" x14ac:dyDescent="0.25">
      <c r="A214" s="174"/>
      <c r="B214" s="174"/>
      <c r="C214" s="175"/>
      <c r="D214" s="175"/>
      <c r="E214" s="176"/>
      <c r="F214" s="176"/>
      <c r="G214" s="176"/>
      <c r="H214" s="176"/>
      <c r="I214" s="176"/>
      <c r="J214" s="176"/>
      <c r="K214" s="176"/>
      <c r="L214" s="176"/>
      <c r="M214" s="176"/>
      <c r="N214" s="176"/>
      <c r="O214" s="176"/>
      <c r="P214" s="176"/>
      <c r="Q214" s="176"/>
      <c r="R214" s="181"/>
    </row>
    <row r="215" spans="1:21" ht="27" customHeight="1" x14ac:dyDescent="0.2">
      <c r="A215" s="362" t="s">
        <v>65</v>
      </c>
      <c r="B215" s="362"/>
      <c r="C215" s="362"/>
      <c r="D215" s="362"/>
      <c r="E215" s="362"/>
      <c r="F215" s="362"/>
      <c r="G215" s="362"/>
      <c r="H215" s="362"/>
      <c r="I215" s="362"/>
      <c r="J215" s="362"/>
      <c r="K215" s="362"/>
      <c r="L215" s="362"/>
      <c r="M215" s="362"/>
      <c r="N215" s="362"/>
      <c r="O215" s="362"/>
      <c r="P215" s="362"/>
      <c r="Q215" s="362"/>
      <c r="R215" s="362"/>
      <c r="S215" s="362"/>
      <c r="T215" s="362"/>
      <c r="U215" s="362"/>
    </row>
    <row r="216" spans="1:21" s="182" customFormat="1" ht="18.399999999999999" customHeight="1" x14ac:dyDescent="0.25">
      <c r="A216" s="358"/>
      <c r="B216" s="367" t="s">
        <v>66</v>
      </c>
      <c r="C216" s="356" t="s">
        <v>67</v>
      </c>
      <c r="D216" s="356"/>
      <c r="E216" s="356" t="s">
        <v>22</v>
      </c>
      <c r="F216" s="356"/>
      <c r="G216" s="359" t="s">
        <v>23</v>
      </c>
      <c r="H216" s="359"/>
      <c r="I216" s="359"/>
      <c r="J216" s="360" t="s">
        <v>68</v>
      </c>
      <c r="K216" s="360"/>
      <c r="L216" s="360"/>
      <c r="M216" s="361" t="s">
        <v>69</v>
      </c>
      <c r="N216" s="361"/>
      <c r="O216" s="361"/>
      <c r="P216" s="356" t="s">
        <v>70</v>
      </c>
      <c r="Q216" s="356"/>
      <c r="R216" s="357" t="s">
        <v>71</v>
      </c>
      <c r="S216" s="357"/>
      <c r="T216" s="357"/>
      <c r="U216" s="357"/>
    </row>
    <row r="217" spans="1:21" s="182" customFormat="1" ht="18.399999999999999" customHeight="1" x14ac:dyDescent="0.25">
      <c r="A217" s="358"/>
      <c r="B217" s="367"/>
      <c r="C217" s="226" t="s">
        <v>72</v>
      </c>
      <c r="D217" s="184" t="s">
        <v>73</v>
      </c>
      <c r="E217" s="226" t="s">
        <v>74</v>
      </c>
      <c r="F217" s="184" t="s">
        <v>75</v>
      </c>
      <c r="G217" s="227" t="s">
        <v>76</v>
      </c>
      <c r="H217" s="183" t="s">
        <v>75</v>
      </c>
      <c r="I217" s="184" t="s">
        <v>77</v>
      </c>
      <c r="J217" s="183" t="s">
        <v>76</v>
      </c>
      <c r="K217" s="183" t="s">
        <v>75</v>
      </c>
      <c r="L217" s="183" t="s">
        <v>77</v>
      </c>
      <c r="M217" s="228" t="s">
        <v>76</v>
      </c>
      <c r="N217" s="183" t="s">
        <v>75</v>
      </c>
      <c r="O217" s="184" t="s">
        <v>77</v>
      </c>
      <c r="P217" s="226" t="s">
        <v>76</v>
      </c>
      <c r="Q217" s="184" t="s">
        <v>75</v>
      </c>
      <c r="R217" s="357"/>
      <c r="S217" s="357"/>
      <c r="T217" s="357"/>
      <c r="U217" s="357"/>
    </row>
    <row r="218" spans="1:21" s="182" customFormat="1" ht="14.1" customHeight="1" x14ac:dyDescent="0.25">
      <c r="A218" s="354" t="s">
        <v>78</v>
      </c>
      <c r="B218" s="363">
        <f>'S1'!C10</f>
        <v>0</v>
      </c>
      <c r="C218" s="364">
        <f>'S1'!C22</f>
        <v>0</v>
      </c>
      <c r="D218" s="348">
        <f>'S1'!D22</f>
        <v>0</v>
      </c>
      <c r="E218" s="349">
        <f>'S1'!I22</f>
        <v>0</v>
      </c>
      <c r="F218" s="348">
        <f>'S1'!J22-'S1'!E22-'S1'!F22-'S1'!G22</f>
        <v>0</v>
      </c>
      <c r="G218" s="353">
        <f>'S1'!K22</f>
        <v>0</v>
      </c>
      <c r="H218" s="347">
        <f>'S1'!M22-'S1'!E22-'S1'!F22-'S1'!G22</f>
        <v>0</v>
      </c>
      <c r="I218" s="348">
        <f>'S1'!L22</f>
        <v>0</v>
      </c>
      <c r="J218" s="347">
        <f>'S1'!N22+'S1'!O22</f>
        <v>0</v>
      </c>
      <c r="K218" s="347">
        <f>'S1'!R22+'S1'!S22-'S1'!E22-'S1'!F22-'S1'!G22</f>
        <v>0</v>
      </c>
      <c r="L218" s="347">
        <f>'S1'!P22+'S1'!Q22</f>
        <v>0</v>
      </c>
      <c r="M218" s="346">
        <f>'S1'!O22</f>
        <v>0</v>
      </c>
      <c r="N218" s="347">
        <f>'S1'!S22-'S1'!F22-'S1'!E22</f>
        <v>0</v>
      </c>
      <c r="O218" s="348">
        <f>'S1'!Q22</f>
        <v>0</v>
      </c>
      <c r="P218" s="349">
        <f>'S1'!T22</f>
        <v>0</v>
      </c>
      <c r="Q218" s="348">
        <f>'S1'!U22-'S1'!F22-'S1'!E22-'S1'!G22</f>
        <v>0</v>
      </c>
      <c r="R218" s="189">
        <f>'S1'!E22</f>
        <v>0</v>
      </c>
      <c r="S218" s="196" t="s">
        <v>79</v>
      </c>
      <c r="T218" s="205">
        <f>'S1'!F22</f>
        <v>0</v>
      </c>
      <c r="U218" s="197" t="s">
        <v>80</v>
      </c>
    </row>
    <row r="219" spans="1:21" s="182" customFormat="1" ht="14.1" customHeight="1" x14ac:dyDescent="0.25">
      <c r="A219" s="354"/>
      <c r="B219" s="363"/>
      <c r="C219" s="364"/>
      <c r="D219" s="348"/>
      <c r="E219" s="349"/>
      <c r="F219" s="348"/>
      <c r="G219" s="353"/>
      <c r="H219" s="347"/>
      <c r="I219" s="348"/>
      <c r="J219" s="347"/>
      <c r="K219" s="347"/>
      <c r="L219" s="347"/>
      <c r="M219" s="346"/>
      <c r="N219" s="347"/>
      <c r="O219" s="348"/>
      <c r="P219" s="349"/>
      <c r="Q219" s="348"/>
      <c r="R219" s="189"/>
      <c r="S219" s="197"/>
      <c r="T219" s="205"/>
      <c r="U219" s="197"/>
    </row>
    <row r="220" spans="1:21" s="182" customFormat="1" ht="15.6" customHeight="1" x14ac:dyDescent="0.25">
      <c r="A220" s="354" t="s">
        <v>81</v>
      </c>
      <c r="B220" s="363">
        <f>'S1'!C45</f>
        <v>0</v>
      </c>
      <c r="C220" s="347">
        <f>'S1'!C57</f>
        <v>0</v>
      </c>
      <c r="D220" s="348">
        <f>'S1'!D57</f>
        <v>0</v>
      </c>
      <c r="E220" s="347">
        <f>'S1'!K57-'S1'!E57-'S1'!F57-'S1'!G57-'S1'!H57-'S1'!I57-'S1'!J57</f>
        <v>0</v>
      </c>
      <c r="F220" s="348">
        <f>'S1'!L57</f>
        <v>0</v>
      </c>
      <c r="G220" s="347">
        <f>'S1'!M57-'S1'!E57-'S1'!F57-'S1'!G57-'S1'!H57-'S1'!I57-'S1'!J57</f>
        <v>0</v>
      </c>
      <c r="H220" s="347">
        <f>'S1'!O57</f>
        <v>0</v>
      </c>
      <c r="I220" s="348">
        <f>'S1'!N57</f>
        <v>0</v>
      </c>
      <c r="J220" s="347">
        <f>'S1'!P57-'S1'!E57-'S1'!F57-'S1'!G57-'S1'!H57-'S1'!I57+'S1'!Q57-'S1'!J57</f>
        <v>0</v>
      </c>
      <c r="K220" s="347">
        <f>'S1'!T57+'S1'!U57</f>
        <v>0</v>
      </c>
      <c r="L220" s="348">
        <f>'S1'!R57+'S1'!S57</f>
        <v>0</v>
      </c>
      <c r="M220" s="347">
        <f>'S1'!Q57</f>
        <v>0</v>
      </c>
      <c r="N220" s="347">
        <f>'S1'!U57</f>
        <v>0</v>
      </c>
      <c r="O220" s="348">
        <f>'S1'!S57</f>
        <v>0</v>
      </c>
      <c r="P220" s="347">
        <f>'S1'!V57-'S1'!E57-'S1'!F57-'S1'!G57-'S1'!H57-'S1'!I57-'S1'!J57</f>
        <v>0</v>
      </c>
      <c r="Q220" s="348">
        <f>'S1'!W57</f>
        <v>0</v>
      </c>
      <c r="R220" s="195">
        <f>'S1'!E57+'S1'!F57+'S1'!G57+'S1'!I57</f>
        <v>0</v>
      </c>
      <c r="S220" s="196" t="s">
        <v>82</v>
      </c>
      <c r="T220" s="195">
        <f>'S1'!H57</f>
        <v>0</v>
      </c>
      <c r="U220" s="197" t="s">
        <v>83</v>
      </c>
    </row>
    <row r="221" spans="1:21" s="182" customFormat="1" ht="15.6" customHeight="1" x14ac:dyDescent="0.25">
      <c r="A221" s="354"/>
      <c r="B221" s="363"/>
      <c r="C221" s="347"/>
      <c r="D221" s="348"/>
      <c r="E221" s="347"/>
      <c r="F221" s="348"/>
      <c r="G221" s="347"/>
      <c r="H221" s="347"/>
      <c r="I221" s="348"/>
      <c r="J221" s="347"/>
      <c r="K221" s="347"/>
      <c r="L221" s="348"/>
      <c r="M221" s="347"/>
      <c r="N221" s="347"/>
      <c r="O221" s="348"/>
      <c r="P221" s="347"/>
      <c r="Q221" s="348"/>
      <c r="R221" s="195"/>
      <c r="S221" s="196"/>
      <c r="T221" s="195">
        <f>'S1'!J57</f>
        <v>0</v>
      </c>
      <c r="U221" s="232" t="s">
        <v>84</v>
      </c>
    </row>
    <row r="222" spans="1:21" s="182" customFormat="1" ht="28.35" customHeight="1" x14ac:dyDescent="0.25">
      <c r="A222" s="185" t="s">
        <v>85</v>
      </c>
      <c r="B222" s="186">
        <f>'S1'!C80</f>
        <v>0</v>
      </c>
      <c r="C222" s="229">
        <f>'S1'!C92</f>
        <v>0</v>
      </c>
      <c r="D222" s="187">
        <f>'S1'!D92</f>
        <v>0</v>
      </c>
      <c r="E222" s="229">
        <f>'S1'!I92-'S1'!E92-'S1'!F92-'S1'!G92</f>
        <v>0</v>
      </c>
      <c r="F222" s="187">
        <f>'S1'!J92</f>
        <v>0</v>
      </c>
      <c r="G222" s="230">
        <f>'S1'!K92-'S1'!E92-'S1'!F92-'S1'!G92</f>
        <v>0</v>
      </c>
      <c r="H222" s="188">
        <f>'S1'!M92</f>
        <v>0</v>
      </c>
      <c r="I222" s="187">
        <f>'S1'!L92+'S1'!H92</f>
        <v>0</v>
      </c>
      <c r="J222" s="188">
        <f>'S1'!N92+'S1'!O92-'S1'!E92-'S1'!F92-'S1'!G92</f>
        <v>0</v>
      </c>
      <c r="K222" s="188">
        <f>'S1'!R92+'S1'!S92</f>
        <v>0</v>
      </c>
      <c r="L222" s="188">
        <f>'S1'!P92+'S1'!Q92+'S1'!H92</f>
        <v>0</v>
      </c>
      <c r="M222" s="231">
        <f>'S1'!O92</f>
        <v>0</v>
      </c>
      <c r="N222" s="188">
        <f>'S1'!S92</f>
        <v>0</v>
      </c>
      <c r="O222" s="187">
        <f>'S1'!Q92</f>
        <v>0</v>
      </c>
      <c r="P222" s="229">
        <f>'S1'!T92-'S1'!E92-'S1'!F92-'S1'!G92</f>
        <v>0</v>
      </c>
      <c r="Q222" s="187">
        <f>'S1'!U92</f>
        <v>0</v>
      </c>
      <c r="R222" s="195">
        <f>'S1'!E92+'S1'!F92</f>
        <v>0</v>
      </c>
      <c r="S222" s="196" t="s">
        <v>86</v>
      </c>
      <c r="T222" s="195">
        <f>'S1'!G92</f>
        <v>0</v>
      </c>
      <c r="U222" s="208" t="s">
        <v>87</v>
      </c>
    </row>
    <row r="223" spans="1:21" s="182" customFormat="1" ht="28.35" customHeight="1" x14ac:dyDescent="0.25">
      <c r="A223" s="185" t="s">
        <v>88</v>
      </c>
      <c r="B223" s="186">
        <f>'S1'!C115</f>
        <v>0</v>
      </c>
      <c r="C223" s="229">
        <f>'S1'!C127</f>
        <v>0</v>
      </c>
      <c r="D223" s="187">
        <f>'S1'!D127</f>
        <v>0</v>
      </c>
      <c r="E223" s="229">
        <f>'S1'!I127</f>
        <v>0</v>
      </c>
      <c r="F223" s="187">
        <f>'S1'!J127-'S1'!E127</f>
        <v>0</v>
      </c>
      <c r="G223" s="230">
        <f>'S1'!K127</f>
        <v>0</v>
      </c>
      <c r="H223" s="188">
        <f>'S1'!M127-'S1'!E127</f>
        <v>0</v>
      </c>
      <c r="I223" s="187">
        <f>'S1'!L127</f>
        <v>0</v>
      </c>
      <c r="J223" s="188">
        <f>'S1'!N127+'S1'!O127</f>
        <v>0</v>
      </c>
      <c r="K223" s="188">
        <f>'S1'!R127+'S1'!S127-'S1'!E127</f>
        <v>0</v>
      </c>
      <c r="L223" s="188">
        <f>'S1'!P127+'S1'!Q127</f>
        <v>0</v>
      </c>
      <c r="M223" s="231">
        <f>'S1'!O127</f>
        <v>0</v>
      </c>
      <c r="N223" s="188">
        <f>'S1'!S127-'S1'!E127</f>
        <v>0</v>
      </c>
      <c r="O223" s="187">
        <f>'S1'!Q127</f>
        <v>0</v>
      </c>
      <c r="P223" s="229">
        <f>'S1'!T127</f>
        <v>0</v>
      </c>
      <c r="Q223" s="187">
        <f>'S1'!U127-'S1'!E127</f>
        <v>0</v>
      </c>
      <c r="R223" s="195">
        <f>'S1'!E127</f>
        <v>0</v>
      </c>
      <c r="S223" s="245" t="s">
        <v>80</v>
      </c>
      <c r="T223" s="246"/>
      <c r="U223" s="197"/>
    </row>
    <row r="224" spans="1:21" s="182" customFormat="1" ht="14.1" customHeight="1" x14ac:dyDescent="0.25">
      <c r="A224" s="354" t="s">
        <v>89</v>
      </c>
      <c r="B224" s="363">
        <f>'S1'!C150</f>
        <v>0</v>
      </c>
      <c r="C224" s="349">
        <f>'S1'!C162</f>
        <v>0</v>
      </c>
      <c r="D224" s="348">
        <f>'S1'!D162</f>
        <v>0</v>
      </c>
      <c r="E224" s="349">
        <f>'S1'!K162-'S1'!F162</f>
        <v>0</v>
      </c>
      <c r="F224" s="348">
        <f>'S1'!L162-'S1'!E162-'S1'!H162-'S1'!G162</f>
        <v>0</v>
      </c>
      <c r="G224" s="353">
        <f>'S1'!M162-'S1'!F162</f>
        <v>0</v>
      </c>
      <c r="H224" s="347">
        <f>'S1'!O162-'S1'!H162-'S1'!E162+'S1'!J162</f>
        <v>0</v>
      </c>
      <c r="I224" s="348">
        <f>'S1'!N162-'S1'!G162+1</f>
        <v>1</v>
      </c>
      <c r="J224" s="347">
        <f>'S1'!P162+'S1'!Q162-'S1'!F162</f>
        <v>0</v>
      </c>
      <c r="K224" s="347">
        <f>'S1'!T162+'S1'!U162+'S1'!J162-'S1'!H162-'S1'!E162</f>
        <v>0</v>
      </c>
      <c r="L224" s="347">
        <f>'S1'!R162+'S1'!S162-'S1'!G162+1</f>
        <v>1</v>
      </c>
      <c r="M224" s="346">
        <f>'S1'!Q162</f>
        <v>0</v>
      </c>
      <c r="N224" s="347">
        <f>'S1'!T162+'S1'!U162-'S1'!H162-'S1'!E162</f>
        <v>0</v>
      </c>
      <c r="O224" s="348">
        <f>'S1'!S162-'S1'!G162+1</f>
        <v>1</v>
      </c>
      <c r="P224" s="349">
        <f>'S1'!V162-'S1'!F162</f>
        <v>0</v>
      </c>
      <c r="Q224" s="348">
        <f>'S1'!W162-'S1'!E162-'S1'!H162-'S1'!G162</f>
        <v>0</v>
      </c>
      <c r="R224" s="195">
        <f>'S1'!E162</f>
        <v>0</v>
      </c>
      <c r="S224" s="196" t="s">
        <v>80</v>
      </c>
      <c r="T224" s="205">
        <f>'S1'!G162</f>
        <v>0</v>
      </c>
      <c r="U224" s="197" t="s">
        <v>90</v>
      </c>
    </row>
    <row r="225" spans="1:21" s="182" customFormat="1" ht="14.1" customHeight="1" x14ac:dyDescent="0.25">
      <c r="A225" s="354"/>
      <c r="B225" s="363"/>
      <c r="C225" s="349"/>
      <c r="D225" s="348"/>
      <c r="E225" s="349"/>
      <c r="F225" s="348"/>
      <c r="G225" s="353"/>
      <c r="H225" s="347"/>
      <c r="I225" s="348"/>
      <c r="J225" s="347"/>
      <c r="K225" s="347"/>
      <c r="L225" s="347"/>
      <c r="M225" s="346"/>
      <c r="N225" s="347"/>
      <c r="O225" s="348"/>
      <c r="P225" s="349"/>
      <c r="Q225" s="348"/>
      <c r="R225" s="195">
        <f>'S1'!F162</f>
        <v>0</v>
      </c>
      <c r="S225" s="196" t="s">
        <v>91</v>
      </c>
      <c r="T225" s="205">
        <f>'S1'!H162</f>
        <v>0</v>
      </c>
      <c r="U225" s="197" t="s">
        <v>92</v>
      </c>
    </row>
    <row r="226" spans="1:21" s="182" customFormat="1" ht="18.399999999999999" customHeight="1" x14ac:dyDescent="0.25">
      <c r="A226" s="209" t="s">
        <v>93</v>
      </c>
      <c r="B226" s="210">
        <f>SUM(B217:B225)</f>
        <v>0</v>
      </c>
      <c r="C226" s="235">
        <f t="shared" ref="C226:Q226" si="12">SUM(C218:C224)</f>
        <v>0</v>
      </c>
      <c r="D226" s="248">
        <f t="shared" si="12"/>
        <v>0</v>
      </c>
      <c r="E226" s="235">
        <f t="shared" si="12"/>
        <v>0</v>
      </c>
      <c r="F226" s="248">
        <f t="shared" si="12"/>
        <v>0</v>
      </c>
      <c r="G226" s="235">
        <f t="shared" si="12"/>
        <v>0</v>
      </c>
      <c r="H226" s="235">
        <f t="shared" si="12"/>
        <v>0</v>
      </c>
      <c r="I226" s="249">
        <f t="shared" si="12"/>
        <v>1</v>
      </c>
      <c r="J226" s="235">
        <f t="shared" si="12"/>
        <v>0</v>
      </c>
      <c r="K226" s="235">
        <f t="shared" si="12"/>
        <v>0</v>
      </c>
      <c r="L226" s="250">
        <f t="shared" si="12"/>
        <v>1</v>
      </c>
      <c r="M226" s="235">
        <f t="shared" si="12"/>
        <v>0</v>
      </c>
      <c r="N226" s="235">
        <f t="shared" si="12"/>
        <v>0</v>
      </c>
      <c r="O226" s="250">
        <f t="shared" si="12"/>
        <v>1</v>
      </c>
      <c r="P226" s="235">
        <f t="shared" si="12"/>
        <v>0</v>
      </c>
      <c r="Q226" s="250">
        <f t="shared" si="12"/>
        <v>0</v>
      </c>
      <c r="R226" s="173"/>
      <c r="S226" s="172"/>
      <c r="T226" s="173"/>
      <c r="U226" s="172"/>
    </row>
    <row r="227" spans="1:21" s="182" customFormat="1" ht="18.399999999999999" customHeight="1" x14ac:dyDescent="0.3">
      <c r="A227" s="172"/>
      <c r="B227" s="216" t="s">
        <v>94</v>
      </c>
      <c r="C227" s="217" t="s">
        <v>95</v>
      </c>
      <c r="D227" s="217" t="s">
        <v>96</v>
      </c>
      <c r="E227" s="217" t="s">
        <v>97</v>
      </c>
      <c r="F227" s="217" t="s">
        <v>98</v>
      </c>
      <c r="G227" s="217" t="s">
        <v>99</v>
      </c>
      <c r="H227" s="217" t="s">
        <v>100</v>
      </c>
      <c r="I227" s="217" t="s">
        <v>101</v>
      </c>
      <c r="J227" s="218"/>
      <c r="K227" s="218"/>
      <c r="L227" s="218"/>
      <c r="M227" s="218"/>
      <c r="N227" s="218"/>
      <c r="O227" s="218"/>
      <c r="P227" s="218"/>
      <c r="Q227" s="218"/>
      <c r="R227" s="219"/>
      <c r="T227" s="215"/>
    </row>
    <row r="228" spans="1:21" s="182" customFormat="1" ht="18.399999999999999" customHeight="1" x14ac:dyDescent="0.25">
      <c r="A228" s="220"/>
      <c r="B228" s="220"/>
      <c r="C228" s="188"/>
      <c r="D228" s="188"/>
      <c r="E228" s="221"/>
      <c r="F228" s="221"/>
      <c r="G228" s="221"/>
      <c r="H228" s="221"/>
      <c r="I228" s="221"/>
      <c r="J228" s="218"/>
      <c r="K228" s="218"/>
      <c r="L228" s="218"/>
      <c r="M228" s="218"/>
      <c r="N228" s="218"/>
      <c r="O228" s="218"/>
      <c r="P228" s="218"/>
      <c r="Q228" s="218"/>
      <c r="R228" s="219"/>
      <c r="T228" s="215"/>
    </row>
    <row r="229" spans="1:21" ht="18.399999999999999" customHeight="1" x14ac:dyDescent="0.25">
      <c r="D229" s="223"/>
      <c r="E229" s="224"/>
      <c r="F229" s="224"/>
      <c r="G229" s="224"/>
      <c r="H229" s="224"/>
      <c r="I229" s="224"/>
      <c r="J229" s="224"/>
      <c r="K229" s="224"/>
      <c r="L229" s="224"/>
      <c r="M229" s="224"/>
      <c r="N229" s="224"/>
      <c r="O229" s="224"/>
      <c r="P229" s="224"/>
      <c r="Q229" s="224"/>
      <c r="R229" s="225"/>
    </row>
    <row r="230" spans="1:21" ht="27" customHeight="1" x14ac:dyDescent="0.2">
      <c r="A230" s="362" t="s">
        <v>102</v>
      </c>
      <c r="B230" s="362"/>
      <c r="C230" s="362"/>
      <c r="D230" s="362"/>
      <c r="E230" s="362"/>
      <c r="F230" s="362"/>
      <c r="G230" s="362"/>
      <c r="H230" s="362"/>
      <c r="I230" s="362"/>
      <c r="J230" s="362"/>
      <c r="K230" s="362"/>
      <c r="L230" s="362"/>
      <c r="M230" s="362"/>
      <c r="N230" s="362"/>
      <c r="O230" s="362"/>
      <c r="P230" s="362"/>
      <c r="Q230" s="362"/>
      <c r="R230" s="362"/>
      <c r="S230" s="362"/>
      <c r="T230" s="362"/>
      <c r="U230" s="362"/>
    </row>
    <row r="231" spans="1:21" s="182" customFormat="1" ht="18.399999999999999" customHeight="1" x14ac:dyDescent="0.25">
      <c r="A231" s="358"/>
      <c r="B231" s="358"/>
      <c r="C231" s="356" t="s">
        <v>67</v>
      </c>
      <c r="D231" s="356"/>
      <c r="E231" s="356" t="s">
        <v>22</v>
      </c>
      <c r="F231" s="356"/>
      <c r="G231" s="359" t="s">
        <v>23</v>
      </c>
      <c r="H231" s="359"/>
      <c r="I231" s="359"/>
      <c r="J231" s="360" t="s">
        <v>68</v>
      </c>
      <c r="K231" s="360"/>
      <c r="L231" s="360"/>
      <c r="M231" s="361" t="s">
        <v>69</v>
      </c>
      <c r="N231" s="361"/>
      <c r="O231" s="361"/>
      <c r="P231" s="356" t="s">
        <v>70</v>
      </c>
      <c r="Q231" s="356"/>
      <c r="R231" s="357" t="s">
        <v>71</v>
      </c>
      <c r="S231" s="357"/>
      <c r="T231" s="357"/>
      <c r="U231" s="357"/>
    </row>
    <row r="232" spans="1:21" s="182" customFormat="1" ht="18.399999999999999" customHeight="1" x14ac:dyDescent="0.25">
      <c r="A232" s="358"/>
      <c r="B232" s="358"/>
      <c r="C232" s="226" t="s">
        <v>72</v>
      </c>
      <c r="D232" s="184" t="s">
        <v>73</v>
      </c>
      <c r="E232" s="226" t="s">
        <v>74</v>
      </c>
      <c r="F232" s="184" t="s">
        <v>75</v>
      </c>
      <c r="G232" s="227" t="s">
        <v>76</v>
      </c>
      <c r="H232" s="183" t="s">
        <v>75</v>
      </c>
      <c r="I232" s="184" t="s">
        <v>77</v>
      </c>
      <c r="J232" s="183" t="s">
        <v>76</v>
      </c>
      <c r="K232" s="183" t="s">
        <v>75</v>
      </c>
      <c r="L232" s="183" t="s">
        <v>77</v>
      </c>
      <c r="M232" s="228" t="s">
        <v>76</v>
      </c>
      <c r="N232" s="183" t="s">
        <v>75</v>
      </c>
      <c r="O232" s="184" t="s">
        <v>77</v>
      </c>
      <c r="P232" s="226" t="s">
        <v>76</v>
      </c>
      <c r="Q232" s="184" t="s">
        <v>75</v>
      </c>
      <c r="R232" s="357"/>
      <c r="S232" s="357"/>
      <c r="T232" s="357"/>
      <c r="U232" s="357"/>
    </row>
    <row r="233" spans="1:21" s="182" customFormat="1" ht="14.1" customHeight="1" x14ac:dyDescent="0.25">
      <c r="A233" s="354" t="s">
        <v>78</v>
      </c>
      <c r="B233" s="355"/>
      <c r="C233" s="349">
        <f>'S1'!C34</f>
        <v>0</v>
      </c>
      <c r="D233" s="348">
        <f>'S1'!D34</f>
        <v>0</v>
      </c>
      <c r="E233" s="349">
        <f>'S1'!J34</f>
        <v>0</v>
      </c>
      <c r="F233" s="348">
        <f>'S1'!K34-'S1'!E34-'S1'!F34-'S1'!G34-'S1'!H34-'S1'!I34</f>
        <v>0</v>
      </c>
      <c r="G233" s="353">
        <f>'S1'!L34-'S1'!H34-'S1'!G34</f>
        <v>0</v>
      </c>
      <c r="H233" s="347">
        <f>'S1'!N34-'S1'!F34-'S1'!E34-'S1'!I34</f>
        <v>0</v>
      </c>
      <c r="I233" s="348">
        <f>'S1'!M34</f>
        <v>0</v>
      </c>
      <c r="J233" s="347">
        <f>'S1'!O34+'S1'!P34-'S1'!H34-'S1'!G34</f>
        <v>0</v>
      </c>
      <c r="K233" s="347">
        <f>'S1'!S34+'S1'!T34-'S1'!F34-'S1'!E34-'S1'!I34</f>
        <v>0</v>
      </c>
      <c r="L233" s="347">
        <f>'S1'!Q34+'S1'!R34</f>
        <v>0</v>
      </c>
      <c r="M233" s="346">
        <f>'S1'!P34</f>
        <v>0</v>
      </c>
      <c r="N233" s="347">
        <f>'S1'!T34-'S1'!E34-'S1'!F34-'S1'!I34</f>
        <v>0</v>
      </c>
      <c r="O233" s="348">
        <f>'S1'!R34</f>
        <v>0</v>
      </c>
      <c r="P233" s="349">
        <f>'S1'!U34-'S1'!H34-'S1'!G34</f>
        <v>0</v>
      </c>
      <c r="Q233" s="348">
        <f>'S1'!V34-'S1'!F34-'S1'!E34-'S1'!I34</f>
        <v>0</v>
      </c>
      <c r="R233" s="189">
        <f>'S1'!E34</f>
        <v>0</v>
      </c>
      <c r="S233" s="196" t="s">
        <v>79</v>
      </c>
      <c r="T233" s="205">
        <f>'S1'!F34</f>
        <v>0</v>
      </c>
      <c r="U233" s="197" t="s">
        <v>80</v>
      </c>
    </row>
    <row r="234" spans="1:21" s="182" customFormat="1" ht="14.1" customHeight="1" x14ac:dyDescent="0.25">
      <c r="A234" s="354"/>
      <c r="B234" s="355"/>
      <c r="C234" s="349"/>
      <c r="D234" s="348"/>
      <c r="E234" s="349"/>
      <c r="F234" s="348"/>
      <c r="G234" s="353"/>
      <c r="H234" s="347"/>
      <c r="I234" s="348"/>
      <c r="J234" s="347"/>
      <c r="K234" s="347"/>
      <c r="L234" s="347"/>
      <c r="M234" s="346"/>
      <c r="N234" s="347"/>
      <c r="O234" s="348"/>
      <c r="P234" s="349"/>
      <c r="Q234" s="348"/>
      <c r="R234" s="189"/>
      <c r="S234" s="197"/>
      <c r="T234" s="205">
        <f>'S1'!H34+'S1'!G34</f>
        <v>0</v>
      </c>
      <c r="U234" s="197" t="s">
        <v>103</v>
      </c>
    </row>
    <row r="235" spans="1:21" s="182" customFormat="1" ht="15.6" customHeight="1" x14ac:dyDescent="0.25">
      <c r="A235" s="354" t="s">
        <v>81</v>
      </c>
      <c r="B235" s="355"/>
      <c r="C235" s="347">
        <f>'S1'!C69</f>
        <v>0</v>
      </c>
      <c r="D235" s="348">
        <f>'S1'!D69</f>
        <v>0</v>
      </c>
      <c r="E235" s="347">
        <f>'S1'!K69-'S1'!E69-'S1'!F69-'S1'!G69-'S1'!H69-'S1'!I69</f>
        <v>0</v>
      </c>
      <c r="F235" s="348">
        <f>'S1'!L69</f>
        <v>0</v>
      </c>
      <c r="G235" s="347">
        <f>'S1'!M69-'S1'!E69-'S1'!F69-'S1'!G69-'S1'!H69-'S1'!I69</f>
        <v>0</v>
      </c>
      <c r="H235" s="347">
        <f>'S1'!O69</f>
        <v>0</v>
      </c>
      <c r="I235" s="348">
        <f>'S1'!N69</f>
        <v>0</v>
      </c>
      <c r="J235" s="347">
        <f>'S1'!P69-'S1'!E69-'S1'!F69-'S1'!G69-'S1'!H69-'S1'!I69+'S1'!Q69</f>
        <v>0</v>
      </c>
      <c r="K235" s="347">
        <f>'S1'!T69+'S1'!U69</f>
        <v>0</v>
      </c>
      <c r="L235" s="348">
        <f>'S1'!R69+'S1'!S69</f>
        <v>0</v>
      </c>
      <c r="M235" s="347">
        <f>'S1'!Q69</f>
        <v>0</v>
      </c>
      <c r="N235" s="347">
        <f>'S1'!U69</f>
        <v>0</v>
      </c>
      <c r="O235" s="348">
        <f>'S1'!S69</f>
        <v>0</v>
      </c>
      <c r="P235" s="347">
        <f>'S1'!V69-'S1'!E69-'S1'!F69-'S1'!G69-'S1'!H69-'S1'!I69</f>
        <v>0</v>
      </c>
      <c r="Q235" s="348">
        <f>'S1'!W69</f>
        <v>0</v>
      </c>
      <c r="R235" s="195">
        <f>'S1'!E69+'S1'!F69+'S1'!G69+'S1'!I69</f>
        <v>0</v>
      </c>
      <c r="S235" s="196" t="s">
        <v>82</v>
      </c>
      <c r="T235" s="195">
        <f>'S1'!H69</f>
        <v>0</v>
      </c>
      <c r="U235" s="197" t="s">
        <v>83</v>
      </c>
    </row>
    <row r="236" spans="1:21" s="182" customFormat="1" ht="15.6" customHeight="1" x14ac:dyDescent="0.25">
      <c r="A236" s="354"/>
      <c r="B236" s="355"/>
      <c r="C236" s="347"/>
      <c r="D236" s="348"/>
      <c r="E236" s="347"/>
      <c r="F236" s="348"/>
      <c r="G236" s="347"/>
      <c r="H236" s="347"/>
      <c r="I236" s="348"/>
      <c r="J236" s="347"/>
      <c r="K236" s="347"/>
      <c r="L236" s="348"/>
      <c r="M236" s="347"/>
      <c r="N236" s="347"/>
      <c r="O236" s="348"/>
      <c r="P236" s="347"/>
      <c r="Q236" s="348"/>
      <c r="R236" s="195"/>
      <c r="S236" s="196"/>
      <c r="T236" s="195">
        <f>'S1'!J69</f>
        <v>0</v>
      </c>
      <c r="U236" s="232" t="s">
        <v>84</v>
      </c>
    </row>
    <row r="237" spans="1:21" s="182" customFormat="1" ht="28.35" customHeight="1" x14ac:dyDescent="0.25">
      <c r="A237" s="185" t="s">
        <v>85</v>
      </c>
      <c r="B237" s="207"/>
      <c r="C237" s="229">
        <f>'S1'!C104</f>
        <v>0</v>
      </c>
      <c r="D237" s="187">
        <f>'S1'!D104</f>
        <v>0</v>
      </c>
      <c r="E237" s="229">
        <f>'S1'!I104-'S1'!E104-'S1'!F104-'S1'!G104</f>
        <v>0</v>
      </c>
      <c r="F237" s="187">
        <f>'S1'!J104</f>
        <v>0</v>
      </c>
      <c r="G237" s="230">
        <f>'S1'!K104-'S1'!E104-'S1'!F104-'S1'!G104</f>
        <v>0</v>
      </c>
      <c r="H237" s="188">
        <f>'S1'!M104</f>
        <v>0</v>
      </c>
      <c r="I237" s="187">
        <f>'S1'!L104+'S1'!H104</f>
        <v>0</v>
      </c>
      <c r="J237" s="188">
        <f>'S1'!N104+'S1'!O104-'S1'!E104-'S1'!F104-'S1'!G104</f>
        <v>0</v>
      </c>
      <c r="K237" s="188">
        <f>'S1'!R104+'S1'!S4</f>
        <v>0</v>
      </c>
      <c r="L237" s="188">
        <f>'S1'!P104+'S1'!Q104+'S1'!H104</f>
        <v>0</v>
      </c>
      <c r="M237" s="231">
        <f>'S1'!O104</f>
        <v>0</v>
      </c>
      <c r="N237" s="188">
        <f>'S1'!S4</f>
        <v>0</v>
      </c>
      <c r="O237" s="187">
        <f>'S1'!Q104</f>
        <v>0</v>
      </c>
      <c r="P237" s="229">
        <f>'S1'!T104-'S1'!E104-'S1'!F104-'S1'!G104</f>
        <v>0</v>
      </c>
      <c r="Q237" s="187">
        <f>'S1'!U104</f>
        <v>0</v>
      </c>
      <c r="R237" s="195">
        <f>'S1'!E104+'S1'!F104</f>
        <v>0</v>
      </c>
      <c r="S237" s="233" t="s">
        <v>104</v>
      </c>
      <c r="T237" s="195">
        <f>'S1'!G104</f>
        <v>0</v>
      </c>
      <c r="U237" s="208" t="s">
        <v>87</v>
      </c>
    </row>
    <row r="238" spans="1:21" s="182" customFormat="1" ht="28.35" customHeight="1" x14ac:dyDescent="0.25">
      <c r="A238" s="185" t="s">
        <v>88</v>
      </c>
      <c r="B238" s="207"/>
      <c r="C238" s="229">
        <f>'S1'!C139</f>
        <v>0</v>
      </c>
      <c r="D238" s="187">
        <f>'S1'!D139</f>
        <v>0</v>
      </c>
      <c r="E238" s="229">
        <f>'S1'!I139</f>
        <v>0</v>
      </c>
      <c r="F238" s="187">
        <f>'S1'!J139-'S1'!E139-'S1'!F139</f>
        <v>0</v>
      </c>
      <c r="G238" s="230">
        <f>'S1'!K139</f>
        <v>0</v>
      </c>
      <c r="H238" s="188">
        <f>'S1'!M139-'S1'!E139</f>
        <v>0</v>
      </c>
      <c r="I238" s="187">
        <f>'S1'!L139-'S1'!F139</f>
        <v>0</v>
      </c>
      <c r="J238" s="188">
        <f>'S1'!N139+'S1'!O139</f>
        <v>0</v>
      </c>
      <c r="K238" s="188">
        <f>'S1'!R139+'S1'!S139-'S1'!E139</f>
        <v>0</v>
      </c>
      <c r="L238" s="188">
        <f>'S1'!P139+'S1'!Q139-'S1'!F139</f>
        <v>0</v>
      </c>
      <c r="M238" s="231">
        <f>'S1'!O139</f>
        <v>0</v>
      </c>
      <c r="N238" s="188">
        <f>'S1'!S139-'S1'!E139</f>
        <v>0</v>
      </c>
      <c r="O238" s="187">
        <f>'S1'!Q139</f>
        <v>0</v>
      </c>
      <c r="P238" s="229">
        <f>'S1'!T139</f>
        <v>0</v>
      </c>
      <c r="Q238" s="187">
        <f>'S1'!U139-'S1'!E139-'S1'!F139</f>
        <v>0</v>
      </c>
      <c r="R238" s="195">
        <f>'S1'!E139</f>
        <v>0</v>
      </c>
      <c r="S238" s="196" t="s">
        <v>105</v>
      </c>
      <c r="T238" s="234">
        <f>'S1'!F139</f>
        <v>0</v>
      </c>
      <c r="U238" s="197" t="s">
        <v>106</v>
      </c>
    </row>
    <row r="239" spans="1:21" s="182" customFormat="1" ht="14.1" customHeight="1" x14ac:dyDescent="0.25">
      <c r="A239" s="354" t="s">
        <v>89</v>
      </c>
      <c r="B239" s="355"/>
      <c r="C239" s="349">
        <f>'S1'!C174</f>
        <v>0</v>
      </c>
      <c r="D239" s="348">
        <f>'S1'!D174</f>
        <v>0</v>
      </c>
      <c r="E239" s="349">
        <f>'S1'!K174-'S1'!F174</f>
        <v>0</v>
      </c>
      <c r="F239" s="348">
        <f>'S1'!L174-'S1'!E174-'S1'!H174-'S1'!G174</f>
        <v>0</v>
      </c>
      <c r="G239" s="353">
        <f>'S1'!M174-'S1'!F174</f>
        <v>0</v>
      </c>
      <c r="H239" s="347">
        <f>'S1'!O174-'S1'!H174-'S1'!E174+'S1'!J174</f>
        <v>0</v>
      </c>
      <c r="I239" s="348">
        <f>'S1'!N174-'S1'!G174+1</f>
        <v>1</v>
      </c>
      <c r="J239" s="347">
        <f>'S1'!P174+'S1'!Q174-'S1'!F174</f>
        <v>0</v>
      </c>
      <c r="K239" s="347">
        <f>'S1'!T174+'S1'!U174+'S1'!J174-'S1'!H174-'S1'!E174</f>
        <v>0</v>
      </c>
      <c r="L239" s="347">
        <f>'S1'!R174+'S1'!S174-'S1'!G174+1</f>
        <v>1</v>
      </c>
      <c r="M239" s="346">
        <f>'S1'!Q174</f>
        <v>0</v>
      </c>
      <c r="N239" s="347">
        <f>'S1'!T174+'S1'!U174-'S1'!H174-'S1'!E174</f>
        <v>0</v>
      </c>
      <c r="O239" s="348">
        <f>'S1'!S174-'S1'!G174+1</f>
        <v>1</v>
      </c>
      <c r="P239" s="349">
        <f>'S1'!V174-'S1'!F174</f>
        <v>0</v>
      </c>
      <c r="Q239" s="348">
        <f>'S1'!W174-'S1'!E174-'S1'!H174-'S1'!G174</f>
        <v>0</v>
      </c>
      <c r="R239" s="195">
        <f>'S1'!E174</f>
        <v>0</v>
      </c>
      <c r="S239" s="196" t="s">
        <v>105</v>
      </c>
      <c r="T239" s="205">
        <f>'S1'!G174</f>
        <v>0</v>
      </c>
      <c r="U239" s="197" t="s">
        <v>90</v>
      </c>
    </row>
    <row r="240" spans="1:21" s="182" customFormat="1" ht="14.1" customHeight="1" x14ac:dyDescent="0.25">
      <c r="A240" s="354"/>
      <c r="B240" s="355"/>
      <c r="C240" s="349"/>
      <c r="D240" s="348"/>
      <c r="E240" s="349"/>
      <c r="F240" s="348"/>
      <c r="G240" s="353"/>
      <c r="H240" s="347"/>
      <c r="I240" s="348"/>
      <c r="J240" s="347"/>
      <c r="K240" s="347"/>
      <c r="L240" s="347"/>
      <c r="M240" s="346"/>
      <c r="N240" s="347"/>
      <c r="O240" s="348"/>
      <c r="P240" s="349"/>
      <c r="Q240" s="348"/>
      <c r="R240" s="195">
        <f>'S1'!F174</f>
        <v>0</v>
      </c>
      <c r="S240" s="196" t="s">
        <v>91</v>
      </c>
      <c r="T240" s="205">
        <f>'S1'!H174</f>
        <v>0</v>
      </c>
      <c r="U240" s="197" t="s">
        <v>92</v>
      </c>
    </row>
    <row r="241" spans="1:21" s="182" customFormat="1" ht="18.399999999999999" customHeight="1" x14ac:dyDescent="0.25">
      <c r="A241" s="209" t="s">
        <v>93</v>
      </c>
      <c r="B241" s="210"/>
      <c r="C241" s="235">
        <f t="shared" ref="C241:Q241" si="13">SUM(C233:C239)</f>
        <v>0</v>
      </c>
      <c r="D241" s="212">
        <f t="shared" si="13"/>
        <v>0</v>
      </c>
      <c r="E241" s="235">
        <f t="shared" si="13"/>
        <v>0</v>
      </c>
      <c r="F241" s="212">
        <f t="shared" si="13"/>
        <v>0</v>
      </c>
      <c r="G241" s="236">
        <f t="shared" si="13"/>
        <v>0</v>
      </c>
      <c r="H241" s="211">
        <f t="shared" si="13"/>
        <v>0</v>
      </c>
      <c r="I241" s="212">
        <f t="shared" si="13"/>
        <v>1</v>
      </c>
      <c r="J241" s="211">
        <f t="shared" si="13"/>
        <v>0</v>
      </c>
      <c r="K241" s="211">
        <f t="shared" si="13"/>
        <v>0</v>
      </c>
      <c r="L241" s="211">
        <f t="shared" si="13"/>
        <v>1</v>
      </c>
      <c r="M241" s="237">
        <f t="shared" si="13"/>
        <v>0</v>
      </c>
      <c r="N241" s="211">
        <f t="shared" si="13"/>
        <v>0</v>
      </c>
      <c r="O241" s="212">
        <f t="shared" si="13"/>
        <v>1</v>
      </c>
      <c r="P241" s="235">
        <f t="shared" si="13"/>
        <v>0</v>
      </c>
      <c r="Q241" s="212">
        <f t="shared" si="13"/>
        <v>0</v>
      </c>
      <c r="R241" s="173"/>
      <c r="S241" s="172"/>
      <c r="T241" s="173"/>
      <c r="U241" s="172"/>
    </row>
    <row r="242" spans="1:21" s="182" customFormat="1" ht="18.399999999999999" customHeight="1" x14ac:dyDescent="0.25">
      <c r="A242" s="350" t="s">
        <v>107</v>
      </c>
      <c r="B242" s="350"/>
      <c r="C242" s="351"/>
      <c r="D242" s="351"/>
      <c r="E242" s="350" t="s">
        <v>108</v>
      </c>
      <c r="F242" s="350"/>
      <c r="G242" s="352"/>
      <c r="H242" s="352"/>
      <c r="I242" s="238"/>
      <c r="J242" s="218"/>
      <c r="K242" s="218"/>
      <c r="L242" s="218"/>
      <c r="M242" s="218"/>
      <c r="N242" s="218"/>
      <c r="O242" s="218"/>
      <c r="P242" s="218"/>
      <c r="Q242" s="218"/>
      <c r="R242" s="219"/>
      <c r="T242" s="215"/>
    </row>
    <row r="243" spans="1:21" s="182" customFormat="1" ht="18.399999999999999" customHeight="1" x14ac:dyDescent="0.25">
      <c r="A243" s="242"/>
      <c r="B243" s="243"/>
      <c r="C243" s="244"/>
      <c r="D243" s="244"/>
      <c r="E243" s="218"/>
      <c r="F243" s="218"/>
      <c r="G243" s="218"/>
      <c r="H243" s="218"/>
      <c r="I243" s="218"/>
      <c r="J243" s="218"/>
      <c r="K243" s="218"/>
      <c r="L243" s="218"/>
      <c r="M243" s="218"/>
      <c r="N243" s="218"/>
      <c r="O243" s="218"/>
      <c r="P243" s="218"/>
      <c r="Q243" s="218"/>
      <c r="R243" s="219"/>
      <c r="T243" s="215"/>
    </row>
    <row r="244" spans="1:21" s="182" customFormat="1" ht="18.399999999999999" customHeight="1" x14ac:dyDescent="0.25">
      <c r="A244" s="170"/>
      <c r="B244" s="170"/>
      <c r="C244" s="251"/>
      <c r="R244" s="215"/>
      <c r="T244" s="215"/>
    </row>
    <row r="245" spans="1:21" ht="18.399999999999999" customHeight="1" x14ac:dyDescent="0.25">
      <c r="A245" s="172"/>
    </row>
    <row r="248" spans="1:21" ht="27" customHeight="1" x14ac:dyDescent="0.45">
      <c r="I248" s="252" t="s">
        <v>110</v>
      </c>
      <c r="M248" s="343">
        <f>'S1'!N3</f>
        <v>42982</v>
      </c>
      <c r="N248" s="343"/>
      <c r="O248" s="343"/>
      <c r="Q248" s="253" t="s">
        <v>8</v>
      </c>
      <c r="S248" s="344">
        <f>'S1'!P3</f>
        <v>42988</v>
      </c>
      <c r="T248" s="344"/>
    </row>
    <row r="250" spans="1:21" ht="21.2" customHeight="1" x14ac:dyDescent="0.4">
      <c r="B250" s="254" t="s">
        <v>111</v>
      </c>
    </row>
    <row r="251" spans="1:21" ht="15.6" customHeight="1" x14ac:dyDescent="0.25"/>
    <row r="252" spans="1:21" ht="18.399999999999999" customHeight="1" x14ac:dyDescent="0.3">
      <c r="A252" s="255"/>
      <c r="B252" s="255"/>
      <c r="C252" s="256"/>
      <c r="D252" s="340" t="s">
        <v>78</v>
      </c>
      <c r="E252" s="340"/>
      <c r="F252" s="340" t="s">
        <v>81</v>
      </c>
      <c r="G252" s="340"/>
      <c r="H252" s="340" t="s">
        <v>85</v>
      </c>
      <c r="I252" s="340"/>
      <c r="J252" s="340" t="s">
        <v>88</v>
      </c>
      <c r="K252" s="340"/>
      <c r="L252" s="340" t="s">
        <v>89</v>
      </c>
      <c r="M252" s="340"/>
      <c r="N252" s="340" t="s">
        <v>112</v>
      </c>
      <c r="O252" s="340"/>
      <c r="P252" s="345" t="s">
        <v>113</v>
      </c>
      <c r="Q252" s="345"/>
      <c r="R252" s="257"/>
      <c r="S252" s="342" t="s">
        <v>114</v>
      </c>
      <c r="U252" s="342" t="s">
        <v>115</v>
      </c>
    </row>
    <row r="253" spans="1:21" ht="18.399999999999999" customHeight="1" x14ac:dyDescent="0.3">
      <c r="A253" s="255"/>
      <c r="B253" s="255"/>
      <c r="C253" s="256"/>
      <c r="D253" s="259" t="s">
        <v>116</v>
      </c>
      <c r="E253" s="260" t="s">
        <v>117</v>
      </c>
      <c r="F253" s="259" t="s">
        <v>116</v>
      </c>
      <c r="G253" s="260" t="s">
        <v>117</v>
      </c>
      <c r="H253" s="259" t="s">
        <v>116</v>
      </c>
      <c r="I253" s="260" t="s">
        <v>117</v>
      </c>
      <c r="J253" s="259" t="s">
        <v>116</v>
      </c>
      <c r="K253" s="260" t="s">
        <v>117</v>
      </c>
      <c r="L253" s="259" t="s">
        <v>116</v>
      </c>
      <c r="M253" s="260" t="s">
        <v>117</v>
      </c>
      <c r="N253" s="259" t="s">
        <v>116</v>
      </c>
      <c r="O253" s="260" t="s">
        <v>117</v>
      </c>
      <c r="P253" s="259" t="s">
        <v>116</v>
      </c>
      <c r="Q253" s="259" t="s">
        <v>117</v>
      </c>
      <c r="R253" s="257"/>
      <c r="S253" s="342"/>
      <c r="T253" s="257"/>
      <c r="U253" s="342"/>
    </row>
    <row r="254" spans="1:21" ht="18.399999999999999" customHeight="1" x14ac:dyDescent="0.3">
      <c r="A254" s="255"/>
      <c r="B254" s="337" t="s">
        <v>118</v>
      </c>
      <c r="C254" s="337"/>
      <c r="D254" s="261">
        <f>'S1'!E4</f>
        <v>0</v>
      </c>
      <c r="E254" s="262">
        <f>'S1'!F4</f>
        <v>0</v>
      </c>
      <c r="F254" s="263">
        <f>'S1'!E39</f>
        <v>0</v>
      </c>
      <c r="G254" s="264">
        <f>'S1'!F39</f>
        <v>0</v>
      </c>
      <c r="H254" s="263">
        <f>'S1'!E74</f>
        <v>0</v>
      </c>
      <c r="I254" s="264">
        <f>'S1'!F74</f>
        <v>0</v>
      </c>
      <c r="J254" s="263">
        <f>'S1'!E109</f>
        <v>0</v>
      </c>
      <c r="K254" s="262">
        <f>'S1'!F109</f>
        <v>0</v>
      </c>
      <c r="L254" s="263">
        <f>'S1'!E144</f>
        <v>0</v>
      </c>
      <c r="M254" s="262">
        <f>'S1'!F144</f>
        <v>0</v>
      </c>
      <c r="N254" s="263">
        <f>'S1'!C178</f>
        <v>0</v>
      </c>
      <c r="O254" s="265"/>
      <c r="P254" s="263">
        <v>1</v>
      </c>
      <c r="Q254" s="266"/>
      <c r="R254" s="257"/>
      <c r="S254" s="267">
        <f t="shared" ref="S254:S260" si="14">SUM(D254+F254+H254+J254+L254+N254+P254)</f>
        <v>1</v>
      </c>
      <c r="T254" s="268"/>
      <c r="U254" s="269">
        <f t="shared" ref="U254:U260" si="15">SUM(E254+G254+I254+K254+M254+O254+Q254)</f>
        <v>0</v>
      </c>
    </row>
    <row r="255" spans="1:21" ht="18.399999999999999" customHeight="1" x14ac:dyDescent="0.3">
      <c r="A255" s="255"/>
      <c r="B255" s="337" t="s">
        <v>119</v>
      </c>
      <c r="C255" s="337"/>
      <c r="D255" s="270">
        <f>'S1'!E5</f>
        <v>0</v>
      </c>
      <c r="E255" s="262">
        <f>'S1'!F5</f>
        <v>0</v>
      </c>
      <c r="F255" s="271">
        <f>'S1'!E40</f>
        <v>0</v>
      </c>
      <c r="G255" s="272">
        <f>'S1'!F40</f>
        <v>0</v>
      </c>
      <c r="H255" s="271">
        <f>'S1'!E75</f>
        <v>0</v>
      </c>
      <c r="I255" s="272">
        <f>'S1'!F75</f>
        <v>0</v>
      </c>
      <c r="J255" s="271">
        <f>'S1'!E110</f>
        <v>0</v>
      </c>
      <c r="K255" s="273">
        <f>'S1'!F110</f>
        <v>0</v>
      </c>
      <c r="L255" s="271">
        <f>'S1'!E145</f>
        <v>0</v>
      </c>
      <c r="M255" s="273">
        <f>'S1'!F145</f>
        <v>0</v>
      </c>
      <c r="N255" s="263">
        <f>'S1'!C179</f>
        <v>0</v>
      </c>
      <c r="O255" s="274"/>
      <c r="P255" s="271">
        <v>1</v>
      </c>
      <c r="Q255" s="275"/>
      <c r="R255" s="257"/>
      <c r="S255" s="267">
        <f t="shared" si="14"/>
        <v>1</v>
      </c>
      <c r="T255" s="268"/>
      <c r="U255" s="269">
        <f t="shared" si="15"/>
        <v>0</v>
      </c>
    </row>
    <row r="256" spans="1:21" ht="18.399999999999999" customHeight="1" x14ac:dyDescent="0.3">
      <c r="A256" s="255"/>
      <c r="B256" s="337" t="s">
        <v>120</v>
      </c>
      <c r="C256" s="337"/>
      <c r="D256" s="270">
        <f>'S1'!E6</f>
        <v>0</v>
      </c>
      <c r="E256" s="262">
        <f>'S1'!F6</f>
        <v>0</v>
      </c>
      <c r="F256" s="271">
        <f>'S1'!E41</f>
        <v>0</v>
      </c>
      <c r="G256" s="272">
        <f>'S1'!F41</f>
        <v>0</v>
      </c>
      <c r="H256" s="271">
        <f>'S1'!E76</f>
        <v>0</v>
      </c>
      <c r="I256" s="272">
        <f>'S1'!F76</f>
        <v>0</v>
      </c>
      <c r="J256" s="271">
        <f>'S1'!E111</f>
        <v>0</v>
      </c>
      <c r="K256" s="273">
        <f>'S1'!F111</f>
        <v>0</v>
      </c>
      <c r="L256" s="271">
        <f>'S1'!E146</f>
        <v>0</v>
      </c>
      <c r="M256" s="273">
        <f>'S1'!F146</f>
        <v>0</v>
      </c>
      <c r="N256" s="263">
        <f>'S1'!C180</f>
        <v>0</v>
      </c>
      <c r="O256" s="274"/>
      <c r="P256" s="271">
        <v>1</v>
      </c>
      <c r="Q256" s="275"/>
      <c r="R256" s="257"/>
      <c r="S256" s="267">
        <f t="shared" si="14"/>
        <v>1</v>
      </c>
      <c r="T256" s="268"/>
      <c r="U256" s="269">
        <f t="shared" si="15"/>
        <v>0</v>
      </c>
    </row>
    <row r="257" spans="1:21" ht="18.399999999999999" customHeight="1" x14ac:dyDescent="0.3">
      <c r="A257" s="255"/>
      <c r="B257" s="337" t="s">
        <v>121</v>
      </c>
      <c r="C257" s="337"/>
      <c r="D257" s="270">
        <f>'S1'!E7</f>
        <v>0</v>
      </c>
      <c r="E257" s="262">
        <f>'S1'!F7</f>
        <v>0</v>
      </c>
      <c r="F257" s="271">
        <f>'S1'!E42</f>
        <v>0</v>
      </c>
      <c r="G257" s="272">
        <f>'S1'!F42</f>
        <v>0</v>
      </c>
      <c r="H257" s="271">
        <f>'S1'!E77</f>
        <v>0</v>
      </c>
      <c r="I257" s="272">
        <f>'S1'!F77</f>
        <v>0</v>
      </c>
      <c r="J257" s="271">
        <f>'S1'!E112</f>
        <v>0</v>
      </c>
      <c r="K257" s="273">
        <f>'S1'!F112</f>
        <v>0</v>
      </c>
      <c r="L257" s="271">
        <f>'S1'!E147</f>
        <v>0</v>
      </c>
      <c r="M257" s="273">
        <f>'S1'!F147</f>
        <v>0</v>
      </c>
      <c r="N257" s="263">
        <f>'S1'!C181</f>
        <v>0</v>
      </c>
      <c r="O257" s="274"/>
      <c r="P257" s="271">
        <v>1</v>
      </c>
      <c r="Q257" s="275"/>
      <c r="R257" s="257"/>
      <c r="S257" s="267">
        <f t="shared" si="14"/>
        <v>1</v>
      </c>
      <c r="T257" s="268"/>
      <c r="U257" s="269">
        <f t="shared" si="15"/>
        <v>0</v>
      </c>
    </row>
    <row r="258" spans="1:21" ht="18.399999999999999" customHeight="1" x14ac:dyDescent="0.3">
      <c r="A258" s="255"/>
      <c r="B258" s="337" t="s">
        <v>122</v>
      </c>
      <c r="C258" s="337"/>
      <c r="D258" s="270">
        <f>'S1'!E8</f>
        <v>0</v>
      </c>
      <c r="E258" s="262">
        <f>'S1'!F8</f>
        <v>0</v>
      </c>
      <c r="F258" s="271">
        <f>'S1'!E43</f>
        <v>0</v>
      </c>
      <c r="G258" s="272">
        <f>'S1'!F43</f>
        <v>0</v>
      </c>
      <c r="H258" s="271">
        <f>'S1'!E78</f>
        <v>0</v>
      </c>
      <c r="I258" s="272">
        <f>'S1'!F78</f>
        <v>0</v>
      </c>
      <c r="J258" s="271">
        <f>'S1'!E113</f>
        <v>0</v>
      </c>
      <c r="K258" s="273">
        <f>'S1'!F113</f>
        <v>0</v>
      </c>
      <c r="L258" s="271">
        <f>'S1'!E148</f>
        <v>0</v>
      </c>
      <c r="M258" s="273">
        <f>'S1'!F148</f>
        <v>0</v>
      </c>
      <c r="N258" s="263">
        <f>'S1'!C182</f>
        <v>0</v>
      </c>
      <c r="O258" s="274"/>
      <c r="P258" s="271">
        <v>1</v>
      </c>
      <c r="Q258" s="275"/>
      <c r="R258" s="257"/>
      <c r="S258" s="267">
        <f t="shared" si="14"/>
        <v>1</v>
      </c>
      <c r="T258" s="268"/>
      <c r="U258" s="269">
        <f t="shared" si="15"/>
        <v>0</v>
      </c>
    </row>
    <row r="259" spans="1:21" ht="18.399999999999999" customHeight="1" x14ac:dyDescent="0.3">
      <c r="A259" s="255"/>
      <c r="B259" s="337" t="s">
        <v>123</v>
      </c>
      <c r="C259" s="337"/>
      <c r="D259" s="270">
        <f>'S1'!E9</f>
        <v>0</v>
      </c>
      <c r="E259" s="262">
        <f>'S1'!F9</f>
        <v>0</v>
      </c>
      <c r="F259" s="271">
        <f>'S1'!E44</f>
        <v>0</v>
      </c>
      <c r="G259" s="272">
        <f>'S1'!F44</f>
        <v>0</v>
      </c>
      <c r="H259" s="271">
        <f>'S1'!E79</f>
        <v>0</v>
      </c>
      <c r="I259" s="272">
        <f>'S1'!F79</f>
        <v>0</v>
      </c>
      <c r="J259" s="271">
        <f>'S1'!E114</f>
        <v>0</v>
      </c>
      <c r="K259" s="273">
        <f>'S1'!F114</f>
        <v>0</v>
      </c>
      <c r="L259" s="271">
        <f>'S1'!E149</f>
        <v>0</v>
      </c>
      <c r="M259" s="273">
        <f>'S1'!F149</f>
        <v>0</v>
      </c>
      <c r="N259" s="271"/>
      <c r="O259" s="274"/>
      <c r="P259" s="271">
        <v>0.5</v>
      </c>
      <c r="Q259" s="275"/>
      <c r="R259" s="257"/>
      <c r="S259" s="267">
        <f t="shared" si="14"/>
        <v>0.5</v>
      </c>
      <c r="T259" s="268"/>
      <c r="U259" s="269">
        <f t="shared" si="15"/>
        <v>0</v>
      </c>
    </row>
    <row r="260" spans="1:21" ht="18.399999999999999" customHeight="1" x14ac:dyDescent="0.3">
      <c r="A260" s="255"/>
      <c r="B260" s="337" t="s">
        <v>124</v>
      </c>
      <c r="C260" s="337"/>
      <c r="D260" s="276">
        <f>'S1'!E10</f>
        <v>0</v>
      </c>
      <c r="E260" s="262">
        <f>'S1'!F10</f>
        <v>0</v>
      </c>
      <c r="F260" s="277">
        <f>'S1'!E45</f>
        <v>0</v>
      </c>
      <c r="G260" s="278">
        <f>'S1'!F45</f>
        <v>0</v>
      </c>
      <c r="H260" s="277">
        <f>'S1'!E80</f>
        <v>0</v>
      </c>
      <c r="I260" s="278">
        <f>'S1'!F80</f>
        <v>0</v>
      </c>
      <c r="J260" s="277">
        <f>'S1'!E115</f>
        <v>0</v>
      </c>
      <c r="K260" s="279">
        <f>'S1'!F115</f>
        <v>0</v>
      </c>
      <c r="L260" s="277">
        <f>'S1'!E150</f>
        <v>0</v>
      </c>
      <c r="M260" s="279">
        <f>'S1'!F150</f>
        <v>0</v>
      </c>
      <c r="N260" s="277"/>
      <c r="O260" s="280"/>
      <c r="P260" s="277">
        <v>0.5</v>
      </c>
      <c r="Q260" s="281"/>
      <c r="R260" s="257"/>
      <c r="S260" s="267">
        <f t="shared" si="14"/>
        <v>0.5</v>
      </c>
      <c r="T260" s="268"/>
      <c r="U260" s="269">
        <f t="shared" si="15"/>
        <v>0</v>
      </c>
    </row>
    <row r="261" spans="1:21" ht="18.399999999999999" customHeight="1" x14ac:dyDescent="0.3">
      <c r="A261" s="255"/>
      <c r="B261" s="255"/>
      <c r="C261" s="256"/>
      <c r="D261" s="282"/>
      <c r="E261" s="282"/>
      <c r="F261" s="282"/>
      <c r="G261" s="282"/>
      <c r="H261" s="282"/>
      <c r="I261" s="282"/>
      <c r="J261" s="282"/>
      <c r="K261" s="282"/>
      <c r="L261" s="282"/>
      <c r="M261" s="282"/>
      <c r="N261" s="282"/>
      <c r="O261" s="282"/>
      <c r="P261" s="282"/>
      <c r="Q261" s="282"/>
      <c r="R261" s="257"/>
      <c r="S261" s="282"/>
      <c r="T261" s="257"/>
      <c r="U261" s="282"/>
    </row>
    <row r="262" spans="1:21" ht="21.2" customHeight="1" x14ac:dyDescent="0.4">
      <c r="A262" s="255"/>
      <c r="B262" s="254" t="s">
        <v>125</v>
      </c>
      <c r="N262" s="282"/>
      <c r="O262" s="282"/>
      <c r="P262" s="282"/>
      <c r="Q262" s="282"/>
      <c r="R262" s="257"/>
      <c r="S262" s="283" t="s">
        <v>126</v>
      </c>
      <c r="T262" s="257">
        <f>'S1'!H57</f>
        <v>0</v>
      </c>
      <c r="U262" s="282"/>
    </row>
    <row r="263" spans="1:21" ht="15.6" customHeight="1" x14ac:dyDescent="0.25"/>
    <row r="264" spans="1:21" ht="18.399999999999999" customHeight="1" x14ac:dyDescent="0.3">
      <c r="B264" s="255"/>
      <c r="C264" s="256"/>
      <c r="D264" s="340" t="s">
        <v>78</v>
      </c>
      <c r="E264" s="340"/>
      <c r="F264" s="341" t="s">
        <v>81</v>
      </c>
      <c r="G264" s="341"/>
      <c r="H264" s="341" t="s">
        <v>85</v>
      </c>
      <c r="I264" s="341"/>
      <c r="J264" s="341" t="s">
        <v>88</v>
      </c>
      <c r="K264" s="341"/>
      <c r="L264" s="341" t="s">
        <v>89</v>
      </c>
      <c r="M264" s="341"/>
    </row>
    <row r="265" spans="1:21" ht="18.399999999999999" customHeight="1" x14ac:dyDescent="0.3">
      <c r="B265" s="337" t="s">
        <v>118</v>
      </c>
      <c r="C265" s="337"/>
      <c r="D265" s="338">
        <f>'S1'!G4</f>
        <v>0</v>
      </c>
      <c r="E265" s="338"/>
      <c r="F265" s="339">
        <f>'S1'!G39</f>
        <v>0</v>
      </c>
      <c r="G265" s="339"/>
      <c r="H265" s="339">
        <f>'S1'!G74</f>
        <v>0</v>
      </c>
      <c r="I265" s="339"/>
      <c r="J265" s="339">
        <f>'S1'!G109</f>
        <v>0</v>
      </c>
      <c r="K265" s="339"/>
      <c r="L265" s="339">
        <f>'S1'!G144</f>
        <v>0</v>
      </c>
      <c r="M265" s="339"/>
    </row>
    <row r="266" spans="1:21" ht="18.399999999999999" customHeight="1" x14ac:dyDescent="0.3">
      <c r="B266" s="337" t="s">
        <v>119</v>
      </c>
      <c r="C266" s="337"/>
      <c r="D266" s="338">
        <f>'S1'!G5</f>
        <v>0</v>
      </c>
      <c r="E266" s="338"/>
      <c r="F266" s="339">
        <f>'S1'!G40</f>
        <v>0</v>
      </c>
      <c r="G266" s="339"/>
      <c r="H266" s="339">
        <f>'S1'!G75</f>
        <v>0</v>
      </c>
      <c r="I266" s="339"/>
      <c r="J266" s="339">
        <f>'S1'!G110</f>
        <v>0</v>
      </c>
      <c r="K266" s="339"/>
      <c r="L266" s="339">
        <f>'S1'!G145</f>
        <v>0</v>
      </c>
      <c r="M266" s="339"/>
    </row>
    <row r="267" spans="1:21" ht="18.399999999999999" customHeight="1" x14ac:dyDescent="0.3">
      <c r="B267" s="337" t="s">
        <v>120</v>
      </c>
      <c r="C267" s="337"/>
      <c r="D267" s="338">
        <f>'S1'!G6</f>
        <v>0</v>
      </c>
      <c r="E267" s="338"/>
      <c r="F267" s="339">
        <f>'S1'!G41</f>
        <v>0</v>
      </c>
      <c r="G267" s="339"/>
      <c r="H267" s="339">
        <f>'S1'!G76</f>
        <v>0</v>
      </c>
      <c r="I267" s="339"/>
      <c r="J267" s="339">
        <f>'S1'!G111</f>
        <v>0</v>
      </c>
      <c r="K267" s="339"/>
      <c r="L267" s="339">
        <f>'S1'!G146</f>
        <v>0</v>
      </c>
      <c r="M267" s="339"/>
    </row>
    <row r="268" spans="1:21" ht="18.399999999999999" customHeight="1" x14ac:dyDescent="0.3">
      <c r="B268" s="337" t="s">
        <v>121</v>
      </c>
      <c r="C268" s="337"/>
      <c r="D268" s="338">
        <f>'S1'!G7</f>
        <v>0</v>
      </c>
      <c r="E268" s="338"/>
      <c r="F268" s="339">
        <f>'S1'!G42</f>
        <v>0</v>
      </c>
      <c r="G268" s="339"/>
      <c r="H268" s="339">
        <f>'S1'!G77</f>
        <v>0</v>
      </c>
      <c r="I268" s="339"/>
      <c r="J268" s="339">
        <f>'S1'!G112</f>
        <v>0</v>
      </c>
      <c r="K268" s="339"/>
      <c r="L268" s="339">
        <f>'S1'!G147</f>
        <v>0</v>
      </c>
      <c r="M268" s="339"/>
    </row>
    <row r="269" spans="1:21" ht="18.399999999999999" customHeight="1" x14ac:dyDescent="0.3">
      <c r="B269" s="337" t="s">
        <v>122</v>
      </c>
      <c r="C269" s="337"/>
      <c r="D269" s="338">
        <f>'S1'!G8</f>
        <v>0</v>
      </c>
      <c r="E269" s="338"/>
      <c r="F269" s="339">
        <f>'S1'!G43</f>
        <v>0</v>
      </c>
      <c r="G269" s="339"/>
      <c r="H269" s="339">
        <f>'S1'!G78</f>
        <v>0</v>
      </c>
      <c r="I269" s="339"/>
      <c r="J269" s="339">
        <f>'S1'!G113</f>
        <v>0</v>
      </c>
      <c r="K269" s="339"/>
      <c r="L269" s="339">
        <f>'S1'!G148</f>
        <v>0</v>
      </c>
      <c r="M269" s="339"/>
    </row>
    <row r="270" spans="1:21" ht="18.399999999999999" customHeight="1" x14ac:dyDescent="0.3">
      <c r="B270" s="337" t="s">
        <v>123</v>
      </c>
      <c r="C270" s="337"/>
      <c r="D270" s="338">
        <f>'S1'!G9</f>
        <v>0</v>
      </c>
      <c r="E270" s="338"/>
      <c r="F270" s="339">
        <f>'S1'!G44</f>
        <v>0</v>
      </c>
      <c r="G270" s="339"/>
      <c r="H270" s="339">
        <f>'S1'!G79</f>
        <v>0</v>
      </c>
      <c r="I270" s="339"/>
      <c r="J270" s="339">
        <f>'S1'!G114</f>
        <v>0</v>
      </c>
      <c r="K270" s="339"/>
      <c r="L270" s="339">
        <f>'S1'!G149</f>
        <v>0</v>
      </c>
      <c r="M270" s="339"/>
    </row>
    <row r="271" spans="1:21" ht="18.399999999999999" customHeight="1" x14ac:dyDescent="0.3">
      <c r="B271" s="337" t="s">
        <v>124</v>
      </c>
      <c r="C271" s="337"/>
      <c r="D271" s="338">
        <f>'S1'!G10</f>
        <v>0</v>
      </c>
      <c r="E271" s="338"/>
      <c r="F271" s="339">
        <f>'S1'!G45</f>
        <v>0</v>
      </c>
      <c r="G271" s="339"/>
      <c r="H271" s="339">
        <f>'S1'!G80</f>
        <v>0</v>
      </c>
      <c r="I271" s="339"/>
      <c r="J271" s="339">
        <f>'S1'!G115</f>
        <v>0</v>
      </c>
      <c r="K271" s="339"/>
      <c r="L271" s="339">
        <f>'S1'!G150</f>
        <v>0</v>
      </c>
      <c r="M271" s="339"/>
    </row>
    <row r="272" spans="1:21" ht="18.399999999999999" customHeight="1" x14ac:dyDescent="0.25">
      <c r="B272" s="172"/>
      <c r="C272" s="172"/>
    </row>
    <row r="273" spans="1:13" ht="21.2" customHeight="1" x14ac:dyDescent="0.4">
      <c r="B273" s="254" t="s">
        <v>127</v>
      </c>
    </row>
    <row r="274" spans="1:13" ht="15.6" customHeight="1" x14ac:dyDescent="0.25"/>
    <row r="275" spans="1:13" ht="18.399999999999999" customHeight="1" x14ac:dyDescent="0.3">
      <c r="B275" s="255"/>
      <c r="C275" s="256"/>
      <c r="D275" s="340" t="s">
        <v>78</v>
      </c>
      <c r="E275" s="340"/>
      <c r="F275" s="341" t="s">
        <v>81</v>
      </c>
      <c r="G275" s="341"/>
      <c r="H275" s="341" t="s">
        <v>85</v>
      </c>
      <c r="I275" s="341"/>
      <c r="J275" s="341" t="s">
        <v>88</v>
      </c>
      <c r="K275" s="341"/>
      <c r="L275" s="341" t="s">
        <v>89</v>
      </c>
      <c r="M275" s="341"/>
    </row>
    <row r="276" spans="1:13" ht="18.399999999999999" customHeight="1" x14ac:dyDescent="0.3">
      <c r="B276" s="337" t="s">
        <v>118</v>
      </c>
      <c r="C276" s="337"/>
      <c r="D276" s="338">
        <f>'S1'!D4</f>
        <v>0</v>
      </c>
      <c r="E276" s="338"/>
      <c r="F276" s="339">
        <f>'S1'!D39</f>
        <v>0</v>
      </c>
      <c r="G276" s="339"/>
      <c r="H276" s="339">
        <f>'S1'!D74</f>
        <v>0</v>
      </c>
      <c r="I276" s="339"/>
      <c r="J276" s="339">
        <f>'S1'!D109</f>
        <v>0</v>
      </c>
      <c r="K276" s="339"/>
      <c r="L276" s="339">
        <f>'S1'!D144</f>
        <v>0</v>
      </c>
      <c r="M276" s="339"/>
    </row>
    <row r="277" spans="1:13" ht="18.399999999999999" customHeight="1" x14ac:dyDescent="0.3">
      <c r="B277" s="337" t="s">
        <v>119</v>
      </c>
      <c r="C277" s="337"/>
      <c r="D277" s="338">
        <f>'S1'!D5</f>
        <v>0</v>
      </c>
      <c r="E277" s="338"/>
      <c r="F277" s="339">
        <f>'S1'!D40</f>
        <v>0</v>
      </c>
      <c r="G277" s="339"/>
      <c r="H277" s="339">
        <f>'S1'!D75</f>
        <v>0</v>
      </c>
      <c r="I277" s="339"/>
      <c r="J277" s="339">
        <f>'S1'!D110</f>
        <v>0</v>
      </c>
      <c r="K277" s="339"/>
      <c r="L277" s="339">
        <f>'S1'!D145</f>
        <v>0</v>
      </c>
      <c r="M277" s="339"/>
    </row>
    <row r="278" spans="1:13" ht="18.399999999999999" customHeight="1" x14ac:dyDescent="0.3">
      <c r="B278" s="337" t="s">
        <v>120</v>
      </c>
      <c r="C278" s="337"/>
      <c r="D278" s="338">
        <f>'S1'!D6</f>
        <v>0</v>
      </c>
      <c r="E278" s="338"/>
      <c r="F278" s="339">
        <f>'S1'!D41</f>
        <v>0</v>
      </c>
      <c r="G278" s="339"/>
      <c r="H278" s="339">
        <f>'S1'!D76</f>
        <v>0</v>
      </c>
      <c r="I278" s="339"/>
      <c r="J278" s="339">
        <f>'S1'!D111</f>
        <v>0</v>
      </c>
      <c r="K278" s="339"/>
      <c r="L278" s="339">
        <f>'S1'!D146</f>
        <v>0</v>
      </c>
      <c r="M278" s="339"/>
    </row>
    <row r="279" spans="1:13" ht="18.399999999999999" customHeight="1" x14ac:dyDescent="0.3">
      <c r="B279" s="337" t="s">
        <v>121</v>
      </c>
      <c r="C279" s="337"/>
      <c r="D279" s="338">
        <f>'S1'!D7</f>
        <v>0</v>
      </c>
      <c r="E279" s="338"/>
      <c r="F279" s="339">
        <f>'S1'!D42</f>
        <v>0</v>
      </c>
      <c r="G279" s="339"/>
      <c r="H279" s="339">
        <f>'S1'!D77</f>
        <v>0</v>
      </c>
      <c r="I279" s="339"/>
      <c r="J279" s="339">
        <f>'S1'!D112</f>
        <v>0</v>
      </c>
      <c r="K279" s="339"/>
      <c r="L279" s="339">
        <f>'S1'!D147</f>
        <v>0</v>
      </c>
      <c r="M279" s="339"/>
    </row>
    <row r="280" spans="1:13" ht="18.399999999999999" customHeight="1" x14ac:dyDescent="0.3">
      <c r="B280" s="337" t="s">
        <v>122</v>
      </c>
      <c r="C280" s="337"/>
      <c r="D280" s="338">
        <f>'S1'!D8</f>
        <v>0</v>
      </c>
      <c r="E280" s="338"/>
      <c r="F280" s="339">
        <f>'S1'!D43</f>
        <v>0</v>
      </c>
      <c r="G280" s="339"/>
      <c r="H280" s="339">
        <f>'S1'!D78</f>
        <v>0</v>
      </c>
      <c r="I280" s="339"/>
      <c r="J280" s="339">
        <f>'S1'!D113</f>
        <v>0</v>
      </c>
      <c r="K280" s="339"/>
      <c r="L280" s="339">
        <f>'S1'!D148</f>
        <v>0</v>
      </c>
      <c r="M280" s="339"/>
    </row>
    <row r="281" spans="1:13" ht="18.399999999999999" customHeight="1" x14ac:dyDescent="0.3">
      <c r="B281" s="337" t="s">
        <v>123</v>
      </c>
      <c r="C281" s="337"/>
      <c r="D281" s="338">
        <f>'S1'!D9</f>
        <v>0</v>
      </c>
      <c r="E281" s="338"/>
      <c r="F281" s="339">
        <f>'S1'!D44</f>
        <v>0</v>
      </c>
      <c r="G281" s="339"/>
      <c r="H281" s="339">
        <f>'S1'!D79</f>
        <v>0</v>
      </c>
      <c r="I281" s="339"/>
      <c r="J281" s="339">
        <f>'S1'!D114</f>
        <v>0</v>
      </c>
      <c r="K281" s="339"/>
      <c r="L281" s="339">
        <f>'S1'!D149</f>
        <v>0</v>
      </c>
      <c r="M281" s="339"/>
    </row>
    <row r="282" spans="1:13" ht="18.399999999999999" customHeight="1" x14ac:dyDescent="0.3">
      <c r="B282" s="337" t="s">
        <v>124</v>
      </c>
      <c r="C282" s="337"/>
      <c r="D282" s="338">
        <f>'S1'!D10</f>
        <v>0</v>
      </c>
      <c r="E282" s="338"/>
      <c r="F282" s="339">
        <f>'S1'!D45</f>
        <v>0</v>
      </c>
      <c r="G282" s="339"/>
      <c r="H282" s="339">
        <f>'S1'!D80</f>
        <v>0</v>
      </c>
      <c r="I282" s="339"/>
      <c r="J282" s="339">
        <f>'S1'!D115</f>
        <v>0</v>
      </c>
      <c r="K282" s="339"/>
      <c r="L282" s="339">
        <f>'S1'!D150</f>
        <v>0</v>
      </c>
      <c r="M282" s="339"/>
    </row>
    <row r="283" spans="1:13" ht="18.399999999999999" customHeight="1" x14ac:dyDescent="0.3">
      <c r="B283" s="284"/>
      <c r="C283" s="284"/>
      <c r="D283" s="285"/>
      <c r="E283" s="285"/>
      <c r="F283" s="258"/>
      <c r="G283" s="258"/>
      <c r="H283" s="258"/>
      <c r="I283" s="258"/>
      <c r="J283" s="258"/>
      <c r="K283" s="258"/>
      <c r="L283" s="258"/>
      <c r="M283" s="258"/>
    </row>
    <row r="284" spans="1:13" ht="18.399999999999999" customHeight="1" x14ac:dyDescent="0.3">
      <c r="B284" s="284"/>
      <c r="C284" s="284"/>
      <c r="D284" s="285"/>
      <c r="E284" s="285"/>
      <c r="F284" s="258"/>
      <c r="G284" s="258"/>
      <c r="H284" s="258"/>
      <c r="I284" s="258"/>
      <c r="J284" s="258"/>
      <c r="K284" s="258"/>
      <c r="L284" s="258"/>
      <c r="M284" s="258"/>
    </row>
    <row r="285" spans="1:13" ht="18.399999999999999" customHeight="1" x14ac:dyDescent="0.3">
      <c r="B285" s="284"/>
      <c r="C285" s="284"/>
      <c r="D285" s="285"/>
      <c r="E285" s="285"/>
      <c r="F285" s="258"/>
      <c r="G285" s="258"/>
      <c r="H285" s="258"/>
      <c r="I285" s="258"/>
      <c r="J285" s="258"/>
      <c r="K285" s="258"/>
      <c r="L285" s="258"/>
      <c r="M285" s="258"/>
    </row>
    <row r="286" spans="1:13" ht="18.399999999999999" customHeight="1" x14ac:dyDescent="0.3">
      <c r="B286" s="284"/>
      <c r="C286" s="284"/>
      <c r="D286" s="285"/>
      <c r="E286" s="285"/>
      <c r="F286" s="258"/>
      <c r="G286" s="258"/>
      <c r="H286" s="258"/>
      <c r="I286" s="258"/>
      <c r="J286" s="258"/>
      <c r="K286" s="258"/>
      <c r="L286" s="258"/>
      <c r="M286" s="258"/>
    </row>
    <row r="287" spans="1:13" ht="18.399999999999999" customHeight="1" x14ac:dyDescent="0.3">
      <c r="B287" s="284"/>
      <c r="C287" s="284"/>
      <c r="D287" s="285"/>
      <c r="E287" s="285"/>
      <c r="F287" s="258"/>
      <c r="G287" s="258"/>
      <c r="H287" s="258"/>
      <c r="I287" s="258"/>
      <c r="J287" s="258"/>
      <c r="K287" s="258"/>
      <c r="L287" s="258"/>
      <c r="M287" s="258"/>
    </row>
    <row r="288" spans="1:13" ht="18.399999999999999" customHeight="1" x14ac:dyDescent="0.35">
      <c r="A288"/>
      <c r="B288"/>
      <c r="C288" s="286"/>
      <c r="D288" s="286"/>
      <c r="E288" s="286"/>
      <c r="F288" s="286"/>
      <c r="G288" s="286"/>
      <c r="H288" s="286"/>
      <c r="I288" s="286"/>
      <c r="J288" s="287"/>
      <c r="K288" s="258"/>
      <c r="L288" s="258"/>
      <c r="M288" s="258"/>
    </row>
    <row r="289" spans="1:18" ht="18.399999999999999" customHeight="1" x14ac:dyDescent="0.4">
      <c r="A289"/>
      <c r="B289"/>
      <c r="C289"/>
      <c r="D289"/>
      <c r="E289"/>
      <c r="F289" s="288" t="s">
        <v>128</v>
      </c>
      <c r="G289" s="289"/>
      <c r="H289" s="289"/>
      <c r="I289"/>
      <c r="J289" s="336">
        <f>'S1'!N3</f>
        <v>42982</v>
      </c>
      <c r="K289" s="336"/>
      <c r="L289" s="336"/>
      <c r="M289" s="336"/>
      <c r="N289" s="290" t="s">
        <v>8</v>
      </c>
      <c r="O289" s="336">
        <f>'S1'!P3</f>
        <v>42988</v>
      </c>
      <c r="P289" s="336"/>
      <c r="Q289" s="336"/>
      <c r="R289" s="336"/>
    </row>
    <row r="290" spans="1:18" ht="18.399999999999999" customHeight="1" x14ac:dyDescent="0.35">
      <c r="A290"/>
      <c r="B290"/>
      <c r="C290"/>
      <c r="D290"/>
      <c r="E290" s="286"/>
      <c r="F290" s="286"/>
      <c r="G290" s="286"/>
      <c r="H290" s="286"/>
      <c r="I290" s="286"/>
      <c r="J290" s="286"/>
      <c r="K290" s="286"/>
      <c r="L290" s="287"/>
      <c r="M290" s="258"/>
      <c r="N290" s="258"/>
      <c r="O290" s="258"/>
      <c r="R290" s="172"/>
    </row>
    <row r="291" spans="1:18" ht="18.399999999999999" customHeight="1" x14ac:dyDescent="0.35">
      <c r="A291"/>
      <c r="B291"/>
      <c r="C291"/>
      <c r="D291" s="287"/>
      <c r="E291" s="286"/>
      <c r="F291" s="286"/>
      <c r="G291" s="286"/>
      <c r="H291" s="286"/>
      <c r="I291" s="286"/>
      <c r="J291" s="286"/>
      <c r="K291" s="286"/>
      <c r="L291" s="287"/>
      <c r="M291" s="258"/>
      <c r="N291" s="258"/>
      <c r="O291" s="258"/>
      <c r="R291" s="172"/>
    </row>
    <row r="292" spans="1:18" ht="18.399999999999999" customHeight="1" x14ac:dyDescent="0.2">
      <c r="A292"/>
      <c r="B292"/>
      <c r="C292" s="334" t="s">
        <v>129</v>
      </c>
      <c r="D292" s="334"/>
      <c r="E292" s="335" t="s">
        <v>78</v>
      </c>
      <c r="F292" s="335"/>
      <c r="G292" s="335" t="s">
        <v>81</v>
      </c>
      <c r="H292" s="335"/>
      <c r="I292" s="335" t="s">
        <v>85</v>
      </c>
      <c r="J292" s="335"/>
      <c r="K292" s="335" t="s">
        <v>88</v>
      </c>
      <c r="L292" s="335"/>
      <c r="M292" s="335" t="s">
        <v>89</v>
      </c>
      <c r="N292" s="335"/>
      <c r="O292" s="335" t="s">
        <v>112</v>
      </c>
      <c r="P292" s="335"/>
      <c r="Q292" s="335" t="s">
        <v>93</v>
      </c>
      <c r="R292" s="335"/>
    </row>
    <row r="293" spans="1:18" ht="18.399999999999999" customHeight="1" x14ac:dyDescent="0.2">
      <c r="A293"/>
      <c r="B293" s="333" t="s">
        <v>130</v>
      </c>
      <c r="C293" s="333"/>
      <c r="D293" s="333"/>
      <c r="E293" s="332">
        <f>SUM('S1'!C16:D16)</f>
        <v>0</v>
      </c>
      <c r="F293" s="332"/>
      <c r="G293" s="332">
        <f>SUM('S1'!C51:D51)</f>
        <v>0</v>
      </c>
      <c r="H293" s="332"/>
      <c r="I293" s="332">
        <f>SUM('S1'!C86:D86)</f>
        <v>0</v>
      </c>
      <c r="J293" s="332"/>
      <c r="K293" s="332">
        <f>SUM('S1'!C121:D121)</f>
        <v>0</v>
      </c>
      <c r="L293" s="332"/>
      <c r="M293" s="332">
        <f>SUM('S1'!C156:D156)</f>
        <v>0</v>
      </c>
      <c r="N293" s="332"/>
      <c r="O293" s="332">
        <f>SUM('S1'!C190:D190)</f>
        <v>0</v>
      </c>
      <c r="P293" s="332"/>
      <c r="Q293" s="332">
        <f t="shared" ref="Q293:Q299" si="16">SUM(E293:O293)</f>
        <v>0</v>
      </c>
      <c r="R293" s="332"/>
    </row>
    <row r="294" spans="1:18" ht="18.399999999999999" customHeight="1" x14ac:dyDescent="0.2">
      <c r="A294"/>
      <c r="B294" s="333" t="s">
        <v>119</v>
      </c>
      <c r="C294" s="333"/>
      <c r="D294" s="333"/>
      <c r="E294" s="332">
        <f>SUM('S1'!C17:D17)</f>
        <v>0</v>
      </c>
      <c r="F294" s="332"/>
      <c r="G294" s="332">
        <f>SUM('S1'!C52:D52)</f>
        <v>0</v>
      </c>
      <c r="H294" s="332"/>
      <c r="I294" s="332">
        <f>SUM('S1'!C87:D87)</f>
        <v>0</v>
      </c>
      <c r="J294" s="332"/>
      <c r="K294" s="332">
        <f>SUM('S1'!C122:D122)</f>
        <v>0</v>
      </c>
      <c r="L294" s="332"/>
      <c r="M294" s="332">
        <f>SUM('S1'!C157:D157)</f>
        <v>0</v>
      </c>
      <c r="N294" s="332"/>
      <c r="O294" s="332">
        <f>SUM('S1'!C191:D191)</f>
        <v>0</v>
      </c>
      <c r="P294" s="332"/>
      <c r="Q294" s="332">
        <f t="shared" si="16"/>
        <v>0</v>
      </c>
      <c r="R294" s="332"/>
    </row>
    <row r="295" spans="1:18" ht="18.399999999999999" customHeight="1" x14ac:dyDescent="0.2">
      <c r="A295"/>
      <c r="B295" s="333" t="s">
        <v>120</v>
      </c>
      <c r="C295" s="333"/>
      <c r="D295" s="333"/>
      <c r="E295" s="332">
        <f>SUM('S1'!C18:D18)</f>
        <v>0</v>
      </c>
      <c r="F295" s="332"/>
      <c r="G295" s="332">
        <f>SUM('S1'!C53:D53)</f>
        <v>0</v>
      </c>
      <c r="H295" s="332"/>
      <c r="I295" s="332">
        <f>SUM('S1'!C88:D88)</f>
        <v>0</v>
      </c>
      <c r="J295" s="332"/>
      <c r="K295" s="332">
        <f>SUM('S1'!C123:D123)</f>
        <v>0</v>
      </c>
      <c r="L295" s="332"/>
      <c r="M295" s="332">
        <f>SUM('S1'!C158:D158)</f>
        <v>0</v>
      </c>
      <c r="N295" s="332"/>
      <c r="O295" s="332">
        <f>SUM('S1'!C192:D192)</f>
        <v>0</v>
      </c>
      <c r="P295" s="332"/>
      <c r="Q295" s="332">
        <f t="shared" si="16"/>
        <v>0</v>
      </c>
      <c r="R295" s="332"/>
    </row>
    <row r="296" spans="1:18" ht="18.399999999999999" customHeight="1" x14ac:dyDescent="0.2">
      <c r="A296"/>
      <c r="B296" s="333" t="s">
        <v>121</v>
      </c>
      <c r="C296" s="333"/>
      <c r="D296" s="333"/>
      <c r="E296" s="332">
        <f>SUM('S1'!C19:D19)</f>
        <v>0</v>
      </c>
      <c r="F296" s="332"/>
      <c r="G296" s="332">
        <f>SUM('S1'!C54:D54)</f>
        <v>0</v>
      </c>
      <c r="H296" s="332"/>
      <c r="I296" s="332">
        <f>SUM('S1'!C89:D89)</f>
        <v>0</v>
      </c>
      <c r="J296" s="332"/>
      <c r="K296" s="332">
        <f>SUM('S1'!C124:D124)</f>
        <v>0</v>
      </c>
      <c r="L296" s="332"/>
      <c r="M296" s="332">
        <f>SUM('S1'!C159:D159)</f>
        <v>0</v>
      </c>
      <c r="N296" s="332"/>
      <c r="O296" s="332">
        <f>SUM('S1'!C193:D193)</f>
        <v>0</v>
      </c>
      <c r="P296" s="332"/>
      <c r="Q296" s="332">
        <f t="shared" si="16"/>
        <v>0</v>
      </c>
      <c r="R296" s="332"/>
    </row>
    <row r="297" spans="1:18" ht="18.399999999999999" customHeight="1" x14ac:dyDescent="0.2">
      <c r="A297"/>
      <c r="B297" s="333" t="s">
        <v>122</v>
      </c>
      <c r="C297" s="333"/>
      <c r="D297" s="333"/>
      <c r="E297" s="332">
        <f>SUM('S1'!C20:D20)</f>
        <v>0</v>
      </c>
      <c r="F297" s="332"/>
      <c r="G297" s="332">
        <f>SUM('S1'!C55:D55)</f>
        <v>0</v>
      </c>
      <c r="H297" s="332"/>
      <c r="I297" s="332">
        <f>SUM('S1'!C90:D90)</f>
        <v>0</v>
      </c>
      <c r="J297" s="332"/>
      <c r="K297" s="332">
        <f>SUM('S1'!C125:D125)</f>
        <v>0</v>
      </c>
      <c r="L297" s="332"/>
      <c r="M297" s="332">
        <f>SUM('S1'!C160:D160)</f>
        <v>0</v>
      </c>
      <c r="N297" s="332"/>
      <c r="O297" s="332">
        <f>SUM('S1'!C194:D194)</f>
        <v>0</v>
      </c>
      <c r="P297" s="332"/>
      <c r="Q297" s="332">
        <f t="shared" si="16"/>
        <v>0</v>
      </c>
      <c r="R297" s="332"/>
    </row>
    <row r="298" spans="1:18" ht="18.399999999999999" customHeight="1" x14ac:dyDescent="0.2">
      <c r="A298"/>
      <c r="B298" s="333" t="s">
        <v>123</v>
      </c>
      <c r="C298" s="333"/>
      <c r="D298" s="333"/>
      <c r="E298" s="332">
        <f>SUM('S1'!C21:D21)</f>
        <v>0</v>
      </c>
      <c r="F298" s="332"/>
      <c r="G298" s="332">
        <f>SUM('S1'!C56:D56)</f>
        <v>0</v>
      </c>
      <c r="H298" s="332"/>
      <c r="I298" s="332">
        <f>SUM('S1'!C91:D91)</f>
        <v>0</v>
      </c>
      <c r="J298" s="332"/>
      <c r="K298" s="332">
        <f>SUM('S1'!C126:D126)</f>
        <v>0</v>
      </c>
      <c r="L298" s="332"/>
      <c r="M298" s="332">
        <f>SUM('S1'!C161:D161)</f>
        <v>0</v>
      </c>
      <c r="N298" s="332"/>
      <c r="O298" s="332">
        <f>SUM('S1'!C195:D195)</f>
        <v>0</v>
      </c>
      <c r="P298" s="332"/>
      <c r="Q298" s="332">
        <f t="shared" si="16"/>
        <v>0</v>
      </c>
      <c r="R298" s="332"/>
    </row>
    <row r="299" spans="1:18" ht="18.399999999999999" customHeight="1" x14ac:dyDescent="0.2">
      <c r="A299"/>
      <c r="B299" s="333" t="s">
        <v>124</v>
      </c>
      <c r="C299" s="333"/>
      <c r="D299" s="333"/>
      <c r="E299" s="332">
        <f>SUM('S1'!C22:D22)</f>
        <v>0</v>
      </c>
      <c r="F299" s="332"/>
      <c r="G299" s="332">
        <f>SUM('S1'!C57:D57)</f>
        <v>0</v>
      </c>
      <c r="H299" s="332"/>
      <c r="I299" s="332">
        <f>SUM('S1'!C92:D92)</f>
        <v>0</v>
      </c>
      <c r="J299" s="332"/>
      <c r="K299" s="332">
        <f>SUM('S1'!C127:D127)</f>
        <v>0</v>
      </c>
      <c r="L299" s="332"/>
      <c r="M299" s="332">
        <f>SUM('S1'!C162:D162)</f>
        <v>0</v>
      </c>
      <c r="N299" s="332"/>
      <c r="O299" s="332">
        <f>SUM('S1'!C196:D196)</f>
        <v>0</v>
      </c>
      <c r="P299" s="332"/>
      <c r="Q299" s="332">
        <f t="shared" si="16"/>
        <v>0</v>
      </c>
      <c r="R299" s="332"/>
    </row>
    <row r="300" spans="1:18" ht="18.399999999999999" customHeight="1" x14ac:dyDescent="0.35">
      <c r="A300"/>
      <c r="B300"/>
      <c r="C300" s="287"/>
      <c r="D300"/>
      <c r="E300" s="286"/>
      <c r="F300"/>
      <c r="G300" s="286"/>
      <c r="H300"/>
      <c r="I300" s="286"/>
      <c r="J300"/>
      <c r="K300" s="286"/>
      <c r="L300"/>
      <c r="M300" s="286"/>
      <c r="N300"/>
      <c r="O300" s="286"/>
      <c r="P300"/>
      <c r="Q300" s="286"/>
      <c r="R300" s="172"/>
    </row>
    <row r="301" spans="1:18" ht="18.399999999999999" customHeight="1" x14ac:dyDescent="0.2">
      <c r="A301"/>
      <c r="B301"/>
      <c r="C301" s="334" t="s">
        <v>131</v>
      </c>
      <c r="D301" s="334"/>
      <c r="E301" s="335" t="s">
        <v>78</v>
      </c>
      <c r="F301" s="335"/>
      <c r="G301" s="335" t="s">
        <v>81</v>
      </c>
      <c r="H301" s="335"/>
      <c r="I301" s="335" t="s">
        <v>85</v>
      </c>
      <c r="J301" s="335"/>
      <c r="K301" s="335" t="s">
        <v>88</v>
      </c>
      <c r="L301" s="335"/>
      <c r="M301" s="335" t="s">
        <v>89</v>
      </c>
      <c r="N301" s="335"/>
      <c r="O301" s="335" t="s">
        <v>112</v>
      </c>
      <c r="P301" s="335"/>
      <c r="Q301" s="335" t="s">
        <v>93</v>
      </c>
      <c r="R301" s="335"/>
    </row>
    <row r="302" spans="1:18" ht="18.399999999999999" customHeight="1" x14ac:dyDescent="0.2">
      <c r="A302"/>
      <c r="B302" s="333" t="s">
        <v>130</v>
      </c>
      <c r="C302" s="333"/>
      <c r="D302" s="333"/>
      <c r="E302" s="332">
        <f>SUM('S1'!C28:D28)</f>
        <v>0</v>
      </c>
      <c r="F302" s="332"/>
      <c r="G302" s="332">
        <f>SUM('S1'!C63:D63)</f>
        <v>0</v>
      </c>
      <c r="H302" s="332"/>
      <c r="I302" s="332">
        <f>SUM('S1'!C98:D98)</f>
        <v>0</v>
      </c>
      <c r="J302" s="332"/>
      <c r="K302" s="332">
        <f>SUM('S1'!C133:D133)</f>
        <v>0</v>
      </c>
      <c r="L302" s="332"/>
      <c r="M302" s="332">
        <f>SUM('S1'!C168:D168)</f>
        <v>0</v>
      </c>
      <c r="N302" s="332"/>
      <c r="O302" s="332"/>
      <c r="P302" s="332"/>
      <c r="Q302" s="332">
        <f t="shared" ref="Q302:Q308" si="17">SUM(E302:O302)</f>
        <v>0</v>
      </c>
      <c r="R302" s="332"/>
    </row>
    <row r="303" spans="1:18" ht="18.399999999999999" customHeight="1" x14ac:dyDescent="0.2">
      <c r="A303"/>
      <c r="B303" s="333" t="s">
        <v>119</v>
      </c>
      <c r="C303" s="333"/>
      <c r="D303" s="333"/>
      <c r="E303" s="332">
        <f>SUM('S1'!C29:D29)</f>
        <v>0</v>
      </c>
      <c r="F303" s="332"/>
      <c r="G303" s="332">
        <f>SUM('S1'!C64:D64)</f>
        <v>0</v>
      </c>
      <c r="H303" s="332"/>
      <c r="I303" s="332">
        <f>SUM('S1'!C99:D99)</f>
        <v>0</v>
      </c>
      <c r="J303" s="332"/>
      <c r="K303" s="332">
        <f>SUM('S1'!C134:D134)</f>
        <v>0</v>
      </c>
      <c r="L303" s="332"/>
      <c r="M303" s="332">
        <f>SUM('S1'!C169:D169)</f>
        <v>0</v>
      </c>
      <c r="N303" s="332"/>
      <c r="O303" s="332"/>
      <c r="P303" s="332"/>
      <c r="Q303" s="332">
        <f t="shared" si="17"/>
        <v>0</v>
      </c>
      <c r="R303" s="332"/>
    </row>
    <row r="304" spans="1:18" ht="18.399999999999999" customHeight="1" x14ac:dyDescent="0.2">
      <c r="A304"/>
      <c r="B304" s="333" t="s">
        <v>120</v>
      </c>
      <c r="C304" s="333"/>
      <c r="D304" s="333"/>
      <c r="E304" s="332">
        <f>SUM('S1'!C30:D30)</f>
        <v>0</v>
      </c>
      <c r="F304" s="332"/>
      <c r="G304" s="332">
        <f>SUM('S1'!C65:D65)</f>
        <v>0</v>
      </c>
      <c r="H304" s="332"/>
      <c r="I304" s="332">
        <f>SUM('S1'!C100:D100)</f>
        <v>0</v>
      </c>
      <c r="J304" s="332"/>
      <c r="K304" s="332">
        <f>SUM('S1'!C135:D135)</f>
        <v>0</v>
      </c>
      <c r="L304" s="332"/>
      <c r="M304" s="332">
        <f>SUM('S1'!C170:D170)</f>
        <v>0</v>
      </c>
      <c r="N304" s="332"/>
      <c r="O304" s="332"/>
      <c r="P304" s="332"/>
      <c r="Q304" s="332">
        <f t="shared" si="17"/>
        <v>0</v>
      </c>
      <c r="R304" s="332"/>
    </row>
    <row r="305" spans="1:18" ht="18.399999999999999" customHeight="1" x14ac:dyDescent="0.2">
      <c r="A305"/>
      <c r="B305" s="333" t="s">
        <v>121</v>
      </c>
      <c r="C305" s="333"/>
      <c r="D305" s="333"/>
      <c r="E305" s="332">
        <f>SUM('S1'!C31:D31)</f>
        <v>0</v>
      </c>
      <c r="F305" s="332"/>
      <c r="G305" s="332">
        <f>SUM('S1'!C66:D66)</f>
        <v>0</v>
      </c>
      <c r="H305" s="332"/>
      <c r="I305" s="332">
        <f>SUM('S1'!C101:D101)</f>
        <v>0</v>
      </c>
      <c r="J305" s="332"/>
      <c r="K305" s="332">
        <f>SUM('S1'!C136:D136)</f>
        <v>0</v>
      </c>
      <c r="L305" s="332"/>
      <c r="M305" s="332">
        <f>SUM('S1'!C171:D171)</f>
        <v>0</v>
      </c>
      <c r="N305" s="332"/>
      <c r="O305" s="332"/>
      <c r="P305" s="332"/>
      <c r="Q305" s="332">
        <f t="shared" si="17"/>
        <v>0</v>
      </c>
      <c r="R305" s="332"/>
    </row>
    <row r="306" spans="1:18" ht="18.399999999999999" customHeight="1" x14ac:dyDescent="0.2">
      <c r="A306"/>
      <c r="B306" s="333" t="s">
        <v>122</v>
      </c>
      <c r="C306" s="333"/>
      <c r="D306" s="333"/>
      <c r="E306" s="332">
        <f>SUM('S1'!C32:D32)</f>
        <v>0</v>
      </c>
      <c r="F306" s="332"/>
      <c r="G306" s="332">
        <f>SUM('S1'!C67:D67)</f>
        <v>0</v>
      </c>
      <c r="H306" s="332"/>
      <c r="I306" s="332">
        <f>SUM('S1'!C102:D102)</f>
        <v>0</v>
      </c>
      <c r="J306" s="332"/>
      <c r="K306" s="332">
        <f>SUM('S1'!C137:D137)</f>
        <v>0</v>
      </c>
      <c r="L306" s="332"/>
      <c r="M306" s="332">
        <f>SUM('S1'!C172:D172)</f>
        <v>0</v>
      </c>
      <c r="N306" s="332"/>
      <c r="O306" s="332"/>
      <c r="P306" s="332"/>
      <c r="Q306" s="332">
        <f t="shared" si="17"/>
        <v>0</v>
      </c>
      <c r="R306" s="332"/>
    </row>
    <row r="307" spans="1:18" ht="18.399999999999999" customHeight="1" x14ac:dyDescent="0.2">
      <c r="A307"/>
      <c r="B307" s="333" t="s">
        <v>123</v>
      </c>
      <c r="C307" s="333"/>
      <c r="D307" s="333"/>
      <c r="E307" s="332">
        <f>SUM('S1'!C33:D33)</f>
        <v>0</v>
      </c>
      <c r="F307" s="332"/>
      <c r="G307" s="332">
        <f>SUM('S1'!C68:D68)</f>
        <v>0</v>
      </c>
      <c r="H307" s="332"/>
      <c r="I307" s="332">
        <f>SUM('S1'!C103:D103)</f>
        <v>0</v>
      </c>
      <c r="J307" s="332"/>
      <c r="K307" s="332">
        <f>SUM('S1'!C138:D138)</f>
        <v>0</v>
      </c>
      <c r="L307" s="332"/>
      <c r="M307" s="332">
        <f>SUM('S1'!C173:D173)</f>
        <v>0</v>
      </c>
      <c r="N307" s="332"/>
      <c r="O307" s="332"/>
      <c r="P307" s="332"/>
      <c r="Q307" s="332">
        <f t="shared" si="17"/>
        <v>0</v>
      </c>
      <c r="R307" s="332"/>
    </row>
    <row r="308" spans="1:18" ht="18.399999999999999" customHeight="1" x14ac:dyDescent="0.2">
      <c r="A308"/>
      <c r="B308" s="333" t="s">
        <v>124</v>
      </c>
      <c r="C308" s="333"/>
      <c r="D308" s="333"/>
      <c r="E308" s="332">
        <f>SUM('S1'!C34:D34)</f>
        <v>0</v>
      </c>
      <c r="F308" s="332"/>
      <c r="G308" s="332">
        <f>SUM('S1'!C69:D69)</f>
        <v>0</v>
      </c>
      <c r="H308" s="332"/>
      <c r="I308" s="332">
        <f>SUM('S1'!C104:D104)</f>
        <v>0</v>
      </c>
      <c r="J308" s="332"/>
      <c r="K308" s="332">
        <f>SUM('S1'!C139:D139)</f>
        <v>0</v>
      </c>
      <c r="L308" s="332"/>
      <c r="M308" s="332">
        <f>SUM('S1'!C174:D174)</f>
        <v>0</v>
      </c>
      <c r="N308" s="332"/>
      <c r="O308" s="332"/>
      <c r="P308" s="332"/>
      <c r="Q308" s="332">
        <f t="shared" si="17"/>
        <v>0</v>
      </c>
      <c r="R308" s="332"/>
    </row>
  </sheetData>
  <sheetProtection selectLockedCells="1" selectUnlockedCells="1"/>
  <mergeCells count="1133">
    <mergeCell ref="M2:N2"/>
    <mergeCell ref="O2:U2"/>
    <mergeCell ref="A4:U4"/>
    <mergeCell ref="A5:A6"/>
    <mergeCell ref="B5:B6"/>
    <mergeCell ref="C5:D5"/>
    <mergeCell ref="E5:F5"/>
    <mergeCell ref="G5:I5"/>
    <mergeCell ref="J5:L5"/>
    <mergeCell ref="M5:O5"/>
    <mergeCell ref="P5:Q5"/>
    <mergeCell ref="R5:U6"/>
    <mergeCell ref="A7:A8"/>
    <mergeCell ref="B7:B8"/>
    <mergeCell ref="C7:C8"/>
    <mergeCell ref="D7:D8"/>
    <mergeCell ref="E7:E8"/>
    <mergeCell ref="F7:F8"/>
    <mergeCell ref="G7:G8"/>
    <mergeCell ref="H7:H8"/>
    <mergeCell ref="I7:I8"/>
    <mergeCell ref="J7:J8"/>
    <mergeCell ref="K7:K8"/>
    <mergeCell ref="L7:L8"/>
    <mergeCell ref="M7:M8"/>
    <mergeCell ref="N7:N8"/>
    <mergeCell ref="O7:O8"/>
    <mergeCell ref="P7:P8"/>
    <mergeCell ref="Q7:Q8"/>
    <mergeCell ref="A9:A10"/>
    <mergeCell ref="B9:B10"/>
    <mergeCell ref="C9:C10"/>
    <mergeCell ref="D9:D10"/>
    <mergeCell ref="E9:E10"/>
    <mergeCell ref="F9:F10"/>
    <mergeCell ref="G9:G10"/>
    <mergeCell ref="H9:H10"/>
    <mergeCell ref="I9:I10"/>
    <mergeCell ref="J9:J10"/>
    <mergeCell ref="K9:K10"/>
    <mergeCell ref="L9:L10"/>
    <mergeCell ref="M9:M10"/>
    <mergeCell ref="A13:A14"/>
    <mergeCell ref="B13:B14"/>
    <mergeCell ref="C13:C14"/>
    <mergeCell ref="D13:D14"/>
    <mergeCell ref="E13:E14"/>
    <mergeCell ref="F13:F14"/>
    <mergeCell ref="K13:K14"/>
    <mergeCell ref="L13:L14"/>
    <mergeCell ref="N9:N10"/>
    <mergeCell ref="O9:O10"/>
    <mergeCell ref="P9:P10"/>
    <mergeCell ref="Q9:Q10"/>
    <mergeCell ref="M13:M14"/>
    <mergeCell ref="N13:N14"/>
    <mergeCell ref="O13:O14"/>
    <mergeCell ref="P13:P14"/>
    <mergeCell ref="Q13:Q14"/>
    <mergeCell ref="A20:U20"/>
    <mergeCell ref="G13:G14"/>
    <mergeCell ref="H13:H14"/>
    <mergeCell ref="I13:I14"/>
    <mergeCell ref="J13:J14"/>
    <mergeCell ref="A21:A22"/>
    <mergeCell ref="B21:B22"/>
    <mergeCell ref="C21:D21"/>
    <mergeCell ref="E21:F21"/>
    <mergeCell ref="G21:I21"/>
    <mergeCell ref="J21:L21"/>
    <mergeCell ref="M21:O21"/>
    <mergeCell ref="P21:Q21"/>
    <mergeCell ref="R21:U22"/>
    <mergeCell ref="A23:A24"/>
    <mergeCell ref="B23:B24"/>
    <mergeCell ref="C23:C24"/>
    <mergeCell ref="D23:D24"/>
    <mergeCell ref="E23:E24"/>
    <mergeCell ref="F23:F24"/>
    <mergeCell ref="G23:G24"/>
    <mergeCell ref="H23:H24"/>
    <mergeCell ref="I23:I24"/>
    <mergeCell ref="J23:J24"/>
    <mergeCell ref="K23:K24"/>
    <mergeCell ref="L23:L24"/>
    <mergeCell ref="M23:M24"/>
    <mergeCell ref="N23:N24"/>
    <mergeCell ref="O23:O24"/>
    <mergeCell ref="P23:P24"/>
    <mergeCell ref="Q23:Q24"/>
    <mergeCell ref="A25:A26"/>
    <mergeCell ref="B25:B26"/>
    <mergeCell ref="C25:C26"/>
    <mergeCell ref="D25:D26"/>
    <mergeCell ref="E25:E26"/>
    <mergeCell ref="F25:F26"/>
    <mergeCell ref="G25:G26"/>
    <mergeCell ref="H25:H26"/>
    <mergeCell ref="I25:I26"/>
    <mergeCell ref="J25:J26"/>
    <mergeCell ref="K25:K26"/>
    <mergeCell ref="L25:L26"/>
    <mergeCell ref="M25:M26"/>
    <mergeCell ref="N25:N26"/>
    <mergeCell ref="O25:O26"/>
    <mergeCell ref="P25:P26"/>
    <mergeCell ref="Q25:Q26"/>
    <mergeCell ref="A29:A30"/>
    <mergeCell ref="B29:B30"/>
    <mergeCell ref="C29:C30"/>
    <mergeCell ref="D29:D30"/>
    <mergeCell ref="E29:E30"/>
    <mergeCell ref="F29:F30"/>
    <mergeCell ref="G29:G30"/>
    <mergeCell ref="H29:H30"/>
    <mergeCell ref="I29:I30"/>
    <mergeCell ref="J29:J30"/>
    <mergeCell ref="K29:K30"/>
    <mergeCell ref="L29:L30"/>
    <mergeCell ref="M29:M30"/>
    <mergeCell ref="N29:N30"/>
    <mergeCell ref="O29:O30"/>
    <mergeCell ref="P29:P30"/>
    <mergeCell ref="Q29:Q30"/>
    <mergeCell ref="A32:B32"/>
    <mergeCell ref="C32:D32"/>
    <mergeCell ref="E32:F32"/>
    <mergeCell ref="G32:H32"/>
    <mergeCell ref="M37:N37"/>
    <mergeCell ref="O37:U37"/>
    <mergeCell ref="A39:U39"/>
    <mergeCell ref="A40:A41"/>
    <mergeCell ref="B40:B41"/>
    <mergeCell ref="C40:D40"/>
    <mergeCell ref="E40:F40"/>
    <mergeCell ref="G40:I40"/>
    <mergeCell ref="J40:L40"/>
    <mergeCell ref="M40:O40"/>
    <mergeCell ref="P40:Q40"/>
    <mergeCell ref="R40:U41"/>
    <mergeCell ref="A42:A43"/>
    <mergeCell ref="B42:B43"/>
    <mergeCell ref="C42:C43"/>
    <mergeCell ref="D42:D43"/>
    <mergeCell ref="E42:E43"/>
    <mergeCell ref="F42:F43"/>
    <mergeCell ref="G42:G43"/>
    <mergeCell ref="H42:H43"/>
    <mergeCell ref="I42:I43"/>
    <mergeCell ref="J42:J43"/>
    <mergeCell ref="K42:K43"/>
    <mergeCell ref="L42:L43"/>
    <mergeCell ref="M42:M43"/>
    <mergeCell ref="N42:N43"/>
    <mergeCell ref="O42:O43"/>
    <mergeCell ref="P42:P43"/>
    <mergeCell ref="Q42:Q43"/>
    <mergeCell ref="A44:A45"/>
    <mergeCell ref="B44:B45"/>
    <mergeCell ref="C44:C45"/>
    <mergeCell ref="D44:D45"/>
    <mergeCell ref="E44:E45"/>
    <mergeCell ref="F44:F45"/>
    <mergeCell ref="G44:G45"/>
    <mergeCell ref="H44:H45"/>
    <mergeCell ref="I44:I45"/>
    <mergeCell ref="J44:J45"/>
    <mergeCell ref="K44:K45"/>
    <mergeCell ref="L44:L45"/>
    <mergeCell ref="M44:M45"/>
    <mergeCell ref="N44:N45"/>
    <mergeCell ref="O44:O45"/>
    <mergeCell ref="P44:P45"/>
    <mergeCell ref="Q44:Q45"/>
    <mergeCell ref="K48:K49"/>
    <mergeCell ref="L48:L49"/>
    <mergeCell ref="A48:A49"/>
    <mergeCell ref="B48:B49"/>
    <mergeCell ref="C48:C49"/>
    <mergeCell ref="D48:D49"/>
    <mergeCell ref="E48:E49"/>
    <mergeCell ref="F48:F49"/>
    <mergeCell ref="M48:M49"/>
    <mergeCell ref="N48:N49"/>
    <mergeCell ref="O48:O49"/>
    <mergeCell ref="P48:P49"/>
    <mergeCell ref="Q48:Q49"/>
    <mergeCell ref="A55:U55"/>
    <mergeCell ref="G48:G49"/>
    <mergeCell ref="H48:H49"/>
    <mergeCell ref="I48:I49"/>
    <mergeCell ref="J48:J49"/>
    <mergeCell ref="A56:A57"/>
    <mergeCell ref="B56:B57"/>
    <mergeCell ref="C56:D56"/>
    <mergeCell ref="E56:F56"/>
    <mergeCell ref="G56:I56"/>
    <mergeCell ref="J56:L56"/>
    <mergeCell ref="M56:O56"/>
    <mergeCell ref="P56:Q56"/>
    <mergeCell ref="R56:U57"/>
    <mergeCell ref="A58:A59"/>
    <mergeCell ref="B58:B59"/>
    <mergeCell ref="C58:C59"/>
    <mergeCell ref="D58:D59"/>
    <mergeCell ref="E58:E59"/>
    <mergeCell ref="F58:F59"/>
    <mergeCell ref="G58:G59"/>
    <mergeCell ref="H58:H59"/>
    <mergeCell ref="I58:I59"/>
    <mergeCell ref="J58:J59"/>
    <mergeCell ref="K58:K59"/>
    <mergeCell ref="L58:L59"/>
    <mergeCell ref="M58:M59"/>
    <mergeCell ref="N58:N59"/>
    <mergeCell ref="O58:O59"/>
    <mergeCell ref="P58:P59"/>
    <mergeCell ref="Q58:Q59"/>
    <mergeCell ref="A60:A61"/>
    <mergeCell ref="B60:B61"/>
    <mergeCell ref="C60:C61"/>
    <mergeCell ref="D60:D61"/>
    <mergeCell ref="E60:E61"/>
    <mergeCell ref="F60:F61"/>
    <mergeCell ref="G60:G61"/>
    <mergeCell ref="H60:H61"/>
    <mergeCell ref="I60:I61"/>
    <mergeCell ref="J60:J61"/>
    <mergeCell ref="K60:K61"/>
    <mergeCell ref="L60:L61"/>
    <mergeCell ref="M60:M61"/>
    <mergeCell ref="N60:N61"/>
    <mergeCell ref="O60:O61"/>
    <mergeCell ref="P60:P61"/>
    <mergeCell ref="Q60:Q61"/>
    <mergeCell ref="A64:A65"/>
    <mergeCell ref="B64:B65"/>
    <mergeCell ref="C64:C65"/>
    <mergeCell ref="D64:D65"/>
    <mergeCell ref="E64:E65"/>
    <mergeCell ref="F64:F65"/>
    <mergeCell ref="G64:G65"/>
    <mergeCell ref="H64:H65"/>
    <mergeCell ref="I64:I65"/>
    <mergeCell ref="J64:J65"/>
    <mergeCell ref="K64:K65"/>
    <mergeCell ref="L64:L65"/>
    <mergeCell ref="M64:M65"/>
    <mergeCell ref="N64:N65"/>
    <mergeCell ref="O64:O65"/>
    <mergeCell ref="P64:P65"/>
    <mergeCell ref="Q64:Q65"/>
    <mergeCell ref="A67:B67"/>
    <mergeCell ref="C67:D67"/>
    <mergeCell ref="E67:F67"/>
    <mergeCell ref="G67:H67"/>
    <mergeCell ref="M72:N72"/>
    <mergeCell ref="O72:U72"/>
    <mergeCell ref="A74:U74"/>
    <mergeCell ref="A75:A76"/>
    <mergeCell ref="B75:B76"/>
    <mergeCell ref="C75:D75"/>
    <mergeCell ref="E75:F75"/>
    <mergeCell ref="G75:I75"/>
    <mergeCell ref="J75:L75"/>
    <mergeCell ref="M75:O75"/>
    <mergeCell ref="P75:Q75"/>
    <mergeCell ref="R75:U76"/>
    <mergeCell ref="A77:A78"/>
    <mergeCell ref="B77:B78"/>
    <mergeCell ref="C77:C78"/>
    <mergeCell ref="D77:D78"/>
    <mergeCell ref="E77:E78"/>
    <mergeCell ref="F77:F78"/>
    <mergeCell ref="G77:G78"/>
    <mergeCell ref="H77:H78"/>
    <mergeCell ref="I77:I78"/>
    <mergeCell ref="J77:J78"/>
    <mergeCell ref="K77:K78"/>
    <mergeCell ref="L77:L78"/>
    <mergeCell ref="M77:M78"/>
    <mergeCell ref="N77:N78"/>
    <mergeCell ref="O77:O78"/>
    <mergeCell ref="P77:P78"/>
    <mergeCell ref="Q77:Q78"/>
    <mergeCell ref="A79:A80"/>
    <mergeCell ref="B79:B80"/>
    <mergeCell ref="C79:C80"/>
    <mergeCell ref="D79:D80"/>
    <mergeCell ref="E79:E80"/>
    <mergeCell ref="F79:F80"/>
    <mergeCell ref="G79:G80"/>
    <mergeCell ref="H79:H80"/>
    <mergeCell ref="I79:I80"/>
    <mergeCell ref="J79:J80"/>
    <mergeCell ref="K79:K80"/>
    <mergeCell ref="L79:L80"/>
    <mergeCell ref="M79:M80"/>
    <mergeCell ref="N79:N80"/>
    <mergeCell ref="O79:O80"/>
    <mergeCell ref="P79:P80"/>
    <mergeCell ref="Q79:Q80"/>
    <mergeCell ref="K83:K84"/>
    <mergeCell ref="L83:L84"/>
    <mergeCell ref="A83:A84"/>
    <mergeCell ref="B83:B84"/>
    <mergeCell ref="C83:C84"/>
    <mergeCell ref="D83:D84"/>
    <mergeCell ref="E83:E84"/>
    <mergeCell ref="F83:F84"/>
    <mergeCell ref="M83:M84"/>
    <mergeCell ref="N83:N84"/>
    <mergeCell ref="O83:O84"/>
    <mergeCell ref="P83:P84"/>
    <mergeCell ref="Q83:Q84"/>
    <mergeCell ref="A90:U90"/>
    <mergeCell ref="G83:G84"/>
    <mergeCell ref="H83:H84"/>
    <mergeCell ref="I83:I84"/>
    <mergeCell ref="J83:J84"/>
    <mergeCell ref="A91:B92"/>
    <mergeCell ref="C91:D91"/>
    <mergeCell ref="E91:F91"/>
    <mergeCell ref="G91:I91"/>
    <mergeCell ref="J91:L91"/>
    <mergeCell ref="M91:O91"/>
    <mergeCell ref="N93:N94"/>
    <mergeCell ref="P91:Q91"/>
    <mergeCell ref="R91:U92"/>
    <mergeCell ref="A93:A94"/>
    <mergeCell ref="B93:B94"/>
    <mergeCell ref="C93:C94"/>
    <mergeCell ref="D93:D94"/>
    <mergeCell ref="E93:E94"/>
    <mergeCell ref="F93:F94"/>
    <mergeCell ref="G93:G94"/>
    <mergeCell ref="G95:G96"/>
    <mergeCell ref="I93:I94"/>
    <mergeCell ref="J93:J94"/>
    <mergeCell ref="K93:K94"/>
    <mergeCell ref="L93:L94"/>
    <mergeCell ref="M93:M94"/>
    <mergeCell ref="H93:H94"/>
    <mergeCell ref="M95:M96"/>
    <mergeCell ref="O93:O94"/>
    <mergeCell ref="P93:P94"/>
    <mergeCell ref="Q93:Q94"/>
    <mergeCell ref="A95:A96"/>
    <mergeCell ref="B95:B96"/>
    <mergeCell ref="C95:C96"/>
    <mergeCell ref="D95:D96"/>
    <mergeCell ref="E95:E96"/>
    <mergeCell ref="F95:F96"/>
    <mergeCell ref="O95:O96"/>
    <mergeCell ref="P95:P96"/>
    <mergeCell ref="Q95:Q96"/>
    <mergeCell ref="A99:A100"/>
    <mergeCell ref="B99:B100"/>
    <mergeCell ref="C99:C100"/>
    <mergeCell ref="D99:D100"/>
    <mergeCell ref="E99:E100"/>
    <mergeCell ref="F99:F100"/>
    <mergeCell ref="H95:H96"/>
    <mergeCell ref="H99:H100"/>
    <mergeCell ref="I99:I100"/>
    <mergeCell ref="J99:J100"/>
    <mergeCell ref="K99:K100"/>
    <mergeCell ref="L99:L100"/>
    <mergeCell ref="N95:N96"/>
    <mergeCell ref="I95:I96"/>
    <mergeCell ref="J95:J96"/>
    <mergeCell ref="K95:K96"/>
    <mergeCell ref="L95:L96"/>
    <mergeCell ref="M99:M100"/>
    <mergeCell ref="N99:N100"/>
    <mergeCell ref="O99:O100"/>
    <mergeCell ref="P99:P100"/>
    <mergeCell ref="Q99:Q100"/>
    <mergeCell ref="A102:B102"/>
    <mergeCell ref="C102:D102"/>
    <mergeCell ref="E102:F102"/>
    <mergeCell ref="G102:H102"/>
    <mergeCell ref="G99:G100"/>
    <mergeCell ref="M107:N107"/>
    <mergeCell ref="O107:U107"/>
    <mergeCell ref="A109:U109"/>
    <mergeCell ref="A110:A111"/>
    <mergeCell ref="B110:B111"/>
    <mergeCell ref="C110:D110"/>
    <mergeCell ref="E110:F110"/>
    <mergeCell ref="G110:I110"/>
    <mergeCell ref="J110:L110"/>
    <mergeCell ref="M110:O110"/>
    <mergeCell ref="P110:Q110"/>
    <mergeCell ref="R110:U111"/>
    <mergeCell ref="A112:A113"/>
    <mergeCell ref="B112:B113"/>
    <mergeCell ref="C112:C113"/>
    <mergeCell ref="D112:D113"/>
    <mergeCell ref="E112:E113"/>
    <mergeCell ref="F112:F113"/>
    <mergeCell ref="G112:G113"/>
    <mergeCell ref="H112:H113"/>
    <mergeCell ref="I112:I113"/>
    <mergeCell ref="J112:J113"/>
    <mergeCell ref="K112:K113"/>
    <mergeCell ref="L112:L113"/>
    <mergeCell ref="M112:M113"/>
    <mergeCell ref="N112:N113"/>
    <mergeCell ref="O112:O113"/>
    <mergeCell ref="P112:P113"/>
    <mergeCell ref="Q112:Q113"/>
    <mergeCell ref="A114:A115"/>
    <mergeCell ref="B114:B115"/>
    <mergeCell ref="C114:C115"/>
    <mergeCell ref="D114:D115"/>
    <mergeCell ref="E114:E115"/>
    <mergeCell ref="F114:F115"/>
    <mergeCell ref="G114:G115"/>
    <mergeCell ref="H114:H115"/>
    <mergeCell ref="I114:I115"/>
    <mergeCell ref="J114:J115"/>
    <mergeCell ref="K114:K115"/>
    <mergeCell ref="L114:L115"/>
    <mergeCell ref="M114:M115"/>
    <mergeCell ref="A118:A119"/>
    <mergeCell ref="B118:B119"/>
    <mergeCell ref="C118:C119"/>
    <mergeCell ref="D118:D119"/>
    <mergeCell ref="E118:E119"/>
    <mergeCell ref="F118:F119"/>
    <mergeCell ref="K118:K119"/>
    <mergeCell ref="L118:L119"/>
    <mergeCell ref="N114:N115"/>
    <mergeCell ref="O114:O115"/>
    <mergeCell ref="P114:P115"/>
    <mergeCell ref="Q114:Q115"/>
    <mergeCell ref="M118:M119"/>
    <mergeCell ref="N118:N119"/>
    <mergeCell ref="O118:O119"/>
    <mergeCell ref="P118:P119"/>
    <mergeCell ref="Q118:Q119"/>
    <mergeCell ref="A125:U125"/>
    <mergeCell ref="G118:G119"/>
    <mergeCell ref="H118:H119"/>
    <mergeCell ref="I118:I119"/>
    <mergeCell ref="J118:J119"/>
    <mergeCell ref="A126:B127"/>
    <mergeCell ref="C126:D126"/>
    <mergeCell ref="E126:F126"/>
    <mergeCell ref="G126:I126"/>
    <mergeCell ref="J126:L126"/>
    <mergeCell ref="M126:O126"/>
    <mergeCell ref="N128:N129"/>
    <mergeCell ref="P126:Q126"/>
    <mergeCell ref="R126:U127"/>
    <mergeCell ref="A128:A129"/>
    <mergeCell ref="B128:B129"/>
    <mergeCell ref="C128:C129"/>
    <mergeCell ref="D128:D129"/>
    <mergeCell ref="E128:E129"/>
    <mergeCell ref="F128:F129"/>
    <mergeCell ref="G128:G129"/>
    <mergeCell ref="G130:G131"/>
    <mergeCell ref="I128:I129"/>
    <mergeCell ref="J128:J129"/>
    <mergeCell ref="K128:K129"/>
    <mergeCell ref="L128:L129"/>
    <mergeCell ref="M128:M129"/>
    <mergeCell ref="H128:H129"/>
    <mergeCell ref="M130:M131"/>
    <mergeCell ref="O128:O129"/>
    <mergeCell ref="P128:P129"/>
    <mergeCell ref="Q128:Q129"/>
    <mergeCell ref="A130:A131"/>
    <mergeCell ref="B130:B131"/>
    <mergeCell ref="C130:C131"/>
    <mergeCell ref="D130:D131"/>
    <mergeCell ref="E130:E131"/>
    <mergeCell ref="F130:F131"/>
    <mergeCell ref="O130:O131"/>
    <mergeCell ref="P130:P131"/>
    <mergeCell ref="Q130:Q131"/>
    <mergeCell ref="A134:A135"/>
    <mergeCell ref="B134:B135"/>
    <mergeCell ref="C134:C135"/>
    <mergeCell ref="D134:D135"/>
    <mergeCell ref="E134:E135"/>
    <mergeCell ref="F134:F135"/>
    <mergeCell ref="H130:H131"/>
    <mergeCell ref="H134:H135"/>
    <mergeCell ref="I134:I135"/>
    <mergeCell ref="J134:J135"/>
    <mergeCell ref="K134:K135"/>
    <mergeCell ref="L134:L135"/>
    <mergeCell ref="N130:N131"/>
    <mergeCell ref="I130:I131"/>
    <mergeCell ref="J130:J131"/>
    <mergeCell ref="K130:K131"/>
    <mergeCell ref="L130:L131"/>
    <mergeCell ref="M134:M135"/>
    <mergeCell ref="N134:N135"/>
    <mergeCell ref="O134:O135"/>
    <mergeCell ref="P134:P135"/>
    <mergeCell ref="Q134:Q135"/>
    <mergeCell ref="A137:B137"/>
    <mergeCell ref="C137:D137"/>
    <mergeCell ref="E137:F137"/>
    <mergeCell ref="G137:H137"/>
    <mergeCell ref="G134:G135"/>
    <mergeCell ref="M142:N142"/>
    <mergeCell ref="O142:U142"/>
    <mergeCell ref="A144:U144"/>
    <mergeCell ref="A145:A146"/>
    <mergeCell ref="B145:B146"/>
    <mergeCell ref="C145:D145"/>
    <mergeCell ref="E145:F145"/>
    <mergeCell ref="G145:I145"/>
    <mergeCell ref="J145:L145"/>
    <mergeCell ref="M145:O145"/>
    <mergeCell ref="P145:Q145"/>
    <mergeCell ref="R145:U146"/>
    <mergeCell ref="A147:A148"/>
    <mergeCell ref="B147:B148"/>
    <mergeCell ref="C147:C148"/>
    <mergeCell ref="D147:D148"/>
    <mergeCell ref="E147:E148"/>
    <mergeCell ref="F147:F148"/>
    <mergeCell ref="G147:G148"/>
    <mergeCell ref="H147:H148"/>
    <mergeCell ref="I147:I148"/>
    <mergeCell ref="J147:J148"/>
    <mergeCell ref="K147:K148"/>
    <mergeCell ref="L147:L148"/>
    <mergeCell ref="M147:M148"/>
    <mergeCell ref="N147:N148"/>
    <mergeCell ref="O147:O148"/>
    <mergeCell ref="P147:P148"/>
    <mergeCell ref="Q147:Q148"/>
    <mergeCell ref="A149:A150"/>
    <mergeCell ref="B149:B150"/>
    <mergeCell ref="C149:C150"/>
    <mergeCell ref="D149:D150"/>
    <mergeCell ref="E149:E150"/>
    <mergeCell ref="F149:F150"/>
    <mergeCell ref="G149:G150"/>
    <mergeCell ref="H149:H150"/>
    <mergeCell ref="I149:I150"/>
    <mergeCell ref="J149:J150"/>
    <mergeCell ref="K149:K150"/>
    <mergeCell ref="L149:L150"/>
    <mergeCell ref="M149:M150"/>
    <mergeCell ref="A153:A154"/>
    <mergeCell ref="B153:B154"/>
    <mergeCell ref="C153:C154"/>
    <mergeCell ref="D153:D154"/>
    <mergeCell ref="E153:E154"/>
    <mergeCell ref="F153:F154"/>
    <mergeCell ref="K153:K154"/>
    <mergeCell ref="L153:L154"/>
    <mergeCell ref="N149:N150"/>
    <mergeCell ref="O149:O150"/>
    <mergeCell ref="P149:P150"/>
    <mergeCell ref="Q149:Q150"/>
    <mergeCell ref="M153:M154"/>
    <mergeCell ref="N153:N154"/>
    <mergeCell ref="O153:O154"/>
    <mergeCell ref="P153:P154"/>
    <mergeCell ref="Q153:Q154"/>
    <mergeCell ref="A160:U160"/>
    <mergeCell ref="G153:G154"/>
    <mergeCell ref="H153:H154"/>
    <mergeCell ref="I153:I154"/>
    <mergeCell ref="J153:J154"/>
    <mergeCell ref="A161:B162"/>
    <mergeCell ref="C161:D161"/>
    <mergeCell ref="E161:F161"/>
    <mergeCell ref="G161:I161"/>
    <mergeCell ref="J161:L161"/>
    <mergeCell ref="M161:O161"/>
    <mergeCell ref="N163:N164"/>
    <mergeCell ref="P161:Q161"/>
    <mergeCell ref="R161:U162"/>
    <mergeCell ref="A163:A164"/>
    <mergeCell ref="B163:B164"/>
    <mergeCell ref="C163:C164"/>
    <mergeCell ref="D163:D164"/>
    <mergeCell ref="E163:E164"/>
    <mergeCell ref="F163:F164"/>
    <mergeCell ref="G163:G164"/>
    <mergeCell ref="G165:G166"/>
    <mergeCell ref="I163:I164"/>
    <mergeCell ref="J163:J164"/>
    <mergeCell ref="K163:K164"/>
    <mergeCell ref="L163:L164"/>
    <mergeCell ref="M163:M164"/>
    <mergeCell ref="H163:H164"/>
    <mergeCell ref="M165:M166"/>
    <mergeCell ref="O163:O164"/>
    <mergeCell ref="P163:P164"/>
    <mergeCell ref="Q163:Q164"/>
    <mergeCell ref="A165:A166"/>
    <mergeCell ref="B165:B166"/>
    <mergeCell ref="C165:C166"/>
    <mergeCell ref="D165:D166"/>
    <mergeCell ref="E165:E166"/>
    <mergeCell ref="F165:F166"/>
    <mergeCell ref="O165:O166"/>
    <mergeCell ref="P165:P166"/>
    <mergeCell ref="Q165:Q166"/>
    <mergeCell ref="A169:A170"/>
    <mergeCell ref="B169:B170"/>
    <mergeCell ref="C169:C170"/>
    <mergeCell ref="D169:D170"/>
    <mergeCell ref="E169:E170"/>
    <mergeCell ref="F169:F170"/>
    <mergeCell ref="H165:H166"/>
    <mergeCell ref="H169:H170"/>
    <mergeCell ref="I169:I170"/>
    <mergeCell ref="J169:J170"/>
    <mergeCell ref="K169:K170"/>
    <mergeCell ref="L169:L170"/>
    <mergeCell ref="N165:N166"/>
    <mergeCell ref="I165:I166"/>
    <mergeCell ref="J165:J166"/>
    <mergeCell ref="K165:K166"/>
    <mergeCell ref="L165:L166"/>
    <mergeCell ref="M169:M170"/>
    <mergeCell ref="N169:N170"/>
    <mergeCell ref="O169:O170"/>
    <mergeCell ref="P169:P170"/>
    <mergeCell ref="Q169:Q170"/>
    <mergeCell ref="A172:B172"/>
    <mergeCell ref="C172:D172"/>
    <mergeCell ref="E172:F172"/>
    <mergeCell ref="G172:H172"/>
    <mergeCell ref="G169:G170"/>
    <mergeCell ref="M177:N177"/>
    <mergeCell ref="O177:U177"/>
    <mergeCell ref="A179:U179"/>
    <mergeCell ref="A180:A181"/>
    <mergeCell ref="B180:B181"/>
    <mergeCell ref="C180:D180"/>
    <mergeCell ref="E180:F180"/>
    <mergeCell ref="G180:I180"/>
    <mergeCell ref="J180:L180"/>
    <mergeCell ref="M180:O180"/>
    <mergeCell ref="P180:Q180"/>
    <mergeCell ref="R180:U181"/>
    <mergeCell ref="A182:A183"/>
    <mergeCell ref="B182:B183"/>
    <mergeCell ref="C182:C183"/>
    <mergeCell ref="D182:D183"/>
    <mergeCell ref="E182:E183"/>
    <mergeCell ref="F182:F183"/>
    <mergeCell ref="G182:G183"/>
    <mergeCell ref="H182:H183"/>
    <mergeCell ref="I182:I183"/>
    <mergeCell ref="J182:J183"/>
    <mergeCell ref="K182:K183"/>
    <mergeCell ref="L182:L183"/>
    <mergeCell ref="M182:M183"/>
    <mergeCell ref="N182:N183"/>
    <mergeCell ref="O182:O183"/>
    <mergeCell ref="P182:P183"/>
    <mergeCell ref="Q182:Q183"/>
    <mergeCell ref="A184:A185"/>
    <mergeCell ref="B184:B185"/>
    <mergeCell ref="C184:C185"/>
    <mergeCell ref="D184:D185"/>
    <mergeCell ref="E184:E185"/>
    <mergeCell ref="F184:F185"/>
    <mergeCell ref="G184:G185"/>
    <mergeCell ref="H184:H185"/>
    <mergeCell ref="I184:I185"/>
    <mergeCell ref="J184:J185"/>
    <mergeCell ref="K184:K185"/>
    <mergeCell ref="L184:L185"/>
    <mergeCell ref="M184:M185"/>
    <mergeCell ref="A188:A189"/>
    <mergeCell ref="B188:B189"/>
    <mergeCell ref="C188:C189"/>
    <mergeCell ref="D188:D189"/>
    <mergeCell ref="E188:E189"/>
    <mergeCell ref="F188:F189"/>
    <mergeCell ref="K188:K189"/>
    <mergeCell ref="L188:L189"/>
    <mergeCell ref="N184:N185"/>
    <mergeCell ref="O184:O185"/>
    <mergeCell ref="P184:P185"/>
    <mergeCell ref="Q184:Q185"/>
    <mergeCell ref="M188:M189"/>
    <mergeCell ref="N188:N189"/>
    <mergeCell ref="O188:O189"/>
    <mergeCell ref="P188:P189"/>
    <mergeCell ref="Q188:Q189"/>
    <mergeCell ref="A194:U194"/>
    <mergeCell ref="G188:G189"/>
    <mergeCell ref="H188:H189"/>
    <mergeCell ref="I188:I189"/>
    <mergeCell ref="J188:J189"/>
    <mergeCell ref="A195:B196"/>
    <mergeCell ref="C195:D195"/>
    <mergeCell ref="E195:F195"/>
    <mergeCell ref="G195:I195"/>
    <mergeCell ref="J195:L195"/>
    <mergeCell ref="M195:O195"/>
    <mergeCell ref="N197:N198"/>
    <mergeCell ref="P195:Q195"/>
    <mergeCell ref="R195:U196"/>
    <mergeCell ref="A197:A198"/>
    <mergeCell ref="B197:B198"/>
    <mergeCell ref="C197:C198"/>
    <mergeCell ref="D197:D198"/>
    <mergeCell ref="E197:E198"/>
    <mergeCell ref="F197:F198"/>
    <mergeCell ref="G197:G198"/>
    <mergeCell ref="G199:G200"/>
    <mergeCell ref="I197:I198"/>
    <mergeCell ref="J197:J198"/>
    <mergeCell ref="K197:K198"/>
    <mergeCell ref="L197:L198"/>
    <mergeCell ref="M197:M198"/>
    <mergeCell ref="H197:H198"/>
    <mergeCell ref="M199:M200"/>
    <mergeCell ref="O197:O198"/>
    <mergeCell ref="P197:P198"/>
    <mergeCell ref="Q197:Q198"/>
    <mergeCell ref="A199:A200"/>
    <mergeCell ref="B199:B200"/>
    <mergeCell ref="C199:C200"/>
    <mergeCell ref="D199:D200"/>
    <mergeCell ref="E199:E200"/>
    <mergeCell ref="F199:F200"/>
    <mergeCell ref="O199:O200"/>
    <mergeCell ref="P199:P200"/>
    <mergeCell ref="Q199:Q200"/>
    <mergeCell ref="A203:A204"/>
    <mergeCell ref="B203:B204"/>
    <mergeCell ref="C203:C204"/>
    <mergeCell ref="D203:D204"/>
    <mergeCell ref="E203:E204"/>
    <mergeCell ref="F203:F204"/>
    <mergeCell ref="H199:H200"/>
    <mergeCell ref="H203:H204"/>
    <mergeCell ref="I203:I204"/>
    <mergeCell ref="J203:J204"/>
    <mergeCell ref="K203:K204"/>
    <mergeCell ref="L203:L204"/>
    <mergeCell ref="N199:N200"/>
    <mergeCell ref="I199:I200"/>
    <mergeCell ref="J199:J200"/>
    <mergeCell ref="K199:K200"/>
    <mergeCell ref="L199:L200"/>
    <mergeCell ref="M203:M204"/>
    <mergeCell ref="N203:N204"/>
    <mergeCell ref="O203:O204"/>
    <mergeCell ref="P203:P204"/>
    <mergeCell ref="Q203:Q204"/>
    <mergeCell ref="A206:B206"/>
    <mergeCell ref="C206:D206"/>
    <mergeCell ref="E206:F206"/>
    <mergeCell ref="G206:H206"/>
    <mergeCell ref="G203:G204"/>
    <mergeCell ref="M213:N213"/>
    <mergeCell ref="O213:U213"/>
    <mergeCell ref="A215:U215"/>
    <mergeCell ref="A216:A217"/>
    <mergeCell ref="B216:B217"/>
    <mergeCell ref="C216:D216"/>
    <mergeCell ref="E216:F216"/>
    <mergeCell ref="G216:I216"/>
    <mergeCell ref="J216:L216"/>
    <mergeCell ref="M216:O216"/>
    <mergeCell ref="P216:Q216"/>
    <mergeCell ref="R216:U217"/>
    <mergeCell ref="A218:A219"/>
    <mergeCell ref="B218:B219"/>
    <mergeCell ref="C218:C219"/>
    <mergeCell ref="D218:D219"/>
    <mergeCell ref="E218:E219"/>
    <mergeCell ref="F218:F219"/>
    <mergeCell ref="G218:G219"/>
    <mergeCell ref="H218:H219"/>
    <mergeCell ref="I218:I219"/>
    <mergeCell ref="J218:J219"/>
    <mergeCell ref="K218:K219"/>
    <mergeCell ref="L218:L219"/>
    <mergeCell ref="M218:M219"/>
    <mergeCell ref="N218:N219"/>
    <mergeCell ref="O218:O219"/>
    <mergeCell ref="P218:P219"/>
    <mergeCell ref="Q218:Q219"/>
    <mergeCell ref="A220:A221"/>
    <mergeCell ref="B220:B221"/>
    <mergeCell ref="C220:C221"/>
    <mergeCell ref="D220:D221"/>
    <mergeCell ref="E220:E221"/>
    <mergeCell ref="F220:F221"/>
    <mergeCell ref="G220:G221"/>
    <mergeCell ref="H220:H221"/>
    <mergeCell ref="I220:I221"/>
    <mergeCell ref="J220:J221"/>
    <mergeCell ref="K220:K221"/>
    <mergeCell ref="L220:L221"/>
    <mergeCell ref="M220:M221"/>
    <mergeCell ref="A224:A225"/>
    <mergeCell ref="B224:B225"/>
    <mergeCell ref="C224:C225"/>
    <mergeCell ref="D224:D225"/>
    <mergeCell ref="E224:E225"/>
    <mergeCell ref="F224:F225"/>
    <mergeCell ref="K224:K225"/>
    <mergeCell ref="L224:L225"/>
    <mergeCell ref="N220:N221"/>
    <mergeCell ref="O220:O221"/>
    <mergeCell ref="P220:P221"/>
    <mergeCell ref="Q220:Q221"/>
    <mergeCell ref="M224:M225"/>
    <mergeCell ref="N224:N225"/>
    <mergeCell ref="O224:O225"/>
    <mergeCell ref="P224:P225"/>
    <mergeCell ref="Q224:Q225"/>
    <mergeCell ref="A230:U230"/>
    <mergeCell ref="G224:G225"/>
    <mergeCell ref="H224:H225"/>
    <mergeCell ref="I224:I225"/>
    <mergeCell ref="J224:J225"/>
    <mergeCell ref="A231:B232"/>
    <mergeCell ref="C231:D231"/>
    <mergeCell ref="E231:F231"/>
    <mergeCell ref="G231:I231"/>
    <mergeCell ref="J231:L231"/>
    <mergeCell ref="M231:O231"/>
    <mergeCell ref="N233:N234"/>
    <mergeCell ref="P231:Q231"/>
    <mergeCell ref="R231:U232"/>
    <mergeCell ref="A233:A234"/>
    <mergeCell ref="B233:B234"/>
    <mergeCell ref="C233:C234"/>
    <mergeCell ref="D233:D234"/>
    <mergeCell ref="E233:E234"/>
    <mergeCell ref="F233:F234"/>
    <mergeCell ref="G233:G234"/>
    <mergeCell ref="G235:G236"/>
    <mergeCell ref="I233:I234"/>
    <mergeCell ref="J233:J234"/>
    <mergeCell ref="K233:K234"/>
    <mergeCell ref="L233:L234"/>
    <mergeCell ref="M233:M234"/>
    <mergeCell ref="H233:H234"/>
    <mergeCell ref="M235:M236"/>
    <mergeCell ref="O233:O234"/>
    <mergeCell ref="P233:P234"/>
    <mergeCell ref="Q233:Q234"/>
    <mergeCell ref="A235:A236"/>
    <mergeCell ref="B235:B236"/>
    <mergeCell ref="C235:C236"/>
    <mergeCell ref="D235:D236"/>
    <mergeCell ref="E235:E236"/>
    <mergeCell ref="F235:F236"/>
    <mergeCell ref="O235:O236"/>
    <mergeCell ref="P235:P236"/>
    <mergeCell ref="Q235:Q236"/>
    <mergeCell ref="A239:A240"/>
    <mergeCell ref="B239:B240"/>
    <mergeCell ref="C239:C240"/>
    <mergeCell ref="D239:D240"/>
    <mergeCell ref="E239:E240"/>
    <mergeCell ref="F239:F240"/>
    <mergeCell ref="H235:H236"/>
    <mergeCell ref="H239:H240"/>
    <mergeCell ref="I239:I240"/>
    <mergeCell ref="J239:J240"/>
    <mergeCell ref="K239:K240"/>
    <mergeCell ref="L239:L240"/>
    <mergeCell ref="N235:N236"/>
    <mergeCell ref="I235:I236"/>
    <mergeCell ref="J235:J236"/>
    <mergeCell ref="K235:K236"/>
    <mergeCell ref="L235:L236"/>
    <mergeCell ref="M239:M240"/>
    <mergeCell ref="N239:N240"/>
    <mergeCell ref="O239:O240"/>
    <mergeCell ref="P239:P240"/>
    <mergeCell ref="Q239:Q240"/>
    <mergeCell ref="A242:B242"/>
    <mergeCell ref="C242:D242"/>
    <mergeCell ref="E242:F242"/>
    <mergeCell ref="G242:H242"/>
    <mergeCell ref="G239:G240"/>
    <mergeCell ref="M248:O248"/>
    <mergeCell ref="S248:T248"/>
    <mergeCell ref="D252:E252"/>
    <mergeCell ref="F252:G252"/>
    <mergeCell ref="H252:I252"/>
    <mergeCell ref="J252:K252"/>
    <mergeCell ref="L252:M252"/>
    <mergeCell ref="N252:O252"/>
    <mergeCell ref="P252:Q252"/>
    <mergeCell ref="S252:S253"/>
    <mergeCell ref="U252:U253"/>
    <mergeCell ref="B254:C254"/>
    <mergeCell ref="B255:C255"/>
    <mergeCell ref="B256:C256"/>
    <mergeCell ref="B257:C257"/>
    <mergeCell ref="B258:C258"/>
    <mergeCell ref="B259:C259"/>
    <mergeCell ref="B260:C260"/>
    <mergeCell ref="D264:E264"/>
    <mergeCell ref="F264:G264"/>
    <mergeCell ref="H264:I264"/>
    <mergeCell ref="J264:K264"/>
    <mergeCell ref="L264:M264"/>
    <mergeCell ref="B265:C265"/>
    <mergeCell ref="D265:E265"/>
    <mergeCell ref="F265:G265"/>
    <mergeCell ref="H265:I265"/>
    <mergeCell ref="J265:K265"/>
    <mergeCell ref="L265:M265"/>
    <mergeCell ref="B266:C266"/>
    <mergeCell ref="D266:E266"/>
    <mergeCell ref="F266:G266"/>
    <mergeCell ref="H266:I266"/>
    <mergeCell ref="J266:K266"/>
    <mergeCell ref="L266:M266"/>
    <mergeCell ref="B267:C267"/>
    <mergeCell ref="D267:E267"/>
    <mergeCell ref="F267:G267"/>
    <mergeCell ref="H267:I267"/>
    <mergeCell ref="J267:K267"/>
    <mergeCell ref="L267:M267"/>
    <mergeCell ref="B268:C268"/>
    <mergeCell ref="D268:E268"/>
    <mergeCell ref="F268:G268"/>
    <mergeCell ref="H268:I268"/>
    <mergeCell ref="J268:K268"/>
    <mergeCell ref="L268:M268"/>
    <mergeCell ref="B269:C269"/>
    <mergeCell ref="D269:E269"/>
    <mergeCell ref="F269:G269"/>
    <mergeCell ref="H269:I269"/>
    <mergeCell ref="J269:K269"/>
    <mergeCell ref="L269:M269"/>
    <mergeCell ref="B270:C270"/>
    <mergeCell ref="D270:E270"/>
    <mergeCell ref="F270:G270"/>
    <mergeCell ref="H270:I270"/>
    <mergeCell ref="J270:K270"/>
    <mergeCell ref="L270:M270"/>
    <mergeCell ref="B271:C271"/>
    <mergeCell ref="D271:E271"/>
    <mergeCell ref="F271:G271"/>
    <mergeCell ref="H271:I271"/>
    <mergeCell ref="J271:K271"/>
    <mergeCell ref="L271:M271"/>
    <mergeCell ref="D275:E275"/>
    <mergeCell ref="F275:G275"/>
    <mergeCell ref="H275:I275"/>
    <mergeCell ref="J275:K275"/>
    <mergeCell ref="L275:M275"/>
    <mergeCell ref="B276:C276"/>
    <mergeCell ref="D276:E276"/>
    <mergeCell ref="F276:G276"/>
    <mergeCell ref="H276:I276"/>
    <mergeCell ref="J276:K276"/>
    <mergeCell ref="L276:M276"/>
    <mergeCell ref="B277:C277"/>
    <mergeCell ref="D277:E277"/>
    <mergeCell ref="F277:G277"/>
    <mergeCell ref="H277:I277"/>
    <mergeCell ref="J277:K277"/>
    <mergeCell ref="L277:M277"/>
    <mergeCell ref="B278:C278"/>
    <mergeCell ref="D278:E278"/>
    <mergeCell ref="F278:G278"/>
    <mergeCell ref="H278:I278"/>
    <mergeCell ref="J278:K278"/>
    <mergeCell ref="L278:M278"/>
    <mergeCell ref="B279:C279"/>
    <mergeCell ref="D279:E279"/>
    <mergeCell ref="F279:G279"/>
    <mergeCell ref="H279:I279"/>
    <mergeCell ref="J279:K279"/>
    <mergeCell ref="L279:M279"/>
    <mergeCell ref="B280:C280"/>
    <mergeCell ref="D280:E280"/>
    <mergeCell ref="F280:G280"/>
    <mergeCell ref="H280:I280"/>
    <mergeCell ref="J280:K280"/>
    <mergeCell ref="L280:M280"/>
    <mergeCell ref="B281:C281"/>
    <mergeCell ref="D281:E281"/>
    <mergeCell ref="F281:G281"/>
    <mergeCell ref="H281:I281"/>
    <mergeCell ref="J281:K281"/>
    <mergeCell ref="L281:M281"/>
    <mergeCell ref="B282:C282"/>
    <mergeCell ref="D282:E282"/>
    <mergeCell ref="F282:G282"/>
    <mergeCell ref="H282:I282"/>
    <mergeCell ref="J282:K282"/>
    <mergeCell ref="L282:M282"/>
    <mergeCell ref="J289:M289"/>
    <mergeCell ref="O289:R289"/>
    <mergeCell ref="C292:D292"/>
    <mergeCell ref="E292:F292"/>
    <mergeCell ref="G292:H292"/>
    <mergeCell ref="I292:J292"/>
    <mergeCell ref="K292:L292"/>
    <mergeCell ref="M292:N292"/>
    <mergeCell ref="O292:P292"/>
    <mergeCell ref="Q292:R292"/>
    <mergeCell ref="B293:D293"/>
    <mergeCell ref="E293:F293"/>
    <mergeCell ref="G293:H293"/>
    <mergeCell ref="I293:J293"/>
    <mergeCell ref="K293:L293"/>
    <mergeCell ref="M293:N293"/>
    <mergeCell ref="O293:P293"/>
    <mergeCell ref="Q293:R293"/>
    <mergeCell ref="B294:D294"/>
    <mergeCell ref="E294:F294"/>
    <mergeCell ref="G294:H294"/>
    <mergeCell ref="I294:J294"/>
    <mergeCell ref="K294:L294"/>
    <mergeCell ref="M294:N294"/>
    <mergeCell ref="O294:P294"/>
    <mergeCell ref="Q294:R294"/>
    <mergeCell ref="B295:D295"/>
    <mergeCell ref="E295:F295"/>
    <mergeCell ref="G295:H295"/>
    <mergeCell ref="I295:J295"/>
    <mergeCell ref="K295:L295"/>
    <mergeCell ref="M295:N295"/>
    <mergeCell ref="O295:P295"/>
    <mergeCell ref="Q295:R295"/>
    <mergeCell ref="B296:D296"/>
    <mergeCell ref="E296:F296"/>
    <mergeCell ref="G296:H296"/>
    <mergeCell ref="I296:J296"/>
    <mergeCell ref="K296:L296"/>
    <mergeCell ref="M296:N296"/>
    <mergeCell ref="O296:P296"/>
    <mergeCell ref="Q296:R296"/>
    <mergeCell ref="B297:D297"/>
    <mergeCell ref="E297:F297"/>
    <mergeCell ref="G297:H297"/>
    <mergeCell ref="I297:J297"/>
    <mergeCell ref="K297:L297"/>
    <mergeCell ref="M297:N297"/>
    <mergeCell ref="O297:P297"/>
    <mergeCell ref="Q297:R297"/>
    <mergeCell ref="B298:D298"/>
    <mergeCell ref="E298:F298"/>
    <mergeCell ref="G298:H298"/>
    <mergeCell ref="I298:J298"/>
    <mergeCell ref="K298:L298"/>
    <mergeCell ref="M298:N298"/>
    <mergeCell ref="O298:P298"/>
    <mergeCell ref="Q298:R298"/>
    <mergeCell ref="B299:D299"/>
    <mergeCell ref="E299:F299"/>
    <mergeCell ref="G299:H299"/>
    <mergeCell ref="I299:J299"/>
    <mergeCell ref="K299:L299"/>
    <mergeCell ref="M299:N299"/>
    <mergeCell ref="O299:P299"/>
    <mergeCell ref="Q299:R299"/>
    <mergeCell ref="C301:D301"/>
    <mergeCell ref="E301:F301"/>
    <mergeCell ref="G301:H301"/>
    <mergeCell ref="I301:J301"/>
    <mergeCell ref="K301:L301"/>
    <mergeCell ref="M301:N301"/>
    <mergeCell ref="O301:P301"/>
    <mergeCell ref="Q301:R301"/>
    <mergeCell ref="B302:D302"/>
    <mergeCell ref="E302:F302"/>
    <mergeCell ref="G302:H302"/>
    <mergeCell ref="I302:J302"/>
    <mergeCell ref="K302:L302"/>
    <mergeCell ref="M302:N302"/>
    <mergeCell ref="O302:P302"/>
    <mergeCell ref="Q302:R302"/>
    <mergeCell ref="B303:D303"/>
    <mergeCell ref="E303:F303"/>
    <mergeCell ref="G303:H303"/>
    <mergeCell ref="I303:J303"/>
    <mergeCell ref="K303:L303"/>
    <mergeCell ref="M303:N303"/>
    <mergeCell ref="O303:P303"/>
    <mergeCell ref="Q303:R303"/>
    <mergeCell ref="B304:D304"/>
    <mergeCell ref="E304:F304"/>
    <mergeCell ref="G304:H304"/>
    <mergeCell ref="I304:J304"/>
    <mergeCell ref="K304:L304"/>
    <mergeCell ref="M304:N304"/>
    <mergeCell ref="O304:P304"/>
    <mergeCell ref="Q304:R304"/>
    <mergeCell ref="B305:D305"/>
    <mergeCell ref="E305:F305"/>
    <mergeCell ref="G305:H305"/>
    <mergeCell ref="I305:J305"/>
    <mergeCell ref="K305:L305"/>
    <mergeCell ref="M305:N305"/>
    <mergeCell ref="O305:P305"/>
    <mergeCell ref="Q305:R305"/>
    <mergeCell ref="B306:D306"/>
    <mergeCell ref="E306:F306"/>
    <mergeCell ref="G306:H306"/>
    <mergeCell ref="I306:J306"/>
    <mergeCell ref="K306:L306"/>
    <mergeCell ref="M306:N306"/>
    <mergeCell ref="O306:P306"/>
    <mergeCell ref="Q306:R306"/>
    <mergeCell ref="B307:D307"/>
    <mergeCell ref="E307:F307"/>
    <mergeCell ref="G307:H307"/>
    <mergeCell ref="I307:J307"/>
    <mergeCell ref="K307:L307"/>
    <mergeCell ref="M307:N307"/>
    <mergeCell ref="O307:P307"/>
    <mergeCell ref="Q307:R307"/>
    <mergeCell ref="O308:P308"/>
    <mergeCell ref="Q308:R308"/>
    <mergeCell ref="B308:D308"/>
    <mergeCell ref="E308:F308"/>
    <mergeCell ref="G308:H308"/>
    <mergeCell ref="I308:J308"/>
    <mergeCell ref="K308:L308"/>
    <mergeCell ref="M308:N308"/>
  </mergeCells>
  <pageMargins left="0.47222222222222221" right="0.47222222222222221" top="0.47222222222222221" bottom="0.47222222222222221" header="0.51180555555555551" footer="0.51180555555555551"/>
  <pageSetup paperSize="9" scale="74" firstPageNumber="0" orientation="landscape" horizontalDpi="300" verticalDpi="300" r:id="rId1"/>
  <headerFooter alignWithMargins="0"/>
  <rowBreaks count="8" manualBreakCount="8">
    <brk id="35" max="16383" man="1"/>
    <brk id="70" max="16383" man="1"/>
    <brk id="105" max="16383" man="1"/>
    <brk id="140" max="16383" man="1"/>
    <brk id="175" max="16383" man="1"/>
    <brk id="211" max="16383" man="1"/>
    <brk id="246" max="16383" man="1"/>
    <brk id="284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195"/>
  <sheetViews>
    <sheetView view="pageBreakPreview" zoomScale="50" zoomScaleNormal="70" zoomScaleSheetLayoutView="50" workbookViewId="0">
      <selection activeCell="D9" sqref="D9"/>
    </sheetView>
  </sheetViews>
  <sheetFormatPr baseColWidth="10" defaultColWidth="10.7109375" defaultRowHeight="15" customHeight="1" x14ac:dyDescent="0.25"/>
  <cols>
    <col min="1" max="1" width="10.42578125" style="1" customWidth="1"/>
    <col min="2" max="2" width="18.7109375" style="1" customWidth="1"/>
    <col min="3" max="3" width="23.85546875" style="1" customWidth="1"/>
    <col min="4" max="4" width="23.7109375" style="1" customWidth="1"/>
    <col min="5" max="5" width="25.7109375" style="1" customWidth="1"/>
    <col min="6" max="6" width="23.7109375" style="1" customWidth="1"/>
    <col min="7" max="7" width="23.85546875" style="1" customWidth="1"/>
    <col min="8" max="8" width="23.7109375" style="1" customWidth="1"/>
    <col min="9" max="9" width="17.7109375" style="1" customWidth="1"/>
    <col min="10" max="10" width="17.85546875" style="1" customWidth="1"/>
    <col min="11" max="13" width="17.7109375" style="1" customWidth="1"/>
    <col min="14" max="14" width="22.85546875" style="1" customWidth="1"/>
    <col min="15" max="15" width="17.85546875" style="1" customWidth="1"/>
    <col min="16" max="16" width="23" style="1" customWidth="1"/>
    <col min="17" max="17" width="17.7109375" style="1" customWidth="1"/>
    <col min="18" max="19" width="17.85546875" style="1" customWidth="1"/>
    <col min="20" max="21" width="17.7109375" style="1" customWidth="1"/>
    <col min="22" max="22" width="17.85546875" style="1" customWidth="1"/>
    <col min="23" max="23" width="11.42578125" style="1" customWidth="1"/>
    <col min="24" max="16384" width="10.7109375" style="1"/>
  </cols>
  <sheetData>
    <row r="1" spans="1:21" ht="13.5" customHeight="1" x14ac:dyDescent="0.3">
      <c r="I1" s="2"/>
      <c r="J1" s="3"/>
      <c r="K1" s="3"/>
      <c r="L1" s="3"/>
      <c r="M1" s="3"/>
      <c r="N1" s="3"/>
    </row>
    <row r="2" spans="1:21" ht="30" customHeight="1" x14ac:dyDescent="0.35">
      <c r="A2" s="4"/>
      <c r="B2" s="4"/>
      <c r="C2" s="307" t="s">
        <v>0</v>
      </c>
      <c r="D2" s="307"/>
      <c r="E2" s="307"/>
      <c r="F2" s="307"/>
      <c r="G2" s="307"/>
      <c r="H2" s="5"/>
      <c r="I2" s="314"/>
      <c r="J2" s="314"/>
      <c r="K2" s="314"/>
    </row>
    <row r="3" spans="1:21" ht="75" customHeight="1" x14ac:dyDescent="0.45">
      <c r="A3" s="4"/>
      <c r="B3" s="4"/>
      <c r="C3" s="7" t="s">
        <v>1</v>
      </c>
      <c r="D3" s="8" t="s">
        <v>2</v>
      </c>
      <c r="E3" s="9" t="s">
        <v>3</v>
      </c>
      <c r="F3" s="9" t="s">
        <v>4</v>
      </c>
      <c r="G3" s="9" t="s">
        <v>5</v>
      </c>
      <c r="H3" s="10" t="s">
        <v>6</v>
      </c>
      <c r="I3" s="6"/>
      <c r="J3" s="11"/>
      <c r="K3" s="12"/>
      <c r="L3" s="13"/>
      <c r="M3" s="14" t="s">
        <v>7</v>
      </c>
      <c r="N3" s="15">
        <f>'S1'!N3+7</f>
        <v>42989</v>
      </c>
      <c r="O3" s="16" t="s">
        <v>8</v>
      </c>
      <c r="P3" s="15">
        <f>N3+6</f>
        <v>42995</v>
      </c>
    </row>
    <row r="4" spans="1:21" ht="50.1" customHeight="1" x14ac:dyDescent="0.45">
      <c r="A4" s="17">
        <f>N3</f>
        <v>42989</v>
      </c>
      <c r="B4" s="18" t="s">
        <v>9</v>
      </c>
      <c r="C4" s="19"/>
      <c r="D4" s="20"/>
      <c r="E4" s="21"/>
      <c r="F4" s="21"/>
      <c r="G4" s="22"/>
      <c r="H4" s="18"/>
      <c r="I4" s="23"/>
      <c r="J4" s="23"/>
      <c r="K4" s="23"/>
      <c r="L4" s="24"/>
      <c r="M4" s="304" t="s">
        <v>10</v>
      </c>
      <c r="N4" s="304"/>
      <c r="O4" s="304"/>
      <c r="P4" s="304"/>
    </row>
    <row r="5" spans="1:21" ht="50.1" customHeight="1" x14ac:dyDescent="0.45">
      <c r="A5" s="17">
        <f t="shared" ref="A5:A10" si="0">A4+1</f>
        <v>42990</v>
      </c>
      <c r="B5" s="18" t="s">
        <v>11</v>
      </c>
      <c r="C5" s="20"/>
      <c r="D5" s="20"/>
      <c r="E5" s="21"/>
      <c r="F5" s="21"/>
      <c r="G5" s="22"/>
      <c r="H5" s="18"/>
      <c r="I5" s="23"/>
      <c r="J5" s="23"/>
      <c r="K5" s="23"/>
      <c r="L5" s="24"/>
      <c r="M5" s="304"/>
      <c r="N5" s="304"/>
      <c r="O5" s="304"/>
      <c r="P5" s="304"/>
    </row>
    <row r="6" spans="1:21" ht="50.1" customHeight="1" x14ac:dyDescent="0.45">
      <c r="A6" s="17">
        <f t="shared" si="0"/>
        <v>42991</v>
      </c>
      <c r="B6" s="18" t="s">
        <v>12</v>
      </c>
      <c r="C6" s="20"/>
      <c r="D6" s="20"/>
      <c r="E6" s="21"/>
      <c r="F6" s="21"/>
      <c r="G6" s="22"/>
      <c r="H6" s="18"/>
      <c r="I6" s="23"/>
      <c r="J6" s="23"/>
      <c r="K6" s="23"/>
      <c r="L6" s="25"/>
      <c r="M6" s="25"/>
      <c r="N6" s="25"/>
      <c r="O6" s="25"/>
      <c r="P6" s="25"/>
    </row>
    <row r="7" spans="1:21" ht="50.1" customHeight="1" x14ac:dyDescent="0.45">
      <c r="A7" s="17">
        <f t="shared" si="0"/>
        <v>42992</v>
      </c>
      <c r="B7" s="18" t="s">
        <v>13</v>
      </c>
      <c r="C7" s="20"/>
      <c r="D7" s="20"/>
      <c r="E7" s="21"/>
      <c r="F7" s="21"/>
      <c r="G7" s="22"/>
      <c r="H7" s="18"/>
      <c r="I7" s="23"/>
      <c r="J7" s="23"/>
      <c r="K7" s="23"/>
      <c r="L7" s="331" t="s">
        <v>14</v>
      </c>
      <c r="M7" s="331"/>
      <c r="N7" s="331"/>
      <c r="O7" s="331"/>
      <c r="P7" s="321">
        <f>N3-14</f>
        <v>42975</v>
      </c>
      <c r="Q7" s="321"/>
    </row>
    <row r="8" spans="1:21" ht="50.1" customHeight="1" x14ac:dyDescent="0.45">
      <c r="A8" s="17">
        <f t="shared" si="0"/>
        <v>42993</v>
      </c>
      <c r="B8" s="18" t="s">
        <v>15</v>
      </c>
      <c r="C8" s="20"/>
      <c r="D8" s="20"/>
      <c r="E8" s="21"/>
      <c r="F8" s="21"/>
      <c r="G8" s="22"/>
      <c r="H8" s="18"/>
      <c r="I8" s="23"/>
      <c r="J8" s="23"/>
      <c r="K8" s="23"/>
      <c r="L8" s="26" t="s">
        <v>16</v>
      </c>
      <c r="M8" s="26"/>
      <c r="N8" s="26"/>
      <c r="O8" s="26"/>
      <c r="P8" s="25"/>
    </row>
    <row r="9" spans="1:21" ht="50.1" customHeight="1" x14ac:dyDescent="0.25">
      <c r="A9" s="17">
        <f t="shared" si="0"/>
        <v>42994</v>
      </c>
      <c r="B9" s="18" t="s">
        <v>17</v>
      </c>
      <c r="C9" s="20"/>
      <c r="D9" s="20"/>
      <c r="E9" s="21"/>
      <c r="F9" s="21"/>
      <c r="G9" s="22"/>
      <c r="H9" s="18"/>
      <c r="I9" s="23"/>
      <c r="J9" s="23"/>
      <c r="K9" s="23"/>
    </row>
    <row r="10" spans="1:21" ht="50.1" customHeight="1" x14ac:dyDescent="0.25">
      <c r="A10" s="17">
        <f t="shared" si="0"/>
        <v>42995</v>
      </c>
      <c r="B10" s="27" t="s">
        <v>18</v>
      </c>
      <c r="C10" s="20"/>
      <c r="D10" s="20"/>
      <c r="E10" s="21"/>
      <c r="F10" s="21"/>
      <c r="G10" s="22"/>
      <c r="H10" s="18"/>
      <c r="I10" s="23"/>
      <c r="J10" s="23"/>
      <c r="K10" s="23"/>
    </row>
    <row r="11" spans="1:21" ht="21.75" customHeight="1" x14ac:dyDescent="0.25"/>
    <row r="12" spans="1:21" ht="30" customHeight="1" x14ac:dyDescent="0.35">
      <c r="A12" s="4"/>
      <c r="B12" s="4"/>
      <c r="C12" s="307" t="s">
        <v>19</v>
      </c>
      <c r="D12" s="307"/>
      <c r="E12" s="307"/>
      <c r="F12" s="307"/>
      <c r="G12" s="307"/>
      <c r="H12" s="307"/>
      <c r="I12" s="307"/>
      <c r="J12" s="307"/>
      <c r="K12" s="307"/>
      <c r="L12" s="307"/>
      <c r="M12" s="307"/>
      <c r="N12" s="307"/>
      <c r="O12" s="307"/>
      <c r="P12" s="307"/>
      <c r="Q12" s="307"/>
      <c r="R12" s="307"/>
      <c r="S12" s="307"/>
      <c r="T12" s="307"/>
      <c r="U12" s="307"/>
    </row>
    <row r="13" spans="1:21" ht="27" customHeight="1" x14ac:dyDescent="0.35">
      <c r="A13" s="4"/>
      <c r="B13" s="4"/>
      <c r="C13" s="315" t="s">
        <v>20</v>
      </c>
      <c r="D13" s="315"/>
      <c r="E13" s="317" t="s">
        <v>21</v>
      </c>
      <c r="F13" s="317"/>
      <c r="G13" s="317"/>
      <c r="H13" s="317"/>
      <c r="I13" s="308" t="s">
        <v>22</v>
      </c>
      <c r="J13" s="308"/>
      <c r="K13" s="309" t="s">
        <v>23</v>
      </c>
      <c r="L13" s="309"/>
      <c r="M13" s="309"/>
      <c r="N13" s="310" t="s">
        <v>24</v>
      </c>
      <c r="O13" s="310"/>
      <c r="P13" s="310"/>
      <c r="Q13" s="310"/>
      <c r="R13" s="310"/>
      <c r="S13" s="310"/>
      <c r="T13" s="329" t="s">
        <v>25</v>
      </c>
      <c r="U13" s="329"/>
    </row>
    <row r="14" spans="1:21" ht="150" customHeight="1" x14ac:dyDescent="0.35">
      <c r="A14" s="5"/>
      <c r="B14" s="5"/>
      <c r="C14" s="9" t="s">
        <v>1</v>
      </c>
      <c r="D14" s="30" t="s">
        <v>26</v>
      </c>
      <c r="E14" s="31" t="s">
        <v>27</v>
      </c>
      <c r="F14" s="32" t="s">
        <v>28</v>
      </c>
      <c r="G14" s="33"/>
      <c r="H14" s="33"/>
      <c r="I14" s="34" t="s">
        <v>29</v>
      </c>
      <c r="J14" s="35" t="s">
        <v>30</v>
      </c>
      <c r="K14" s="36" t="s">
        <v>29</v>
      </c>
      <c r="L14" s="37" t="s">
        <v>31</v>
      </c>
      <c r="M14" s="38" t="s">
        <v>30</v>
      </c>
      <c r="N14" s="301" t="s">
        <v>32</v>
      </c>
      <c r="O14" s="301"/>
      <c r="P14" s="302" t="s">
        <v>33</v>
      </c>
      <c r="Q14" s="302"/>
      <c r="R14" s="303" t="s">
        <v>34</v>
      </c>
      <c r="S14" s="303"/>
      <c r="T14" s="39" t="s">
        <v>35</v>
      </c>
      <c r="U14" s="40" t="s">
        <v>36</v>
      </c>
    </row>
    <row r="15" spans="1:21" ht="50.1" customHeight="1" x14ac:dyDescent="0.25">
      <c r="A15" s="41"/>
      <c r="B15" s="42"/>
      <c r="C15" s="43"/>
      <c r="D15" s="44"/>
      <c r="E15" s="45"/>
      <c r="F15" s="46"/>
      <c r="G15" s="46"/>
      <c r="H15" s="47"/>
      <c r="I15" s="48"/>
      <c r="J15" s="49"/>
      <c r="K15" s="48"/>
      <c r="L15" s="43"/>
      <c r="M15" s="49"/>
      <c r="N15" s="50" t="s">
        <v>37</v>
      </c>
      <c r="O15" s="51" t="s">
        <v>38</v>
      </c>
      <c r="P15" s="51" t="s">
        <v>37</v>
      </c>
      <c r="Q15" s="51" t="s">
        <v>38</v>
      </c>
      <c r="R15" s="51" t="s">
        <v>37</v>
      </c>
      <c r="S15" s="44" t="s">
        <v>38</v>
      </c>
      <c r="T15" s="48"/>
      <c r="U15" s="43"/>
    </row>
    <row r="16" spans="1:21" ht="50.1" customHeight="1" x14ac:dyDescent="0.25">
      <c r="A16" s="52">
        <f>N3</f>
        <v>42989</v>
      </c>
      <c r="B16" s="18" t="s">
        <v>9</v>
      </c>
      <c r="C16" s="20"/>
      <c r="D16" s="53"/>
      <c r="E16" s="31"/>
      <c r="F16" s="32"/>
      <c r="G16" s="32"/>
      <c r="H16" s="33"/>
      <c r="I16" s="54"/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5"/>
    </row>
    <row r="17" spans="1:22" ht="50.1" customHeight="1" x14ac:dyDescent="0.25">
      <c r="A17" s="52">
        <f t="shared" ref="A17:A22" si="1">A16+1</f>
        <v>42990</v>
      </c>
      <c r="B17" s="56" t="s">
        <v>11</v>
      </c>
      <c r="C17" s="20"/>
      <c r="D17" s="57"/>
      <c r="E17" s="58"/>
      <c r="F17" s="59"/>
      <c r="G17" s="59"/>
      <c r="H17" s="60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5"/>
    </row>
    <row r="18" spans="1:22" ht="50.1" customHeight="1" x14ac:dyDescent="0.25">
      <c r="A18" s="52">
        <f t="shared" si="1"/>
        <v>42991</v>
      </c>
      <c r="B18" s="56" t="s">
        <v>12</v>
      </c>
      <c r="C18" s="20"/>
      <c r="D18" s="57"/>
      <c r="E18" s="58"/>
      <c r="F18" s="59"/>
      <c r="G18" s="59"/>
      <c r="H18" s="60"/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5"/>
    </row>
    <row r="19" spans="1:22" ht="50.1" customHeight="1" x14ac:dyDescent="0.25">
      <c r="A19" s="52">
        <f t="shared" si="1"/>
        <v>42992</v>
      </c>
      <c r="B19" s="56" t="s">
        <v>13</v>
      </c>
      <c r="C19" s="20"/>
      <c r="D19" s="57"/>
      <c r="E19" s="58"/>
      <c r="F19" s="59"/>
      <c r="G19" s="59"/>
      <c r="H19" s="60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5"/>
    </row>
    <row r="20" spans="1:22" ht="50.1" customHeight="1" x14ac:dyDescent="0.25">
      <c r="A20" s="52">
        <f t="shared" si="1"/>
        <v>42993</v>
      </c>
      <c r="B20" s="56" t="s">
        <v>15</v>
      </c>
      <c r="C20" s="20"/>
      <c r="D20" s="57"/>
      <c r="E20" s="58"/>
      <c r="F20" s="59"/>
      <c r="G20" s="59"/>
      <c r="H20" s="60"/>
      <c r="I20" s="54"/>
      <c r="J20" s="54"/>
      <c r="K20" s="54"/>
      <c r="L20" s="54"/>
      <c r="M20" s="54"/>
      <c r="N20" s="54"/>
      <c r="O20" s="54"/>
      <c r="P20" s="54"/>
      <c r="Q20" s="54"/>
      <c r="R20" s="54"/>
      <c r="S20" s="54"/>
      <c r="T20" s="54"/>
      <c r="U20" s="55"/>
    </row>
    <row r="21" spans="1:22" ht="50.1" customHeight="1" x14ac:dyDescent="0.25">
      <c r="A21" s="52">
        <f t="shared" si="1"/>
        <v>42994</v>
      </c>
      <c r="B21" s="56" t="s">
        <v>17</v>
      </c>
      <c r="C21" s="20"/>
      <c r="D21" s="57"/>
      <c r="E21" s="58"/>
      <c r="F21" s="59"/>
      <c r="G21" s="59"/>
      <c r="H21" s="60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5"/>
    </row>
    <row r="22" spans="1:22" ht="50.1" customHeight="1" x14ac:dyDescent="0.25">
      <c r="A22" s="17">
        <f t="shared" si="1"/>
        <v>42995</v>
      </c>
      <c r="B22" s="61" t="s">
        <v>18</v>
      </c>
      <c r="C22" s="20"/>
      <c r="D22" s="57"/>
      <c r="E22" s="58"/>
      <c r="F22" s="59"/>
      <c r="G22" s="59"/>
      <c r="H22" s="60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5"/>
    </row>
    <row r="23" spans="1:22" ht="22.5" customHeight="1" x14ac:dyDescent="0.25">
      <c r="C23" s="62"/>
      <c r="D23" s="62"/>
      <c r="E23" s="62"/>
      <c r="F23" s="62"/>
      <c r="G23" s="62"/>
      <c r="H23" s="62"/>
      <c r="I23" s="62"/>
      <c r="J23" s="62"/>
      <c r="K23" s="62"/>
      <c r="L23" s="62"/>
      <c r="M23" s="62"/>
      <c r="N23" s="62"/>
      <c r="O23" s="62"/>
      <c r="P23" s="62"/>
      <c r="Q23" s="62"/>
      <c r="R23" s="62"/>
      <c r="S23" s="62"/>
      <c r="T23" s="62"/>
      <c r="U23" s="62"/>
    </row>
    <row r="24" spans="1:22" ht="30" customHeight="1" x14ac:dyDescent="0.35">
      <c r="A24" s="4"/>
      <c r="B24" s="4"/>
      <c r="C24" s="307" t="s">
        <v>39</v>
      </c>
      <c r="D24" s="307"/>
      <c r="E24" s="307"/>
      <c r="F24" s="307"/>
      <c r="G24" s="307"/>
      <c r="H24" s="307"/>
      <c r="I24" s="307"/>
      <c r="J24" s="307"/>
      <c r="K24" s="307"/>
      <c r="L24" s="307"/>
      <c r="M24" s="307"/>
      <c r="N24" s="307"/>
      <c r="O24" s="307"/>
      <c r="P24" s="307"/>
      <c r="Q24" s="307"/>
      <c r="R24" s="307"/>
      <c r="S24" s="307"/>
      <c r="T24" s="307"/>
      <c r="U24" s="307"/>
      <c r="V24" s="307"/>
    </row>
    <row r="25" spans="1:22" ht="30" customHeight="1" x14ac:dyDescent="0.35">
      <c r="A25" s="4"/>
      <c r="B25" s="4"/>
      <c r="C25" s="315" t="s">
        <v>20</v>
      </c>
      <c r="D25" s="315"/>
      <c r="E25" s="317" t="s">
        <v>21</v>
      </c>
      <c r="F25" s="317"/>
      <c r="G25" s="317"/>
      <c r="H25" s="317"/>
      <c r="I25" s="317"/>
      <c r="J25" s="308" t="s">
        <v>22</v>
      </c>
      <c r="K25" s="308"/>
      <c r="L25" s="309" t="s">
        <v>23</v>
      </c>
      <c r="M25" s="309"/>
      <c r="N25" s="309"/>
      <c r="O25" s="310" t="s">
        <v>24</v>
      </c>
      <c r="P25" s="310"/>
      <c r="Q25" s="310"/>
      <c r="R25" s="310"/>
      <c r="S25" s="310"/>
      <c r="T25" s="310"/>
      <c r="U25" s="311" t="s">
        <v>25</v>
      </c>
      <c r="V25" s="311"/>
    </row>
    <row r="26" spans="1:22" ht="149.25" customHeight="1" x14ac:dyDescent="0.35">
      <c r="A26" s="5"/>
      <c r="B26" s="5"/>
      <c r="C26" s="9" t="s">
        <v>1</v>
      </c>
      <c r="D26" s="30" t="s">
        <v>26</v>
      </c>
      <c r="E26" s="31" t="s">
        <v>27</v>
      </c>
      <c r="F26" s="32" t="s">
        <v>28</v>
      </c>
      <c r="G26" s="32" t="s">
        <v>40</v>
      </c>
      <c r="H26" s="32" t="s">
        <v>40</v>
      </c>
      <c r="I26" s="63"/>
      <c r="J26" s="34" t="s">
        <v>29</v>
      </c>
      <c r="K26" s="35" t="s">
        <v>30</v>
      </c>
      <c r="L26" s="36" t="s">
        <v>29</v>
      </c>
      <c r="M26" s="37" t="s">
        <v>31</v>
      </c>
      <c r="N26" s="38" t="s">
        <v>30</v>
      </c>
      <c r="O26" s="301" t="s">
        <v>35</v>
      </c>
      <c r="P26" s="301"/>
      <c r="Q26" s="302" t="s">
        <v>33</v>
      </c>
      <c r="R26" s="302"/>
      <c r="S26" s="319" t="s">
        <v>34</v>
      </c>
      <c r="T26" s="319"/>
      <c r="U26" s="29" t="s">
        <v>35</v>
      </c>
      <c r="V26" s="40" t="s">
        <v>36</v>
      </c>
    </row>
    <row r="27" spans="1:22" ht="50.1" customHeight="1" x14ac:dyDescent="0.25">
      <c r="A27" s="41"/>
      <c r="B27" s="42"/>
      <c r="C27" s="313" t="s">
        <v>41</v>
      </c>
      <c r="D27" s="313"/>
      <c r="E27" s="313"/>
      <c r="F27" s="313"/>
      <c r="G27" s="313"/>
      <c r="H27" s="313"/>
      <c r="I27" s="313"/>
      <c r="J27" s="313"/>
      <c r="K27" s="64"/>
      <c r="L27" s="65"/>
      <c r="M27" s="66"/>
      <c r="N27" s="67"/>
      <c r="O27" s="68" t="s">
        <v>37</v>
      </c>
      <c r="P27" s="69" t="s">
        <v>38</v>
      </c>
      <c r="Q27" s="69" t="s">
        <v>37</v>
      </c>
      <c r="R27" s="69" t="s">
        <v>38</v>
      </c>
      <c r="S27" s="69" t="s">
        <v>37</v>
      </c>
      <c r="T27" s="44" t="s">
        <v>38</v>
      </c>
      <c r="U27" s="48"/>
      <c r="V27" s="43"/>
    </row>
    <row r="28" spans="1:22" ht="50.1" customHeight="1" x14ac:dyDescent="0.25">
      <c r="A28" s="52">
        <f>N3</f>
        <v>42989</v>
      </c>
      <c r="B28" s="18" t="s">
        <v>9</v>
      </c>
      <c r="C28" s="70"/>
      <c r="D28" s="71"/>
      <c r="E28" s="72"/>
      <c r="F28" s="73"/>
      <c r="G28" s="73"/>
      <c r="H28" s="73"/>
      <c r="I28" s="7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5"/>
    </row>
    <row r="29" spans="1:22" ht="50.1" customHeight="1" x14ac:dyDescent="0.25">
      <c r="A29" s="52">
        <f t="shared" ref="A29:A34" si="2">A28+1</f>
        <v>42990</v>
      </c>
      <c r="B29" s="18" t="s">
        <v>11</v>
      </c>
      <c r="C29" s="20"/>
      <c r="D29" s="57"/>
      <c r="E29" s="75"/>
      <c r="F29" s="76"/>
      <c r="G29" s="76"/>
      <c r="H29" s="76"/>
      <c r="I29" s="7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5"/>
    </row>
    <row r="30" spans="1:22" ht="50.1" customHeight="1" x14ac:dyDescent="0.25">
      <c r="A30" s="52">
        <f t="shared" si="2"/>
        <v>42991</v>
      </c>
      <c r="B30" s="18" t="s">
        <v>12</v>
      </c>
      <c r="C30" s="20"/>
      <c r="D30" s="57"/>
      <c r="E30" s="58"/>
      <c r="F30" s="59"/>
      <c r="G30" s="59"/>
      <c r="H30" s="59"/>
      <c r="I30" s="60"/>
      <c r="J30" s="77"/>
      <c r="K30" s="77"/>
      <c r="L30" s="77"/>
      <c r="M30" s="77"/>
      <c r="N30" s="77"/>
      <c r="O30" s="77"/>
      <c r="P30" s="77"/>
      <c r="Q30" s="54"/>
      <c r="R30" s="54"/>
      <c r="S30" s="54"/>
      <c r="T30" s="54"/>
      <c r="U30" s="54"/>
      <c r="V30" s="55"/>
    </row>
    <row r="31" spans="1:22" ht="50.1" customHeight="1" x14ac:dyDescent="0.25">
      <c r="A31" s="52">
        <f t="shared" si="2"/>
        <v>42992</v>
      </c>
      <c r="B31" s="18" t="s">
        <v>13</v>
      </c>
      <c r="C31" s="20"/>
      <c r="D31" s="57"/>
      <c r="E31" s="58"/>
      <c r="F31" s="59"/>
      <c r="G31" s="59"/>
      <c r="H31" s="59"/>
      <c r="I31" s="60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5"/>
    </row>
    <row r="32" spans="1:22" ht="50.1" customHeight="1" x14ac:dyDescent="0.25">
      <c r="A32" s="52">
        <f t="shared" si="2"/>
        <v>42993</v>
      </c>
      <c r="B32" s="18" t="s">
        <v>15</v>
      </c>
      <c r="C32" s="20"/>
      <c r="D32" s="57"/>
      <c r="E32" s="58"/>
      <c r="F32" s="59"/>
      <c r="G32" s="59"/>
      <c r="H32" s="59"/>
      <c r="I32" s="60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5"/>
    </row>
    <row r="33" spans="1:23" ht="50.1" customHeight="1" x14ac:dyDescent="0.25">
      <c r="A33" s="52">
        <f t="shared" si="2"/>
        <v>42994</v>
      </c>
      <c r="B33" s="18" t="s">
        <v>17</v>
      </c>
      <c r="C33" s="20"/>
      <c r="D33" s="57"/>
      <c r="E33" s="58"/>
      <c r="F33" s="59"/>
      <c r="G33" s="59"/>
      <c r="H33" s="59"/>
      <c r="I33" s="60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5"/>
    </row>
    <row r="34" spans="1:23" ht="50.1" customHeight="1" x14ac:dyDescent="0.25">
      <c r="A34" s="17">
        <f t="shared" si="2"/>
        <v>42995</v>
      </c>
      <c r="B34" s="27" t="s">
        <v>18</v>
      </c>
      <c r="C34" s="20"/>
      <c r="D34" s="57"/>
      <c r="E34" s="58"/>
      <c r="F34" s="59"/>
      <c r="G34" s="59"/>
      <c r="H34" s="59"/>
      <c r="I34" s="60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5"/>
    </row>
    <row r="35" spans="1:23" ht="23.25" customHeight="1" x14ac:dyDescent="0.35">
      <c r="A35" s="78"/>
      <c r="B35" s="78"/>
      <c r="C35" s="62"/>
      <c r="D35" s="62"/>
      <c r="E35" s="62"/>
      <c r="F35" s="62"/>
      <c r="G35" s="62"/>
      <c r="H35" s="62"/>
      <c r="I35" s="62"/>
      <c r="J35" s="62"/>
      <c r="K35" s="62"/>
      <c r="L35" s="62"/>
      <c r="M35" s="62"/>
      <c r="N35" s="62"/>
      <c r="O35" s="62"/>
      <c r="P35" s="62"/>
      <c r="Q35" s="62"/>
      <c r="R35" s="62"/>
      <c r="S35" s="62"/>
      <c r="T35" s="62"/>
      <c r="U35" s="79"/>
      <c r="V35" s="79"/>
    </row>
    <row r="36" spans="1:23" ht="12.75" customHeight="1" x14ac:dyDescent="0.3">
      <c r="I36" s="2"/>
      <c r="J36" s="3"/>
      <c r="K36" s="3"/>
      <c r="L36" s="3"/>
      <c r="M36" s="3"/>
    </row>
    <row r="37" spans="1:23" ht="30" customHeight="1" x14ac:dyDescent="0.35">
      <c r="A37" s="4"/>
      <c r="B37" s="4"/>
      <c r="C37" s="307" t="s">
        <v>0</v>
      </c>
      <c r="D37" s="307"/>
      <c r="E37" s="307"/>
      <c r="F37" s="307"/>
      <c r="G37" s="307"/>
      <c r="H37" s="5"/>
      <c r="I37" s="314"/>
      <c r="J37" s="314"/>
      <c r="K37" s="314"/>
    </row>
    <row r="38" spans="1:23" ht="75" customHeight="1" x14ac:dyDescent="0.45">
      <c r="A38" s="4"/>
      <c r="B38" s="4"/>
      <c r="C38" s="7" t="s">
        <v>1</v>
      </c>
      <c r="D38" s="80" t="s">
        <v>2</v>
      </c>
      <c r="E38" s="81" t="s">
        <v>3</v>
      </c>
      <c r="F38" s="82" t="s">
        <v>4</v>
      </c>
      <c r="G38" s="83" t="s">
        <v>5</v>
      </c>
      <c r="H38" s="10" t="s">
        <v>6</v>
      </c>
      <c r="I38" s="6"/>
      <c r="J38" s="11"/>
      <c r="K38" s="12"/>
      <c r="M38" s="14" t="s">
        <v>7</v>
      </c>
      <c r="N38" s="15">
        <f>N3</f>
        <v>42989</v>
      </c>
      <c r="O38" s="16" t="s">
        <v>8</v>
      </c>
      <c r="P38" s="15">
        <f>N38+6</f>
        <v>42995</v>
      </c>
    </row>
    <row r="39" spans="1:23" ht="50.1" customHeight="1" x14ac:dyDescent="0.25">
      <c r="A39" s="17">
        <f>N38</f>
        <v>42989</v>
      </c>
      <c r="B39" s="18" t="s">
        <v>9</v>
      </c>
      <c r="C39" s="20"/>
      <c r="D39" s="84"/>
      <c r="E39" s="85"/>
      <c r="F39" s="86"/>
      <c r="G39" s="87"/>
      <c r="H39" s="18"/>
      <c r="I39" s="23"/>
      <c r="J39" s="23"/>
      <c r="K39" s="23"/>
      <c r="M39" s="304" t="s">
        <v>42</v>
      </c>
      <c r="N39" s="304"/>
      <c r="O39" s="304"/>
      <c r="P39" s="304"/>
      <c r="Q39" s="88"/>
    </row>
    <row r="40" spans="1:23" ht="50.1" customHeight="1" x14ac:dyDescent="0.25">
      <c r="A40" s="17">
        <f t="shared" ref="A40:A45" si="3">A39+1</f>
        <v>42990</v>
      </c>
      <c r="B40" s="18" t="s">
        <v>11</v>
      </c>
      <c r="C40" s="20"/>
      <c r="D40" s="84"/>
      <c r="E40" s="85"/>
      <c r="F40" s="86"/>
      <c r="G40" s="87"/>
      <c r="H40" s="18"/>
      <c r="I40" s="23"/>
      <c r="J40" s="23"/>
      <c r="K40" s="23"/>
      <c r="M40" s="304"/>
      <c r="N40" s="304"/>
      <c r="O40" s="304"/>
      <c r="P40" s="304"/>
      <c r="Q40" s="88"/>
    </row>
    <row r="41" spans="1:23" ht="50.1" customHeight="1" x14ac:dyDescent="0.45">
      <c r="A41" s="17">
        <f t="shared" si="3"/>
        <v>42991</v>
      </c>
      <c r="B41" s="18" t="s">
        <v>12</v>
      </c>
      <c r="C41" s="20"/>
      <c r="D41" s="84"/>
      <c r="E41" s="85"/>
      <c r="F41" s="86"/>
      <c r="G41" s="87"/>
      <c r="H41" s="18"/>
      <c r="I41" s="23"/>
      <c r="J41" s="23"/>
      <c r="K41" s="23"/>
      <c r="L41" s="89"/>
      <c r="M41" s="25"/>
      <c r="N41" s="25"/>
      <c r="O41" s="25"/>
      <c r="P41" s="24"/>
      <c r="Q41" s="24"/>
    </row>
    <row r="42" spans="1:23" ht="50.1" customHeight="1" x14ac:dyDescent="0.45">
      <c r="A42" s="17">
        <f t="shared" si="3"/>
        <v>42992</v>
      </c>
      <c r="B42" s="18" t="s">
        <v>13</v>
      </c>
      <c r="C42" s="20"/>
      <c r="D42" s="84"/>
      <c r="E42" s="85"/>
      <c r="F42" s="86"/>
      <c r="G42" s="87"/>
      <c r="H42" s="18"/>
      <c r="I42" s="23"/>
      <c r="J42" s="23"/>
      <c r="K42" s="23"/>
      <c r="L42" s="305" t="s">
        <v>14</v>
      </c>
      <c r="M42" s="305"/>
      <c r="N42" s="305"/>
      <c r="O42" s="305"/>
      <c r="P42" s="321">
        <f>N38-14</f>
        <v>42975</v>
      </c>
      <c r="Q42" s="321"/>
    </row>
    <row r="43" spans="1:23" ht="50.1" customHeight="1" x14ac:dyDescent="0.45">
      <c r="A43" s="17">
        <f t="shared" si="3"/>
        <v>42993</v>
      </c>
      <c r="B43" s="18" t="s">
        <v>15</v>
      </c>
      <c r="C43" s="20"/>
      <c r="D43" s="84"/>
      <c r="E43" s="85"/>
      <c r="F43" s="86"/>
      <c r="G43" s="87"/>
      <c r="H43" s="18"/>
      <c r="I43" s="23"/>
      <c r="J43" s="23"/>
      <c r="K43" s="23"/>
      <c r="L43" s="91" t="s">
        <v>16</v>
      </c>
      <c r="M43" s="91"/>
      <c r="N43" s="91"/>
      <c r="O43" s="91"/>
      <c r="P43" s="25"/>
      <c r="Q43" s="25"/>
    </row>
    <row r="44" spans="1:23" ht="50.1" customHeight="1" x14ac:dyDescent="0.25">
      <c r="A44" s="17">
        <f t="shared" si="3"/>
        <v>42994</v>
      </c>
      <c r="B44" s="18" t="s">
        <v>17</v>
      </c>
      <c r="C44" s="20"/>
      <c r="D44" s="84"/>
      <c r="E44" s="85"/>
      <c r="F44" s="86"/>
      <c r="G44" s="87"/>
      <c r="H44" s="18"/>
      <c r="I44" s="23"/>
      <c r="J44" s="23"/>
      <c r="K44" s="23"/>
    </row>
    <row r="45" spans="1:23" ht="50.1" customHeight="1" x14ac:dyDescent="0.25">
      <c r="A45" s="17">
        <f t="shared" si="3"/>
        <v>42995</v>
      </c>
      <c r="B45" s="27" t="s">
        <v>18</v>
      </c>
      <c r="C45" s="20"/>
      <c r="D45" s="84"/>
      <c r="E45" s="85"/>
      <c r="F45" s="92"/>
      <c r="G45" s="93"/>
      <c r="H45" s="18"/>
      <c r="I45" s="23"/>
      <c r="J45" s="23"/>
      <c r="K45" s="23"/>
    </row>
    <row r="46" spans="1:23" ht="21.75" customHeight="1" x14ac:dyDescent="0.25"/>
    <row r="47" spans="1:23" ht="30" customHeight="1" x14ac:dyDescent="0.35">
      <c r="A47" s="4"/>
      <c r="B47" s="4"/>
      <c r="C47" s="307" t="s">
        <v>19</v>
      </c>
      <c r="D47" s="307"/>
      <c r="E47" s="307"/>
      <c r="F47" s="307"/>
      <c r="G47" s="307"/>
      <c r="H47" s="307"/>
      <c r="I47" s="307"/>
      <c r="J47" s="307"/>
      <c r="K47" s="307"/>
      <c r="L47" s="307"/>
      <c r="M47" s="307"/>
      <c r="N47" s="307"/>
      <c r="O47" s="307"/>
      <c r="P47" s="307"/>
      <c r="Q47" s="307"/>
      <c r="R47" s="307"/>
      <c r="S47" s="307"/>
      <c r="T47" s="307"/>
      <c r="U47" s="307"/>
      <c r="V47" s="307"/>
      <c r="W47" s="307"/>
    </row>
    <row r="48" spans="1:23" ht="30" customHeight="1" x14ac:dyDescent="0.35">
      <c r="A48" s="4"/>
      <c r="B48" s="4"/>
      <c r="C48" s="315" t="s">
        <v>20</v>
      </c>
      <c r="D48" s="315"/>
      <c r="E48" s="317" t="s">
        <v>21</v>
      </c>
      <c r="F48" s="317"/>
      <c r="G48" s="317"/>
      <c r="H48" s="317"/>
      <c r="I48" s="317"/>
      <c r="J48" s="317"/>
      <c r="K48" s="308" t="s">
        <v>22</v>
      </c>
      <c r="L48" s="308"/>
      <c r="M48" s="309" t="s">
        <v>23</v>
      </c>
      <c r="N48" s="309"/>
      <c r="O48" s="309"/>
      <c r="P48" s="310" t="s">
        <v>24</v>
      </c>
      <c r="Q48" s="310"/>
      <c r="R48" s="310"/>
      <c r="S48" s="310"/>
      <c r="T48" s="310"/>
      <c r="U48" s="310"/>
      <c r="V48" s="330" t="s">
        <v>25</v>
      </c>
      <c r="W48" s="330"/>
    </row>
    <row r="49" spans="1:23" ht="150" customHeight="1" x14ac:dyDescent="0.35">
      <c r="A49" s="5"/>
      <c r="B49" s="5"/>
      <c r="C49" s="9" t="s">
        <v>1</v>
      </c>
      <c r="D49" s="30" t="s">
        <v>26</v>
      </c>
      <c r="E49" s="31" t="s">
        <v>43</v>
      </c>
      <c r="F49" s="32" t="s">
        <v>43</v>
      </c>
      <c r="G49" s="32" t="s">
        <v>43</v>
      </c>
      <c r="H49" s="32" t="s">
        <v>44</v>
      </c>
      <c r="I49" s="32" t="s">
        <v>43</v>
      </c>
      <c r="J49" s="94" t="s">
        <v>45</v>
      </c>
      <c r="K49" s="34" t="s">
        <v>29</v>
      </c>
      <c r="L49" s="35" t="s">
        <v>30</v>
      </c>
      <c r="M49" s="36" t="s">
        <v>29</v>
      </c>
      <c r="N49" s="37" t="s">
        <v>31</v>
      </c>
      <c r="O49" s="38" t="s">
        <v>30</v>
      </c>
      <c r="P49" s="301" t="s">
        <v>46</v>
      </c>
      <c r="Q49" s="301"/>
      <c r="R49" s="302" t="s">
        <v>33</v>
      </c>
      <c r="S49" s="302"/>
      <c r="T49" s="303" t="s">
        <v>34</v>
      </c>
      <c r="U49" s="303"/>
      <c r="V49" s="39" t="s">
        <v>35</v>
      </c>
      <c r="W49" s="95" t="s">
        <v>36</v>
      </c>
    </row>
    <row r="50" spans="1:23" ht="50.1" customHeight="1" x14ac:dyDescent="0.25">
      <c r="A50" s="41"/>
      <c r="B50" s="42"/>
      <c r="C50" s="43"/>
      <c r="D50" s="44"/>
      <c r="E50" s="96"/>
      <c r="F50" s="97"/>
      <c r="G50" s="97"/>
      <c r="H50" s="97"/>
      <c r="I50" s="98"/>
      <c r="J50" s="47"/>
      <c r="K50" s="48"/>
      <c r="L50" s="49"/>
      <c r="M50" s="48"/>
      <c r="N50" s="43"/>
      <c r="O50" s="49"/>
      <c r="P50" s="50" t="s">
        <v>37</v>
      </c>
      <c r="Q50" s="51" t="s">
        <v>38</v>
      </c>
      <c r="R50" s="51" t="s">
        <v>37</v>
      </c>
      <c r="S50" s="51" t="s">
        <v>38</v>
      </c>
      <c r="T50" s="51" t="s">
        <v>37</v>
      </c>
      <c r="U50" s="44" t="s">
        <v>38</v>
      </c>
      <c r="V50" s="48"/>
      <c r="W50" s="49"/>
    </row>
    <row r="51" spans="1:23" ht="50.1" customHeight="1" x14ac:dyDescent="0.25">
      <c r="A51" s="52">
        <f>N38</f>
        <v>42989</v>
      </c>
      <c r="B51" s="18" t="s">
        <v>9</v>
      </c>
      <c r="C51" s="20"/>
      <c r="D51" s="53"/>
      <c r="E51" s="31"/>
      <c r="F51" s="32"/>
      <c r="G51" s="32"/>
      <c r="H51" s="32"/>
      <c r="I51" s="99"/>
      <c r="J51" s="100"/>
      <c r="K51" s="55"/>
      <c r="L51" s="55"/>
      <c r="M51" s="54"/>
      <c r="N51" s="54"/>
      <c r="O51" s="55"/>
      <c r="P51" s="101"/>
      <c r="Q51" s="101"/>
      <c r="R51" s="101"/>
      <c r="S51" s="101"/>
      <c r="T51" s="101"/>
      <c r="U51" s="102"/>
      <c r="V51" s="54"/>
      <c r="W51" s="55"/>
    </row>
    <row r="52" spans="1:23" ht="50.1" customHeight="1" x14ac:dyDescent="0.25">
      <c r="A52" s="52">
        <f t="shared" ref="A52:A57" si="4">A51+1</f>
        <v>42990</v>
      </c>
      <c r="B52" s="56" t="s">
        <v>11</v>
      </c>
      <c r="C52" s="20"/>
      <c r="D52" s="103"/>
      <c r="E52" s="58"/>
      <c r="F52" s="59"/>
      <c r="G52" s="59"/>
      <c r="H52" s="59"/>
      <c r="I52" s="99"/>
      <c r="J52" s="100"/>
      <c r="K52" s="55"/>
      <c r="L52" s="55"/>
      <c r="M52" s="54"/>
      <c r="N52" s="54"/>
      <c r="O52" s="55"/>
      <c r="P52" s="54"/>
      <c r="Q52" s="54"/>
      <c r="R52" s="54"/>
      <c r="S52" s="54"/>
      <c r="T52" s="54"/>
      <c r="U52" s="55"/>
      <c r="V52" s="54"/>
      <c r="W52" s="55"/>
    </row>
    <row r="53" spans="1:23" ht="50.1" customHeight="1" x14ac:dyDescent="0.25">
      <c r="A53" s="52">
        <f t="shared" si="4"/>
        <v>42991</v>
      </c>
      <c r="B53" s="56" t="s">
        <v>12</v>
      </c>
      <c r="C53" s="20"/>
      <c r="D53" s="57"/>
      <c r="E53" s="58"/>
      <c r="F53" s="59"/>
      <c r="G53" s="59"/>
      <c r="H53" s="104"/>
      <c r="I53" s="99"/>
      <c r="J53" s="100"/>
      <c r="K53" s="55"/>
      <c r="L53" s="55"/>
      <c r="M53" s="54"/>
      <c r="N53" s="54"/>
      <c r="O53" s="55"/>
      <c r="P53" s="54"/>
      <c r="Q53" s="54"/>
      <c r="R53" s="54"/>
      <c r="S53" s="54"/>
      <c r="T53" s="54"/>
      <c r="U53" s="55"/>
      <c r="V53" s="54"/>
      <c r="W53" s="55"/>
    </row>
    <row r="54" spans="1:23" ht="50.1" customHeight="1" x14ac:dyDescent="0.25">
      <c r="A54" s="52">
        <f t="shared" si="4"/>
        <v>42992</v>
      </c>
      <c r="B54" s="56" t="s">
        <v>13</v>
      </c>
      <c r="C54" s="20"/>
      <c r="D54" s="57"/>
      <c r="E54" s="58"/>
      <c r="F54" s="59"/>
      <c r="G54" s="59"/>
      <c r="H54" s="59"/>
      <c r="I54" s="99"/>
      <c r="J54" s="100"/>
      <c r="K54" s="55"/>
      <c r="L54" s="55"/>
      <c r="M54" s="54"/>
      <c r="N54" s="54"/>
      <c r="O54" s="55"/>
      <c r="P54" s="54"/>
      <c r="Q54" s="54"/>
      <c r="R54" s="54"/>
      <c r="S54" s="54"/>
      <c r="T54" s="54"/>
      <c r="U54" s="55"/>
      <c r="V54" s="54"/>
      <c r="W54" s="55"/>
    </row>
    <row r="55" spans="1:23" ht="50.1" customHeight="1" x14ac:dyDescent="0.25">
      <c r="A55" s="52">
        <f t="shared" si="4"/>
        <v>42993</v>
      </c>
      <c r="B55" s="56" t="s">
        <v>15</v>
      </c>
      <c r="C55" s="86"/>
      <c r="D55" s="105"/>
      <c r="E55" s="58"/>
      <c r="F55" s="59"/>
      <c r="G55" s="59"/>
      <c r="H55" s="59"/>
      <c r="I55" s="99"/>
      <c r="J55" s="100"/>
      <c r="K55" s="55"/>
      <c r="L55" s="55"/>
      <c r="M55" s="54"/>
      <c r="N55" s="54"/>
      <c r="O55" s="55"/>
      <c r="P55" s="54"/>
      <c r="Q55" s="54"/>
      <c r="R55" s="54"/>
      <c r="S55" s="54"/>
      <c r="T55" s="54"/>
      <c r="U55" s="55"/>
      <c r="V55" s="54"/>
      <c r="W55" s="55"/>
    </row>
    <row r="56" spans="1:23" ht="50.1" customHeight="1" x14ac:dyDescent="0.25">
      <c r="A56" s="52">
        <f t="shared" si="4"/>
        <v>42994</v>
      </c>
      <c r="B56" s="56" t="s">
        <v>17</v>
      </c>
      <c r="C56" s="20"/>
      <c r="D56" s="57"/>
      <c r="E56" s="58"/>
      <c r="F56" s="59"/>
      <c r="G56" s="59"/>
      <c r="H56" s="59"/>
      <c r="I56" s="99"/>
      <c r="J56" s="100"/>
      <c r="K56" s="55"/>
      <c r="L56" s="55"/>
      <c r="M56" s="54"/>
      <c r="N56" s="54"/>
      <c r="O56" s="55"/>
      <c r="P56" s="54"/>
      <c r="Q56" s="54"/>
      <c r="R56" s="54"/>
      <c r="S56" s="54"/>
      <c r="T56" s="54"/>
      <c r="U56" s="55"/>
      <c r="V56" s="54"/>
      <c r="W56" s="55"/>
    </row>
    <row r="57" spans="1:23" ht="50.1" customHeight="1" x14ac:dyDescent="0.25">
      <c r="A57" s="52">
        <f t="shared" si="4"/>
        <v>42995</v>
      </c>
      <c r="B57" s="61" t="s">
        <v>18</v>
      </c>
      <c r="C57" s="20"/>
      <c r="D57" s="57"/>
      <c r="E57" s="58"/>
      <c r="F57" s="59"/>
      <c r="G57" s="59"/>
      <c r="H57" s="59"/>
      <c r="I57" s="99"/>
      <c r="J57" s="100"/>
      <c r="K57" s="55"/>
      <c r="L57" s="55"/>
      <c r="M57" s="54"/>
      <c r="N57" s="54"/>
      <c r="O57" s="55"/>
      <c r="P57" s="54"/>
      <c r="Q57" s="54"/>
      <c r="R57" s="54"/>
      <c r="S57" s="54"/>
      <c r="T57" s="54"/>
      <c r="U57" s="55"/>
      <c r="V57" s="54"/>
      <c r="W57" s="55"/>
    </row>
    <row r="58" spans="1:23" ht="22.5" customHeight="1" x14ac:dyDescent="0.25">
      <c r="C58" s="62"/>
      <c r="D58" s="62"/>
      <c r="E58" s="62"/>
      <c r="F58" s="62"/>
      <c r="G58" s="62"/>
      <c r="H58" s="62"/>
      <c r="I58" s="62"/>
      <c r="J58" s="62"/>
      <c r="K58" s="62"/>
      <c r="L58" s="62"/>
      <c r="M58" s="62"/>
      <c r="N58" s="62"/>
      <c r="O58" s="62"/>
      <c r="P58" s="62"/>
      <c r="Q58" s="62"/>
      <c r="R58" s="62"/>
      <c r="S58" s="62"/>
      <c r="T58" s="62"/>
      <c r="U58" s="62"/>
    </row>
    <row r="59" spans="1:23" ht="30" customHeight="1" x14ac:dyDescent="0.35">
      <c r="A59" s="4"/>
      <c r="B59" s="4"/>
      <c r="C59" s="307" t="s">
        <v>39</v>
      </c>
      <c r="D59" s="307"/>
      <c r="E59" s="307"/>
      <c r="F59" s="307"/>
      <c r="G59" s="307"/>
      <c r="H59" s="307"/>
      <c r="I59" s="307"/>
      <c r="J59" s="307"/>
      <c r="K59" s="307"/>
      <c r="L59" s="307"/>
      <c r="M59" s="307"/>
      <c r="N59" s="307"/>
      <c r="O59" s="307"/>
      <c r="P59" s="307"/>
      <c r="Q59" s="307"/>
      <c r="R59" s="307"/>
      <c r="S59" s="307"/>
      <c r="T59" s="307"/>
      <c r="U59" s="307"/>
      <c r="V59" s="307"/>
      <c r="W59" s="307"/>
    </row>
    <row r="60" spans="1:23" ht="30" customHeight="1" x14ac:dyDescent="0.35">
      <c r="A60" s="4"/>
      <c r="B60" s="4"/>
      <c r="C60" s="106" t="s">
        <v>20</v>
      </c>
      <c r="D60" s="107"/>
      <c r="E60" s="317" t="s">
        <v>21</v>
      </c>
      <c r="F60" s="317"/>
      <c r="G60" s="317"/>
      <c r="H60" s="317"/>
      <c r="I60" s="317"/>
      <c r="J60" s="317"/>
      <c r="K60" s="308" t="s">
        <v>22</v>
      </c>
      <c r="L60" s="308"/>
      <c r="M60" s="309" t="s">
        <v>23</v>
      </c>
      <c r="N60" s="309"/>
      <c r="O60" s="309"/>
      <c r="P60" s="310" t="s">
        <v>24</v>
      </c>
      <c r="Q60" s="310"/>
      <c r="R60" s="310"/>
      <c r="S60" s="310"/>
      <c r="T60" s="310"/>
      <c r="U60" s="310"/>
      <c r="V60" s="330" t="s">
        <v>25</v>
      </c>
      <c r="W60" s="330"/>
    </row>
    <row r="61" spans="1:23" ht="150" customHeight="1" x14ac:dyDescent="0.35">
      <c r="A61" s="4"/>
      <c r="B61" s="4"/>
      <c r="C61" s="9" t="s">
        <v>1</v>
      </c>
      <c r="D61" s="30" t="s">
        <v>26</v>
      </c>
      <c r="E61" s="31" t="s">
        <v>43</v>
      </c>
      <c r="F61" s="32" t="s">
        <v>43</v>
      </c>
      <c r="G61" s="32" t="s">
        <v>43</v>
      </c>
      <c r="H61" s="32" t="s">
        <v>44</v>
      </c>
      <c r="I61" s="32" t="s">
        <v>43</v>
      </c>
      <c r="J61" s="33" t="s">
        <v>45</v>
      </c>
      <c r="K61" s="34" t="s">
        <v>29</v>
      </c>
      <c r="L61" s="35" t="s">
        <v>30</v>
      </c>
      <c r="M61" s="36" t="s">
        <v>29</v>
      </c>
      <c r="N61" s="37" t="s">
        <v>31</v>
      </c>
      <c r="O61" s="38" t="s">
        <v>30</v>
      </c>
      <c r="P61" s="301" t="s">
        <v>46</v>
      </c>
      <c r="Q61" s="301"/>
      <c r="R61" s="302" t="s">
        <v>33</v>
      </c>
      <c r="S61" s="302"/>
      <c r="T61" s="303" t="s">
        <v>34</v>
      </c>
      <c r="U61" s="303"/>
      <c r="V61" s="39" t="s">
        <v>35</v>
      </c>
      <c r="W61" s="95" t="s">
        <v>36</v>
      </c>
    </row>
    <row r="62" spans="1:23" ht="50.1" customHeight="1" x14ac:dyDescent="0.25">
      <c r="A62" s="41"/>
      <c r="B62" s="42"/>
      <c r="C62" s="313" t="s">
        <v>41</v>
      </c>
      <c r="D62" s="313"/>
      <c r="E62" s="313"/>
      <c r="F62" s="313"/>
      <c r="G62" s="313"/>
      <c r="H62" s="313"/>
      <c r="I62" s="313"/>
      <c r="J62" s="313"/>
      <c r="K62" s="48"/>
      <c r="L62" s="49"/>
      <c r="M62" s="48"/>
      <c r="N62" s="43"/>
      <c r="O62" s="49"/>
      <c r="P62" s="50" t="s">
        <v>37</v>
      </c>
      <c r="Q62" s="51" t="s">
        <v>38</v>
      </c>
      <c r="R62" s="51" t="s">
        <v>37</v>
      </c>
      <c r="S62" s="51" t="s">
        <v>38</v>
      </c>
      <c r="T62" s="51" t="s">
        <v>37</v>
      </c>
      <c r="U62" s="44" t="s">
        <v>38</v>
      </c>
      <c r="V62" s="48"/>
      <c r="W62" s="49"/>
    </row>
    <row r="63" spans="1:23" ht="50.1" customHeight="1" x14ac:dyDescent="0.25">
      <c r="A63" s="52">
        <f>N38</f>
        <v>42989</v>
      </c>
      <c r="B63" s="18" t="s">
        <v>9</v>
      </c>
      <c r="C63" s="19"/>
      <c r="D63" s="108"/>
      <c r="E63" s="31"/>
      <c r="F63" s="32"/>
      <c r="G63" s="32"/>
      <c r="H63" s="32"/>
      <c r="I63" s="99"/>
      <c r="J63" s="100"/>
      <c r="K63" s="55"/>
      <c r="L63" s="55"/>
      <c r="M63" s="54"/>
      <c r="N63" s="54"/>
      <c r="O63" s="55"/>
      <c r="P63" s="101"/>
      <c r="Q63" s="101"/>
      <c r="R63" s="101"/>
      <c r="S63" s="101"/>
      <c r="T63" s="101"/>
      <c r="U63" s="102"/>
      <c r="V63" s="54"/>
      <c r="W63" s="55"/>
    </row>
    <row r="64" spans="1:23" ht="50.1" customHeight="1" x14ac:dyDescent="0.25">
      <c r="A64" s="52">
        <f t="shared" ref="A64:A69" si="5">A63+1</f>
        <v>42990</v>
      </c>
      <c r="B64" s="18" t="s">
        <v>11</v>
      </c>
      <c r="C64" s="20"/>
      <c r="D64" s="57"/>
      <c r="E64" s="58"/>
      <c r="F64" s="59"/>
      <c r="G64" s="59"/>
      <c r="H64" s="59"/>
      <c r="I64" s="99"/>
      <c r="J64" s="100"/>
      <c r="K64" s="55"/>
      <c r="L64" s="55"/>
      <c r="M64" s="54"/>
      <c r="N64" s="54"/>
      <c r="O64" s="55"/>
      <c r="P64" s="54"/>
      <c r="Q64" s="54"/>
      <c r="R64" s="54"/>
      <c r="S64" s="54"/>
      <c r="T64" s="54"/>
      <c r="U64" s="55"/>
      <c r="V64" s="54"/>
      <c r="W64" s="55"/>
    </row>
    <row r="65" spans="1:23" ht="50.1" customHeight="1" x14ac:dyDescent="0.25">
      <c r="A65" s="52">
        <f t="shared" si="5"/>
        <v>42991</v>
      </c>
      <c r="B65" s="18" t="s">
        <v>12</v>
      </c>
      <c r="C65" s="20"/>
      <c r="D65" s="57"/>
      <c r="E65" s="58"/>
      <c r="F65" s="59"/>
      <c r="G65" s="59"/>
      <c r="H65" s="59"/>
      <c r="I65" s="99"/>
      <c r="J65" s="100"/>
      <c r="K65" s="109"/>
      <c r="L65" s="109"/>
      <c r="M65" s="77"/>
      <c r="N65" s="77"/>
      <c r="O65" s="109"/>
      <c r="P65" s="77"/>
      <c r="Q65" s="77"/>
      <c r="R65" s="54"/>
      <c r="S65" s="54"/>
      <c r="T65" s="54"/>
      <c r="U65" s="55"/>
      <c r="V65" s="54"/>
      <c r="W65" s="55"/>
    </row>
    <row r="66" spans="1:23" ht="50.1" customHeight="1" x14ac:dyDescent="0.25">
      <c r="A66" s="52">
        <f t="shared" si="5"/>
        <v>42992</v>
      </c>
      <c r="B66" s="18" t="s">
        <v>13</v>
      </c>
      <c r="C66" s="20"/>
      <c r="D66" s="57"/>
      <c r="E66" s="58"/>
      <c r="F66" s="59"/>
      <c r="G66" s="59"/>
      <c r="H66" s="59"/>
      <c r="I66" s="99"/>
      <c r="J66" s="100"/>
      <c r="K66" s="55"/>
      <c r="L66" s="55"/>
      <c r="M66" s="54"/>
      <c r="N66" s="54"/>
      <c r="O66" s="55"/>
      <c r="P66" s="54"/>
      <c r="Q66" s="54"/>
      <c r="R66" s="54"/>
      <c r="S66" s="54"/>
      <c r="T66" s="54"/>
      <c r="U66" s="55"/>
      <c r="V66" s="54"/>
      <c r="W66" s="55"/>
    </row>
    <row r="67" spans="1:23" ht="50.1" customHeight="1" x14ac:dyDescent="0.25">
      <c r="A67" s="52">
        <f t="shared" si="5"/>
        <v>42993</v>
      </c>
      <c r="B67" s="18" t="s">
        <v>15</v>
      </c>
      <c r="C67" s="86"/>
      <c r="D67" s="105"/>
      <c r="E67" s="58"/>
      <c r="F67" s="59"/>
      <c r="G67" s="59"/>
      <c r="H67" s="59"/>
      <c r="I67" s="99"/>
      <c r="J67" s="100"/>
      <c r="K67" s="55"/>
      <c r="L67" s="55"/>
      <c r="M67" s="54"/>
      <c r="N67" s="54"/>
      <c r="O67" s="55"/>
      <c r="P67" s="54"/>
      <c r="Q67" s="54"/>
      <c r="R67" s="54"/>
      <c r="S67" s="54"/>
      <c r="T67" s="54"/>
      <c r="U67" s="55"/>
      <c r="V67" s="54"/>
      <c r="W67" s="55"/>
    </row>
    <row r="68" spans="1:23" ht="50.1" customHeight="1" x14ac:dyDescent="0.25">
      <c r="A68" s="52">
        <f t="shared" si="5"/>
        <v>42994</v>
      </c>
      <c r="B68" s="18" t="s">
        <v>17</v>
      </c>
      <c r="C68" s="20"/>
      <c r="D68" s="57"/>
      <c r="E68" s="58"/>
      <c r="F68" s="59"/>
      <c r="G68" s="59"/>
      <c r="H68" s="59"/>
      <c r="I68" s="99"/>
      <c r="J68" s="100"/>
      <c r="K68" s="55"/>
      <c r="L68" s="55"/>
      <c r="M68" s="54"/>
      <c r="N68" s="54"/>
      <c r="O68" s="55"/>
      <c r="P68" s="54"/>
      <c r="Q68" s="54"/>
      <c r="R68" s="54"/>
      <c r="S68" s="54"/>
      <c r="T68" s="54"/>
      <c r="U68" s="55"/>
      <c r="V68" s="54"/>
      <c r="W68" s="55"/>
    </row>
    <row r="69" spans="1:23" ht="50.1" customHeight="1" x14ac:dyDescent="0.25">
      <c r="A69" s="17">
        <f t="shared" si="5"/>
        <v>42995</v>
      </c>
      <c r="B69" s="27" t="s">
        <v>18</v>
      </c>
      <c r="C69" s="20"/>
      <c r="D69" s="57"/>
      <c r="E69" s="58"/>
      <c r="F69" s="59"/>
      <c r="G69" s="59"/>
      <c r="H69" s="59"/>
      <c r="I69" s="99"/>
      <c r="J69" s="100"/>
      <c r="K69" s="55"/>
      <c r="L69" s="55"/>
      <c r="M69" s="54"/>
      <c r="N69" s="54"/>
      <c r="O69" s="55"/>
      <c r="P69" s="54"/>
      <c r="Q69" s="54"/>
      <c r="R69" s="54"/>
      <c r="S69" s="54"/>
      <c r="T69" s="54"/>
      <c r="U69" s="55"/>
      <c r="V69" s="54"/>
      <c r="W69" s="55"/>
    </row>
    <row r="70" spans="1:23" ht="12.75" customHeight="1" x14ac:dyDescent="0.25">
      <c r="B70" s="78"/>
      <c r="C70" s="62"/>
      <c r="D70" s="62"/>
      <c r="E70" s="62"/>
      <c r="F70" s="62"/>
      <c r="G70" s="62"/>
      <c r="H70" s="62"/>
      <c r="I70" s="62"/>
      <c r="J70" s="62"/>
      <c r="K70" s="62"/>
      <c r="L70" s="62"/>
      <c r="M70" s="62"/>
      <c r="N70" s="62"/>
      <c r="O70" s="62"/>
      <c r="P70" s="62"/>
      <c r="Q70" s="62"/>
      <c r="R70" s="62"/>
      <c r="S70" s="62"/>
      <c r="T70" s="62"/>
      <c r="U70" s="62"/>
    </row>
    <row r="71" spans="1:23" ht="12.75" customHeight="1" x14ac:dyDescent="0.3">
      <c r="J71" s="2"/>
      <c r="K71" s="3"/>
      <c r="L71" s="3"/>
      <c r="M71" s="3"/>
      <c r="N71" s="3"/>
    </row>
    <row r="72" spans="1:23" ht="30" customHeight="1" x14ac:dyDescent="0.35">
      <c r="A72" s="4"/>
      <c r="B72" s="4"/>
      <c r="C72" s="307" t="s">
        <v>0</v>
      </c>
      <c r="D72" s="307"/>
      <c r="E72" s="307"/>
      <c r="F72" s="307"/>
      <c r="G72" s="307"/>
      <c r="H72" s="110"/>
      <c r="I72" s="5"/>
      <c r="J72" s="314"/>
      <c r="K72" s="314"/>
      <c r="L72" s="314"/>
      <c r="M72" s="314"/>
    </row>
    <row r="73" spans="1:23" ht="75" customHeight="1" x14ac:dyDescent="0.45">
      <c r="A73" s="4"/>
      <c r="B73" s="4"/>
      <c r="C73" s="7" t="s">
        <v>1</v>
      </c>
      <c r="D73" s="8" t="s">
        <v>2</v>
      </c>
      <c r="E73" s="9" t="s">
        <v>3</v>
      </c>
      <c r="F73" s="9" t="s">
        <v>4</v>
      </c>
      <c r="G73" s="9" t="s">
        <v>5</v>
      </c>
      <c r="H73" s="10" t="s">
        <v>6</v>
      </c>
      <c r="I73" s="5"/>
      <c r="J73" s="6"/>
      <c r="K73" s="6"/>
      <c r="L73" s="12"/>
      <c r="M73" s="14" t="s">
        <v>7</v>
      </c>
      <c r="N73" s="15">
        <f>N38</f>
        <v>42989</v>
      </c>
      <c r="O73" s="16" t="s">
        <v>8</v>
      </c>
      <c r="P73" s="15">
        <f>N73+6</f>
        <v>42995</v>
      </c>
    </row>
    <row r="74" spans="1:23" ht="49.5" customHeight="1" x14ac:dyDescent="0.25">
      <c r="A74" s="17">
        <f>N73</f>
        <v>42989</v>
      </c>
      <c r="B74" s="18" t="s">
        <v>9</v>
      </c>
      <c r="C74" s="20"/>
      <c r="D74" s="20"/>
      <c r="E74" s="20"/>
      <c r="F74" s="20"/>
      <c r="G74" s="20"/>
      <c r="H74" s="20"/>
      <c r="I74" s="42"/>
      <c r="J74" s="23"/>
      <c r="K74" s="23"/>
      <c r="L74" s="23"/>
      <c r="M74" s="304" t="s">
        <v>47</v>
      </c>
      <c r="N74" s="304"/>
      <c r="O74" s="304"/>
      <c r="P74" s="304"/>
      <c r="Q74" s="88"/>
      <c r="R74" s="88"/>
    </row>
    <row r="75" spans="1:23" ht="50.1" customHeight="1" x14ac:dyDescent="0.25">
      <c r="A75" s="17">
        <f t="shared" ref="A75:A80" si="6">A74+1</f>
        <v>42990</v>
      </c>
      <c r="B75" s="18" t="s">
        <v>11</v>
      </c>
      <c r="C75" s="20"/>
      <c r="D75" s="20"/>
      <c r="E75" s="20"/>
      <c r="F75" s="20"/>
      <c r="G75" s="20"/>
      <c r="H75" s="20"/>
      <c r="I75" s="42"/>
      <c r="J75" s="23"/>
      <c r="K75" s="23"/>
      <c r="L75" s="23"/>
      <c r="M75" s="304"/>
      <c r="N75" s="304"/>
      <c r="O75" s="304"/>
      <c r="P75" s="304"/>
      <c r="Q75" s="88"/>
      <c r="R75" s="88"/>
    </row>
    <row r="76" spans="1:23" ht="50.1" customHeight="1" x14ac:dyDescent="0.45">
      <c r="A76" s="17">
        <f t="shared" si="6"/>
        <v>42991</v>
      </c>
      <c r="B76" s="18" t="s">
        <v>12</v>
      </c>
      <c r="C76" s="20"/>
      <c r="D76" s="20"/>
      <c r="E76" s="20"/>
      <c r="F76" s="20"/>
      <c r="G76" s="20"/>
      <c r="H76" s="20"/>
      <c r="I76" s="42"/>
      <c r="J76" s="111"/>
      <c r="K76" s="23"/>
      <c r="L76" s="23"/>
      <c r="M76" s="23"/>
      <c r="N76" s="25"/>
      <c r="O76" s="25"/>
      <c r="P76" s="25"/>
      <c r="Q76" s="24"/>
      <c r="R76" s="24"/>
    </row>
    <row r="77" spans="1:23" ht="50.1" customHeight="1" x14ac:dyDescent="0.45">
      <c r="A77" s="17">
        <f t="shared" si="6"/>
        <v>42992</v>
      </c>
      <c r="B77" s="18" t="s">
        <v>13</v>
      </c>
      <c r="C77" s="20"/>
      <c r="D77" s="20"/>
      <c r="E77" s="20"/>
      <c r="F77" s="20"/>
      <c r="G77" s="20"/>
      <c r="H77" s="20"/>
      <c r="I77" s="42"/>
      <c r="J77" s="111"/>
      <c r="K77" s="23"/>
      <c r="L77" s="305" t="s">
        <v>14</v>
      </c>
      <c r="M77" s="305"/>
      <c r="N77" s="305"/>
      <c r="O77" s="305"/>
      <c r="P77" s="321">
        <f>N73-14</f>
        <v>42975</v>
      </c>
      <c r="Q77" s="321"/>
    </row>
    <row r="78" spans="1:23" ht="50.1" customHeight="1" x14ac:dyDescent="0.45">
      <c r="A78" s="17">
        <f t="shared" si="6"/>
        <v>42993</v>
      </c>
      <c r="B78" s="18" t="s">
        <v>15</v>
      </c>
      <c r="C78" s="20"/>
      <c r="D78" s="20"/>
      <c r="E78" s="20"/>
      <c r="F78" s="20"/>
      <c r="G78" s="20"/>
      <c r="H78" s="20"/>
      <c r="I78" s="42"/>
      <c r="J78" s="111"/>
      <c r="K78" s="23"/>
      <c r="L78" s="91" t="s">
        <v>16</v>
      </c>
      <c r="M78" s="91"/>
      <c r="N78" s="91"/>
      <c r="O78" s="91"/>
      <c r="P78" s="25"/>
      <c r="Q78" s="25"/>
      <c r="R78" s="25"/>
    </row>
    <row r="79" spans="1:23" ht="50.1" customHeight="1" x14ac:dyDescent="0.25">
      <c r="A79" s="17">
        <f t="shared" si="6"/>
        <v>42994</v>
      </c>
      <c r="B79" s="18" t="s">
        <v>17</v>
      </c>
      <c r="C79" s="20"/>
      <c r="D79" s="20"/>
      <c r="E79" s="20"/>
      <c r="F79" s="20"/>
      <c r="G79" s="20"/>
      <c r="H79" s="20"/>
      <c r="I79" s="42"/>
      <c r="J79" s="111"/>
      <c r="K79" s="111"/>
      <c r="L79" s="23"/>
    </row>
    <row r="80" spans="1:23" ht="50.1" customHeight="1" x14ac:dyDescent="0.25">
      <c r="A80" s="17">
        <f t="shared" si="6"/>
        <v>42995</v>
      </c>
      <c r="B80" s="27" t="s">
        <v>18</v>
      </c>
      <c r="C80" s="20"/>
      <c r="D80" s="20"/>
      <c r="E80" s="20"/>
      <c r="F80" s="20"/>
      <c r="G80" s="20"/>
      <c r="H80" s="20"/>
      <c r="I80" s="112"/>
      <c r="J80" s="23"/>
      <c r="K80" s="23"/>
      <c r="L80" s="23"/>
      <c r="M80" s="23"/>
    </row>
    <row r="81" spans="1:21" ht="21.75" customHeight="1" x14ac:dyDescent="0.25"/>
    <row r="82" spans="1:21" ht="30" customHeight="1" x14ac:dyDescent="0.35">
      <c r="A82" s="4"/>
      <c r="B82" s="4"/>
      <c r="C82" s="307" t="s">
        <v>39</v>
      </c>
      <c r="D82" s="307"/>
      <c r="E82" s="307"/>
      <c r="F82" s="307"/>
      <c r="G82" s="307"/>
      <c r="H82" s="307"/>
      <c r="I82" s="307"/>
      <c r="J82" s="307"/>
      <c r="K82" s="307"/>
      <c r="L82" s="307"/>
      <c r="M82" s="307"/>
      <c r="N82" s="307"/>
      <c r="O82" s="307"/>
      <c r="P82" s="307"/>
      <c r="Q82" s="307"/>
      <c r="R82" s="307"/>
      <c r="S82" s="307"/>
      <c r="T82" s="307"/>
      <c r="U82" s="307"/>
    </row>
    <row r="83" spans="1:21" ht="30" customHeight="1" x14ac:dyDescent="0.35">
      <c r="A83" s="4"/>
      <c r="B83" s="4"/>
      <c r="C83" s="315" t="s">
        <v>20</v>
      </c>
      <c r="D83" s="315"/>
      <c r="E83" s="317" t="s">
        <v>21</v>
      </c>
      <c r="F83" s="317"/>
      <c r="G83" s="317"/>
      <c r="H83" s="317"/>
      <c r="I83" s="308" t="s">
        <v>22</v>
      </c>
      <c r="J83" s="308"/>
      <c r="K83" s="309" t="s">
        <v>23</v>
      </c>
      <c r="L83" s="309"/>
      <c r="M83" s="309"/>
      <c r="N83" s="310" t="s">
        <v>24</v>
      </c>
      <c r="O83" s="310"/>
      <c r="P83" s="310"/>
      <c r="Q83" s="310"/>
      <c r="R83" s="310"/>
      <c r="S83" s="310"/>
      <c r="T83" s="311" t="s">
        <v>25</v>
      </c>
      <c r="U83" s="311"/>
    </row>
    <row r="84" spans="1:21" ht="150" customHeight="1" x14ac:dyDescent="0.35">
      <c r="A84" s="4"/>
      <c r="B84" s="4"/>
      <c r="C84" s="9" t="s">
        <v>1</v>
      </c>
      <c r="D84" s="30" t="s">
        <v>26</v>
      </c>
      <c r="E84" s="31" t="s">
        <v>48</v>
      </c>
      <c r="F84" s="32" t="s">
        <v>48</v>
      </c>
      <c r="G84" s="32" t="s">
        <v>49</v>
      </c>
      <c r="H84" s="33" t="s">
        <v>50</v>
      </c>
      <c r="I84" s="34" t="s">
        <v>29</v>
      </c>
      <c r="J84" s="35" t="s">
        <v>30</v>
      </c>
      <c r="K84" s="36" t="s">
        <v>29</v>
      </c>
      <c r="L84" s="37" t="s">
        <v>31</v>
      </c>
      <c r="M84" s="38" t="s">
        <v>30</v>
      </c>
      <c r="N84" s="301" t="s">
        <v>46</v>
      </c>
      <c r="O84" s="301"/>
      <c r="P84" s="302" t="s">
        <v>33</v>
      </c>
      <c r="Q84" s="302"/>
      <c r="R84" s="303" t="s">
        <v>34</v>
      </c>
      <c r="S84" s="303"/>
      <c r="T84" s="39" t="s">
        <v>35</v>
      </c>
      <c r="U84" s="40" t="s">
        <v>36</v>
      </c>
    </row>
    <row r="85" spans="1:21" ht="50.1" customHeight="1" x14ac:dyDescent="0.25">
      <c r="A85" s="41"/>
      <c r="B85" s="42"/>
      <c r="C85" s="43"/>
      <c r="D85" s="44"/>
      <c r="E85" s="45"/>
      <c r="F85" s="46"/>
      <c r="G85" s="46"/>
      <c r="H85" s="47"/>
      <c r="I85" s="48"/>
      <c r="J85" s="49"/>
      <c r="K85" s="48"/>
      <c r="L85" s="43"/>
      <c r="M85" s="49"/>
      <c r="N85" s="50" t="s">
        <v>37</v>
      </c>
      <c r="O85" s="51" t="s">
        <v>38</v>
      </c>
      <c r="P85" s="51" t="s">
        <v>37</v>
      </c>
      <c r="Q85" s="51" t="s">
        <v>38</v>
      </c>
      <c r="R85" s="51" t="s">
        <v>37</v>
      </c>
      <c r="S85" s="44" t="s">
        <v>38</v>
      </c>
      <c r="T85" s="48"/>
      <c r="U85" s="43"/>
    </row>
    <row r="86" spans="1:21" ht="50.1" customHeight="1" x14ac:dyDescent="0.25">
      <c r="A86" s="52">
        <f>N73</f>
        <v>42989</v>
      </c>
      <c r="B86" s="56" t="s">
        <v>9</v>
      </c>
      <c r="C86" s="86"/>
      <c r="D86" s="113"/>
      <c r="E86" s="31"/>
      <c r="F86" s="32"/>
      <c r="G86" s="32"/>
      <c r="H86" s="33"/>
      <c r="I86" s="54"/>
      <c r="J86" s="54"/>
      <c r="K86" s="54"/>
      <c r="L86" s="54"/>
      <c r="M86" s="54"/>
      <c r="N86" s="54"/>
      <c r="O86" s="54"/>
      <c r="P86" s="54"/>
      <c r="Q86" s="54"/>
      <c r="R86" s="54"/>
      <c r="S86" s="54"/>
      <c r="T86" s="54"/>
      <c r="U86" s="55"/>
    </row>
    <row r="87" spans="1:21" ht="50.1" customHeight="1" x14ac:dyDescent="0.25">
      <c r="A87" s="52">
        <f t="shared" ref="A87:A92" si="7">A86+1</f>
        <v>42990</v>
      </c>
      <c r="B87" s="56" t="s">
        <v>11</v>
      </c>
      <c r="C87" s="86"/>
      <c r="D87" s="105"/>
      <c r="E87" s="58"/>
      <c r="F87" s="59"/>
      <c r="G87" s="59"/>
      <c r="H87" s="60"/>
      <c r="I87" s="54"/>
      <c r="J87" s="54"/>
      <c r="K87" s="54"/>
      <c r="L87" s="54"/>
      <c r="M87" s="54"/>
      <c r="N87" s="54"/>
      <c r="O87" s="54"/>
      <c r="P87" s="54"/>
      <c r="Q87" s="54"/>
      <c r="R87" s="54"/>
      <c r="S87" s="54"/>
      <c r="T87" s="54"/>
      <c r="U87" s="55"/>
    </row>
    <row r="88" spans="1:21" ht="50.1" customHeight="1" x14ac:dyDescent="0.25">
      <c r="A88" s="52">
        <f t="shared" si="7"/>
        <v>42991</v>
      </c>
      <c r="B88" s="56" t="s">
        <v>12</v>
      </c>
      <c r="C88" s="20"/>
      <c r="D88" s="57"/>
      <c r="E88" s="58"/>
      <c r="F88" s="59"/>
      <c r="G88" s="59"/>
      <c r="H88" s="60"/>
      <c r="I88" s="54"/>
      <c r="J88" s="54"/>
      <c r="K88" s="54"/>
      <c r="L88" s="54"/>
      <c r="M88" s="54"/>
      <c r="N88" s="54"/>
      <c r="O88" s="54"/>
      <c r="P88" s="54"/>
      <c r="Q88" s="54"/>
      <c r="R88" s="54"/>
      <c r="S88" s="54"/>
      <c r="T88" s="54"/>
      <c r="U88" s="55"/>
    </row>
    <row r="89" spans="1:21" ht="50.1" customHeight="1" x14ac:dyDescent="0.25">
      <c r="A89" s="52">
        <f t="shared" si="7"/>
        <v>42992</v>
      </c>
      <c r="B89" s="56" t="s">
        <v>13</v>
      </c>
      <c r="C89" s="20"/>
      <c r="D89" s="57"/>
      <c r="E89" s="58"/>
      <c r="F89" s="59"/>
      <c r="G89" s="59"/>
      <c r="H89" s="60"/>
      <c r="I89" s="54"/>
      <c r="J89" s="54"/>
      <c r="K89" s="54"/>
      <c r="L89" s="54"/>
      <c r="M89" s="54"/>
      <c r="N89" s="54"/>
      <c r="O89" s="54"/>
      <c r="P89" s="54"/>
      <c r="Q89" s="54"/>
      <c r="R89" s="54"/>
      <c r="S89" s="54"/>
      <c r="T89" s="54"/>
      <c r="U89" s="55"/>
    </row>
    <row r="90" spans="1:21" ht="50.1" customHeight="1" x14ac:dyDescent="0.25">
      <c r="A90" s="52">
        <f t="shared" si="7"/>
        <v>42993</v>
      </c>
      <c r="B90" s="56" t="s">
        <v>15</v>
      </c>
      <c r="C90" s="20"/>
      <c r="D90" s="57"/>
      <c r="E90" s="58"/>
      <c r="F90" s="59"/>
      <c r="G90" s="59"/>
      <c r="H90" s="60"/>
      <c r="I90" s="54"/>
      <c r="J90" s="54"/>
      <c r="K90" s="54"/>
      <c r="L90" s="54"/>
      <c r="M90" s="54"/>
      <c r="N90" s="54"/>
      <c r="O90" s="54"/>
      <c r="P90" s="54"/>
      <c r="Q90" s="54"/>
      <c r="R90" s="54"/>
      <c r="S90" s="54"/>
      <c r="T90" s="54"/>
      <c r="U90" s="55"/>
    </row>
    <row r="91" spans="1:21" ht="50.1" customHeight="1" x14ac:dyDescent="0.25">
      <c r="A91" s="52">
        <f t="shared" si="7"/>
        <v>42994</v>
      </c>
      <c r="B91" s="56" t="s">
        <v>17</v>
      </c>
      <c r="C91" s="20"/>
      <c r="D91" s="57"/>
      <c r="E91" s="58"/>
      <c r="F91" s="59"/>
      <c r="G91" s="59"/>
      <c r="H91" s="60"/>
      <c r="I91" s="54"/>
      <c r="J91" s="54"/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5"/>
    </row>
    <row r="92" spans="1:21" ht="50.1" customHeight="1" x14ac:dyDescent="0.25">
      <c r="A92" s="17">
        <f t="shared" si="7"/>
        <v>42995</v>
      </c>
      <c r="B92" s="27" t="s">
        <v>18</v>
      </c>
      <c r="C92" s="86"/>
      <c r="D92" s="57"/>
      <c r="E92" s="58"/>
      <c r="F92" s="59"/>
      <c r="G92" s="59"/>
      <c r="H92" s="60"/>
      <c r="I92" s="54"/>
      <c r="J92" s="54"/>
      <c r="K92" s="54"/>
      <c r="L92" s="54"/>
      <c r="M92" s="54"/>
      <c r="N92" s="54"/>
      <c r="O92" s="54"/>
      <c r="P92" s="54"/>
      <c r="Q92" s="54"/>
      <c r="R92" s="54"/>
      <c r="S92" s="54"/>
      <c r="T92" s="54"/>
      <c r="U92" s="55"/>
    </row>
    <row r="93" spans="1:21" ht="22.5" customHeight="1" x14ac:dyDescent="0.25">
      <c r="C93" s="62"/>
      <c r="D93" s="62"/>
      <c r="E93" s="62"/>
      <c r="F93" s="62"/>
      <c r="G93" s="62"/>
      <c r="H93" s="62"/>
      <c r="I93" s="62"/>
      <c r="J93" s="62"/>
      <c r="K93" s="62"/>
      <c r="L93" s="62"/>
      <c r="M93" s="62"/>
      <c r="N93" s="62"/>
      <c r="O93" s="62"/>
      <c r="P93" s="62"/>
      <c r="Q93" s="62"/>
      <c r="R93" s="62"/>
      <c r="S93" s="62"/>
      <c r="T93" s="62"/>
      <c r="U93" s="62"/>
    </row>
    <row r="94" spans="1:21" ht="30" customHeight="1" x14ac:dyDescent="0.35">
      <c r="A94" s="4"/>
      <c r="B94" s="4"/>
      <c r="C94" s="307" t="s">
        <v>39</v>
      </c>
      <c r="D94" s="307"/>
      <c r="E94" s="307"/>
      <c r="F94" s="307"/>
      <c r="G94" s="307"/>
      <c r="H94" s="307"/>
      <c r="I94" s="307"/>
      <c r="J94" s="307"/>
      <c r="K94" s="307"/>
      <c r="L94" s="307"/>
      <c r="M94" s="307"/>
      <c r="N94" s="307"/>
      <c r="O94" s="307"/>
      <c r="P94" s="307"/>
      <c r="Q94" s="307"/>
      <c r="R94" s="307"/>
      <c r="S94" s="307"/>
      <c r="T94" s="307"/>
      <c r="U94" s="307"/>
    </row>
    <row r="95" spans="1:21" ht="30" customHeight="1" x14ac:dyDescent="0.35">
      <c r="A95" s="4"/>
      <c r="B95" s="4"/>
      <c r="C95" s="315" t="s">
        <v>20</v>
      </c>
      <c r="D95" s="315"/>
      <c r="E95" s="325" t="s">
        <v>21</v>
      </c>
      <c r="F95" s="325"/>
      <c r="G95" s="325"/>
      <c r="H95" s="325"/>
      <c r="I95" s="326" t="s">
        <v>22</v>
      </c>
      <c r="J95" s="326"/>
      <c r="K95" s="327" t="s">
        <v>23</v>
      </c>
      <c r="L95" s="327"/>
      <c r="M95" s="327"/>
      <c r="N95" s="328" t="s">
        <v>24</v>
      </c>
      <c r="O95" s="328"/>
      <c r="P95" s="328"/>
      <c r="Q95" s="328"/>
      <c r="R95" s="328"/>
      <c r="S95" s="328"/>
      <c r="T95" s="329" t="s">
        <v>25</v>
      </c>
      <c r="U95" s="329"/>
    </row>
    <row r="96" spans="1:21" ht="149.25" customHeight="1" x14ac:dyDescent="0.35">
      <c r="A96" s="4"/>
      <c r="B96" s="4"/>
      <c r="C96" s="7" t="s">
        <v>1</v>
      </c>
      <c r="D96" s="30" t="s">
        <v>26</v>
      </c>
      <c r="E96" s="31" t="s">
        <v>48</v>
      </c>
      <c r="F96" s="32" t="s">
        <v>48</v>
      </c>
      <c r="G96" s="32"/>
      <c r="H96" s="33" t="s">
        <v>50</v>
      </c>
      <c r="I96" s="114" t="s">
        <v>29</v>
      </c>
      <c r="J96" s="115" t="s">
        <v>30</v>
      </c>
      <c r="K96" s="116" t="s">
        <v>29</v>
      </c>
      <c r="L96" s="117" t="s">
        <v>31</v>
      </c>
      <c r="M96" s="118" t="s">
        <v>30</v>
      </c>
      <c r="N96" s="322" t="s">
        <v>46</v>
      </c>
      <c r="O96" s="322"/>
      <c r="P96" s="323" t="s">
        <v>33</v>
      </c>
      <c r="Q96" s="323"/>
      <c r="R96" s="324" t="s">
        <v>34</v>
      </c>
      <c r="S96" s="324"/>
      <c r="T96" s="29" t="s">
        <v>35</v>
      </c>
      <c r="U96" s="119" t="s">
        <v>36</v>
      </c>
    </row>
    <row r="97" spans="1:21" ht="50.1" customHeight="1" x14ac:dyDescent="0.25">
      <c r="A97" s="41"/>
      <c r="B97" s="42"/>
      <c r="C97" s="313" t="s">
        <v>41</v>
      </c>
      <c r="D97" s="313"/>
      <c r="E97" s="313"/>
      <c r="F97" s="313"/>
      <c r="G97" s="313"/>
      <c r="H97" s="313"/>
      <c r="I97" s="48"/>
      <c r="J97" s="49"/>
      <c r="K97" s="48"/>
      <c r="L97" s="43"/>
      <c r="M97" s="49"/>
      <c r="N97" s="50" t="s">
        <v>37</v>
      </c>
      <c r="O97" s="51" t="s">
        <v>38</v>
      </c>
      <c r="P97" s="51" t="s">
        <v>37</v>
      </c>
      <c r="Q97" s="51" t="s">
        <v>38</v>
      </c>
      <c r="R97" s="51" t="s">
        <v>37</v>
      </c>
      <c r="S97" s="44" t="s">
        <v>38</v>
      </c>
      <c r="T97" s="48"/>
      <c r="U97" s="43"/>
    </row>
    <row r="98" spans="1:21" ht="50.1" customHeight="1" x14ac:dyDescent="0.25">
      <c r="A98" s="52">
        <f>N73</f>
        <v>42989</v>
      </c>
      <c r="B98" s="18" t="s">
        <v>9</v>
      </c>
      <c r="C98" s="20"/>
      <c r="D98" s="53"/>
      <c r="E98" s="120"/>
      <c r="F98" s="121"/>
      <c r="G98" s="31"/>
      <c r="H98" s="33"/>
      <c r="I98" s="54"/>
      <c r="J98" s="54"/>
      <c r="K98" s="54"/>
      <c r="L98" s="54"/>
      <c r="M98" s="54"/>
      <c r="N98" s="54"/>
      <c r="O98" s="54"/>
      <c r="P98" s="54"/>
      <c r="Q98" s="54"/>
      <c r="R98" s="54"/>
      <c r="S98" s="54"/>
      <c r="T98" s="54"/>
      <c r="U98" s="55"/>
    </row>
    <row r="99" spans="1:21" ht="50.1" customHeight="1" x14ac:dyDescent="0.25">
      <c r="A99" s="52">
        <f t="shared" ref="A99:A104" si="8">A98+1</f>
        <v>42990</v>
      </c>
      <c r="B99" s="18" t="s">
        <v>11</v>
      </c>
      <c r="C99" s="20"/>
      <c r="D99" s="57"/>
      <c r="E99" s="122"/>
      <c r="F99" s="123"/>
      <c r="G99" s="58"/>
      <c r="H99" s="60"/>
      <c r="I99" s="54"/>
      <c r="J99" s="54"/>
      <c r="K99" s="54"/>
      <c r="L99" s="54"/>
      <c r="M99" s="54"/>
      <c r="N99" s="54"/>
      <c r="O99" s="54"/>
      <c r="P99" s="54"/>
      <c r="Q99" s="54"/>
      <c r="R99" s="54"/>
      <c r="S99" s="54"/>
      <c r="T99" s="54"/>
      <c r="U99" s="55"/>
    </row>
    <row r="100" spans="1:21" ht="50.1" customHeight="1" x14ac:dyDescent="0.25">
      <c r="A100" s="52">
        <f t="shared" si="8"/>
        <v>42991</v>
      </c>
      <c r="B100" s="18" t="s">
        <v>12</v>
      </c>
      <c r="C100" s="20"/>
      <c r="D100" s="57"/>
      <c r="E100" s="58"/>
      <c r="F100" s="76"/>
      <c r="G100" s="59"/>
      <c r="H100" s="60"/>
      <c r="I100" s="77"/>
      <c r="J100" s="77"/>
      <c r="K100" s="77"/>
      <c r="L100" s="77"/>
      <c r="M100" s="77"/>
      <c r="N100" s="77"/>
      <c r="O100" s="77"/>
      <c r="P100" s="54"/>
      <c r="Q100" s="54"/>
      <c r="R100" s="54"/>
      <c r="S100" s="54"/>
      <c r="T100" s="54"/>
      <c r="U100" s="55"/>
    </row>
    <row r="101" spans="1:21" ht="50.1" customHeight="1" x14ac:dyDescent="0.25">
      <c r="A101" s="52">
        <f t="shared" si="8"/>
        <v>42992</v>
      </c>
      <c r="B101" s="18" t="s">
        <v>13</v>
      </c>
      <c r="C101" s="20"/>
      <c r="D101" s="57"/>
      <c r="E101" s="58"/>
      <c r="F101" s="59"/>
      <c r="G101" s="59"/>
      <c r="H101" s="60"/>
      <c r="I101" s="54"/>
      <c r="J101" s="54"/>
      <c r="K101" s="54"/>
      <c r="L101" s="54"/>
      <c r="M101" s="54"/>
      <c r="N101" s="54"/>
      <c r="O101" s="54"/>
      <c r="P101" s="54"/>
      <c r="Q101" s="54"/>
      <c r="R101" s="54"/>
      <c r="S101" s="54"/>
      <c r="T101" s="54"/>
      <c r="U101" s="55"/>
    </row>
    <row r="102" spans="1:21" ht="50.1" customHeight="1" x14ac:dyDescent="0.25">
      <c r="A102" s="52">
        <f t="shared" si="8"/>
        <v>42993</v>
      </c>
      <c r="B102" s="18" t="s">
        <v>15</v>
      </c>
      <c r="C102" s="20"/>
      <c r="D102" s="57"/>
      <c r="E102" s="58"/>
      <c r="F102" s="59"/>
      <c r="G102" s="59"/>
      <c r="H102" s="60"/>
      <c r="I102" s="54"/>
      <c r="J102" s="54"/>
      <c r="K102" s="54"/>
      <c r="L102" s="54"/>
      <c r="M102" s="54"/>
      <c r="N102" s="54"/>
      <c r="O102" s="54"/>
      <c r="P102" s="54"/>
      <c r="Q102" s="54"/>
      <c r="R102" s="54"/>
      <c r="S102" s="54"/>
      <c r="T102" s="54"/>
      <c r="U102" s="55"/>
    </row>
    <row r="103" spans="1:21" ht="50.1" customHeight="1" x14ac:dyDescent="0.25">
      <c r="A103" s="52">
        <f t="shared" si="8"/>
        <v>42994</v>
      </c>
      <c r="B103" s="18" t="s">
        <v>17</v>
      </c>
      <c r="C103" s="86"/>
      <c r="D103" s="105"/>
      <c r="E103" s="58"/>
      <c r="F103" s="59"/>
      <c r="G103" s="59"/>
      <c r="H103" s="60"/>
      <c r="I103" s="54"/>
      <c r="J103" s="54"/>
      <c r="K103" s="54"/>
      <c r="L103" s="54"/>
      <c r="M103" s="54"/>
      <c r="N103" s="54"/>
      <c r="O103" s="54"/>
      <c r="P103" s="54"/>
      <c r="Q103" s="54"/>
      <c r="R103" s="54"/>
      <c r="S103" s="54"/>
      <c r="T103" s="54"/>
      <c r="U103" s="55"/>
    </row>
    <row r="104" spans="1:21" ht="50.1" customHeight="1" x14ac:dyDescent="0.25">
      <c r="A104" s="17">
        <f t="shared" si="8"/>
        <v>42995</v>
      </c>
      <c r="B104" s="27" t="s">
        <v>18</v>
      </c>
      <c r="C104" s="20"/>
      <c r="D104" s="57"/>
      <c r="E104" s="58"/>
      <c r="F104" s="59"/>
      <c r="G104" s="59"/>
      <c r="H104" s="60"/>
      <c r="I104" s="54"/>
      <c r="J104" s="54"/>
      <c r="K104" s="54"/>
      <c r="L104" s="54"/>
      <c r="M104" s="54"/>
      <c r="N104" s="54"/>
      <c r="O104" s="54"/>
      <c r="P104" s="54"/>
      <c r="Q104" s="54"/>
      <c r="R104" s="54"/>
      <c r="S104" s="54"/>
      <c r="T104" s="54"/>
      <c r="U104" s="55"/>
    </row>
    <row r="105" spans="1:21" ht="12.75" customHeight="1" x14ac:dyDescent="0.25">
      <c r="A105" s="124"/>
      <c r="B105" s="125"/>
      <c r="C105" s="62"/>
      <c r="D105" s="62"/>
      <c r="E105" s="62"/>
      <c r="F105" s="62"/>
      <c r="G105" s="62"/>
      <c r="H105" s="62"/>
      <c r="I105" s="62"/>
      <c r="J105" s="62"/>
      <c r="K105" s="62"/>
      <c r="L105" s="62"/>
      <c r="M105" s="62"/>
      <c r="N105" s="62"/>
      <c r="O105" s="62"/>
      <c r="P105" s="62"/>
      <c r="Q105" s="62"/>
      <c r="R105" s="62"/>
      <c r="S105" s="62"/>
      <c r="T105" s="62"/>
      <c r="U105" s="62"/>
    </row>
    <row r="106" spans="1:21" ht="12.75" customHeight="1" x14ac:dyDescent="0.3">
      <c r="J106" s="2"/>
      <c r="K106" s="3"/>
      <c r="L106" s="3"/>
      <c r="M106" s="3"/>
      <c r="N106" s="3"/>
    </row>
    <row r="107" spans="1:21" ht="30" customHeight="1" x14ac:dyDescent="0.35">
      <c r="A107" s="4"/>
      <c r="B107" s="4"/>
      <c r="C107" s="307" t="s">
        <v>0</v>
      </c>
      <c r="D107" s="307"/>
      <c r="E107" s="307"/>
      <c r="F107" s="307"/>
      <c r="G107" s="307"/>
      <c r="H107" s="110"/>
      <c r="I107" s="5"/>
      <c r="J107" s="314"/>
      <c r="K107" s="314"/>
      <c r="L107" s="314"/>
      <c r="M107" s="125"/>
    </row>
    <row r="108" spans="1:21" ht="75" customHeight="1" x14ac:dyDescent="0.45">
      <c r="A108" s="4"/>
      <c r="B108" s="4"/>
      <c r="C108" s="9" t="s">
        <v>1</v>
      </c>
      <c r="D108" s="126" t="s">
        <v>2</v>
      </c>
      <c r="E108" s="9" t="s">
        <v>3</v>
      </c>
      <c r="F108" s="9" t="s">
        <v>4</v>
      </c>
      <c r="G108" s="9" t="s">
        <v>5</v>
      </c>
      <c r="H108" s="10" t="s">
        <v>6</v>
      </c>
      <c r="I108" s="5"/>
      <c r="J108" s="6"/>
      <c r="K108" s="6"/>
      <c r="L108" s="12"/>
      <c r="M108" s="14" t="s">
        <v>7</v>
      </c>
      <c r="N108" s="15">
        <f>N73</f>
        <v>42989</v>
      </c>
      <c r="O108" s="16" t="s">
        <v>8</v>
      </c>
      <c r="P108" s="15">
        <f>N108+6</f>
        <v>42995</v>
      </c>
    </row>
    <row r="109" spans="1:21" ht="50.1" customHeight="1" x14ac:dyDescent="0.25">
      <c r="A109" s="17">
        <f>N108</f>
        <v>42989</v>
      </c>
      <c r="B109" s="18" t="s">
        <v>9</v>
      </c>
      <c r="C109" s="20"/>
      <c r="D109" s="20"/>
      <c r="E109" s="20"/>
      <c r="F109" s="21"/>
      <c r="G109" s="20"/>
      <c r="H109" s="18"/>
      <c r="I109" s="42"/>
      <c r="J109" s="111"/>
      <c r="K109" s="111"/>
      <c r="L109" s="111"/>
      <c r="M109" s="304" t="s">
        <v>51</v>
      </c>
      <c r="N109" s="304"/>
      <c r="O109" s="304"/>
      <c r="P109" s="304"/>
      <c r="Q109" s="88"/>
      <c r="R109" s="88"/>
    </row>
    <row r="110" spans="1:21" ht="50.1" customHeight="1" x14ac:dyDescent="0.25">
      <c r="A110" s="17">
        <f t="shared" ref="A110:A115" si="9">A109+1</f>
        <v>42990</v>
      </c>
      <c r="B110" s="18" t="s">
        <v>11</v>
      </c>
      <c r="C110" s="20"/>
      <c r="D110" s="20"/>
      <c r="E110" s="20"/>
      <c r="F110" s="21"/>
      <c r="G110" s="20"/>
      <c r="H110" s="18"/>
      <c r="I110" s="42"/>
      <c r="J110" s="111"/>
      <c r="K110" s="111"/>
      <c r="L110" s="111"/>
      <c r="M110" s="304"/>
      <c r="N110" s="304"/>
      <c r="O110" s="304"/>
      <c r="P110" s="304"/>
      <c r="Q110" s="88"/>
      <c r="R110" s="88"/>
    </row>
    <row r="111" spans="1:21" ht="50.1" customHeight="1" x14ac:dyDescent="0.45">
      <c r="A111" s="17">
        <f t="shared" si="9"/>
        <v>42991</v>
      </c>
      <c r="B111" s="18" t="s">
        <v>12</v>
      </c>
      <c r="C111" s="20"/>
      <c r="D111" s="20"/>
      <c r="E111" s="20"/>
      <c r="F111" s="21"/>
      <c r="G111" s="20"/>
      <c r="H111" s="18"/>
      <c r="I111" s="42"/>
      <c r="J111" s="111"/>
      <c r="K111" s="111"/>
      <c r="L111" s="111"/>
      <c r="M111" s="127"/>
      <c r="N111" s="25"/>
      <c r="O111" s="25"/>
      <c r="P111" s="25"/>
      <c r="Q111" s="24"/>
      <c r="R111" s="24"/>
    </row>
    <row r="112" spans="1:21" ht="50.1" customHeight="1" x14ac:dyDescent="0.45">
      <c r="A112" s="17">
        <f t="shared" si="9"/>
        <v>42992</v>
      </c>
      <c r="B112" s="18" t="s">
        <v>13</v>
      </c>
      <c r="C112" s="20"/>
      <c r="D112" s="20"/>
      <c r="E112" s="20"/>
      <c r="F112" s="21"/>
      <c r="G112" s="20"/>
      <c r="H112" s="18"/>
      <c r="I112" s="42"/>
      <c r="J112" s="111"/>
      <c r="K112" s="111"/>
      <c r="L112" s="305" t="s">
        <v>14</v>
      </c>
      <c r="M112" s="305"/>
      <c r="N112" s="305"/>
      <c r="O112" s="305"/>
      <c r="P112" s="321">
        <f>N108-14</f>
        <v>42975</v>
      </c>
      <c r="Q112" s="321"/>
    </row>
    <row r="113" spans="1:21" ht="50.1" customHeight="1" x14ac:dyDescent="0.45">
      <c r="A113" s="17">
        <f t="shared" si="9"/>
        <v>42993</v>
      </c>
      <c r="B113" s="18" t="s">
        <v>15</v>
      </c>
      <c r="C113" s="20"/>
      <c r="D113" s="20"/>
      <c r="E113" s="20"/>
      <c r="F113" s="21"/>
      <c r="G113" s="20"/>
      <c r="H113" s="18"/>
      <c r="I113" s="42"/>
      <c r="J113" s="111"/>
      <c r="K113" s="111"/>
      <c r="L113" s="91" t="s">
        <v>16</v>
      </c>
      <c r="M113" s="91"/>
      <c r="N113" s="91"/>
      <c r="O113" s="91"/>
      <c r="P113" s="25"/>
      <c r="Q113" s="25"/>
      <c r="R113" s="25"/>
    </row>
    <row r="114" spans="1:21" ht="50.1" customHeight="1" x14ac:dyDescent="0.35">
      <c r="A114" s="17">
        <f t="shared" si="9"/>
        <v>42994</v>
      </c>
      <c r="B114" s="18" t="s">
        <v>17</v>
      </c>
      <c r="C114" s="20"/>
      <c r="D114" s="20"/>
      <c r="E114" s="20"/>
      <c r="F114" s="21"/>
      <c r="G114" s="20"/>
      <c r="H114" s="18"/>
      <c r="I114" s="42"/>
      <c r="J114" s="111"/>
      <c r="K114" s="111"/>
      <c r="L114" s="111"/>
      <c r="M114" s="127"/>
    </row>
    <row r="115" spans="1:21" ht="50.1" customHeight="1" x14ac:dyDescent="0.35">
      <c r="A115" s="17">
        <f t="shared" si="9"/>
        <v>42995</v>
      </c>
      <c r="B115" s="27" t="s">
        <v>18</v>
      </c>
      <c r="C115" s="20"/>
      <c r="D115" s="20"/>
      <c r="E115" s="20"/>
      <c r="F115" s="21"/>
      <c r="G115" s="20"/>
      <c r="H115" s="18"/>
      <c r="I115" s="42"/>
      <c r="J115" s="111"/>
      <c r="K115" s="111"/>
      <c r="L115" s="111"/>
      <c r="M115" s="127"/>
    </row>
    <row r="116" spans="1:21" ht="21.75" customHeight="1" x14ac:dyDescent="0.25">
      <c r="I116" s="78"/>
      <c r="J116" s="78"/>
      <c r="K116" s="78"/>
      <c r="L116" s="78"/>
    </row>
    <row r="117" spans="1:21" ht="30" customHeight="1" x14ac:dyDescent="0.35">
      <c r="A117" s="4"/>
      <c r="B117" s="4"/>
      <c r="C117" s="307" t="s">
        <v>19</v>
      </c>
      <c r="D117" s="307"/>
      <c r="E117" s="307"/>
      <c r="F117" s="307"/>
      <c r="G117" s="307"/>
      <c r="H117" s="307"/>
      <c r="I117" s="307"/>
      <c r="J117" s="307"/>
      <c r="K117" s="307"/>
      <c r="L117" s="307"/>
      <c r="M117" s="307"/>
      <c r="N117" s="307"/>
      <c r="O117" s="307"/>
      <c r="P117" s="307"/>
      <c r="Q117" s="307"/>
      <c r="R117" s="307"/>
      <c r="S117" s="307"/>
      <c r="T117" s="307"/>
      <c r="U117" s="307"/>
    </row>
    <row r="118" spans="1:21" ht="30" customHeight="1" x14ac:dyDescent="0.35">
      <c r="A118" s="4"/>
      <c r="B118" s="4"/>
      <c r="C118" s="315" t="s">
        <v>20</v>
      </c>
      <c r="D118" s="315"/>
      <c r="E118" s="317" t="s">
        <v>21</v>
      </c>
      <c r="F118" s="317"/>
      <c r="G118" s="317"/>
      <c r="H118" s="317"/>
      <c r="I118" s="308" t="s">
        <v>22</v>
      </c>
      <c r="J118" s="308"/>
      <c r="K118" s="309" t="s">
        <v>23</v>
      </c>
      <c r="L118" s="309"/>
      <c r="M118" s="309"/>
      <c r="N118" s="310" t="s">
        <v>24</v>
      </c>
      <c r="O118" s="310"/>
      <c r="P118" s="310"/>
      <c r="Q118" s="310"/>
      <c r="R118" s="310"/>
      <c r="S118" s="310"/>
      <c r="T118" s="311" t="s">
        <v>25</v>
      </c>
      <c r="U118" s="311"/>
    </row>
    <row r="119" spans="1:21" ht="149.25" customHeight="1" x14ac:dyDescent="0.35">
      <c r="A119" s="4"/>
      <c r="B119" s="4"/>
      <c r="C119" s="9" t="s">
        <v>1</v>
      </c>
      <c r="D119" s="30" t="s">
        <v>26</v>
      </c>
      <c r="E119" s="31" t="s">
        <v>52</v>
      </c>
      <c r="F119" s="32"/>
      <c r="G119" s="32"/>
      <c r="H119" s="33"/>
      <c r="I119" s="128" t="s">
        <v>29</v>
      </c>
      <c r="J119" s="35" t="s">
        <v>30</v>
      </c>
      <c r="K119" s="36" t="s">
        <v>29</v>
      </c>
      <c r="L119" s="37" t="s">
        <v>31</v>
      </c>
      <c r="M119" s="38" t="s">
        <v>30</v>
      </c>
      <c r="N119" s="301" t="s">
        <v>46</v>
      </c>
      <c r="O119" s="301"/>
      <c r="P119" s="302" t="s">
        <v>33</v>
      </c>
      <c r="Q119" s="302"/>
      <c r="R119" s="303" t="s">
        <v>34</v>
      </c>
      <c r="S119" s="303"/>
      <c r="T119" s="39" t="s">
        <v>35</v>
      </c>
      <c r="U119" s="40" t="s">
        <v>36</v>
      </c>
    </row>
    <row r="120" spans="1:21" ht="50.1" customHeight="1" x14ac:dyDescent="0.25">
      <c r="A120" s="41"/>
      <c r="B120" s="42"/>
      <c r="C120" s="43"/>
      <c r="D120" s="44"/>
      <c r="E120" s="45"/>
      <c r="F120" s="46"/>
      <c r="G120" s="46"/>
      <c r="H120" s="47"/>
      <c r="I120" s="48"/>
      <c r="J120" s="49"/>
      <c r="K120" s="48"/>
      <c r="L120" s="43"/>
      <c r="M120" s="49"/>
      <c r="N120" s="50" t="s">
        <v>37</v>
      </c>
      <c r="O120" s="51" t="s">
        <v>38</v>
      </c>
      <c r="P120" s="51" t="s">
        <v>37</v>
      </c>
      <c r="Q120" s="51" t="s">
        <v>38</v>
      </c>
      <c r="R120" s="51" t="s">
        <v>37</v>
      </c>
      <c r="S120" s="44" t="s">
        <v>38</v>
      </c>
      <c r="T120" s="48"/>
      <c r="U120" s="43"/>
    </row>
    <row r="121" spans="1:21" ht="50.1" customHeight="1" x14ac:dyDescent="0.25">
      <c r="A121" s="52">
        <f>N108</f>
        <v>42989</v>
      </c>
      <c r="B121" s="18" t="s">
        <v>9</v>
      </c>
      <c r="C121" s="20"/>
      <c r="D121" s="53"/>
      <c r="E121" s="31"/>
      <c r="F121" s="129"/>
      <c r="G121" s="129"/>
      <c r="H121" s="130"/>
      <c r="I121" s="54"/>
      <c r="J121" s="54"/>
      <c r="K121" s="54"/>
      <c r="L121" s="54"/>
      <c r="M121" s="54"/>
      <c r="N121" s="54"/>
      <c r="O121" s="54"/>
      <c r="P121" s="54"/>
      <c r="Q121" s="54"/>
      <c r="R121" s="54"/>
      <c r="S121" s="54"/>
      <c r="T121" s="54"/>
      <c r="U121" s="55"/>
    </row>
    <row r="122" spans="1:21" ht="50.1" customHeight="1" x14ac:dyDescent="0.25">
      <c r="A122" s="52">
        <f t="shared" ref="A122:A127" si="10">A121+1</f>
        <v>42990</v>
      </c>
      <c r="B122" s="56" t="s">
        <v>11</v>
      </c>
      <c r="C122" s="20"/>
      <c r="D122" s="105"/>
      <c r="E122" s="58"/>
      <c r="F122" s="20"/>
      <c r="G122" s="20"/>
      <c r="H122" s="57"/>
      <c r="I122" s="54"/>
      <c r="J122" s="54"/>
      <c r="K122" s="54"/>
      <c r="L122" s="54"/>
      <c r="M122" s="54"/>
      <c r="N122" s="54"/>
      <c r="O122" s="54"/>
      <c r="P122" s="54"/>
      <c r="Q122" s="54"/>
      <c r="R122" s="54"/>
      <c r="S122" s="54"/>
      <c r="T122" s="54"/>
      <c r="U122" s="55"/>
    </row>
    <row r="123" spans="1:21" ht="50.1" customHeight="1" x14ac:dyDescent="0.25">
      <c r="A123" s="52">
        <f t="shared" si="10"/>
        <v>42991</v>
      </c>
      <c r="B123" s="56" t="s">
        <v>12</v>
      </c>
      <c r="C123" s="20"/>
      <c r="D123" s="57"/>
      <c r="E123" s="58"/>
      <c r="F123" s="20"/>
      <c r="G123" s="20"/>
      <c r="H123" s="57"/>
      <c r="I123" s="54"/>
      <c r="J123" s="54"/>
      <c r="K123" s="54"/>
      <c r="L123" s="54"/>
      <c r="M123" s="54"/>
      <c r="N123" s="54"/>
      <c r="O123" s="54"/>
      <c r="P123" s="54"/>
      <c r="Q123" s="54"/>
      <c r="R123" s="54"/>
      <c r="S123" s="54"/>
      <c r="T123" s="54"/>
      <c r="U123" s="55"/>
    </row>
    <row r="124" spans="1:21" ht="50.1" customHeight="1" x14ac:dyDescent="0.25">
      <c r="A124" s="52">
        <f t="shared" si="10"/>
        <v>42992</v>
      </c>
      <c r="B124" s="56" t="s">
        <v>13</v>
      </c>
      <c r="C124" s="20"/>
      <c r="D124" s="57"/>
      <c r="E124" s="58"/>
      <c r="F124" s="20"/>
      <c r="G124" s="20"/>
      <c r="H124" s="57"/>
      <c r="I124" s="54"/>
      <c r="J124" s="54"/>
      <c r="K124" s="54"/>
      <c r="L124" s="54"/>
      <c r="M124" s="54"/>
      <c r="N124" s="54"/>
      <c r="O124" s="54"/>
      <c r="P124" s="54"/>
      <c r="Q124" s="54"/>
      <c r="R124" s="54"/>
      <c r="S124" s="54"/>
      <c r="T124" s="54"/>
      <c r="U124" s="55"/>
    </row>
    <row r="125" spans="1:21" ht="50.1" customHeight="1" x14ac:dyDescent="0.25">
      <c r="A125" s="52">
        <f t="shared" si="10"/>
        <v>42993</v>
      </c>
      <c r="B125" s="56" t="s">
        <v>15</v>
      </c>
      <c r="C125" s="20"/>
      <c r="D125" s="57"/>
      <c r="E125" s="58"/>
      <c r="F125" s="20"/>
      <c r="G125" s="20"/>
      <c r="H125" s="57"/>
      <c r="I125" s="54"/>
      <c r="J125" s="54"/>
      <c r="K125" s="54"/>
      <c r="L125" s="54"/>
      <c r="M125" s="54"/>
      <c r="N125" s="54"/>
      <c r="O125" s="54"/>
      <c r="P125" s="54"/>
      <c r="Q125" s="54"/>
      <c r="R125" s="54"/>
      <c r="S125" s="54"/>
      <c r="T125" s="54"/>
      <c r="U125" s="55"/>
    </row>
    <row r="126" spans="1:21" ht="50.1" customHeight="1" x14ac:dyDescent="0.25">
      <c r="A126" s="52">
        <f t="shared" si="10"/>
        <v>42994</v>
      </c>
      <c r="B126" s="56" t="s">
        <v>17</v>
      </c>
      <c r="C126" s="86"/>
      <c r="D126" s="57"/>
      <c r="E126" s="58"/>
      <c r="F126" s="20"/>
      <c r="G126" s="20"/>
      <c r="H126" s="57"/>
      <c r="I126" s="54"/>
      <c r="J126" s="54"/>
      <c r="K126" s="54"/>
      <c r="L126" s="54"/>
      <c r="M126" s="54"/>
      <c r="N126" s="54"/>
      <c r="O126" s="54"/>
      <c r="P126" s="54"/>
      <c r="Q126" s="54"/>
      <c r="R126" s="54"/>
      <c r="S126" s="54"/>
      <c r="T126" s="54"/>
      <c r="U126" s="55"/>
    </row>
    <row r="127" spans="1:21" ht="50.1" customHeight="1" x14ac:dyDescent="0.25">
      <c r="A127" s="17">
        <f t="shared" si="10"/>
        <v>42995</v>
      </c>
      <c r="B127" s="61" t="s">
        <v>18</v>
      </c>
      <c r="C127" s="86"/>
      <c r="D127" s="57"/>
      <c r="E127" s="58"/>
      <c r="F127" s="20"/>
      <c r="G127" s="20"/>
      <c r="H127" s="57"/>
      <c r="I127" s="54"/>
      <c r="J127" s="54"/>
      <c r="K127" s="54"/>
      <c r="L127" s="54"/>
      <c r="M127" s="54"/>
      <c r="N127" s="54"/>
      <c r="O127" s="54"/>
      <c r="P127" s="54"/>
      <c r="Q127" s="54"/>
      <c r="R127" s="54"/>
      <c r="S127" s="54"/>
      <c r="T127" s="54"/>
      <c r="U127" s="55"/>
    </row>
    <row r="128" spans="1:21" ht="21.75" customHeight="1" x14ac:dyDescent="0.25">
      <c r="C128" s="62"/>
      <c r="D128" s="62"/>
      <c r="E128" s="62"/>
      <c r="F128" s="62"/>
      <c r="G128" s="62"/>
      <c r="H128" s="62"/>
      <c r="I128" s="62"/>
      <c r="J128" s="62"/>
      <c r="K128" s="62"/>
      <c r="L128" s="62"/>
      <c r="M128" s="62"/>
      <c r="N128" s="62"/>
      <c r="O128" s="62"/>
      <c r="P128" s="62"/>
      <c r="Q128" s="62"/>
      <c r="R128" s="62"/>
      <c r="S128" s="62"/>
      <c r="T128" s="62"/>
      <c r="U128" s="62"/>
    </row>
    <row r="129" spans="1:21" ht="30" customHeight="1" x14ac:dyDescent="0.35">
      <c r="A129" s="4"/>
      <c r="B129" s="4"/>
      <c r="C129" s="307" t="s">
        <v>39</v>
      </c>
      <c r="D129" s="307"/>
      <c r="E129" s="307"/>
      <c r="F129" s="307"/>
      <c r="G129" s="307"/>
      <c r="H129" s="307"/>
      <c r="I129" s="307"/>
      <c r="J129" s="307"/>
      <c r="K129" s="307"/>
      <c r="L129" s="307"/>
      <c r="M129" s="307"/>
      <c r="N129" s="307"/>
      <c r="O129" s="307"/>
      <c r="P129" s="307"/>
      <c r="Q129" s="307"/>
      <c r="R129" s="307"/>
      <c r="S129" s="307"/>
      <c r="T129" s="307"/>
      <c r="U129" s="307"/>
    </row>
    <row r="130" spans="1:21" ht="30" customHeight="1" x14ac:dyDescent="0.35">
      <c r="A130" s="5"/>
      <c r="B130" s="5"/>
      <c r="C130" s="106" t="s">
        <v>20</v>
      </c>
      <c r="D130" s="107"/>
      <c r="E130" s="317" t="s">
        <v>21</v>
      </c>
      <c r="F130" s="317"/>
      <c r="G130" s="317"/>
      <c r="H130" s="317"/>
      <c r="I130" s="308" t="str">
        <f>I118</f>
        <v>Entrée</v>
      </c>
      <c r="J130" s="308"/>
      <c r="K130" s="309" t="str">
        <f>K118</f>
        <v>Viande</v>
      </c>
      <c r="L130" s="309"/>
      <c r="M130" s="309"/>
      <c r="N130" s="320" t="str">
        <f>N118</f>
        <v>Légumes</v>
      </c>
      <c r="O130" s="320"/>
      <c r="P130" s="320"/>
      <c r="Q130" s="320"/>
      <c r="R130" s="320"/>
      <c r="S130" s="28"/>
      <c r="T130" s="311" t="str">
        <f>T118</f>
        <v>Dessert</v>
      </c>
      <c r="U130" s="311"/>
    </row>
    <row r="131" spans="1:21" ht="150" customHeight="1" x14ac:dyDescent="0.25">
      <c r="A131" s="41"/>
      <c r="B131" s="42"/>
      <c r="C131" s="7" t="s">
        <v>1</v>
      </c>
      <c r="D131" s="131" t="s">
        <v>26</v>
      </c>
      <c r="E131" s="31" t="s">
        <v>52</v>
      </c>
      <c r="F131" s="32" t="s">
        <v>53</v>
      </c>
      <c r="G131" s="32"/>
      <c r="H131" s="132"/>
      <c r="I131" s="128" t="str">
        <f>I119</f>
        <v>Normale</v>
      </c>
      <c r="J131" s="35" t="str">
        <f>J119</f>
        <v>Mixée</v>
      </c>
      <c r="K131" s="36" t="str">
        <f>K119</f>
        <v>Normale</v>
      </c>
      <c r="L131" s="37" t="str">
        <f>L119</f>
        <v>Hachée</v>
      </c>
      <c r="M131" s="38" t="str">
        <f>M119</f>
        <v>Mixée</v>
      </c>
      <c r="N131" s="301" t="str">
        <f>N119</f>
        <v>Normaux</v>
      </c>
      <c r="O131" s="301"/>
      <c r="P131" s="302" t="str">
        <f>P119</f>
        <v>Hachés</v>
      </c>
      <c r="Q131" s="302"/>
      <c r="R131" s="319" t="str">
        <f>R119</f>
        <v>Mixés</v>
      </c>
      <c r="S131" s="319"/>
      <c r="T131" s="39" t="str">
        <f>T119</f>
        <v>Normal</v>
      </c>
      <c r="U131" s="40" t="str">
        <f>U119</f>
        <v>Mixé</v>
      </c>
    </row>
    <row r="132" spans="1:21" ht="50.1" customHeight="1" x14ac:dyDescent="0.25">
      <c r="A132" s="41"/>
      <c r="B132" s="42"/>
      <c r="C132" s="313" t="s">
        <v>41</v>
      </c>
      <c r="D132" s="313"/>
      <c r="E132" s="313"/>
      <c r="F132" s="313"/>
      <c r="G132" s="313"/>
      <c r="H132" s="313"/>
      <c r="I132" s="65"/>
      <c r="J132" s="64"/>
      <c r="K132" s="65"/>
      <c r="L132" s="66"/>
      <c r="M132" s="64"/>
      <c r="N132" s="68" t="s">
        <v>37</v>
      </c>
      <c r="O132" s="69" t="s">
        <v>38</v>
      </c>
      <c r="P132" s="69" t="s">
        <v>37</v>
      </c>
      <c r="Q132" s="69" t="s">
        <v>38</v>
      </c>
      <c r="R132" s="69" t="s">
        <v>37</v>
      </c>
      <c r="S132" s="44" t="s">
        <v>38</v>
      </c>
      <c r="T132" s="65"/>
      <c r="U132" s="43"/>
    </row>
    <row r="133" spans="1:21" ht="50.1" customHeight="1" x14ac:dyDescent="0.25">
      <c r="A133" s="52">
        <f>N108</f>
        <v>42989</v>
      </c>
      <c r="B133" s="18" t="s">
        <v>9</v>
      </c>
      <c r="C133" s="70"/>
      <c r="D133" s="71"/>
      <c r="E133" s="72"/>
      <c r="F133" s="70"/>
      <c r="G133" s="70"/>
      <c r="H133" s="133"/>
      <c r="I133" s="54"/>
      <c r="J133" s="54"/>
      <c r="K133" s="54"/>
      <c r="L133" s="54"/>
      <c r="M133" s="54"/>
      <c r="N133" s="54"/>
      <c r="O133" s="54"/>
      <c r="P133" s="54"/>
      <c r="Q133" s="54"/>
      <c r="R133" s="54"/>
      <c r="S133" s="54"/>
      <c r="T133" s="54"/>
      <c r="U133" s="55"/>
    </row>
    <row r="134" spans="1:21" ht="50.1" customHeight="1" x14ac:dyDescent="0.25">
      <c r="A134" s="52">
        <f t="shared" ref="A134:A139" si="11">A133+1</f>
        <v>42990</v>
      </c>
      <c r="B134" s="18" t="s">
        <v>11</v>
      </c>
      <c r="C134" s="70"/>
      <c r="D134" s="134"/>
      <c r="E134" s="72"/>
      <c r="F134" s="70"/>
      <c r="G134" s="70"/>
      <c r="H134" s="133"/>
      <c r="I134" s="54"/>
      <c r="J134" s="54"/>
      <c r="K134" s="54"/>
      <c r="L134" s="54"/>
      <c r="M134" s="54"/>
      <c r="N134" s="54"/>
      <c r="O134" s="54"/>
      <c r="P134" s="54"/>
      <c r="Q134" s="54"/>
      <c r="R134" s="54"/>
      <c r="S134" s="54"/>
      <c r="T134" s="54"/>
      <c r="U134" s="55"/>
    </row>
    <row r="135" spans="1:21" ht="50.1" customHeight="1" x14ac:dyDescent="0.25">
      <c r="A135" s="52">
        <f t="shared" si="11"/>
        <v>42991</v>
      </c>
      <c r="B135" s="18" t="s">
        <v>12</v>
      </c>
      <c r="C135" s="20"/>
      <c r="D135" s="57"/>
      <c r="E135" s="75"/>
      <c r="F135" s="70"/>
      <c r="G135" s="70"/>
      <c r="H135" s="133"/>
      <c r="I135" s="135"/>
      <c r="J135" s="135"/>
      <c r="K135" s="135"/>
      <c r="L135" s="135"/>
      <c r="M135" s="135"/>
      <c r="N135" s="135"/>
      <c r="O135" s="135"/>
      <c r="P135" s="54"/>
      <c r="Q135" s="54"/>
      <c r="R135" s="54"/>
      <c r="S135" s="54"/>
      <c r="T135" s="54"/>
      <c r="U135" s="55"/>
    </row>
    <row r="136" spans="1:21" ht="50.1" customHeight="1" x14ac:dyDescent="0.25">
      <c r="A136" s="52">
        <f t="shared" si="11"/>
        <v>42992</v>
      </c>
      <c r="B136" s="18" t="s">
        <v>13</v>
      </c>
      <c r="C136" s="20"/>
      <c r="D136" s="57"/>
      <c r="E136" s="58"/>
      <c r="F136" s="20"/>
      <c r="G136" s="20"/>
      <c r="H136" s="57"/>
      <c r="I136" s="54"/>
      <c r="J136" s="54"/>
      <c r="K136" s="54"/>
      <c r="L136" s="54"/>
      <c r="M136" s="54"/>
      <c r="N136" s="54"/>
      <c r="O136" s="54"/>
      <c r="P136" s="54"/>
      <c r="Q136" s="54"/>
      <c r="R136" s="54"/>
      <c r="S136" s="54"/>
      <c r="T136" s="54"/>
      <c r="U136" s="55"/>
    </row>
    <row r="137" spans="1:21" ht="50.1" customHeight="1" x14ac:dyDescent="0.25">
      <c r="A137" s="52">
        <f t="shared" si="11"/>
        <v>42993</v>
      </c>
      <c r="B137" s="18" t="s">
        <v>15</v>
      </c>
      <c r="C137" s="20"/>
      <c r="D137" s="57"/>
      <c r="E137" s="58"/>
      <c r="F137" s="20"/>
      <c r="G137" s="20"/>
      <c r="H137" s="57"/>
      <c r="I137" s="54"/>
      <c r="J137" s="54"/>
      <c r="K137" s="54"/>
      <c r="L137" s="54"/>
      <c r="M137" s="54"/>
      <c r="N137" s="54"/>
      <c r="O137" s="54"/>
      <c r="P137" s="54"/>
      <c r="Q137" s="54"/>
      <c r="R137" s="54"/>
      <c r="S137" s="54"/>
      <c r="T137" s="54"/>
      <c r="U137" s="55"/>
    </row>
    <row r="138" spans="1:21" ht="50.1" customHeight="1" x14ac:dyDescent="0.25">
      <c r="A138" s="52">
        <f t="shared" si="11"/>
        <v>42994</v>
      </c>
      <c r="B138" s="18" t="s">
        <v>17</v>
      </c>
      <c r="C138" s="86"/>
      <c r="D138" s="57"/>
      <c r="E138" s="58"/>
      <c r="F138" s="20"/>
      <c r="G138" s="20"/>
      <c r="H138" s="57"/>
      <c r="I138" s="54"/>
      <c r="J138" s="54"/>
      <c r="K138" s="54"/>
      <c r="L138" s="54"/>
      <c r="M138" s="54"/>
      <c r="N138" s="54"/>
      <c r="O138" s="54"/>
      <c r="P138" s="54"/>
      <c r="Q138" s="54"/>
      <c r="R138" s="54"/>
      <c r="S138" s="54"/>
      <c r="T138" s="54"/>
      <c r="U138" s="55"/>
    </row>
    <row r="139" spans="1:21" ht="50.1" customHeight="1" x14ac:dyDescent="0.25">
      <c r="A139" s="17">
        <f t="shared" si="11"/>
        <v>42995</v>
      </c>
      <c r="B139" s="27" t="s">
        <v>18</v>
      </c>
      <c r="C139" s="20"/>
      <c r="D139" s="57"/>
      <c r="E139" s="58"/>
      <c r="F139" s="20"/>
      <c r="G139" s="20"/>
      <c r="H139" s="57"/>
      <c r="I139" s="54"/>
      <c r="J139" s="54"/>
      <c r="K139" s="54"/>
      <c r="L139" s="54"/>
      <c r="M139" s="54"/>
      <c r="N139" s="54"/>
      <c r="O139" s="54"/>
      <c r="P139" s="54"/>
      <c r="Q139" s="54"/>
      <c r="R139" s="54"/>
      <c r="S139" s="54"/>
      <c r="T139" s="54"/>
      <c r="U139" s="55"/>
    </row>
    <row r="140" spans="1:21" ht="14.25" customHeight="1" x14ac:dyDescent="0.35">
      <c r="A140" s="124"/>
      <c r="B140" s="125"/>
      <c r="C140" s="62"/>
      <c r="D140" s="62"/>
      <c r="E140" s="62"/>
      <c r="F140" s="62"/>
      <c r="G140" s="62"/>
      <c r="H140" s="62"/>
      <c r="I140" s="62"/>
      <c r="J140" s="62"/>
      <c r="K140" s="62"/>
      <c r="L140" s="62"/>
      <c r="M140" s="62"/>
      <c r="N140" s="62"/>
      <c r="O140" s="62"/>
      <c r="P140" s="62"/>
      <c r="Q140" s="62"/>
      <c r="R140" s="62"/>
      <c r="S140" s="62"/>
      <c r="T140" s="62"/>
      <c r="U140" s="79"/>
    </row>
    <row r="141" spans="1:21" ht="12.75" customHeight="1" x14ac:dyDescent="0.35">
      <c r="C141" s="62"/>
      <c r="D141" s="62"/>
      <c r="E141" s="62"/>
      <c r="F141" s="62"/>
      <c r="G141" s="62"/>
      <c r="H141" s="62"/>
      <c r="I141" s="62"/>
      <c r="J141" s="62"/>
      <c r="K141" s="62"/>
      <c r="L141" s="62"/>
      <c r="M141" s="62"/>
      <c r="N141" s="62"/>
      <c r="O141" s="62"/>
      <c r="P141" s="62"/>
      <c r="Q141" s="62"/>
      <c r="R141" s="62"/>
      <c r="S141" s="62"/>
      <c r="T141" s="62"/>
      <c r="U141" s="79"/>
    </row>
    <row r="142" spans="1:21" ht="30" customHeight="1" x14ac:dyDescent="0.4">
      <c r="B142" s="4"/>
      <c r="C142" s="307" t="s">
        <v>0</v>
      </c>
      <c r="D142" s="307"/>
      <c r="E142" s="307"/>
      <c r="F142" s="307"/>
      <c r="G142" s="307"/>
      <c r="H142" s="136"/>
      <c r="I142" s="137"/>
      <c r="J142" s="138"/>
      <c r="K142" s="139"/>
      <c r="L142" s="140"/>
      <c r="M142" s="141"/>
      <c r="N142" s="140"/>
    </row>
    <row r="143" spans="1:21" ht="75" customHeight="1" x14ac:dyDescent="0.45">
      <c r="B143" s="4"/>
      <c r="C143" s="7" t="s">
        <v>1</v>
      </c>
      <c r="D143" s="8" t="s">
        <v>2</v>
      </c>
      <c r="E143" s="9" t="s">
        <v>3</v>
      </c>
      <c r="F143" s="9" t="s">
        <v>4</v>
      </c>
      <c r="G143" s="9" t="s">
        <v>5</v>
      </c>
      <c r="H143" s="10" t="s">
        <v>6</v>
      </c>
      <c r="I143" s="24"/>
      <c r="J143" s="24"/>
      <c r="M143" s="14" t="s">
        <v>7</v>
      </c>
      <c r="N143" s="15">
        <f>N108</f>
        <v>42989</v>
      </c>
      <c r="O143" s="16" t="s">
        <v>8</v>
      </c>
      <c r="P143" s="15">
        <f>N143+6</f>
        <v>42995</v>
      </c>
    </row>
    <row r="144" spans="1:21" ht="49.5" customHeight="1" x14ac:dyDescent="0.45">
      <c r="A144" s="52">
        <f>N143</f>
        <v>42989</v>
      </c>
      <c r="B144" s="18" t="s">
        <v>9</v>
      </c>
      <c r="C144" s="20"/>
      <c r="D144" s="20"/>
      <c r="E144" s="20"/>
      <c r="F144" s="21"/>
      <c r="G144" s="20"/>
      <c r="H144" s="18"/>
      <c r="I144" s="24"/>
      <c r="J144" s="24"/>
      <c r="K144" s="142"/>
      <c r="L144" s="142"/>
      <c r="M144" s="304" t="s">
        <v>54</v>
      </c>
      <c r="N144" s="304"/>
      <c r="O144" s="304"/>
      <c r="P144" s="304"/>
    </row>
    <row r="145" spans="1:23" ht="49.5" customHeight="1" x14ac:dyDescent="0.45">
      <c r="A145" s="52">
        <f t="shared" ref="A145:A150" si="12">A144+1</f>
        <v>42990</v>
      </c>
      <c r="B145" s="18" t="s">
        <v>11</v>
      </c>
      <c r="C145" s="20"/>
      <c r="D145" s="20"/>
      <c r="E145" s="20"/>
      <c r="F145" s="21"/>
      <c r="G145" s="20"/>
      <c r="H145" s="18"/>
      <c r="I145" s="90"/>
      <c r="J145" s="143"/>
      <c r="K145" s="25"/>
      <c r="L145" s="25"/>
      <c r="M145" s="304"/>
      <c r="N145" s="304"/>
      <c r="O145" s="304"/>
      <c r="P145" s="304"/>
      <c r="Q145" s="144"/>
      <c r="R145" s="144"/>
      <c r="S145" s="144"/>
      <c r="T145" s="144"/>
      <c r="U145" s="144"/>
    </row>
    <row r="146" spans="1:23" ht="49.5" customHeight="1" x14ac:dyDescent="0.45">
      <c r="A146" s="52">
        <f t="shared" si="12"/>
        <v>42991</v>
      </c>
      <c r="B146" s="18" t="s">
        <v>12</v>
      </c>
      <c r="C146" s="20"/>
      <c r="D146" s="20"/>
      <c r="E146" s="20"/>
      <c r="F146" s="21"/>
      <c r="G146" s="145"/>
      <c r="H146" s="18"/>
      <c r="J146" s="26"/>
      <c r="K146" s="26"/>
    </row>
    <row r="147" spans="1:23" ht="49.5" customHeight="1" x14ac:dyDescent="0.7">
      <c r="A147" s="52">
        <f t="shared" si="12"/>
        <v>42992</v>
      </c>
      <c r="B147" s="18" t="s">
        <v>13</v>
      </c>
      <c r="C147" s="20"/>
      <c r="D147" s="20"/>
      <c r="E147" s="20"/>
      <c r="F147" s="21"/>
      <c r="G147" s="145"/>
      <c r="H147" s="18"/>
      <c r="I147" s="146"/>
      <c r="K147" s="25"/>
      <c r="L147" s="305" t="s">
        <v>14</v>
      </c>
      <c r="M147" s="305"/>
      <c r="N147" s="305"/>
      <c r="O147" s="305"/>
      <c r="P147" s="306">
        <f>N143-14</f>
        <v>42975</v>
      </c>
      <c r="Q147" s="306"/>
    </row>
    <row r="148" spans="1:23" ht="49.5" customHeight="1" x14ac:dyDescent="0.45">
      <c r="A148" s="52">
        <f t="shared" si="12"/>
        <v>42993</v>
      </c>
      <c r="B148" s="18" t="s">
        <v>15</v>
      </c>
      <c r="C148" s="20"/>
      <c r="D148" s="20"/>
      <c r="E148" s="20"/>
      <c r="F148" s="21"/>
      <c r="G148" s="145"/>
      <c r="H148" s="18"/>
      <c r="I148" s="147"/>
      <c r="J148" s="148"/>
      <c r="K148" s="149"/>
      <c r="L148" s="26" t="s">
        <v>16</v>
      </c>
      <c r="M148" s="149"/>
      <c r="N148" s="149"/>
    </row>
    <row r="149" spans="1:23" ht="49.5" customHeight="1" x14ac:dyDescent="0.35">
      <c r="A149" s="52">
        <f t="shared" si="12"/>
        <v>42994</v>
      </c>
      <c r="B149" s="18" t="s">
        <v>17</v>
      </c>
      <c r="C149" s="20"/>
      <c r="D149" s="20"/>
      <c r="E149" s="20"/>
      <c r="F149" s="21"/>
      <c r="G149" s="145"/>
      <c r="H149" s="18"/>
      <c r="I149" s="147"/>
      <c r="J149" s="148"/>
      <c r="K149" s="149"/>
      <c r="L149" s="149"/>
      <c r="M149" s="149"/>
      <c r="N149" s="149"/>
    </row>
    <row r="150" spans="1:23" ht="49.5" customHeight="1" x14ac:dyDescent="0.25">
      <c r="A150" s="17">
        <f t="shared" si="12"/>
        <v>42995</v>
      </c>
      <c r="B150" s="27" t="s">
        <v>18</v>
      </c>
      <c r="C150" s="20"/>
      <c r="D150" s="20"/>
      <c r="E150" s="20"/>
      <c r="F150" s="21"/>
      <c r="G150" s="20"/>
      <c r="H150" s="18"/>
    </row>
    <row r="151" spans="1:23" ht="21.75" customHeight="1" x14ac:dyDescent="0.35">
      <c r="B151" s="42"/>
      <c r="C151" s="150"/>
      <c r="D151" s="150"/>
      <c r="E151" s="151"/>
    </row>
    <row r="152" spans="1:23" ht="30" customHeight="1" x14ac:dyDescent="0.35">
      <c r="B152" s="4"/>
      <c r="C152" s="316" t="s">
        <v>19</v>
      </c>
      <c r="D152" s="316"/>
      <c r="E152" s="316"/>
      <c r="F152" s="316"/>
      <c r="G152" s="316"/>
      <c r="H152" s="316"/>
      <c r="I152" s="316"/>
      <c r="J152" s="316"/>
      <c r="K152" s="316"/>
      <c r="L152" s="316"/>
      <c r="M152" s="316"/>
      <c r="N152" s="316"/>
      <c r="O152" s="316"/>
      <c r="P152" s="316"/>
      <c r="Q152" s="316"/>
      <c r="R152" s="316"/>
      <c r="S152" s="316"/>
      <c r="T152" s="316"/>
      <c r="U152" s="316"/>
      <c r="V152" s="316"/>
      <c r="W152" s="316"/>
    </row>
    <row r="153" spans="1:23" ht="30" customHeight="1" x14ac:dyDescent="0.35">
      <c r="B153" s="4"/>
      <c r="C153" s="315" t="s">
        <v>20</v>
      </c>
      <c r="D153" s="315"/>
      <c r="E153" s="317" t="s">
        <v>21</v>
      </c>
      <c r="F153" s="317"/>
      <c r="G153" s="317"/>
      <c r="H153" s="317"/>
      <c r="I153" s="317"/>
      <c r="J153" s="317"/>
      <c r="K153" s="308" t="s">
        <v>22</v>
      </c>
      <c r="L153" s="308"/>
      <c r="M153" s="309" t="s">
        <v>23</v>
      </c>
      <c r="N153" s="309"/>
      <c r="O153" s="309"/>
      <c r="P153" s="310" t="s">
        <v>24</v>
      </c>
      <c r="Q153" s="310"/>
      <c r="R153" s="310"/>
      <c r="S153" s="310"/>
      <c r="T153" s="310"/>
      <c r="U153" s="310"/>
      <c r="V153" s="318" t="s">
        <v>25</v>
      </c>
      <c r="W153" s="318"/>
    </row>
    <row r="154" spans="1:23" ht="165" customHeight="1" x14ac:dyDescent="0.35">
      <c r="A154" s="78"/>
      <c r="B154" s="5"/>
      <c r="C154" s="9" t="s">
        <v>1</v>
      </c>
      <c r="D154" s="30" t="s">
        <v>26</v>
      </c>
      <c r="E154" s="72" t="s">
        <v>52</v>
      </c>
      <c r="F154" s="73" t="s">
        <v>43</v>
      </c>
      <c r="G154" s="152" t="s">
        <v>55</v>
      </c>
      <c r="H154" s="153" t="s">
        <v>56</v>
      </c>
      <c r="I154" s="32" t="s">
        <v>57</v>
      </c>
      <c r="J154" s="63" t="s">
        <v>58</v>
      </c>
      <c r="K154" s="34" t="s">
        <v>29</v>
      </c>
      <c r="L154" s="35" t="s">
        <v>30</v>
      </c>
      <c r="M154" s="36" t="s">
        <v>29</v>
      </c>
      <c r="N154" s="37" t="s">
        <v>31</v>
      </c>
      <c r="O154" s="38" t="s">
        <v>30</v>
      </c>
      <c r="P154" s="301" t="s">
        <v>46</v>
      </c>
      <c r="Q154" s="301"/>
      <c r="R154" s="312" t="s">
        <v>33</v>
      </c>
      <c r="S154" s="312"/>
      <c r="T154" s="303" t="s">
        <v>34</v>
      </c>
      <c r="U154" s="303"/>
      <c r="V154" s="39" t="s">
        <v>35</v>
      </c>
      <c r="W154" s="40" t="s">
        <v>36</v>
      </c>
    </row>
    <row r="155" spans="1:23" ht="48.75" customHeight="1" x14ac:dyDescent="0.25">
      <c r="A155" s="41"/>
      <c r="B155" s="42"/>
      <c r="C155" s="66"/>
      <c r="D155" s="154"/>
      <c r="E155" s="155"/>
      <c r="F155" s="156"/>
      <c r="G155" s="156"/>
      <c r="H155" s="156"/>
      <c r="I155" s="46"/>
      <c r="J155" s="47"/>
      <c r="K155" s="48"/>
      <c r="L155" s="49"/>
      <c r="M155" s="48"/>
      <c r="N155" s="43"/>
      <c r="O155" s="49"/>
      <c r="P155" s="50" t="s">
        <v>37</v>
      </c>
      <c r="Q155" s="51" t="s">
        <v>38</v>
      </c>
      <c r="R155" s="51" t="s">
        <v>37</v>
      </c>
      <c r="S155" s="51" t="s">
        <v>38</v>
      </c>
      <c r="T155" s="51" t="s">
        <v>37</v>
      </c>
      <c r="U155" s="44" t="s">
        <v>38</v>
      </c>
      <c r="V155" s="48"/>
      <c r="W155" s="43"/>
    </row>
    <row r="156" spans="1:23" ht="48.75" customHeight="1" x14ac:dyDescent="0.25">
      <c r="A156" s="52">
        <f>N143</f>
        <v>42989</v>
      </c>
      <c r="B156" s="18" t="s">
        <v>9</v>
      </c>
      <c r="C156" s="70"/>
      <c r="D156" s="71"/>
      <c r="E156" s="72"/>
      <c r="F156" s="73"/>
      <c r="G156" s="73"/>
      <c r="H156" s="73"/>
      <c r="I156" s="32"/>
      <c r="J156" s="33"/>
      <c r="K156" s="54"/>
      <c r="L156" s="54"/>
      <c r="M156" s="54"/>
      <c r="N156" s="54"/>
      <c r="O156" s="54"/>
      <c r="P156" s="54"/>
      <c r="Q156" s="54"/>
      <c r="R156" s="54"/>
      <c r="S156" s="54"/>
      <c r="T156" s="54"/>
      <c r="U156" s="54"/>
      <c r="V156" s="54"/>
      <c r="W156" s="55"/>
    </row>
    <row r="157" spans="1:23" ht="48.75" customHeight="1" x14ac:dyDescent="0.25">
      <c r="A157" s="52">
        <f t="shared" ref="A157:A162" si="13">A156+1</f>
        <v>42990</v>
      </c>
      <c r="B157" s="56" t="s">
        <v>11</v>
      </c>
      <c r="C157" s="20"/>
      <c r="D157" s="57"/>
      <c r="E157" s="58"/>
      <c r="F157" s="59"/>
      <c r="G157" s="59"/>
      <c r="H157" s="59"/>
      <c r="I157" s="59"/>
      <c r="J157" s="60"/>
      <c r="K157" s="54"/>
      <c r="L157" s="54"/>
      <c r="M157" s="54"/>
      <c r="N157" s="54"/>
      <c r="O157" s="54"/>
      <c r="P157" s="54"/>
      <c r="Q157" s="54"/>
      <c r="R157" s="54"/>
      <c r="S157" s="54"/>
      <c r="T157" s="54"/>
      <c r="U157" s="54"/>
      <c r="V157" s="54"/>
      <c r="W157" s="55"/>
    </row>
    <row r="158" spans="1:23" ht="48.75" customHeight="1" x14ac:dyDescent="0.25">
      <c r="A158" s="52">
        <f t="shared" si="13"/>
        <v>42991</v>
      </c>
      <c r="B158" s="56" t="s">
        <v>12</v>
      </c>
      <c r="C158" s="20"/>
      <c r="D158" s="57"/>
      <c r="E158" s="58"/>
      <c r="F158" s="59"/>
      <c r="G158" s="59"/>
      <c r="H158" s="59"/>
      <c r="I158" s="59"/>
      <c r="J158" s="60"/>
      <c r="K158" s="54"/>
      <c r="L158" s="54"/>
      <c r="M158" s="54"/>
      <c r="N158" s="54"/>
      <c r="O158" s="54"/>
      <c r="P158" s="54"/>
      <c r="Q158" s="54"/>
      <c r="R158" s="54"/>
      <c r="S158" s="54"/>
      <c r="T158" s="54"/>
      <c r="U158" s="54"/>
      <c r="V158" s="54"/>
      <c r="W158" s="55"/>
    </row>
    <row r="159" spans="1:23" ht="48.75" customHeight="1" x14ac:dyDescent="0.25">
      <c r="A159" s="52">
        <f t="shared" si="13"/>
        <v>42992</v>
      </c>
      <c r="B159" s="56" t="s">
        <v>13</v>
      </c>
      <c r="C159" s="20"/>
      <c r="D159" s="57"/>
      <c r="E159" s="58"/>
      <c r="F159" s="59"/>
      <c r="G159" s="59"/>
      <c r="H159" s="59"/>
      <c r="I159" s="59"/>
      <c r="J159" s="60"/>
      <c r="K159" s="54"/>
      <c r="L159" s="54"/>
      <c r="M159" s="54"/>
      <c r="N159" s="54"/>
      <c r="O159" s="54"/>
      <c r="P159" s="54"/>
      <c r="Q159" s="54"/>
      <c r="R159" s="54"/>
      <c r="S159" s="54"/>
      <c r="T159" s="54"/>
      <c r="U159" s="54"/>
      <c r="V159" s="54"/>
      <c r="W159" s="55"/>
    </row>
    <row r="160" spans="1:23" ht="48.75" customHeight="1" x14ac:dyDescent="0.25">
      <c r="A160" s="52">
        <f t="shared" si="13"/>
        <v>42993</v>
      </c>
      <c r="B160" s="56" t="s">
        <v>15</v>
      </c>
      <c r="C160" s="20"/>
      <c r="D160" s="57"/>
      <c r="E160" s="58"/>
      <c r="F160" s="59"/>
      <c r="G160" s="59"/>
      <c r="H160" s="59"/>
      <c r="I160" s="59"/>
      <c r="J160" s="60"/>
      <c r="K160" s="54"/>
      <c r="L160" s="54"/>
      <c r="M160" s="54"/>
      <c r="N160" s="54"/>
      <c r="O160" s="54"/>
      <c r="P160" s="54"/>
      <c r="Q160" s="54"/>
      <c r="R160" s="54"/>
      <c r="S160" s="54"/>
      <c r="T160" s="54"/>
      <c r="U160" s="54"/>
      <c r="V160" s="54"/>
      <c r="W160" s="55"/>
    </row>
    <row r="161" spans="1:23" ht="48.75" customHeight="1" x14ac:dyDescent="0.25">
      <c r="A161" s="52">
        <f t="shared" si="13"/>
        <v>42994</v>
      </c>
      <c r="B161" s="56" t="s">
        <v>17</v>
      </c>
      <c r="C161" s="20"/>
      <c r="D161" s="57"/>
      <c r="E161" s="58"/>
      <c r="F161" s="59"/>
      <c r="G161" s="59"/>
      <c r="H161" s="59"/>
      <c r="I161" s="59"/>
      <c r="J161" s="60"/>
      <c r="K161" s="54"/>
      <c r="L161" s="54"/>
      <c r="M161" s="54"/>
      <c r="N161" s="54"/>
      <c r="O161" s="54"/>
      <c r="P161" s="54"/>
      <c r="Q161" s="54"/>
      <c r="R161" s="54"/>
      <c r="S161" s="54"/>
      <c r="T161" s="54"/>
      <c r="U161" s="54"/>
      <c r="V161" s="54"/>
      <c r="W161" s="55"/>
    </row>
    <row r="162" spans="1:23" ht="48.75" customHeight="1" x14ac:dyDescent="0.25">
      <c r="A162" s="17">
        <f t="shared" si="13"/>
        <v>42995</v>
      </c>
      <c r="B162" s="27" t="s">
        <v>18</v>
      </c>
      <c r="C162" s="20"/>
      <c r="D162" s="57"/>
      <c r="E162" s="58"/>
      <c r="F162" s="59"/>
      <c r="G162" s="59"/>
      <c r="H162" s="59"/>
      <c r="I162" s="59"/>
      <c r="J162" s="60"/>
      <c r="K162" s="54"/>
      <c r="L162" s="54"/>
      <c r="M162" s="54"/>
      <c r="N162" s="54"/>
      <c r="O162" s="54"/>
      <c r="P162" s="54"/>
      <c r="Q162" s="54"/>
      <c r="R162" s="54"/>
      <c r="S162" s="54"/>
      <c r="T162" s="54"/>
      <c r="U162" s="54"/>
      <c r="V162" s="54"/>
      <c r="W162" s="55"/>
    </row>
    <row r="163" spans="1:23" ht="21.75" customHeight="1" x14ac:dyDescent="0.25">
      <c r="A163" s="41"/>
      <c r="B163" s="42"/>
      <c r="C163" s="157"/>
      <c r="D163" s="157"/>
      <c r="E163" s="157"/>
      <c r="F163" s="157"/>
      <c r="G163" s="157"/>
      <c r="H163" s="157"/>
      <c r="I163" s="157"/>
      <c r="J163" s="157"/>
      <c r="K163" s="157"/>
      <c r="L163" s="157"/>
      <c r="M163" s="157"/>
      <c r="N163" s="157"/>
      <c r="O163" s="157"/>
      <c r="P163" s="157"/>
      <c r="Q163" s="157"/>
      <c r="R163" s="157"/>
      <c r="S163" s="157"/>
      <c r="T163" s="157"/>
      <c r="U163" s="157"/>
      <c r="V163" s="157"/>
      <c r="W163" s="158"/>
    </row>
    <row r="164" spans="1:23" ht="30" customHeight="1" x14ac:dyDescent="0.25">
      <c r="A164" s="41"/>
      <c r="B164" s="42"/>
      <c r="C164" s="307" t="s">
        <v>39</v>
      </c>
      <c r="D164" s="307"/>
      <c r="E164" s="307"/>
      <c r="F164" s="307"/>
      <c r="G164" s="307"/>
      <c r="H164" s="307"/>
      <c r="I164" s="307"/>
      <c r="J164" s="307"/>
      <c r="K164" s="307"/>
      <c r="L164" s="307"/>
      <c r="M164" s="307"/>
      <c r="N164" s="307"/>
      <c r="O164" s="307"/>
      <c r="P164" s="307"/>
      <c r="Q164" s="307"/>
      <c r="R164" s="307"/>
      <c r="S164" s="307"/>
      <c r="T164" s="307"/>
      <c r="U164" s="307"/>
      <c r="V164" s="307"/>
      <c r="W164" s="307"/>
    </row>
    <row r="165" spans="1:23" ht="30" customHeight="1" x14ac:dyDescent="0.25">
      <c r="A165" s="41"/>
      <c r="B165" s="42"/>
      <c r="C165" s="307" t="s">
        <v>20</v>
      </c>
      <c r="D165" s="307"/>
      <c r="E165" s="315" t="s">
        <v>21</v>
      </c>
      <c r="F165" s="315"/>
      <c r="G165" s="315"/>
      <c r="H165" s="315"/>
      <c r="I165" s="315"/>
      <c r="J165" s="315"/>
      <c r="K165" s="308" t="s">
        <v>22</v>
      </c>
      <c r="L165" s="308"/>
      <c r="M165" s="309" t="s">
        <v>23</v>
      </c>
      <c r="N165" s="309"/>
      <c r="O165" s="309"/>
      <c r="P165" s="310" t="s">
        <v>24</v>
      </c>
      <c r="Q165" s="310"/>
      <c r="R165" s="310"/>
      <c r="S165" s="310"/>
      <c r="T165" s="310"/>
      <c r="U165" s="310"/>
      <c r="V165" s="311" t="s">
        <v>59</v>
      </c>
      <c r="W165" s="311"/>
    </row>
    <row r="166" spans="1:23" ht="164.25" customHeight="1" x14ac:dyDescent="0.25">
      <c r="A166" s="41"/>
      <c r="B166" s="42"/>
      <c r="C166" s="9" t="s">
        <v>1</v>
      </c>
      <c r="D166" s="10" t="s">
        <v>26</v>
      </c>
      <c r="E166" s="72" t="s">
        <v>52</v>
      </c>
      <c r="F166" s="73" t="s">
        <v>43</v>
      </c>
      <c r="G166" s="152" t="s">
        <v>55</v>
      </c>
      <c r="H166" s="153" t="s">
        <v>60</v>
      </c>
      <c r="I166" s="32" t="s">
        <v>57</v>
      </c>
      <c r="J166" s="63" t="s">
        <v>58</v>
      </c>
      <c r="K166" s="34" t="s">
        <v>29</v>
      </c>
      <c r="L166" s="35" t="s">
        <v>30</v>
      </c>
      <c r="M166" s="36" t="s">
        <v>29</v>
      </c>
      <c r="N166" s="37" t="s">
        <v>31</v>
      </c>
      <c r="O166" s="38" t="s">
        <v>30</v>
      </c>
      <c r="P166" s="301" t="s">
        <v>46</v>
      </c>
      <c r="Q166" s="301"/>
      <c r="R166" s="312" t="s">
        <v>33</v>
      </c>
      <c r="S166" s="312"/>
      <c r="T166" s="303" t="s">
        <v>34</v>
      </c>
      <c r="U166" s="303"/>
      <c r="V166" s="39" t="s">
        <v>35</v>
      </c>
      <c r="W166" s="40" t="s">
        <v>36</v>
      </c>
    </row>
    <row r="167" spans="1:23" ht="48.75" customHeight="1" x14ac:dyDescent="0.25">
      <c r="A167" s="41"/>
      <c r="B167" s="42"/>
      <c r="C167" s="313" t="s">
        <v>41</v>
      </c>
      <c r="D167" s="313"/>
      <c r="E167" s="313"/>
      <c r="F167" s="313"/>
      <c r="G167" s="313"/>
      <c r="H167" s="313"/>
      <c r="I167" s="313"/>
      <c r="J167" s="313"/>
      <c r="K167" s="48"/>
      <c r="L167" s="49"/>
      <c r="M167" s="48"/>
      <c r="N167" s="43"/>
      <c r="O167" s="49"/>
      <c r="P167" s="50" t="s">
        <v>37</v>
      </c>
      <c r="Q167" s="51" t="s">
        <v>38</v>
      </c>
      <c r="R167" s="51" t="s">
        <v>37</v>
      </c>
      <c r="S167" s="51" t="s">
        <v>38</v>
      </c>
      <c r="T167" s="51" t="s">
        <v>37</v>
      </c>
      <c r="U167" s="44" t="s">
        <v>38</v>
      </c>
      <c r="V167" s="48"/>
      <c r="W167" s="43"/>
    </row>
    <row r="168" spans="1:23" ht="48.75" customHeight="1" x14ac:dyDescent="0.25">
      <c r="A168" s="52">
        <f>N143</f>
        <v>42989</v>
      </c>
      <c r="B168" s="56" t="s">
        <v>9</v>
      </c>
      <c r="C168" s="20"/>
      <c r="D168" s="145"/>
      <c r="E168" s="32"/>
      <c r="F168" s="32"/>
      <c r="G168" s="32"/>
      <c r="H168" s="32"/>
      <c r="I168" s="32"/>
      <c r="J168" s="33"/>
      <c r="K168" s="54"/>
      <c r="L168" s="54"/>
      <c r="M168" s="54"/>
      <c r="N168" s="54"/>
      <c r="O168" s="54"/>
      <c r="P168" s="54"/>
      <c r="Q168" s="54"/>
      <c r="R168" s="54"/>
      <c r="S168" s="54"/>
      <c r="T168" s="54"/>
      <c r="U168" s="54"/>
      <c r="V168" s="54"/>
      <c r="W168" s="55"/>
    </row>
    <row r="169" spans="1:23" ht="48.75" customHeight="1" x14ac:dyDescent="0.25">
      <c r="A169" s="52">
        <f t="shared" ref="A169:A174" si="14">A168+1</f>
        <v>42990</v>
      </c>
      <c r="B169" s="56" t="s">
        <v>11</v>
      </c>
      <c r="C169" s="20"/>
      <c r="D169" s="20"/>
      <c r="E169" s="59"/>
      <c r="F169" s="59"/>
      <c r="G169" s="59"/>
      <c r="H169" s="59"/>
      <c r="I169" s="59"/>
      <c r="J169" s="60"/>
      <c r="K169" s="54"/>
      <c r="L169" s="54"/>
      <c r="M169" s="54"/>
      <c r="N169" s="54"/>
      <c r="O169" s="54"/>
      <c r="P169" s="54"/>
      <c r="Q169" s="54"/>
      <c r="R169" s="54"/>
      <c r="S169" s="54"/>
      <c r="T169" s="54"/>
      <c r="U169" s="54"/>
      <c r="V169" s="54"/>
      <c r="W169" s="55"/>
    </row>
    <row r="170" spans="1:23" ht="48.75" customHeight="1" x14ac:dyDescent="0.25">
      <c r="A170" s="52">
        <f t="shared" si="14"/>
        <v>42991</v>
      </c>
      <c r="B170" s="56" t="s">
        <v>12</v>
      </c>
      <c r="C170" s="20"/>
      <c r="D170" s="20"/>
      <c r="E170" s="59"/>
      <c r="F170" s="59"/>
      <c r="G170" s="59"/>
      <c r="H170" s="59"/>
      <c r="I170" s="59"/>
      <c r="J170" s="60"/>
      <c r="K170" s="77"/>
      <c r="L170" s="77"/>
      <c r="M170" s="77"/>
      <c r="N170" s="77"/>
      <c r="O170" s="77"/>
      <c r="P170" s="77"/>
      <c r="Q170" s="77"/>
      <c r="R170" s="54"/>
      <c r="S170" s="54"/>
      <c r="T170" s="54"/>
      <c r="U170" s="54"/>
      <c r="V170" s="54"/>
      <c r="W170" s="55"/>
    </row>
    <row r="171" spans="1:23" s="42" customFormat="1" ht="48.75" customHeight="1" x14ac:dyDescent="0.2">
      <c r="A171" s="52">
        <f t="shared" si="14"/>
        <v>42992</v>
      </c>
      <c r="B171" s="56" t="s">
        <v>13</v>
      </c>
      <c r="C171" s="20"/>
      <c r="D171" s="20"/>
      <c r="E171" s="59"/>
      <c r="F171" s="59"/>
      <c r="G171" s="59"/>
      <c r="H171" s="59"/>
      <c r="I171" s="59"/>
      <c r="J171" s="60"/>
      <c r="K171" s="54"/>
      <c r="L171" s="54"/>
      <c r="M171" s="54"/>
      <c r="N171" s="54"/>
      <c r="O171" s="54"/>
      <c r="P171" s="54"/>
      <c r="Q171" s="54"/>
      <c r="R171" s="54"/>
      <c r="S171" s="54"/>
      <c r="T171" s="54"/>
      <c r="U171" s="54"/>
      <c r="V171" s="54"/>
      <c r="W171" s="55"/>
    </row>
    <row r="172" spans="1:23" s="42" customFormat="1" ht="48.75" customHeight="1" x14ac:dyDescent="0.2">
      <c r="A172" s="52">
        <f t="shared" si="14"/>
        <v>42993</v>
      </c>
      <c r="B172" s="56" t="s">
        <v>15</v>
      </c>
      <c r="C172" s="20"/>
      <c r="D172" s="20"/>
      <c r="E172" s="59"/>
      <c r="F172" s="59"/>
      <c r="G172" s="59"/>
      <c r="H172" s="59"/>
      <c r="I172" s="59"/>
      <c r="J172" s="60"/>
      <c r="K172" s="54"/>
      <c r="L172" s="54"/>
      <c r="M172" s="54"/>
      <c r="N172" s="54"/>
      <c r="O172" s="54"/>
      <c r="P172" s="54"/>
      <c r="Q172" s="54"/>
      <c r="R172" s="54"/>
      <c r="S172" s="54"/>
      <c r="T172" s="54"/>
      <c r="U172" s="54"/>
      <c r="V172" s="54"/>
      <c r="W172" s="55"/>
    </row>
    <row r="173" spans="1:23" s="42" customFormat="1" ht="48.75" customHeight="1" x14ac:dyDescent="0.2">
      <c r="A173" s="52">
        <f t="shared" si="14"/>
        <v>42994</v>
      </c>
      <c r="B173" s="56" t="s">
        <v>17</v>
      </c>
      <c r="C173" s="20"/>
      <c r="D173" s="20"/>
      <c r="E173" s="59"/>
      <c r="F173" s="59"/>
      <c r="G173" s="59"/>
      <c r="H173" s="59"/>
      <c r="I173" s="59"/>
      <c r="J173" s="60"/>
      <c r="K173" s="54"/>
      <c r="L173" s="54"/>
      <c r="M173" s="54"/>
      <c r="N173" s="54"/>
      <c r="O173" s="54"/>
      <c r="P173" s="54"/>
      <c r="Q173" s="54"/>
      <c r="R173" s="54"/>
      <c r="S173" s="54"/>
      <c r="T173" s="54"/>
      <c r="U173" s="54"/>
      <c r="V173" s="54"/>
      <c r="W173" s="55"/>
    </row>
    <row r="174" spans="1:23" s="42" customFormat="1" ht="48.75" customHeight="1" x14ac:dyDescent="0.2">
      <c r="A174" s="17">
        <f t="shared" si="14"/>
        <v>42995</v>
      </c>
      <c r="B174" s="61" t="s">
        <v>18</v>
      </c>
      <c r="C174" s="20"/>
      <c r="D174" s="20"/>
      <c r="E174" s="59"/>
      <c r="F174" s="59"/>
      <c r="G174" s="59"/>
      <c r="H174" s="59"/>
      <c r="I174" s="59"/>
      <c r="J174" s="60"/>
      <c r="K174" s="54"/>
      <c r="L174" s="54"/>
      <c r="M174" s="54"/>
      <c r="N174" s="54"/>
      <c r="O174" s="54"/>
      <c r="P174" s="54"/>
      <c r="Q174" s="54"/>
      <c r="R174" s="54"/>
      <c r="S174" s="54"/>
      <c r="T174" s="54"/>
      <c r="U174" s="54"/>
      <c r="V174" s="54"/>
      <c r="W174" s="55"/>
    </row>
    <row r="175" spans="1:23" s="78" customFormat="1" ht="15" customHeight="1" x14ac:dyDescent="0.25">
      <c r="C175" s="157"/>
      <c r="D175" s="157"/>
      <c r="E175" s="157"/>
      <c r="F175" s="157"/>
      <c r="G175" s="157"/>
      <c r="H175" s="157"/>
      <c r="I175" s="157"/>
      <c r="J175" s="157"/>
      <c r="K175" s="157"/>
      <c r="L175" s="157"/>
      <c r="M175" s="157"/>
      <c r="N175" s="157"/>
      <c r="O175" s="157"/>
      <c r="P175" s="157"/>
      <c r="Q175" s="157"/>
      <c r="R175" s="157"/>
      <c r="S175" s="157"/>
      <c r="T175" s="157"/>
      <c r="U175" s="157"/>
      <c r="V175" s="157"/>
      <c r="W175" s="158"/>
    </row>
    <row r="177" spans="1:21" ht="48" customHeight="1" x14ac:dyDescent="0.25">
      <c r="C177" s="159" t="s">
        <v>3</v>
      </c>
      <c r="H177" s="10" t="s">
        <v>6</v>
      </c>
    </row>
    <row r="178" spans="1:21" ht="49.5" customHeight="1" x14ac:dyDescent="0.4">
      <c r="A178" s="52">
        <f>N179</f>
        <v>42989</v>
      </c>
      <c r="B178" s="160" t="s">
        <v>9</v>
      </c>
      <c r="C178" s="20"/>
      <c r="D178" s="314"/>
      <c r="E178" s="314"/>
      <c r="F178" s="314"/>
      <c r="G178" s="6"/>
      <c r="H178" s="18"/>
      <c r="I178" s="137"/>
      <c r="J178" s="138"/>
      <c r="K178" s="139"/>
      <c r="L178" s="140"/>
      <c r="M178" s="141"/>
      <c r="N178" s="140"/>
    </row>
    <row r="179" spans="1:21" ht="49.5" customHeight="1" x14ac:dyDescent="0.45">
      <c r="A179" s="52">
        <f>A178+1</f>
        <v>42990</v>
      </c>
      <c r="B179" s="160" t="s">
        <v>11</v>
      </c>
      <c r="C179" s="20"/>
      <c r="D179" s="6"/>
      <c r="E179" s="314"/>
      <c r="F179" s="314"/>
      <c r="G179" s="6"/>
      <c r="H179" s="18"/>
      <c r="I179" s="24"/>
      <c r="J179" s="24"/>
      <c r="M179" s="14" t="s">
        <v>7</v>
      </c>
      <c r="N179" s="15">
        <f>N143</f>
        <v>42989</v>
      </c>
      <c r="O179" s="16" t="s">
        <v>8</v>
      </c>
      <c r="P179" s="15">
        <f>N179+6</f>
        <v>42995</v>
      </c>
    </row>
    <row r="180" spans="1:21" ht="49.5" customHeight="1" x14ac:dyDescent="0.45">
      <c r="A180" s="52">
        <f>A179+1</f>
        <v>42991</v>
      </c>
      <c r="B180" s="160" t="s">
        <v>12</v>
      </c>
      <c r="C180" s="20"/>
      <c r="D180" s="23"/>
      <c r="E180" s="23"/>
      <c r="F180" s="157"/>
      <c r="G180" s="157"/>
      <c r="H180" s="18"/>
      <c r="I180" s="24"/>
      <c r="J180" s="24"/>
      <c r="K180" s="161"/>
      <c r="L180" s="161"/>
      <c r="M180" s="304" t="s">
        <v>61</v>
      </c>
      <c r="N180" s="304"/>
      <c r="O180" s="304"/>
      <c r="P180" s="304"/>
    </row>
    <row r="181" spans="1:21" ht="49.5" customHeight="1" x14ac:dyDescent="0.45">
      <c r="A181" s="52">
        <f>A180+1</f>
        <v>42992</v>
      </c>
      <c r="B181" s="160" t="s">
        <v>13</v>
      </c>
      <c r="C181" s="20"/>
      <c r="D181" s="23"/>
      <c r="E181" s="23"/>
      <c r="F181" s="157"/>
      <c r="G181" s="157"/>
      <c r="H181" s="18"/>
      <c r="I181" s="162"/>
      <c r="J181" s="25"/>
      <c r="K181" s="25"/>
      <c r="L181" s="25"/>
      <c r="M181" s="304"/>
      <c r="N181" s="304"/>
      <c r="O181" s="304"/>
      <c r="P181" s="304"/>
      <c r="Q181" s="144"/>
      <c r="R181" s="144"/>
      <c r="S181" s="144"/>
      <c r="T181" s="144"/>
    </row>
    <row r="182" spans="1:21" ht="49.5" customHeight="1" x14ac:dyDescent="0.45">
      <c r="A182" s="52">
        <f>A181+1</f>
        <v>42993</v>
      </c>
      <c r="B182" s="160" t="s">
        <v>15</v>
      </c>
      <c r="C182" s="20"/>
      <c r="D182" s="23"/>
      <c r="E182" s="23"/>
      <c r="F182" s="157"/>
      <c r="G182" s="157"/>
      <c r="H182" s="18"/>
      <c r="I182" s="162"/>
      <c r="J182" s="25"/>
      <c r="K182" s="25"/>
      <c r="L182" s="25"/>
      <c r="M182" s="163"/>
      <c r="N182" s="163"/>
      <c r="O182" s="163"/>
      <c r="P182" s="163"/>
      <c r="Q182" s="144"/>
      <c r="R182" s="144"/>
      <c r="S182" s="144"/>
      <c r="T182" s="144"/>
    </row>
    <row r="183" spans="1:21" ht="49.5" customHeight="1" x14ac:dyDescent="0.7">
      <c r="B183" s="78"/>
      <c r="C183" s="42"/>
      <c r="D183" s="23"/>
      <c r="E183" s="23"/>
      <c r="F183" s="157"/>
      <c r="G183" s="157"/>
      <c r="H183" s="42"/>
      <c r="J183" s="26"/>
      <c r="K183" s="26"/>
      <c r="L183" s="305" t="s">
        <v>14</v>
      </c>
      <c r="M183" s="305"/>
      <c r="N183" s="305"/>
      <c r="O183" s="305"/>
      <c r="P183" s="306">
        <f>N179-14</f>
        <v>42975</v>
      </c>
      <c r="Q183" s="306"/>
    </row>
    <row r="184" spans="1:21" ht="49.5" customHeight="1" x14ac:dyDescent="0.45">
      <c r="B184" s="78"/>
      <c r="C184" s="42"/>
      <c r="D184" s="23"/>
      <c r="E184" s="23"/>
      <c r="F184" s="157"/>
      <c r="G184" s="157"/>
      <c r="H184" s="42"/>
      <c r="I184" s="146"/>
      <c r="K184" s="25"/>
      <c r="L184" s="26" t="s">
        <v>16</v>
      </c>
      <c r="M184" s="26"/>
      <c r="N184" s="26"/>
      <c r="O184" s="26"/>
    </row>
    <row r="185" spans="1:21" ht="36.75" customHeight="1" x14ac:dyDescent="0.35">
      <c r="B185" s="78"/>
      <c r="C185" s="42"/>
      <c r="D185" s="23"/>
      <c r="E185" s="23"/>
      <c r="F185" s="157"/>
      <c r="G185" s="157"/>
      <c r="H185" s="157"/>
      <c r="I185" s="147"/>
      <c r="J185" s="148"/>
      <c r="K185" s="149"/>
      <c r="L185" s="149"/>
      <c r="M185" s="149"/>
      <c r="N185" s="149"/>
    </row>
    <row r="186" spans="1:21" ht="29.25" customHeight="1" x14ac:dyDescent="0.25">
      <c r="B186" s="78"/>
      <c r="C186" s="307" t="s">
        <v>19</v>
      </c>
      <c r="D186" s="307"/>
      <c r="E186" s="307"/>
      <c r="F186" s="307"/>
      <c r="G186" s="307"/>
      <c r="H186" s="307"/>
      <c r="I186" s="307"/>
      <c r="J186" s="307"/>
      <c r="K186" s="307"/>
      <c r="L186" s="307"/>
      <c r="M186" s="307"/>
      <c r="N186" s="307"/>
      <c r="O186" s="307"/>
      <c r="P186" s="307"/>
      <c r="Q186" s="307"/>
      <c r="R186" s="307"/>
      <c r="S186" s="307"/>
      <c r="T186" s="307"/>
      <c r="U186" s="307"/>
    </row>
    <row r="187" spans="1:21" ht="30" customHeight="1" x14ac:dyDescent="0.35">
      <c r="B187" s="4"/>
      <c r="C187" s="307" t="s">
        <v>20</v>
      </c>
      <c r="D187" s="307"/>
      <c r="E187" s="307" t="s">
        <v>21</v>
      </c>
      <c r="F187" s="307"/>
      <c r="G187" s="307"/>
      <c r="H187" s="307"/>
      <c r="I187" s="308" t="s">
        <v>22</v>
      </c>
      <c r="J187" s="308"/>
      <c r="K187" s="309" t="s">
        <v>23</v>
      </c>
      <c r="L187" s="309"/>
      <c r="M187" s="309"/>
      <c r="N187" s="310" t="s">
        <v>24</v>
      </c>
      <c r="O187" s="310"/>
      <c r="P187" s="310"/>
      <c r="Q187" s="310"/>
      <c r="R187" s="310"/>
      <c r="S187" s="310"/>
      <c r="T187" s="311" t="s">
        <v>25</v>
      </c>
      <c r="U187" s="311"/>
    </row>
    <row r="188" spans="1:21" ht="194.25" customHeight="1" x14ac:dyDescent="0.35">
      <c r="B188" s="4"/>
      <c r="C188" s="9" t="s">
        <v>1</v>
      </c>
      <c r="D188" s="10" t="s">
        <v>26</v>
      </c>
      <c r="E188" s="32" t="s">
        <v>62</v>
      </c>
      <c r="F188" s="32" t="s">
        <v>63</v>
      </c>
      <c r="G188" s="73"/>
      <c r="H188" s="164"/>
      <c r="I188" s="165" t="s">
        <v>29</v>
      </c>
      <c r="J188" s="35" t="s">
        <v>30</v>
      </c>
      <c r="K188" s="116" t="s">
        <v>29</v>
      </c>
      <c r="L188" s="117" t="s">
        <v>31</v>
      </c>
      <c r="M188" s="38" t="s">
        <v>30</v>
      </c>
      <c r="N188" s="301" t="s">
        <v>46</v>
      </c>
      <c r="O188" s="301"/>
      <c r="P188" s="302" t="s">
        <v>33</v>
      </c>
      <c r="Q188" s="302"/>
      <c r="R188" s="303" t="s">
        <v>34</v>
      </c>
      <c r="S188" s="303"/>
      <c r="T188" s="166" t="s">
        <v>35</v>
      </c>
      <c r="U188" s="119" t="s">
        <v>36</v>
      </c>
    </row>
    <row r="189" spans="1:21" ht="49.5" customHeight="1" x14ac:dyDescent="0.25">
      <c r="A189" s="41"/>
      <c r="B189" s="42"/>
      <c r="C189" s="43"/>
      <c r="D189" s="51"/>
      <c r="E189" s="46"/>
      <c r="F189" s="46"/>
      <c r="G189" s="156"/>
      <c r="H189" s="167"/>
      <c r="I189" s="68"/>
      <c r="J189" s="64"/>
      <c r="K189" s="65"/>
      <c r="L189" s="66"/>
      <c r="M189" s="64"/>
      <c r="N189" s="68" t="s">
        <v>37</v>
      </c>
      <c r="O189" s="69" t="s">
        <v>38</v>
      </c>
      <c r="P189" s="69" t="s">
        <v>37</v>
      </c>
      <c r="Q189" s="69" t="s">
        <v>38</v>
      </c>
      <c r="R189" s="69" t="s">
        <v>37</v>
      </c>
      <c r="S189" s="44" t="s">
        <v>38</v>
      </c>
      <c r="T189" s="68"/>
      <c r="U189" s="66"/>
    </row>
    <row r="190" spans="1:21" ht="49.5" customHeight="1" x14ac:dyDescent="0.25">
      <c r="A190" s="52">
        <f>N179</f>
        <v>42989</v>
      </c>
      <c r="B190" s="18" t="s">
        <v>9</v>
      </c>
      <c r="C190" s="20"/>
      <c r="D190" s="53"/>
      <c r="E190" s="31"/>
      <c r="F190" s="32"/>
      <c r="G190" s="168"/>
      <c r="H190" s="169"/>
      <c r="I190" s="54"/>
      <c r="J190" s="54"/>
      <c r="K190" s="54"/>
      <c r="L190" s="54"/>
      <c r="M190" s="54"/>
      <c r="N190" s="54"/>
      <c r="O190" s="54"/>
      <c r="P190" s="54"/>
      <c r="Q190" s="54"/>
      <c r="R190" s="54"/>
      <c r="S190" s="54"/>
      <c r="T190" s="54"/>
      <c r="U190" s="55"/>
    </row>
    <row r="191" spans="1:21" ht="49.5" customHeight="1" x14ac:dyDescent="0.25">
      <c r="A191" s="52">
        <f>A190+1</f>
        <v>42990</v>
      </c>
      <c r="B191" s="56" t="s">
        <v>11</v>
      </c>
      <c r="C191" s="86"/>
      <c r="D191" s="105"/>
      <c r="E191" s="58"/>
      <c r="F191" s="59"/>
      <c r="G191" s="20"/>
      <c r="H191" s="57"/>
      <c r="I191" s="54"/>
      <c r="J191" s="54"/>
      <c r="K191" s="54"/>
      <c r="L191" s="54"/>
      <c r="M191" s="54"/>
      <c r="N191" s="54"/>
      <c r="O191" s="54"/>
      <c r="P191" s="54"/>
      <c r="Q191" s="54"/>
      <c r="R191" s="54"/>
      <c r="S191" s="54"/>
      <c r="T191" s="54"/>
      <c r="U191" s="55"/>
    </row>
    <row r="192" spans="1:21" ht="49.5" customHeight="1" x14ac:dyDescent="0.25">
      <c r="A192" s="52">
        <f>A191+1</f>
        <v>42991</v>
      </c>
      <c r="B192" s="56" t="s">
        <v>12</v>
      </c>
      <c r="C192" s="86"/>
      <c r="D192" s="105"/>
      <c r="E192" s="58"/>
      <c r="F192" s="59"/>
      <c r="G192" s="20"/>
      <c r="H192" s="57"/>
      <c r="I192" s="54"/>
      <c r="J192" s="54"/>
      <c r="K192" s="54"/>
      <c r="L192" s="54"/>
      <c r="M192" s="54"/>
      <c r="N192" s="54"/>
      <c r="O192" s="54"/>
      <c r="P192" s="54"/>
      <c r="Q192" s="54"/>
      <c r="R192" s="54"/>
      <c r="S192" s="54"/>
      <c r="T192" s="54"/>
      <c r="U192" s="55"/>
    </row>
    <row r="193" spans="1:21" ht="49.5" customHeight="1" x14ac:dyDescent="0.25">
      <c r="A193" s="52">
        <f>A192+1</f>
        <v>42992</v>
      </c>
      <c r="B193" s="56" t="s">
        <v>13</v>
      </c>
      <c r="C193" s="86"/>
      <c r="D193" s="105"/>
      <c r="E193" s="58"/>
      <c r="F193" s="59"/>
      <c r="G193" s="20"/>
      <c r="H193" s="57"/>
      <c r="I193" s="54"/>
      <c r="J193" s="54"/>
      <c r="K193" s="54"/>
      <c r="L193" s="54"/>
      <c r="M193" s="54"/>
      <c r="N193" s="54"/>
      <c r="O193" s="54"/>
      <c r="P193" s="54"/>
      <c r="Q193" s="54"/>
      <c r="R193" s="54"/>
      <c r="S193" s="54"/>
      <c r="T193" s="54"/>
      <c r="U193" s="55"/>
    </row>
    <row r="194" spans="1:21" ht="49.5" customHeight="1" x14ac:dyDescent="0.25">
      <c r="A194" s="52">
        <f>A193+1</f>
        <v>42993</v>
      </c>
      <c r="B194" s="18" t="s">
        <v>15</v>
      </c>
      <c r="C194" s="86"/>
      <c r="D194" s="105"/>
      <c r="E194" s="58"/>
      <c r="F194" s="59"/>
      <c r="G194" s="20"/>
      <c r="H194" s="57"/>
      <c r="I194" s="54"/>
      <c r="J194" s="54"/>
      <c r="K194" s="54"/>
      <c r="L194" s="54"/>
      <c r="M194" s="54"/>
      <c r="N194" s="54"/>
      <c r="O194" s="54"/>
      <c r="P194" s="54"/>
      <c r="Q194" s="54"/>
      <c r="R194" s="54"/>
      <c r="S194" s="54"/>
      <c r="T194" s="54"/>
      <c r="U194" s="55"/>
    </row>
    <row r="195" spans="1:21" ht="26.25" customHeight="1" x14ac:dyDescent="0.25"/>
  </sheetData>
  <sheetProtection selectLockedCells="1" selectUnlockedCells="1"/>
  <mergeCells count="142">
    <mergeCell ref="C2:G2"/>
    <mergeCell ref="I2:K2"/>
    <mergeCell ref="M4:P5"/>
    <mergeCell ref="L7:O7"/>
    <mergeCell ref="P7:Q7"/>
    <mergeCell ref="C12:U12"/>
    <mergeCell ref="C13:D13"/>
    <mergeCell ref="E13:H13"/>
    <mergeCell ref="I13:J13"/>
    <mergeCell ref="K13:M13"/>
    <mergeCell ref="N13:S13"/>
    <mergeCell ref="T13:U13"/>
    <mergeCell ref="N14:O14"/>
    <mergeCell ref="P14:Q14"/>
    <mergeCell ref="R14:S14"/>
    <mergeCell ref="C24:V24"/>
    <mergeCell ref="C25:D25"/>
    <mergeCell ref="E25:I25"/>
    <mergeCell ref="J25:K25"/>
    <mergeCell ref="L25:N25"/>
    <mergeCell ref="O25:T25"/>
    <mergeCell ref="U25:V25"/>
    <mergeCell ref="O26:P26"/>
    <mergeCell ref="Q26:R26"/>
    <mergeCell ref="S26:T26"/>
    <mergeCell ref="C27:J27"/>
    <mergeCell ref="C37:G37"/>
    <mergeCell ref="I37:K37"/>
    <mergeCell ref="M39:P40"/>
    <mergeCell ref="L42:O42"/>
    <mergeCell ref="P42:Q42"/>
    <mergeCell ref="C47:W47"/>
    <mergeCell ref="C48:D48"/>
    <mergeCell ref="E48:J48"/>
    <mergeCell ref="K48:L48"/>
    <mergeCell ref="M48:O48"/>
    <mergeCell ref="P48:U48"/>
    <mergeCell ref="V48:W48"/>
    <mergeCell ref="P49:Q49"/>
    <mergeCell ref="R49:S49"/>
    <mergeCell ref="T49:U49"/>
    <mergeCell ref="C59:W59"/>
    <mergeCell ref="E60:J60"/>
    <mergeCell ref="K60:L60"/>
    <mergeCell ref="M60:O60"/>
    <mergeCell ref="P60:U60"/>
    <mergeCell ref="V60:W60"/>
    <mergeCell ref="P61:Q61"/>
    <mergeCell ref="R61:S61"/>
    <mergeCell ref="T61:U61"/>
    <mergeCell ref="C62:J62"/>
    <mergeCell ref="C72:G72"/>
    <mergeCell ref="J72:M72"/>
    <mergeCell ref="M74:P75"/>
    <mergeCell ref="L77:O77"/>
    <mergeCell ref="P77:Q77"/>
    <mergeCell ref="C82:U82"/>
    <mergeCell ref="C83:D83"/>
    <mergeCell ref="E83:H83"/>
    <mergeCell ref="I83:J83"/>
    <mergeCell ref="K83:M83"/>
    <mergeCell ref="N83:S83"/>
    <mergeCell ref="T83:U83"/>
    <mergeCell ref="N84:O84"/>
    <mergeCell ref="P84:Q84"/>
    <mergeCell ref="R84:S84"/>
    <mergeCell ref="C94:U94"/>
    <mergeCell ref="C95:D95"/>
    <mergeCell ref="E95:H95"/>
    <mergeCell ref="I95:J95"/>
    <mergeCell ref="K95:M95"/>
    <mergeCell ref="N95:S95"/>
    <mergeCell ref="T95:U95"/>
    <mergeCell ref="N96:O96"/>
    <mergeCell ref="P96:Q96"/>
    <mergeCell ref="R96:S96"/>
    <mergeCell ref="C97:H97"/>
    <mergeCell ref="C107:G107"/>
    <mergeCell ref="J107:L107"/>
    <mergeCell ref="M109:P110"/>
    <mergeCell ref="L112:O112"/>
    <mergeCell ref="P112:Q112"/>
    <mergeCell ref="C117:U117"/>
    <mergeCell ref="C118:D118"/>
    <mergeCell ref="E118:H118"/>
    <mergeCell ref="I118:J118"/>
    <mergeCell ref="K118:M118"/>
    <mergeCell ref="N118:S118"/>
    <mergeCell ref="T118:U118"/>
    <mergeCell ref="N119:O119"/>
    <mergeCell ref="P119:Q119"/>
    <mergeCell ref="R119:S119"/>
    <mergeCell ref="C129:U129"/>
    <mergeCell ref="E130:H130"/>
    <mergeCell ref="I130:J130"/>
    <mergeCell ref="K130:M130"/>
    <mergeCell ref="N130:R130"/>
    <mergeCell ref="T130:U130"/>
    <mergeCell ref="P153:U153"/>
    <mergeCell ref="V153:W153"/>
    <mergeCell ref="N131:O131"/>
    <mergeCell ref="P131:Q131"/>
    <mergeCell ref="R131:S131"/>
    <mergeCell ref="C132:H132"/>
    <mergeCell ref="C142:G142"/>
    <mergeCell ref="M144:P145"/>
    <mergeCell ref="M165:O165"/>
    <mergeCell ref="P165:U165"/>
    <mergeCell ref="V165:W165"/>
    <mergeCell ref="L147:O147"/>
    <mergeCell ref="P147:Q147"/>
    <mergeCell ref="C152:W152"/>
    <mergeCell ref="C153:D153"/>
    <mergeCell ref="E153:J153"/>
    <mergeCell ref="K153:L153"/>
    <mergeCell ref="M153:O153"/>
    <mergeCell ref="C167:J167"/>
    <mergeCell ref="D178:F178"/>
    <mergeCell ref="E179:F179"/>
    <mergeCell ref="P154:Q154"/>
    <mergeCell ref="R154:S154"/>
    <mergeCell ref="T154:U154"/>
    <mergeCell ref="C164:W164"/>
    <mergeCell ref="C165:D165"/>
    <mergeCell ref="E165:J165"/>
    <mergeCell ref="K165:L165"/>
    <mergeCell ref="K187:M187"/>
    <mergeCell ref="N187:S187"/>
    <mergeCell ref="T187:U187"/>
    <mergeCell ref="P166:Q166"/>
    <mergeCell ref="R166:S166"/>
    <mergeCell ref="T166:U166"/>
    <mergeCell ref="N188:O188"/>
    <mergeCell ref="P188:Q188"/>
    <mergeCell ref="R188:S188"/>
    <mergeCell ref="M180:P181"/>
    <mergeCell ref="L183:O183"/>
    <mergeCell ref="P183:Q183"/>
    <mergeCell ref="C186:U186"/>
    <mergeCell ref="C187:D187"/>
    <mergeCell ref="E187:H187"/>
    <mergeCell ref="I187:J187"/>
  </mergeCells>
  <pageMargins left="0.2361111111111111" right="0.2361111111111111" top="0.35416666666666669" bottom="0.35416666666666669" header="0.51180555555555551" footer="0.51180555555555551"/>
  <pageSetup paperSize="9" scale="31" firstPageNumber="0" orientation="landscape" horizontalDpi="300" verticalDpi="300" r:id="rId1"/>
  <headerFooter alignWithMargins="0"/>
  <rowBreaks count="5" manualBreakCount="5">
    <brk id="35" max="16383" man="1"/>
    <brk id="70" max="16383" man="1"/>
    <brk id="105" max="16383" man="1"/>
    <brk id="140" max="16383" man="1"/>
    <brk id="175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U308"/>
  <sheetViews>
    <sheetView view="pageBreakPreview" topLeftCell="A241" zoomScale="50" zoomScaleSheetLayoutView="50" workbookViewId="0">
      <selection activeCell="S262" sqref="S262"/>
    </sheetView>
  </sheetViews>
  <sheetFormatPr baseColWidth="10" defaultColWidth="11.5703125" defaultRowHeight="18.399999999999999" customHeight="1" x14ac:dyDescent="0.25"/>
  <cols>
    <col min="1" max="1" width="8.140625" style="170" customWidth="1"/>
    <col min="2" max="2" width="9.140625" style="170" customWidth="1"/>
    <col min="3" max="3" width="7.7109375" style="171" customWidth="1"/>
    <col min="4" max="17" width="7.7109375" style="172" customWidth="1"/>
    <col min="18" max="18" width="7.42578125" style="173" customWidth="1"/>
    <col min="19" max="19" width="19.5703125" style="172" customWidth="1"/>
    <col min="20" max="20" width="7.28515625" style="173" customWidth="1"/>
    <col min="21" max="21" width="19.5703125" style="172" customWidth="1"/>
    <col min="22" max="22" width="5.140625" style="172" customWidth="1"/>
    <col min="23" max="23" width="11.5703125" style="172"/>
    <col min="24" max="24" width="5.140625" style="172" customWidth="1"/>
    <col min="25" max="16384" width="11.5703125" style="172"/>
  </cols>
  <sheetData>
    <row r="1" spans="1:21" ht="18.399999999999999" customHeight="1" x14ac:dyDescent="0.35">
      <c r="A1" s="174"/>
      <c r="B1" s="174"/>
      <c r="C1" s="175"/>
      <c r="D1" s="175"/>
      <c r="E1" s="176"/>
      <c r="F1" s="176"/>
      <c r="G1" s="176"/>
      <c r="H1" s="176"/>
      <c r="I1" s="176"/>
      <c r="J1" s="176"/>
      <c r="K1" s="177"/>
      <c r="L1" s="177"/>
      <c r="M1" s="178"/>
      <c r="N1" s="179"/>
      <c r="O1" s="179"/>
      <c r="P1" s="179"/>
      <c r="Q1" s="179"/>
      <c r="R1" s="180"/>
    </row>
    <row r="2" spans="1:21" ht="24.2" customHeight="1" x14ac:dyDescent="0.5">
      <c r="A2" s="174"/>
      <c r="B2" s="174"/>
      <c r="C2" s="175"/>
      <c r="D2" s="175"/>
      <c r="E2" s="176"/>
      <c r="F2" s="176"/>
      <c r="G2" s="176"/>
      <c r="H2" s="176"/>
      <c r="I2" s="176"/>
      <c r="J2" s="176"/>
      <c r="K2" s="177"/>
      <c r="L2" s="177"/>
      <c r="M2" s="365" t="s">
        <v>64</v>
      </c>
      <c r="N2" s="365"/>
      <c r="O2" s="366">
        <f>'S2'!N3</f>
        <v>42989</v>
      </c>
      <c r="P2" s="366"/>
      <c r="Q2" s="366"/>
      <c r="R2" s="366"/>
      <c r="S2" s="366"/>
      <c r="T2" s="366"/>
      <c r="U2" s="366"/>
    </row>
    <row r="3" spans="1:21" ht="18.399999999999999" customHeight="1" x14ac:dyDescent="0.25">
      <c r="A3" s="174"/>
      <c r="B3" s="174"/>
      <c r="C3" s="175"/>
      <c r="D3" s="175"/>
      <c r="E3" s="176"/>
      <c r="F3" s="176"/>
      <c r="G3" s="176"/>
      <c r="H3" s="176"/>
      <c r="I3" s="176"/>
      <c r="J3" s="176"/>
      <c r="K3" s="176"/>
      <c r="L3" s="176"/>
      <c r="M3" s="176"/>
      <c r="N3" s="176"/>
      <c r="O3" s="176"/>
      <c r="P3" s="176"/>
      <c r="Q3" s="176"/>
      <c r="R3" s="181"/>
    </row>
    <row r="4" spans="1:21" ht="27" customHeight="1" x14ac:dyDescent="0.2">
      <c r="A4" s="362" t="s">
        <v>65</v>
      </c>
      <c r="B4" s="362"/>
      <c r="C4" s="362"/>
      <c r="D4" s="362"/>
      <c r="E4" s="362"/>
      <c r="F4" s="362"/>
      <c r="G4" s="362"/>
      <c r="H4" s="362"/>
      <c r="I4" s="362"/>
      <c r="J4" s="362"/>
      <c r="K4" s="362"/>
      <c r="L4" s="362"/>
      <c r="M4" s="362"/>
      <c r="N4" s="362"/>
      <c r="O4" s="362"/>
      <c r="P4" s="362"/>
      <c r="Q4" s="362"/>
      <c r="R4" s="362"/>
      <c r="S4" s="362"/>
      <c r="T4" s="362"/>
      <c r="U4" s="362"/>
    </row>
    <row r="5" spans="1:21" s="182" customFormat="1" ht="18.399999999999999" customHeight="1" x14ac:dyDescent="0.25">
      <c r="A5" s="374"/>
      <c r="B5" s="367" t="s">
        <v>66</v>
      </c>
      <c r="C5" s="370" t="s">
        <v>67</v>
      </c>
      <c r="D5" s="370"/>
      <c r="E5" s="370" t="s">
        <v>22</v>
      </c>
      <c r="F5" s="370"/>
      <c r="G5" s="370" t="s">
        <v>23</v>
      </c>
      <c r="H5" s="370"/>
      <c r="I5" s="370"/>
      <c r="J5" s="370" t="s">
        <v>68</v>
      </c>
      <c r="K5" s="370"/>
      <c r="L5" s="370"/>
      <c r="M5" s="370" t="s">
        <v>69</v>
      </c>
      <c r="N5" s="370"/>
      <c r="O5" s="370"/>
      <c r="P5" s="361" t="s">
        <v>70</v>
      </c>
      <c r="Q5" s="361"/>
      <c r="R5" s="357" t="s">
        <v>71</v>
      </c>
      <c r="S5" s="357"/>
      <c r="T5" s="357"/>
      <c r="U5" s="357"/>
    </row>
    <row r="6" spans="1:21" s="182" customFormat="1" ht="18.399999999999999" customHeight="1" x14ac:dyDescent="0.25">
      <c r="A6" s="374"/>
      <c r="B6" s="367"/>
      <c r="C6" s="183" t="s">
        <v>72</v>
      </c>
      <c r="D6" s="184" t="s">
        <v>73</v>
      </c>
      <c r="E6" s="183" t="s">
        <v>74</v>
      </c>
      <c r="F6" s="184" t="s">
        <v>75</v>
      </c>
      <c r="G6" s="183" t="s">
        <v>76</v>
      </c>
      <c r="H6" s="183" t="s">
        <v>75</v>
      </c>
      <c r="I6" s="184" t="s">
        <v>77</v>
      </c>
      <c r="J6" s="183" t="s">
        <v>76</v>
      </c>
      <c r="K6" s="183" t="s">
        <v>75</v>
      </c>
      <c r="L6" s="184" t="s">
        <v>77</v>
      </c>
      <c r="M6" s="183" t="s">
        <v>76</v>
      </c>
      <c r="N6" s="183" t="s">
        <v>75</v>
      </c>
      <c r="O6" s="184" t="s">
        <v>77</v>
      </c>
      <c r="P6" s="183" t="s">
        <v>76</v>
      </c>
      <c r="Q6" s="184" t="s">
        <v>75</v>
      </c>
      <c r="R6" s="357"/>
      <c r="S6" s="357"/>
      <c r="T6" s="357"/>
      <c r="U6" s="357"/>
    </row>
    <row r="7" spans="1:21" s="182" customFormat="1" ht="15.6" customHeight="1" x14ac:dyDescent="0.25">
      <c r="A7" s="354" t="s">
        <v>78</v>
      </c>
      <c r="B7" s="363">
        <f>'S2'!C4</f>
        <v>0</v>
      </c>
      <c r="C7" s="373">
        <f>'S2'!C16</f>
        <v>0</v>
      </c>
      <c r="D7" s="348">
        <f>'S2'!D16</f>
        <v>0</v>
      </c>
      <c r="E7" s="347">
        <f>'S2'!I16</f>
        <v>0</v>
      </c>
      <c r="F7" s="348">
        <f>'S2'!J16-'S2'!E16-'S2'!F16-'S2'!G16</f>
        <v>0</v>
      </c>
      <c r="G7" s="347">
        <f>'S2'!K16</f>
        <v>0</v>
      </c>
      <c r="H7" s="347">
        <f>'S2'!M16-'S2'!E16-'S2'!F16</f>
        <v>0</v>
      </c>
      <c r="I7" s="348">
        <f>'S2'!L16</f>
        <v>0</v>
      </c>
      <c r="J7" s="347">
        <f>'S2'!N16+'S2'!O16</f>
        <v>0</v>
      </c>
      <c r="K7" s="347">
        <f>'S2'!R16+'S2'!S16-'S2'!E16-'S2'!F16-'S2'!G16</f>
        <v>0</v>
      </c>
      <c r="L7" s="348">
        <f>'S2'!P16+'S2'!Q16</f>
        <v>0</v>
      </c>
      <c r="M7" s="347">
        <f>'S2'!O16</f>
        <v>0</v>
      </c>
      <c r="N7" s="347">
        <f>'S2'!S16-'S2'!F16-'S2'!E16</f>
        <v>0</v>
      </c>
      <c r="O7" s="348">
        <f>'S2'!Q16</f>
        <v>0</v>
      </c>
      <c r="P7" s="347">
        <f>'S2'!T16</f>
        <v>0</v>
      </c>
      <c r="Q7" s="348">
        <f>'S2'!U16-'S2'!F16-'S2'!E16-'S2'!G16</f>
        <v>0</v>
      </c>
      <c r="R7" s="189">
        <f>'S2'!E16</f>
        <v>0</v>
      </c>
      <c r="S7" s="196" t="s">
        <v>79</v>
      </c>
      <c r="T7" s="205">
        <f>'S2'!F16</f>
        <v>0</v>
      </c>
      <c r="U7" s="197" t="s">
        <v>80</v>
      </c>
    </row>
    <row r="8" spans="1:21" s="182" customFormat="1" ht="15.6" customHeight="1" x14ac:dyDescent="0.25">
      <c r="A8" s="354"/>
      <c r="B8" s="363"/>
      <c r="C8" s="373"/>
      <c r="D8" s="348"/>
      <c r="E8" s="347"/>
      <c r="F8" s="348"/>
      <c r="G8" s="347"/>
      <c r="H8" s="347"/>
      <c r="I8" s="348"/>
      <c r="J8" s="347"/>
      <c r="K8" s="347"/>
      <c r="L8" s="348"/>
      <c r="M8" s="347"/>
      <c r="N8" s="347"/>
      <c r="O8" s="348"/>
      <c r="P8" s="347"/>
      <c r="Q8" s="348"/>
      <c r="R8" s="189"/>
      <c r="S8" s="197"/>
      <c r="T8" s="205"/>
      <c r="U8" s="197"/>
    </row>
    <row r="9" spans="1:21" s="182" customFormat="1" ht="15.6" customHeight="1" x14ac:dyDescent="0.25">
      <c r="A9" s="354" t="s">
        <v>81</v>
      </c>
      <c r="B9" s="363">
        <f>'S2'!C39</f>
        <v>0</v>
      </c>
      <c r="C9" s="347">
        <f>'S2'!C51</f>
        <v>0</v>
      </c>
      <c r="D9" s="348">
        <f>'S2'!D51</f>
        <v>0</v>
      </c>
      <c r="E9" s="347">
        <f>'S2'!K51-'S2'!E51-'S2'!F51-'S2'!G51-'S2'!H51-'S2'!I51-'S2'!J51</f>
        <v>0</v>
      </c>
      <c r="F9" s="348">
        <f>'S2'!L51</f>
        <v>0</v>
      </c>
      <c r="G9" s="347">
        <f>'S2'!M51-'S2'!E51-'S2'!F51-'S2'!G51-'S2'!H51-'S2'!I51-'S2'!J51</f>
        <v>0</v>
      </c>
      <c r="H9" s="347">
        <f>'S2'!O51</f>
        <v>0</v>
      </c>
      <c r="I9" s="348">
        <f>'S2'!N51</f>
        <v>0</v>
      </c>
      <c r="J9" s="347">
        <f>'S2'!P51-'S2'!E51-'S2'!F51-'S2'!G51-'S2'!H51-'S2'!I51+'S2'!Q51-'S2'!J51</f>
        <v>0</v>
      </c>
      <c r="K9" s="347">
        <f>'S2'!T51+'S2'!U51</f>
        <v>0</v>
      </c>
      <c r="L9" s="348">
        <f>'S2'!R51+'S2'!S51</f>
        <v>0</v>
      </c>
      <c r="M9" s="347">
        <f>'S2'!Q51</f>
        <v>0</v>
      </c>
      <c r="N9" s="347">
        <f>'S2'!U51</f>
        <v>0</v>
      </c>
      <c r="O9" s="348">
        <f>'S2'!S51</f>
        <v>0</v>
      </c>
      <c r="P9" s="347">
        <f>'S2'!V51-'S2'!E51-'S2'!F51-'S2'!G51-'S2'!H51-'S2'!I51-'S2'!J51</f>
        <v>0</v>
      </c>
      <c r="Q9" s="348">
        <f>'S2'!W51</f>
        <v>0</v>
      </c>
      <c r="R9" s="195">
        <f>'S2'!E51+'S2'!F51+'S2'!G51+'S2'!I51</f>
        <v>0</v>
      </c>
      <c r="S9" s="196" t="s">
        <v>82</v>
      </c>
      <c r="T9" s="195">
        <f>'S2'!H51</f>
        <v>0</v>
      </c>
      <c r="U9" s="197" t="s">
        <v>83</v>
      </c>
    </row>
    <row r="10" spans="1:21" s="182" customFormat="1" ht="15.6" customHeight="1" x14ac:dyDescent="0.25">
      <c r="A10" s="354"/>
      <c r="B10" s="363"/>
      <c r="C10" s="347"/>
      <c r="D10" s="348"/>
      <c r="E10" s="347"/>
      <c r="F10" s="348"/>
      <c r="G10" s="347"/>
      <c r="H10" s="347"/>
      <c r="I10" s="348"/>
      <c r="J10" s="347"/>
      <c r="K10" s="347"/>
      <c r="L10" s="348"/>
      <c r="M10" s="347"/>
      <c r="N10" s="347"/>
      <c r="O10" s="348"/>
      <c r="P10" s="347"/>
      <c r="Q10" s="348"/>
      <c r="R10" s="195"/>
      <c r="S10" s="196"/>
      <c r="T10" s="195">
        <f>'S2'!J51</f>
        <v>0</v>
      </c>
      <c r="U10" s="232" t="s">
        <v>84</v>
      </c>
    </row>
    <row r="11" spans="1:21" s="182" customFormat="1" ht="28.35" customHeight="1" x14ac:dyDescent="0.25">
      <c r="A11" s="185" t="s">
        <v>85</v>
      </c>
      <c r="B11" s="186">
        <f>'S2'!C74</f>
        <v>0</v>
      </c>
      <c r="C11" s="188">
        <f>'S2'!C86</f>
        <v>0</v>
      </c>
      <c r="D11" s="187">
        <f>'S2'!D86</f>
        <v>0</v>
      </c>
      <c r="E11" s="188">
        <f>'S2'!I86-'S2'!E86-'S2'!F86-'S2'!G86</f>
        <v>0</v>
      </c>
      <c r="F11" s="187">
        <f>'S2'!J86</f>
        <v>0</v>
      </c>
      <c r="G11" s="188">
        <f>'S2'!K86-'S2'!E86-'S2'!F86-'S2'!G86</f>
        <v>0</v>
      </c>
      <c r="H11" s="188">
        <f>'S2'!M86</f>
        <v>0</v>
      </c>
      <c r="I11" s="187">
        <f>'S2'!L86+'S2'!H86</f>
        <v>0</v>
      </c>
      <c r="J11" s="188">
        <f>'S2'!N86+'S2'!O86-'S2'!E86-'S2'!F86-'S2'!G86</f>
        <v>0</v>
      </c>
      <c r="K11" s="188">
        <f>'S2'!R87+'S2'!S87</f>
        <v>0</v>
      </c>
      <c r="L11" s="187">
        <f>'S2'!P87+'S2'!Q87+'S2'!H86</f>
        <v>0</v>
      </c>
      <c r="M11" s="188">
        <f>'S2'!O86</f>
        <v>0</v>
      </c>
      <c r="N11" s="188">
        <f>'S2'!S86</f>
        <v>0</v>
      </c>
      <c r="O11" s="187">
        <f>'S2'!Q86</f>
        <v>0</v>
      </c>
      <c r="P11" s="188">
        <f>'S2'!T86-'S2'!E86-'S2'!F86-'S2'!G86</f>
        <v>0</v>
      </c>
      <c r="Q11" s="187">
        <f>'S2'!U87</f>
        <v>0</v>
      </c>
      <c r="R11" s="195">
        <f>'S2'!E86+'S2'!F86</f>
        <v>0</v>
      </c>
      <c r="S11" s="196" t="s">
        <v>86</v>
      </c>
      <c r="T11" s="195">
        <f>'S2'!G86</f>
        <v>0</v>
      </c>
      <c r="U11" s="208" t="s">
        <v>87</v>
      </c>
    </row>
    <row r="12" spans="1:21" s="182" customFormat="1" ht="28.35" customHeight="1" x14ac:dyDescent="0.25">
      <c r="A12" s="185" t="s">
        <v>88</v>
      </c>
      <c r="B12" s="186">
        <f>'S2'!C109</f>
        <v>0</v>
      </c>
      <c r="C12" s="188">
        <f>'S2'!C121</f>
        <v>0</v>
      </c>
      <c r="D12" s="187">
        <f>'S2'!D121</f>
        <v>0</v>
      </c>
      <c r="E12" s="188">
        <f>'S2'!I121</f>
        <v>0</v>
      </c>
      <c r="F12" s="187">
        <f>'S2'!J121-'S2'!E121</f>
        <v>0</v>
      </c>
      <c r="G12" s="188">
        <f>'S2'!K121</f>
        <v>0</v>
      </c>
      <c r="H12" s="188">
        <f>'S2'!M121-'S2'!E121</f>
        <v>0</v>
      </c>
      <c r="I12" s="187">
        <f>'S2'!L121</f>
        <v>0</v>
      </c>
      <c r="J12" s="188">
        <f>'S2'!N121+'S2'!O121</f>
        <v>0</v>
      </c>
      <c r="K12" s="188">
        <f>'S2'!R121+'S2'!S21-'S2'!E121</f>
        <v>0</v>
      </c>
      <c r="L12" s="187">
        <f>'S2'!P121+'S2'!Q121</f>
        <v>0</v>
      </c>
      <c r="M12" s="188">
        <f>'S2'!O121</f>
        <v>0</v>
      </c>
      <c r="N12" s="188">
        <f>'S2'!S21-'S2'!E121</f>
        <v>0</v>
      </c>
      <c r="O12" s="187">
        <f>'S2'!Q121</f>
        <v>0</v>
      </c>
      <c r="P12" s="188">
        <f>'S2'!T121</f>
        <v>0</v>
      </c>
      <c r="Q12" s="187">
        <f>'S2'!U121-'S2'!E121</f>
        <v>0</v>
      </c>
      <c r="R12" s="195">
        <f>'S2'!E121</f>
        <v>0</v>
      </c>
      <c r="S12" s="245" t="s">
        <v>80</v>
      </c>
      <c r="T12" s="246"/>
      <c r="U12" s="197"/>
    </row>
    <row r="13" spans="1:21" s="182" customFormat="1" ht="15.6" customHeight="1" x14ac:dyDescent="0.25">
      <c r="A13" s="354" t="s">
        <v>89</v>
      </c>
      <c r="B13" s="363">
        <f>'S2'!C144</f>
        <v>0</v>
      </c>
      <c r="C13" s="347">
        <f>'S2'!C156</f>
        <v>0</v>
      </c>
      <c r="D13" s="348">
        <f>'S2'!D156</f>
        <v>0</v>
      </c>
      <c r="E13" s="347">
        <f>'S2'!K156-'S2'!F156</f>
        <v>0</v>
      </c>
      <c r="F13" s="348">
        <f>'S2'!L156-'S2'!E156-'S2'!H156-'S2'!G156</f>
        <v>0</v>
      </c>
      <c r="G13" s="347">
        <f>'S2'!M156-'S2'!F156</f>
        <v>0</v>
      </c>
      <c r="H13" s="347">
        <f>'S2'!O156+'S2'!J156-'S2'!H156-'S2'!E156</f>
        <v>0</v>
      </c>
      <c r="I13" s="348">
        <f>'S2'!N156-'S2'!G156+1</f>
        <v>1</v>
      </c>
      <c r="J13" s="347">
        <f>'S2'!P156+'S2'!Q156-'S2'!F156</f>
        <v>0</v>
      </c>
      <c r="K13" s="347">
        <f>'S2'!T156+'S2'!U156+'S2'!J156-'S2'!H156-'S2'!E156</f>
        <v>0</v>
      </c>
      <c r="L13" s="348">
        <f>'S2'!R156+'S2'!S156-'S2'!G156+1</f>
        <v>1</v>
      </c>
      <c r="M13" s="347">
        <f>'S2'!Q156</f>
        <v>0</v>
      </c>
      <c r="N13" s="347">
        <f>'S2'!T156+'S2'!U156-'S2'!H156-'S2'!E156</f>
        <v>0</v>
      </c>
      <c r="O13" s="348">
        <f>'S2'!S156-'S2'!G156+1</f>
        <v>1</v>
      </c>
      <c r="P13" s="347">
        <f>'S2'!V156-'S2'!F156</f>
        <v>0</v>
      </c>
      <c r="Q13" s="348">
        <f>'S2'!W156-'S2'!E156-'S2'!H156-'S2'!G156</f>
        <v>0</v>
      </c>
      <c r="R13" s="195">
        <f>'S2'!E156</f>
        <v>0</v>
      </c>
      <c r="S13" s="196" t="s">
        <v>80</v>
      </c>
      <c r="T13" s="205">
        <f>'S2'!G156</f>
        <v>0</v>
      </c>
      <c r="U13" s="197" t="s">
        <v>90</v>
      </c>
    </row>
    <row r="14" spans="1:21" s="182" customFormat="1" ht="12.75" customHeight="1" x14ac:dyDescent="0.25">
      <c r="A14" s="354"/>
      <c r="B14" s="363"/>
      <c r="C14" s="347"/>
      <c r="D14" s="348"/>
      <c r="E14" s="347"/>
      <c r="F14" s="348"/>
      <c r="G14" s="347"/>
      <c r="H14" s="347"/>
      <c r="I14" s="348"/>
      <c r="J14" s="347"/>
      <c r="K14" s="347"/>
      <c r="L14" s="348"/>
      <c r="M14" s="347"/>
      <c r="N14" s="347"/>
      <c r="O14" s="348"/>
      <c r="P14" s="347"/>
      <c r="Q14" s="348"/>
      <c r="R14" s="195">
        <f>'S2'!F156</f>
        <v>0</v>
      </c>
      <c r="S14" s="196" t="s">
        <v>91</v>
      </c>
      <c r="T14" s="205">
        <f>'S2'!H156</f>
        <v>0</v>
      </c>
      <c r="U14" s="197" t="s">
        <v>92</v>
      </c>
    </row>
    <row r="15" spans="1:21" s="182" customFormat="1" ht="27" customHeight="1" x14ac:dyDescent="0.25">
      <c r="A15" s="185" t="s">
        <v>61</v>
      </c>
      <c r="B15" s="207"/>
      <c r="C15" s="188">
        <f>'S2'!C190</f>
        <v>0</v>
      </c>
      <c r="D15" s="187">
        <f>'S2'!D190</f>
        <v>0</v>
      </c>
      <c r="E15" s="188">
        <f>'S2'!I190-'S2'!E190-'S2'!F190</f>
        <v>0</v>
      </c>
      <c r="F15" s="187">
        <f>'S2'!J190</f>
        <v>0</v>
      </c>
      <c r="G15" s="188">
        <f>'S2'!K190-'S2'!E190-'S2'!F190</f>
        <v>0</v>
      </c>
      <c r="H15" s="188">
        <f>'S2'!M190</f>
        <v>0</v>
      </c>
      <c r="I15" s="187">
        <f>'S2'!L190</f>
        <v>0</v>
      </c>
      <c r="J15" s="188">
        <f>'S2'!N190+'S2'!O190-'S2'!E190-'S2'!F190</f>
        <v>0</v>
      </c>
      <c r="K15" s="188">
        <f>'S2'!R190+'S2'!S90</f>
        <v>0</v>
      </c>
      <c r="L15" s="187">
        <f>'S2'!P190+'S2'!Q190</f>
        <v>0</v>
      </c>
      <c r="M15" s="188">
        <f>'S2'!O190</f>
        <v>0</v>
      </c>
      <c r="N15" s="188">
        <f>'S2'!S90</f>
        <v>0</v>
      </c>
      <c r="O15" s="187">
        <f>'S2'!Q190</f>
        <v>0</v>
      </c>
      <c r="P15" s="188">
        <f>'S2'!T190-'S2'!E190-'S2'!F190</f>
        <v>0</v>
      </c>
      <c r="Q15" s="187">
        <f>'S2'!U190</f>
        <v>0</v>
      </c>
      <c r="R15" s="195">
        <f>'S2'!E190</f>
        <v>0</v>
      </c>
      <c r="S15" s="196" t="s">
        <v>83</v>
      </c>
      <c r="T15" s="205"/>
      <c r="U15" s="208"/>
    </row>
    <row r="16" spans="1:21" s="182" customFormat="1" ht="18.399999999999999" customHeight="1" x14ac:dyDescent="0.25">
      <c r="A16" s="209" t="s">
        <v>93</v>
      </c>
      <c r="B16" s="210">
        <f t="shared" ref="B16:Q16" si="0">SUM(B7:B15)</f>
        <v>0</v>
      </c>
      <c r="C16" s="211">
        <f t="shared" si="0"/>
        <v>0</v>
      </c>
      <c r="D16" s="212">
        <f t="shared" si="0"/>
        <v>0</v>
      </c>
      <c r="E16" s="211">
        <f t="shared" si="0"/>
        <v>0</v>
      </c>
      <c r="F16" s="212">
        <f t="shared" si="0"/>
        <v>0</v>
      </c>
      <c r="G16" s="211">
        <f t="shared" si="0"/>
        <v>0</v>
      </c>
      <c r="H16" s="211">
        <f t="shared" si="0"/>
        <v>0</v>
      </c>
      <c r="I16" s="212">
        <f t="shared" si="0"/>
        <v>1</v>
      </c>
      <c r="J16" s="211">
        <f t="shared" si="0"/>
        <v>0</v>
      </c>
      <c r="K16" s="211">
        <f t="shared" si="0"/>
        <v>0</v>
      </c>
      <c r="L16" s="212">
        <f t="shared" si="0"/>
        <v>1</v>
      </c>
      <c r="M16" s="211">
        <f t="shared" si="0"/>
        <v>0</v>
      </c>
      <c r="N16" s="211">
        <f t="shared" si="0"/>
        <v>0</v>
      </c>
      <c r="O16" s="212">
        <f t="shared" si="0"/>
        <v>1</v>
      </c>
      <c r="P16" s="211">
        <f t="shared" si="0"/>
        <v>0</v>
      </c>
      <c r="Q16" s="212">
        <f t="shared" si="0"/>
        <v>0</v>
      </c>
      <c r="R16" s="213"/>
      <c r="S16" s="214"/>
      <c r="T16" s="215"/>
      <c r="U16" s="214"/>
    </row>
    <row r="17" spans="1:21" s="182" customFormat="1" ht="18.399999999999999" customHeight="1" x14ac:dyDescent="0.3">
      <c r="A17" s="172"/>
      <c r="B17" s="216" t="s">
        <v>94</v>
      </c>
      <c r="C17" s="217" t="s">
        <v>95</v>
      </c>
      <c r="D17" s="217" t="s">
        <v>96</v>
      </c>
      <c r="E17" s="217" t="s">
        <v>97</v>
      </c>
      <c r="F17" s="217" t="s">
        <v>98</v>
      </c>
      <c r="G17" s="217" t="s">
        <v>99</v>
      </c>
      <c r="H17" s="217" t="s">
        <v>100</v>
      </c>
      <c r="I17" s="217" t="s">
        <v>101</v>
      </c>
      <c r="J17" s="218"/>
      <c r="K17" s="218"/>
      <c r="L17" s="218"/>
      <c r="M17" s="218"/>
      <c r="N17" s="218"/>
      <c r="O17" s="218"/>
      <c r="P17" s="218"/>
      <c r="Q17" s="218"/>
      <c r="R17" s="219"/>
      <c r="T17" s="215"/>
    </row>
    <row r="18" spans="1:21" s="182" customFormat="1" ht="18.399999999999999" customHeight="1" x14ac:dyDescent="0.25">
      <c r="A18" s="220"/>
      <c r="B18" s="220"/>
      <c r="C18" s="188"/>
      <c r="D18" s="188"/>
      <c r="E18" s="221"/>
      <c r="F18" s="221"/>
      <c r="G18" s="221"/>
      <c r="H18" s="221"/>
      <c r="I18" s="221"/>
      <c r="J18" s="218"/>
      <c r="K18" s="218"/>
      <c r="L18" s="218"/>
      <c r="M18" s="218"/>
      <c r="N18" s="218"/>
      <c r="O18" s="218"/>
      <c r="P18" s="218"/>
      <c r="Q18" s="218"/>
      <c r="R18" s="219"/>
      <c r="T18" s="215"/>
    </row>
    <row r="19" spans="1:21" ht="18.399999999999999" customHeight="1" x14ac:dyDescent="0.2">
      <c r="A19" s="222"/>
      <c r="B19" s="222"/>
      <c r="C19" s="223"/>
      <c r="D19" s="223"/>
      <c r="E19" s="224"/>
      <c r="F19" s="224"/>
      <c r="G19" s="224"/>
      <c r="H19" s="224"/>
      <c r="I19" s="224"/>
      <c r="J19" s="224"/>
      <c r="K19" s="224"/>
      <c r="L19" s="224"/>
      <c r="M19" s="224"/>
      <c r="N19" s="224"/>
      <c r="O19" s="224"/>
      <c r="P19" s="224"/>
      <c r="Q19" s="224"/>
      <c r="R19" s="225"/>
    </row>
    <row r="20" spans="1:21" ht="27" customHeight="1" x14ac:dyDescent="0.2">
      <c r="A20" s="362" t="s">
        <v>102</v>
      </c>
      <c r="B20" s="362"/>
      <c r="C20" s="362"/>
      <c r="D20" s="362"/>
      <c r="E20" s="362"/>
      <c r="F20" s="362"/>
      <c r="G20" s="362"/>
      <c r="H20" s="362"/>
      <c r="I20" s="362"/>
      <c r="J20" s="362"/>
      <c r="K20" s="362"/>
      <c r="L20" s="362"/>
      <c r="M20" s="362"/>
      <c r="N20" s="362"/>
      <c r="O20" s="362"/>
      <c r="P20" s="362"/>
      <c r="Q20" s="362"/>
      <c r="R20" s="362"/>
      <c r="S20" s="362"/>
      <c r="T20" s="362"/>
      <c r="U20" s="362"/>
    </row>
    <row r="21" spans="1:21" s="182" customFormat="1" ht="18.399999999999999" customHeight="1" x14ac:dyDescent="0.25">
      <c r="A21" s="358"/>
      <c r="B21" s="371"/>
      <c r="C21" s="356" t="s">
        <v>67</v>
      </c>
      <c r="D21" s="356"/>
      <c r="E21" s="356" t="s">
        <v>22</v>
      </c>
      <c r="F21" s="356"/>
      <c r="G21" s="359" t="s">
        <v>23</v>
      </c>
      <c r="H21" s="359"/>
      <c r="I21" s="359"/>
      <c r="J21" s="360" t="s">
        <v>68</v>
      </c>
      <c r="K21" s="360"/>
      <c r="L21" s="360"/>
      <c r="M21" s="361" t="s">
        <v>69</v>
      </c>
      <c r="N21" s="361"/>
      <c r="O21" s="361"/>
      <c r="P21" s="356" t="s">
        <v>70</v>
      </c>
      <c r="Q21" s="356"/>
      <c r="R21" s="357" t="s">
        <v>71</v>
      </c>
      <c r="S21" s="357"/>
      <c r="T21" s="357"/>
      <c r="U21" s="357"/>
    </row>
    <row r="22" spans="1:21" s="182" customFormat="1" ht="18.399999999999999" customHeight="1" x14ac:dyDescent="0.25">
      <c r="A22" s="358"/>
      <c r="B22" s="371"/>
      <c r="C22" s="226" t="s">
        <v>72</v>
      </c>
      <c r="D22" s="184" t="s">
        <v>73</v>
      </c>
      <c r="E22" s="226" t="s">
        <v>74</v>
      </c>
      <c r="F22" s="184" t="s">
        <v>75</v>
      </c>
      <c r="G22" s="227" t="s">
        <v>76</v>
      </c>
      <c r="H22" s="183" t="s">
        <v>75</v>
      </c>
      <c r="I22" s="184" t="s">
        <v>77</v>
      </c>
      <c r="J22" s="183" t="s">
        <v>76</v>
      </c>
      <c r="K22" s="183" t="s">
        <v>75</v>
      </c>
      <c r="L22" s="183" t="s">
        <v>77</v>
      </c>
      <c r="M22" s="228" t="s">
        <v>76</v>
      </c>
      <c r="N22" s="183" t="s">
        <v>75</v>
      </c>
      <c r="O22" s="184" t="s">
        <v>77</v>
      </c>
      <c r="P22" s="226" t="s">
        <v>76</v>
      </c>
      <c r="Q22" s="184" t="s">
        <v>75</v>
      </c>
      <c r="R22" s="357"/>
      <c r="S22" s="357"/>
      <c r="T22" s="357"/>
      <c r="U22" s="357"/>
    </row>
    <row r="23" spans="1:21" s="182" customFormat="1" ht="15.6" customHeight="1" x14ac:dyDescent="0.25">
      <c r="A23" s="354" t="s">
        <v>78</v>
      </c>
      <c r="B23" s="355"/>
      <c r="C23" s="349">
        <f>'S2'!C28</f>
        <v>0</v>
      </c>
      <c r="D23" s="348">
        <f>'S2'!D28</f>
        <v>0</v>
      </c>
      <c r="E23" s="349">
        <f>'S2'!J28</f>
        <v>0</v>
      </c>
      <c r="F23" s="348">
        <f>'S2'!K28-'S2'!E28-'S2'!F28-'S2'!G28-'S2'!H28-'S2'!I28</f>
        <v>0</v>
      </c>
      <c r="G23" s="353">
        <f>'S2'!L28-'S2'!H28-'S2'!G28</f>
        <v>0</v>
      </c>
      <c r="H23" s="347">
        <f>'S2'!N28-'S2'!F28-'S2'!E28-'S2'!I28</f>
        <v>0</v>
      </c>
      <c r="I23" s="348">
        <f>'S2'!M28</f>
        <v>0</v>
      </c>
      <c r="J23" s="347">
        <f>'S2'!O28+'S2'!P28-'S2'!H28-'S2'!G28</f>
        <v>0</v>
      </c>
      <c r="K23" s="347">
        <f>'S2'!S28+'S2'!T28-'S2'!F28-'S2'!E28-'S2'!I28</f>
        <v>0</v>
      </c>
      <c r="L23" s="347">
        <f>'S2'!Q28+'S2'!R28</f>
        <v>0</v>
      </c>
      <c r="M23" s="346">
        <f>'S2'!P28</f>
        <v>0</v>
      </c>
      <c r="N23" s="347">
        <f>'S2'!T28-'S2'!E28-'S2'!F28</f>
        <v>0</v>
      </c>
      <c r="O23" s="348">
        <f>'S2'!R28</f>
        <v>0</v>
      </c>
      <c r="P23" s="349">
        <f>'S2'!U28-'S2'!H28-'S2'!G28</f>
        <v>0</v>
      </c>
      <c r="Q23" s="348">
        <f>'S2'!V28-'S2'!F28-'S2'!E28-'S2'!I28</f>
        <v>0</v>
      </c>
      <c r="R23" s="189">
        <f>'S2'!E28</f>
        <v>0</v>
      </c>
      <c r="S23" s="196" t="s">
        <v>79</v>
      </c>
      <c r="T23" s="205">
        <f>'S2'!F28</f>
        <v>0</v>
      </c>
      <c r="U23" s="197" t="s">
        <v>80</v>
      </c>
    </row>
    <row r="24" spans="1:21" s="182" customFormat="1" ht="12.75" customHeight="1" x14ac:dyDescent="0.25">
      <c r="A24" s="354"/>
      <c r="B24" s="355"/>
      <c r="C24" s="349"/>
      <c r="D24" s="348"/>
      <c r="E24" s="349"/>
      <c r="F24" s="348"/>
      <c r="G24" s="353"/>
      <c r="H24" s="347"/>
      <c r="I24" s="348"/>
      <c r="J24" s="347"/>
      <c r="K24" s="347"/>
      <c r="L24" s="347"/>
      <c r="M24" s="346"/>
      <c r="N24" s="347"/>
      <c r="O24" s="348"/>
      <c r="P24" s="349"/>
      <c r="Q24" s="348"/>
      <c r="R24" s="189"/>
      <c r="S24" s="197"/>
      <c r="T24" s="205">
        <f>'S2'!H28+'S2'!G28</f>
        <v>0</v>
      </c>
      <c r="U24" s="197" t="s">
        <v>103</v>
      </c>
    </row>
    <row r="25" spans="1:21" s="182" customFormat="1" ht="15.6" customHeight="1" x14ac:dyDescent="0.25">
      <c r="A25" s="354" t="s">
        <v>81</v>
      </c>
      <c r="B25" s="355"/>
      <c r="C25" s="347">
        <f>'S2'!C63</f>
        <v>0</v>
      </c>
      <c r="D25" s="348">
        <f>'S2'!D63</f>
        <v>0</v>
      </c>
      <c r="E25" s="347">
        <f>'S2'!K63-'S2'!E63-'S2'!F63-'S2'!G63-'S2'!H63-'S2'!I63-'S2'!J63</f>
        <v>0</v>
      </c>
      <c r="F25" s="348">
        <f>'S2'!L63</f>
        <v>0</v>
      </c>
      <c r="G25" s="347">
        <f>'S2'!M63-'S2'!E63-'S2'!F63-'S2'!G63-'S2'!H63-'S2'!I63-'S2'!J63</f>
        <v>0</v>
      </c>
      <c r="H25" s="347">
        <f>'S2'!O63</f>
        <v>0</v>
      </c>
      <c r="I25" s="348">
        <f>'S2'!N63</f>
        <v>0</v>
      </c>
      <c r="J25" s="347">
        <f>'S2'!P63-'S2'!E63-'S2'!F63-'S2'!G63-'S2'!H63-'S2'!I63+'S2'!Q63-'S2'!J63</f>
        <v>0</v>
      </c>
      <c r="K25" s="347">
        <f>'S2'!T63+'S2'!U63</f>
        <v>0</v>
      </c>
      <c r="L25" s="348">
        <f>'S2'!R63+'S2'!S63</f>
        <v>0</v>
      </c>
      <c r="M25" s="347">
        <f>'S2'!Q63</f>
        <v>0</v>
      </c>
      <c r="N25" s="347">
        <f>'S2'!U63</f>
        <v>0</v>
      </c>
      <c r="O25" s="348">
        <f>'S2'!S63</f>
        <v>0</v>
      </c>
      <c r="P25" s="347">
        <f>'S2'!V63-'S2'!E63-'S2'!F63-'S2'!G63-'S2'!H63-'S2'!I63-'S2'!J63</f>
        <v>0</v>
      </c>
      <c r="Q25" s="348">
        <f>'S2'!W63</f>
        <v>0</v>
      </c>
      <c r="R25" s="195">
        <f>'S2'!E63+'S2'!F63+'S2'!G63+'S2'!I63</f>
        <v>0</v>
      </c>
      <c r="S25" s="196" t="s">
        <v>82</v>
      </c>
      <c r="T25" s="195">
        <f>'S2'!H63</f>
        <v>0</v>
      </c>
      <c r="U25" s="197" t="s">
        <v>83</v>
      </c>
    </row>
    <row r="26" spans="1:21" s="182" customFormat="1" ht="15.6" customHeight="1" x14ac:dyDescent="0.25">
      <c r="A26" s="354"/>
      <c r="B26" s="355"/>
      <c r="C26" s="347"/>
      <c r="D26" s="348"/>
      <c r="E26" s="347"/>
      <c r="F26" s="348"/>
      <c r="G26" s="347"/>
      <c r="H26" s="347"/>
      <c r="I26" s="348"/>
      <c r="J26" s="347"/>
      <c r="K26" s="347"/>
      <c r="L26" s="348"/>
      <c r="M26" s="347"/>
      <c r="N26" s="347"/>
      <c r="O26" s="348"/>
      <c r="P26" s="347"/>
      <c r="Q26" s="348"/>
      <c r="R26" s="195"/>
      <c r="S26" s="196"/>
      <c r="T26" s="195">
        <f>'S2'!J63</f>
        <v>0</v>
      </c>
      <c r="U26" s="232" t="s">
        <v>84</v>
      </c>
    </row>
    <row r="27" spans="1:21" s="182" customFormat="1" ht="28.35" customHeight="1" x14ac:dyDescent="0.25">
      <c r="A27" s="185" t="s">
        <v>85</v>
      </c>
      <c r="B27" s="207"/>
      <c r="C27" s="229">
        <f>'S2'!C98</f>
        <v>0</v>
      </c>
      <c r="D27" s="187">
        <f>'S2'!D98</f>
        <v>0</v>
      </c>
      <c r="E27" s="229">
        <f>'S2'!I98-'S2'!E98-'S2'!F98-'S2'!G98</f>
        <v>0</v>
      </c>
      <c r="F27" s="187">
        <f>'S2'!J98</f>
        <v>0</v>
      </c>
      <c r="G27" s="230">
        <f>'S2'!K98-'S2'!E98-'S2'!F98-'S2'!G98</f>
        <v>0</v>
      </c>
      <c r="H27" s="188">
        <f>'S2'!M98</f>
        <v>0</v>
      </c>
      <c r="I27" s="187">
        <f>'S2'!L98+'S2'!H98</f>
        <v>0</v>
      </c>
      <c r="J27" s="188">
        <f>'S2'!N98+'S2'!O98-'S2'!E98-'S2'!F98-'S2'!G98</f>
        <v>0</v>
      </c>
      <c r="K27" s="188">
        <f>'S2'!R98+'S2'!S98</f>
        <v>0</v>
      </c>
      <c r="L27" s="188">
        <f>'S2'!P98+'S2'!Q98+'S2'!H98</f>
        <v>0</v>
      </c>
      <c r="M27" s="231">
        <f>'S2'!O98</f>
        <v>0</v>
      </c>
      <c r="N27" s="188">
        <f>'S2'!S98</f>
        <v>0</v>
      </c>
      <c r="O27" s="187">
        <f>'S2'!Q98</f>
        <v>0</v>
      </c>
      <c r="P27" s="229">
        <f>'S2'!T98-'S2'!E98-'S2'!F98-'S2'!G98</f>
        <v>0</v>
      </c>
      <c r="Q27" s="187">
        <f>'S2'!U98</f>
        <v>0</v>
      </c>
      <c r="R27" s="195">
        <f>'S2'!E98+'S2'!F98</f>
        <v>0</v>
      </c>
      <c r="S27" s="233" t="s">
        <v>104</v>
      </c>
      <c r="T27" s="195">
        <f>'S2'!G98</f>
        <v>0</v>
      </c>
      <c r="U27" s="208" t="s">
        <v>87</v>
      </c>
    </row>
    <row r="28" spans="1:21" s="182" customFormat="1" ht="28.35" customHeight="1" x14ac:dyDescent="0.25">
      <c r="A28" s="185" t="s">
        <v>88</v>
      </c>
      <c r="B28" s="207"/>
      <c r="C28" s="229">
        <f>'S2'!C133</f>
        <v>0</v>
      </c>
      <c r="D28" s="187">
        <f>'S2'!D133</f>
        <v>0</v>
      </c>
      <c r="E28" s="229">
        <f>'S2'!I133</f>
        <v>0</v>
      </c>
      <c r="F28" s="187">
        <f>'S2'!J133-'S2'!E133-'S2'!F133</f>
        <v>0</v>
      </c>
      <c r="G28" s="230">
        <f>'S2'!K133</f>
        <v>0</v>
      </c>
      <c r="H28" s="188">
        <f>'S2'!M133-'S2'!E133</f>
        <v>0</v>
      </c>
      <c r="I28" s="187">
        <f>'S2'!L133-'S2'!F133</f>
        <v>0</v>
      </c>
      <c r="J28" s="188">
        <f>'S2'!N133+'S2'!O133</f>
        <v>0</v>
      </c>
      <c r="K28" s="188">
        <f>'S2'!R133+'S2'!S133-'S2'!E133</f>
        <v>0</v>
      </c>
      <c r="L28" s="188">
        <f>'S2'!P133+'S2'!Q133-'S2'!F133</f>
        <v>0</v>
      </c>
      <c r="M28" s="231">
        <f>'S2'!O133</f>
        <v>0</v>
      </c>
      <c r="N28" s="188">
        <f>'S2'!S133-'S2'!E133</f>
        <v>0</v>
      </c>
      <c r="O28" s="187">
        <f>'S2'!Q133</f>
        <v>0</v>
      </c>
      <c r="P28" s="229">
        <f>'S2'!T133</f>
        <v>0</v>
      </c>
      <c r="Q28" s="187">
        <f>'S2'!U133-'S2'!E133-'S2'!F133</f>
        <v>0</v>
      </c>
      <c r="R28" s="195">
        <f>'S2'!E133</f>
        <v>0</v>
      </c>
      <c r="S28" s="196" t="s">
        <v>105</v>
      </c>
      <c r="T28" s="234">
        <f>'S2'!F133</f>
        <v>0</v>
      </c>
      <c r="U28" s="197" t="s">
        <v>106</v>
      </c>
    </row>
    <row r="29" spans="1:21" s="182" customFormat="1" ht="15.6" customHeight="1" x14ac:dyDescent="0.25">
      <c r="A29" s="354" t="s">
        <v>89</v>
      </c>
      <c r="B29" s="355"/>
      <c r="C29" s="349">
        <f>'S2'!C168</f>
        <v>0</v>
      </c>
      <c r="D29" s="348">
        <f>'S2'!D168</f>
        <v>0</v>
      </c>
      <c r="E29" s="349">
        <f>'S2'!K168-'S2'!F168</f>
        <v>0</v>
      </c>
      <c r="F29" s="348">
        <f>'S2'!L168-'S2'!E168-'S2'!H168-'S2'!G168</f>
        <v>0</v>
      </c>
      <c r="G29" s="353">
        <f>'S2'!M168-'S2'!F168</f>
        <v>0</v>
      </c>
      <c r="H29" s="347">
        <f>'S2'!O168-'S2'!H168-'S2'!E168+'S2'!J168</f>
        <v>0</v>
      </c>
      <c r="I29" s="348">
        <f>'S2'!N168-'S2'!G168+1</f>
        <v>1</v>
      </c>
      <c r="J29" s="347">
        <f>'S2'!P168+'S2'!Q168-'S2'!F168</f>
        <v>0</v>
      </c>
      <c r="K29" s="347">
        <f>'S2'!T168+'S2'!U168+'S2'!J168-'S2'!H168-'S2'!E168</f>
        <v>0</v>
      </c>
      <c r="L29" s="347">
        <f>'S2'!R168+'S2'!S168-'S2'!G168+1</f>
        <v>1</v>
      </c>
      <c r="M29" s="346">
        <f>'S2'!Q168</f>
        <v>0</v>
      </c>
      <c r="N29" s="347">
        <f>'S2'!T168+'S2'!U168-'S2'!H168-'S2'!E168</f>
        <v>0</v>
      </c>
      <c r="O29" s="348">
        <f>'S2'!S168-'S2'!G168+1</f>
        <v>1</v>
      </c>
      <c r="P29" s="349">
        <f>'S2'!V168-'S2'!F168</f>
        <v>0</v>
      </c>
      <c r="Q29" s="348">
        <f>'S2'!W168-'S2'!E168-'S2'!H168-'S2'!G168</f>
        <v>0</v>
      </c>
      <c r="R29" s="195">
        <f>'S2'!E168</f>
        <v>0</v>
      </c>
      <c r="S29" s="196" t="s">
        <v>105</v>
      </c>
      <c r="T29" s="205">
        <f>'S2'!G168</f>
        <v>0</v>
      </c>
      <c r="U29" s="197" t="s">
        <v>90</v>
      </c>
    </row>
    <row r="30" spans="1:21" s="182" customFormat="1" ht="12.75" customHeight="1" x14ac:dyDescent="0.25">
      <c r="A30" s="354"/>
      <c r="B30" s="355"/>
      <c r="C30" s="349"/>
      <c r="D30" s="348"/>
      <c r="E30" s="349"/>
      <c r="F30" s="348"/>
      <c r="G30" s="353"/>
      <c r="H30" s="347"/>
      <c r="I30" s="348"/>
      <c r="J30" s="347"/>
      <c r="K30" s="347"/>
      <c r="L30" s="347"/>
      <c r="M30" s="346"/>
      <c r="N30" s="347"/>
      <c r="O30" s="348"/>
      <c r="P30" s="349"/>
      <c r="Q30" s="348"/>
      <c r="R30" s="195">
        <f>'S2'!F168</f>
        <v>0</v>
      </c>
      <c r="S30" s="196" t="s">
        <v>91</v>
      </c>
      <c r="T30" s="205">
        <f>'S2'!H168</f>
        <v>0</v>
      </c>
      <c r="U30" s="197" t="s">
        <v>92</v>
      </c>
    </row>
    <row r="31" spans="1:21" s="182" customFormat="1" ht="18.399999999999999" customHeight="1" x14ac:dyDescent="0.25">
      <c r="A31" s="209" t="s">
        <v>93</v>
      </c>
      <c r="B31" s="210"/>
      <c r="C31" s="235">
        <f t="shared" ref="C31:Q31" si="1">SUM(C23:C29)</f>
        <v>0</v>
      </c>
      <c r="D31" s="212">
        <f t="shared" si="1"/>
        <v>0</v>
      </c>
      <c r="E31" s="235">
        <f t="shared" si="1"/>
        <v>0</v>
      </c>
      <c r="F31" s="212">
        <f t="shared" si="1"/>
        <v>0</v>
      </c>
      <c r="G31" s="236">
        <f t="shared" si="1"/>
        <v>0</v>
      </c>
      <c r="H31" s="211">
        <f t="shared" si="1"/>
        <v>0</v>
      </c>
      <c r="I31" s="212">
        <f t="shared" si="1"/>
        <v>1</v>
      </c>
      <c r="J31" s="211">
        <f t="shared" si="1"/>
        <v>0</v>
      </c>
      <c r="K31" s="211">
        <f t="shared" si="1"/>
        <v>0</v>
      </c>
      <c r="L31" s="211">
        <f t="shared" si="1"/>
        <v>1</v>
      </c>
      <c r="M31" s="237">
        <f t="shared" si="1"/>
        <v>0</v>
      </c>
      <c r="N31" s="211">
        <f t="shared" si="1"/>
        <v>0</v>
      </c>
      <c r="O31" s="212">
        <f t="shared" si="1"/>
        <v>1</v>
      </c>
      <c r="P31" s="235">
        <f t="shared" si="1"/>
        <v>0</v>
      </c>
      <c r="Q31" s="212">
        <f t="shared" si="1"/>
        <v>0</v>
      </c>
      <c r="R31" s="173"/>
      <c r="S31" s="172"/>
      <c r="T31" s="173"/>
      <c r="U31" s="172"/>
    </row>
    <row r="32" spans="1:21" s="182" customFormat="1" ht="18.399999999999999" customHeight="1" x14ac:dyDescent="0.25">
      <c r="A32" s="350" t="s">
        <v>107</v>
      </c>
      <c r="B32" s="350"/>
      <c r="C32" s="351"/>
      <c r="D32" s="351"/>
      <c r="E32" s="350" t="s">
        <v>108</v>
      </c>
      <c r="F32" s="350"/>
      <c r="G32" s="352"/>
      <c r="H32" s="352"/>
      <c r="I32" s="238"/>
      <c r="J32" s="218"/>
      <c r="K32" s="218"/>
      <c r="L32" s="218"/>
      <c r="M32" s="218"/>
      <c r="N32" s="218"/>
      <c r="O32" s="218"/>
      <c r="P32" s="218"/>
      <c r="Q32" s="218"/>
      <c r="R32" s="239"/>
      <c r="S32" s="240"/>
      <c r="T32" s="241"/>
      <c r="U32" s="240"/>
    </row>
    <row r="33" spans="1:21" s="182" customFormat="1" ht="18.399999999999999" customHeight="1" x14ac:dyDescent="0.25">
      <c r="A33" s="242"/>
      <c r="B33" s="243"/>
      <c r="C33" s="244"/>
      <c r="D33" s="244"/>
      <c r="E33" s="218"/>
      <c r="F33" s="218"/>
      <c r="G33" s="218"/>
      <c r="H33" s="218"/>
      <c r="I33" s="218"/>
      <c r="J33" s="218"/>
      <c r="K33" s="218"/>
      <c r="L33" s="218"/>
      <c r="M33" s="218"/>
      <c r="N33" s="218"/>
      <c r="O33" s="218"/>
      <c r="P33" s="218"/>
      <c r="Q33" s="218"/>
      <c r="R33" s="219"/>
      <c r="T33" s="215"/>
    </row>
    <row r="34" spans="1:21" ht="18.399999999999999" customHeight="1" x14ac:dyDescent="0.2">
      <c r="A34" s="222"/>
      <c r="B34" s="222"/>
      <c r="C34" s="223"/>
      <c r="D34" s="223"/>
      <c r="E34" s="224"/>
      <c r="F34" s="224"/>
      <c r="G34" s="224"/>
      <c r="H34" s="224"/>
      <c r="I34" s="224"/>
      <c r="J34" s="224"/>
      <c r="K34" s="224"/>
      <c r="L34" s="224"/>
      <c r="M34" s="224"/>
      <c r="N34" s="224"/>
      <c r="O34" s="224"/>
      <c r="P34" s="224"/>
      <c r="Q34" s="224"/>
      <c r="R34" s="225"/>
    </row>
    <row r="35" spans="1:21" ht="18.399999999999999" customHeight="1" x14ac:dyDescent="0.2">
      <c r="A35" s="222"/>
      <c r="B35" s="222"/>
      <c r="C35" s="223"/>
      <c r="D35" s="223"/>
      <c r="E35" s="224"/>
      <c r="F35" s="224"/>
      <c r="G35" s="224"/>
      <c r="H35" s="224"/>
      <c r="I35" s="224"/>
      <c r="J35" s="224"/>
      <c r="K35" s="224"/>
      <c r="L35" s="224"/>
      <c r="M35" s="224"/>
      <c r="N35" s="224"/>
      <c r="O35" s="224"/>
      <c r="P35" s="224"/>
      <c r="Q35" s="224"/>
      <c r="R35" s="225"/>
    </row>
    <row r="36" spans="1:21" ht="18.399999999999999" customHeight="1" x14ac:dyDescent="0.2">
      <c r="A36" s="222"/>
      <c r="B36" s="222"/>
      <c r="C36" s="223"/>
      <c r="D36" s="223"/>
      <c r="E36" s="224"/>
      <c r="F36" s="224"/>
      <c r="G36" s="224"/>
      <c r="H36" s="224"/>
      <c r="I36" s="224"/>
      <c r="J36" s="224"/>
      <c r="K36" s="224"/>
      <c r="L36" s="224"/>
      <c r="M36" s="224"/>
      <c r="N36" s="224"/>
      <c r="O36" s="224"/>
      <c r="P36" s="224"/>
      <c r="Q36" s="224"/>
      <c r="R36" s="225"/>
    </row>
    <row r="37" spans="1:21" ht="24.2" customHeight="1" x14ac:dyDescent="0.5">
      <c r="A37" s="174"/>
      <c r="B37" s="174"/>
      <c r="C37" s="175"/>
      <c r="D37" s="175"/>
      <c r="E37" s="176"/>
      <c r="F37" s="176"/>
      <c r="G37" s="176"/>
      <c r="H37" s="176"/>
      <c r="I37" s="176"/>
      <c r="J37" s="176"/>
      <c r="K37" s="177"/>
      <c r="L37" s="177"/>
      <c r="M37" s="365" t="s">
        <v>64</v>
      </c>
      <c r="N37" s="365"/>
      <c r="O37" s="366">
        <f>O2+1</f>
        <v>42990</v>
      </c>
      <c r="P37" s="366"/>
      <c r="Q37" s="366"/>
      <c r="R37" s="366"/>
      <c r="S37" s="366"/>
      <c r="T37" s="366"/>
      <c r="U37" s="366"/>
    </row>
    <row r="38" spans="1:21" ht="18.399999999999999" customHeight="1" x14ac:dyDescent="0.25">
      <c r="A38" s="174"/>
      <c r="B38" s="174"/>
      <c r="C38" s="175"/>
      <c r="D38" s="175"/>
      <c r="E38" s="176"/>
      <c r="F38" s="176"/>
      <c r="G38" s="176"/>
      <c r="H38" s="176"/>
      <c r="I38" s="176"/>
      <c r="J38" s="176"/>
      <c r="K38" s="176"/>
      <c r="L38" s="176"/>
      <c r="M38" s="176"/>
      <c r="N38" s="176"/>
      <c r="O38" s="176"/>
      <c r="P38" s="176"/>
      <c r="Q38" s="176"/>
      <c r="R38" s="181"/>
    </row>
    <row r="39" spans="1:21" ht="27" customHeight="1" x14ac:dyDescent="0.2">
      <c r="A39" s="362" t="s">
        <v>65</v>
      </c>
      <c r="B39" s="362"/>
      <c r="C39" s="362"/>
      <c r="D39" s="362"/>
      <c r="E39" s="362"/>
      <c r="F39" s="362"/>
      <c r="G39" s="362"/>
      <c r="H39" s="362"/>
      <c r="I39" s="362"/>
      <c r="J39" s="362"/>
      <c r="K39" s="362"/>
      <c r="L39" s="362"/>
      <c r="M39" s="362"/>
      <c r="N39" s="362"/>
      <c r="O39" s="362"/>
      <c r="P39" s="362"/>
      <c r="Q39" s="362"/>
      <c r="R39" s="362"/>
      <c r="S39" s="362"/>
      <c r="T39" s="362"/>
      <c r="U39" s="362"/>
    </row>
    <row r="40" spans="1:21" s="182" customFormat="1" ht="18.399999999999999" customHeight="1" x14ac:dyDescent="0.25">
      <c r="A40" s="358"/>
      <c r="B40" s="367" t="s">
        <v>66</v>
      </c>
      <c r="C40" s="356" t="s">
        <v>67</v>
      </c>
      <c r="D40" s="356"/>
      <c r="E40" s="356" t="s">
        <v>22</v>
      </c>
      <c r="F40" s="356"/>
      <c r="G40" s="359" t="s">
        <v>23</v>
      </c>
      <c r="H40" s="359"/>
      <c r="I40" s="359"/>
      <c r="J40" s="360" t="s">
        <v>68</v>
      </c>
      <c r="K40" s="360"/>
      <c r="L40" s="360"/>
      <c r="M40" s="361" t="s">
        <v>69</v>
      </c>
      <c r="N40" s="361"/>
      <c r="O40" s="361"/>
      <c r="P40" s="356" t="s">
        <v>70</v>
      </c>
      <c r="Q40" s="356"/>
      <c r="R40" s="357" t="s">
        <v>71</v>
      </c>
      <c r="S40" s="357"/>
      <c r="T40" s="357"/>
      <c r="U40" s="357"/>
    </row>
    <row r="41" spans="1:21" s="182" customFormat="1" ht="18.399999999999999" customHeight="1" x14ac:dyDescent="0.25">
      <c r="A41" s="358"/>
      <c r="B41" s="367"/>
      <c r="C41" s="226" t="s">
        <v>72</v>
      </c>
      <c r="D41" s="184" t="s">
        <v>73</v>
      </c>
      <c r="E41" s="226" t="s">
        <v>74</v>
      </c>
      <c r="F41" s="184" t="s">
        <v>75</v>
      </c>
      <c r="G41" s="227" t="s">
        <v>76</v>
      </c>
      <c r="H41" s="183" t="s">
        <v>75</v>
      </c>
      <c r="I41" s="184" t="s">
        <v>77</v>
      </c>
      <c r="J41" s="183" t="s">
        <v>76</v>
      </c>
      <c r="K41" s="183" t="s">
        <v>75</v>
      </c>
      <c r="L41" s="183" t="s">
        <v>77</v>
      </c>
      <c r="M41" s="228" t="s">
        <v>76</v>
      </c>
      <c r="N41" s="183" t="s">
        <v>75</v>
      </c>
      <c r="O41" s="184" t="s">
        <v>77</v>
      </c>
      <c r="P41" s="226" t="s">
        <v>76</v>
      </c>
      <c r="Q41" s="184" t="s">
        <v>75</v>
      </c>
      <c r="R41" s="357"/>
      <c r="S41" s="357"/>
      <c r="T41" s="357"/>
      <c r="U41" s="357"/>
    </row>
    <row r="42" spans="1:21" s="182" customFormat="1" ht="14.1" customHeight="1" x14ac:dyDescent="0.25">
      <c r="A42" s="354" t="s">
        <v>78</v>
      </c>
      <c r="B42" s="363">
        <f>'S2'!C5</f>
        <v>0</v>
      </c>
      <c r="C42" s="364">
        <f>'S2'!C17</f>
        <v>0</v>
      </c>
      <c r="D42" s="348">
        <f>'S2'!D17</f>
        <v>0</v>
      </c>
      <c r="E42" s="349">
        <f>'S2'!I17</f>
        <v>0</v>
      </c>
      <c r="F42" s="348">
        <f>'S2'!J17-'S2'!E17-'S2'!F17-'S2'!G17</f>
        <v>0</v>
      </c>
      <c r="G42" s="353">
        <f>'S2'!K17</f>
        <v>0</v>
      </c>
      <c r="H42" s="347">
        <f>'S2'!M17-'S2'!E17-'S2'!F17-'S2'!G17</f>
        <v>0</v>
      </c>
      <c r="I42" s="348">
        <f>'S2'!L17</f>
        <v>0</v>
      </c>
      <c r="J42" s="347">
        <f>'S2'!N17+'S2'!O17</f>
        <v>0</v>
      </c>
      <c r="K42" s="347">
        <f>'S2'!R17+'S2'!S17-'S2'!E17-'S2'!F17-'S2'!G17</f>
        <v>0</v>
      </c>
      <c r="L42" s="347">
        <f>'S2'!P17+'S2'!Q17</f>
        <v>0</v>
      </c>
      <c r="M42" s="346">
        <f>'S2'!O17</f>
        <v>0</v>
      </c>
      <c r="N42" s="347">
        <f>'S2'!S17-'S2'!F17-'S2'!E17</f>
        <v>0</v>
      </c>
      <c r="O42" s="348">
        <f>'S2'!Q17</f>
        <v>0</v>
      </c>
      <c r="P42" s="349">
        <f>'S2'!T17</f>
        <v>0</v>
      </c>
      <c r="Q42" s="348">
        <f>'S2'!U17-'S2'!F17-'S2'!E17-'S2'!G17</f>
        <v>0</v>
      </c>
      <c r="R42" s="189">
        <f>'S2'!E17</f>
        <v>0</v>
      </c>
      <c r="S42" s="196" t="s">
        <v>79</v>
      </c>
      <c r="T42" s="205">
        <f>'S2'!F17</f>
        <v>0</v>
      </c>
      <c r="U42" s="197" t="s">
        <v>80</v>
      </c>
    </row>
    <row r="43" spans="1:21" s="182" customFormat="1" ht="14.1" customHeight="1" x14ac:dyDescent="0.25">
      <c r="A43" s="354"/>
      <c r="B43" s="363"/>
      <c r="C43" s="364"/>
      <c r="D43" s="348"/>
      <c r="E43" s="349"/>
      <c r="F43" s="348"/>
      <c r="G43" s="353"/>
      <c r="H43" s="347"/>
      <c r="I43" s="348"/>
      <c r="J43" s="347"/>
      <c r="K43" s="347"/>
      <c r="L43" s="347"/>
      <c r="M43" s="346"/>
      <c r="N43" s="347"/>
      <c r="O43" s="348"/>
      <c r="P43" s="349"/>
      <c r="Q43" s="348"/>
      <c r="R43" s="189"/>
      <c r="S43" s="197"/>
      <c r="T43" s="205"/>
      <c r="U43" s="197"/>
    </row>
    <row r="44" spans="1:21" s="182" customFormat="1" ht="15.6" customHeight="1" x14ac:dyDescent="0.25">
      <c r="A44" s="354" t="s">
        <v>81</v>
      </c>
      <c r="B44" s="363">
        <f>'S2'!C40</f>
        <v>0</v>
      </c>
      <c r="C44" s="347">
        <f>'S2'!C52</f>
        <v>0</v>
      </c>
      <c r="D44" s="348">
        <f>'S2'!D52</f>
        <v>0</v>
      </c>
      <c r="E44" s="347">
        <f>'S2'!K52-'S2'!E52-'S2'!F52-'S2'!G52-'S2'!H52-'S2'!I52-'S2'!J52</f>
        <v>0</v>
      </c>
      <c r="F44" s="348">
        <f>'S2'!L52</f>
        <v>0</v>
      </c>
      <c r="G44" s="372">
        <f>'S2'!M52-'S2'!E52-'S2'!F52-'S2'!G52-'S2'!H52-'S2'!I52-'S2'!J52</f>
        <v>0</v>
      </c>
      <c r="H44" s="347">
        <f>'S2'!O52</f>
        <v>0</v>
      </c>
      <c r="I44" s="348">
        <f>'S2'!N52</f>
        <v>0</v>
      </c>
      <c r="J44" s="347">
        <f>'S2'!P52-'S2'!E52-'S2'!F52-'S2'!G52-'S2'!H52-'S2'!I52+'S2'!Q52-'S2'!J52</f>
        <v>0</v>
      </c>
      <c r="K44" s="347">
        <f>'S2'!T52+'S2'!U52</f>
        <v>0</v>
      </c>
      <c r="L44" s="348">
        <f>'S2'!R52+'S2'!S52</f>
        <v>0</v>
      </c>
      <c r="M44" s="347">
        <f>'S2'!Q52</f>
        <v>0</v>
      </c>
      <c r="N44" s="347">
        <f>'S2'!U52</f>
        <v>0</v>
      </c>
      <c r="O44" s="348">
        <f>'S2'!S52</f>
        <v>0</v>
      </c>
      <c r="P44" s="347">
        <f>'S2'!V52-'S2'!E52-'S2'!F52-'S2'!G52-'S2'!H52-'S2'!I52-'S2'!J52</f>
        <v>0</v>
      </c>
      <c r="Q44" s="348">
        <f>'S2'!W52</f>
        <v>0</v>
      </c>
      <c r="R44" s="195">
        <f>'S2'!E52+'S2'!F52+'S2'!G52+'S2'!I52</f>
        <v>0</v>
      </c>
      <c r="S44" s="196" t="s">
        <v>82</v>
      </c>
      <c r="T44" s="195">
        <f>'S2'!H52</f>
        <v>0</v>
      </c>
      <c r="U44" s="197" t="s">
        <v>83</v>
      </c>
    </row>
    <row r="45" spans="1:21" s="182" customFormat="1" ht="15.6" customHeight="1" x14ac:dyDescent="0.25">
      <c r="A45" s="354"/>
      <c r="B45" s="363"/>
      <c r="C45" s="347"/>
      <c r="D45" s="348"/>
      <c r="E45" s="347"/>
      <c r="F45" s="348"/>
      <c r="G45" s="372"/>
      <c r="H45" s="347"/>
      <c r="I45" s="348"/>
      <c r="J45" s="347"/>
      <c r="K45" s="347"/>
      <c r="L45" s="348"/>
      <c r="M45" s="347"/>
      <c r="N45" s="347"/>
      <c r="O45" s="348"/>
      <c r="P45" s="347"/>
      <c r="Q45" s="348"/>
      <c r="R45" s="195"/>
      <c r="S45" s="196"/>
      <c r="T45" s="195">
        <f>'S2'!J52</f>
        <v>0</v>
      </c>
      <c r="U45" s="232" t="s">
        <v>84</v>
      </c>
    </row>
    <row r="46" spans="1:21" s="182" customFormat="1" ht="28.35" customHeight="1" x14ac:dyDescent="0.25">
      <c r="A46" s="185" t="s">
        <v>85</v>
      </c>
      <c r="B46" s="186">
        <f>'S2'!C75</f>
        <v>0</v>
      </c>
      <c r="C46" s="229">
        <f>'S2'!C87</f>
        <v>0</v>
      </c>
      <c r="D46" s="187">
        <f>'S2'!D87</f>
        <v>0</v>
      </c>
      <c r="E46" s="229">
        <f>'S2'!I87-'S2'!E87-'S2'!F87-'S2'!G87</f>
        <v>0</v>
      </c>
      <c r="F46" s="187">
        <f>'S2'!J87</f>
        <v>0</v>
      </c>
      <c r="G46" s="230">
        <f>'S2'!K87-'S2'!E87-'S2'!F87-'S2'!G87</f>
        <v>0</v>
      </c>
      <c r="H46" s="188">
        <f>'S2'!M87</f>
        <v>0</v>
      </c>
      <c r="I46" s="187">
        <f>'S2'!L87+'S2'!H87</f>
        <v>0</v>
      </c>
      <c r="J46" s="188">
        <f>'S2'!N87+'S2'!O87-'S2'!E87-'S2'!F87-'S2'!G87</f>
        <v>0</v>
      </c>
      <c r="K46" s="188">
        <f>'S2'!R87+'S2'!S87</f>
        <v>0</v>
      </c>
      <c r="L46" s="188">
        <f>'S2'!P87+'S2'!Q87+'S2'!H87</f>
        <v>0</v>
      </c>
      <c r="M46" s="231">
        <f>'S2'!O87</f>
        <v>0</v>
      </c>
      <c r="N46" s="188">
        <f>'S2'!S87</f>
        <v>0</v>
      </c>
      <c r="O46" s="187">
        <f>'S2'!Q87</f>
        <v>0</v>
      </c>
      <c r="P46" s="229">
        <f>'S2'!T87-'S2'!E87-'S2'!F87-'S2'!G87</f>
        <v>0</v>
      </c>
      <c r="Q46" s="187">
        <f>'S2'!U87</f>
        <v>0</v>
      </c>
      <c r="R46" s="195">
        <f>'S2'!E87+'S2'!F87</f>
        <v>0</v>
      </c>
      <c r="S46" s="196" t="s">
        <v>86</v>
      </c>
      <c r="T46" s="195">
        <f>'S2'!G87</f>
        <v>0</v>
      </c>
      <c r="U46" s="208" t="s">
        <v>87</v>
      </c>
    </row>
    <row r="47" spans="1:21" s="182" customFormat="1" ht="28.35" customHeight="1" x14ac:dyDescent="0.25">
      <c r="A47" s="185" t="s">
        <v>88</v>
      </c>
      <c r="B47" s="186">
        <f>'S2'!C110</f>
        <v>0</v>
      </c>
      <c r="C47" s="229">
        <f>'S2'!C122</f>
        <v>0</v>
      </c>
      <c r="D47" s="187">
        <f>'S2'!D122</f>
        <v>0</v>
      </c>
      <c r="E47" s="229">
        <f>'S2'!I122</f>
        <v>0</v>
      </c>
      <c r="F47" s="187">
        <f>'S2'!J122-'S2'!E122</f>
        <v>0</v>
      </c>
      <c r="G47" s="230">
        <f>'S2'!K122</f>
        <v>0</v>
      </c>
      <c r="H47" s="188">
        <f>'S2'!M122-'S2'!E122</f>
        <v>0</v>
      </c>
      <c r="I47" s="187">
        <f>'S2'!L122</f>
        <v>0</v>
      </c>
      <c r="J47" s="188">
        <f>'S2'!N122+'S2'!O122</f>
        <v>0</v>
      </c>
      <c r="K47" s="188">
        <f>'S2'!R122+'S2'!S22-'S2'!E122</f>
        <v>0</v>
      </c>
      <c r="L47" s="188">
        <f>'S2'!P122+'S2'!Q122</f>
        <v>0</v>
      </c>
      <c r="M47" s="231">
        <f>'S2'!O122</f>
        <v>0</v>
      </c>
      <c r="N47" s="188">
        <f>'S2'!S22-'S2'!E122</f>
        <v>0</v>
      </c>
      <c r="O47" s="187">
        <f>'S2'!Q122</f>
        <v>0</v>
      </c>
      <c r="P47" s="229">
        <f>'S2'!T122</f>
        <v>0</v>
      </c>
      <c r="Q47" s="187">
        <f>'S2'!U122-'S2'!E122</f>
        <v>0</v>
      </c>
      <c r="R47" s="195">
        <f>'S2'!E122</f>
        <v>0</v>
      </c>
      <c r="S47" s="245" t="s">
        <v>80</v>
      </c>
      <c r="T47" s="246"/>
      <c r="U47" s="197"/>
    </row>
    <row r="48" spans="1:21" s="182" customFormat="1" ht="15.6" customHeight="1" x14ac:dyDescent="0.25">
      <c r="A48" s="354" t="s">
        <v>89</v>
      </c>
      <c r="B48" s="363">
        <f>'S2'!C145</f>
        <v>0</v>
      </c>
      <c r="C48" s="349">
        <f>'S2'!C157</f>
        <v>0</v>
      </c>
      <c r="D48" s="348">
        <f>'S2'!D157</f>
        <v>0</v>
      </c>
      <c r="E48" s="349">
        <f>'S2'!K157-'S2'!F157</f>
        <v>0</v>
      </c>
      <c r="F48" s="348">
        <f>'S2'!L157-'S2'!E157-'S2'!H157-'S2'!G157</f>
        <v>0</v>
      </c>
      <c r="G48" s="353">
        <f>'S2'!M157-'S2'!F157</f>
        <v>0</v>
      </c>
      <c r="H48" s="347">
        <f>'S2'!O157-'S2'!H157-'S2'!E157+'S2'!J157</f>
        <v>0</v>
      </c>
      <c r="I48" s="348">
        <f>'S2'!N157-'S2'!G157+1</f>
        <v>1</v>
      </c>
      <c r="J48" s="347">
        <f>'S2'!P157+'S2'!Q157-'S2'!F157</f>
        <v>0</v>
      </c>
      <c r="K48" s="347">
        <f>'S2'!T157+'S2'!U157+'S2'!J157-'S2'!H157-'S2'!E157</f>
        <v>0</v>
      </c>
      <c r="L48" s="347">
        <f>'S2'!R157+'S2'!S157-'S2'!G157+1</f>
        <v>1</v>
      </c>
      <c r="M48" s="346">
        <f>'S2'!Q157</f>
        <v>0</v>
      </c>
      <c r="N48" s="347">
        <f>'S2'!T157+'S2'!U157-'S2'!H157-'S2'!E157</f>
        <v>0</v>
      </c>
      <c r="O48" s="348">
        <f>'S2'!S157-'S2'!G157+1</f>
        <v>1</v>
      </c>
      <c r="P48" s="349">
        <f>'S2'!V157-'S2'!F157</f>
        <v>0</v>
      </c>
      <c r="Q48" s="348">
        <f>'S2'!W157-'S2'!E157-'S2'!H157-'S2'!G157</f>
        <v>0</v>
      </c>
      <c r="R48" s="195">
        <f>'S2'!E157</f>
        <v>0</v>
      </c>
      <c r="S48" s="196" t="s">
        <v>80</v>
      </c>
      <c r="T48" s="205">
        <f>'S2'!G157</f>
        <v>0</v>
      </c>
      <c r="U48" s="197" t="s">
        <v>90</v>
      </c>
    </row>
    <row r="49" spans="1:21" s="182" customFormat="1" ht="12.75" customHeight="1" x14ac:dyDescent="0.25">
      <c r="A49" s="354"/>
      <c r="B49" s="363"/>
      <c r="C49" s="349"/>
      <c r="D49" s="348"/>
      <c r="E49" s="349"/>
      <c r="F49" s="348"/>
      <c r="G49" s="353"/>
      <c r="H49" s="347"/>
      <c r="I49" s="348"/>
      <c r="J49" s="347"/>
      <c r="K49" s="347"/>
      <c r="L49" s="347"/>
      <c r="M49" s="346"/>
      <c r="N49" s="347"/>
      <c r="O49" s="348"/>
      <c r="P49" s="349"/>
      <c r="Q49" s="348"/>
      <c r="R49" s="195">
        <f>'S2'!F157</f>
        <v>0</v>
      </c>
      <c r="S49" s="196" t="s">
        <v>91</v>
      </c>
      <c r="T49" s="205">
        <f>'S2'!H157</f>
        <v>0</v>
      </c>
      <c r="U49" s="197" t="s">
        <v>92</v>
      </c>
    </row>
    <row r="50" spans="1:21" s="182" customFormat="1" ht="28.35" customHeight="1" x14ac:dyDescent="0.25">
      <c r="A50" s="185" t="s">
        <v>61</v>
      </c>
      <c r="B50" s="207"/>
      <c r="C50" s="229">
        <f>'S2'!C191</f>
        <v>0</v>
      </c>
      <c r="D50" s="187">
        <f>'S2'!D191</f>
        <v>0</v>
      </c>
      <c r="E50" s="229">
        <f>'S2'!I191-'S2'!E191-'S2'!F191</f>
        <v>0</v>
      </c>
      <c r="F50" s="187">
        <f>'S2'!J191</f>
        <v>0</v>
      </c>
      <c r="G50" s="230">
        <f>'S2'!K191-'S2'!E191-'S2'!F191</f>
        <v>0</v>
      </c>
      <c r="H50" s="188">
        <f>'S2'!M191</f>
        <v>0</v>
      </c>
      <c r="I50" s="187">
        <f>'S2'!L191</f>
        <v>0</v>
      </c>
      <c r="J50" s="188">
        <f>'S2'!N191+'S2'!O191-'S2'!E191-'S2'!F191</f>
        <v>0</v>
      </c>
      <c r="K50" s="188">
        <f>'S2'!R191+'S2'!S91</f>
        <v>0</v>
      </c>
      <c r="L50" s="188">
        <f>'S2'!P191+'S2'!Q191</f>
        <v>0</v>
      </c>
      <c r="M50" s="231">
        <f>'S2'!O191</f>
        <v>0</v>
      </c>
      <c r="N50" s="188">
        <f>'S2'!S91</f>
        <v>0</v>
      </c>
      <c r="O50" s="187">
        <f>'S2'!Q191</f>
        <v>0</v>
      </c>
      <c r="P50" s="229">
        <f>'S2'!T191-'S2'!E191-'S2'!F191</f>
        <v>0</v>
      </c>
      <c r="Q50" s="187">
        <f>'S2'!U190</f>
        <v>0</v>
      </c>
      <c r="R50" s="195">
        <f>'S2'!E191</f>
        <v>0</v>
      </c>
      <c r="S50" s="196" t="s">
        <v>83</v>
      </c>
      <c r="T50" s="205"/>
      <c r="U50" s="208"/>
    </row>
    <row r="51" spans="1:21" s="182" customFormat="1" ht="18.399999999999999" customHeight="1" x14ac:dyDescent="0.25">
      <c r="A51" s="209" t="s">
        <v>93</v>
      </c>
      <c r="B51" s="210">
        <f t="shared" ref="B51:Q51" si="2">SUM(B42:B50)</f>
        <v>0</v>
      </c>
      <c r="C51" s="235">
        <f t="shared" si="2"/>
        <v>0</v>
      </c>
      <c r="D51" s="212">
        <f t="shared" si="2"/>
        <v>0</v>
      </c>
      <c r="E51" s="235">
        <f t="shared" si="2"/>
        <v>0</v>
      </c>
      <c r="F51" s="212">
        <f t="shared" si="2"/>
        <v>0</v>
      </c>
      <c r="G51" s="236">
        <f t="shared" si="2"/>
        <v>0</v>
      </c>
      <c r="H51" s="211">
        <f t="shared" si="2"/>
        <v>0</v>
      </c>
      <c r="I51" s="212">
        <f t="shared" si="2"/>
        <v>1</v>
      </c>
      <c r="J51" s="211">
        <f t="shared" si="2"/>
        <v>0</v>
      </c>
      <c r="K51" s="211">
        <f t="shared" si="2"/>
        <v>0</v>
      </c>
      <c r="L51" s="211">
        <f t="shared" si="2"/>
        <v>1</v>
      </c>
      <c r="M51" s="237">
        <f t="shared" si="2"/>
        <v>0</v>
      </c>
      <c r="N51" s="211">
        <f t="shared" si="2"/>
        <v>0</v>
      </c>
      <c r="O51" s="212">
        <f t="shared" si="2"/>
        <v>1</v>
      </c>
      <c r="P51" s="235">
        <f t="shared" si="2"/>
        <v>0</v>
      </c>
      <c r="Q51" s="212">
        <f t="shared" si="2"/>
        <v>0</v>
      </c>
      <c r="R51" s="173"/>
      <c r="S51" s="172"/>
      <c r="T51" s="173"/>
      <c r="U51" s="172"/>
    </row>
    <row r="52" spans="1:21" s="182" customFormat="1" ht="18.399999999999999" customHeight="1" x14ac:dyDescent="0.3">
      <c r="A52" s="172"/>
      <c r="B52" s="216" t="s">
        <v>94</v>
      </c>
      <c r="C52" s="217" t="s">
        <v>95</v>
      </c>
      <c r="D52" s="217" t="s">
        <v>96</v>
      </c>
      <c r="E52" s="217" t="s">
        <v>97</v>
      </c>
      <c r="F52" s="217" t="s">
        <v>98</v>
      </c>
      <c r="G52" s="217" t="s">
        <v>99</v>
      </c>
      <c r="H52" s="217" t="s">
        <v>100</v>
      </c>
      <c r="I52" s="217" t="s">
        <v>101</v>
      </c>
      <c r="J52" s="218"/>
      <c r="K52" s="218"/>
      <c r="L52" s="218"/>
      <c r="M52" s="218"/>
      <c r="N52" s="218"/>
      <c r="O52" s="218"/>
      <c r="P52" s="218"/>
      <c r="Q52" s="218"/>
      <c r="R52" s="219"/>
      <c r="T52" s="215"/>
    </row>
    <row r="53" spans="1:21" s="182" customFormat="1" ht="18.399999999999999" customHeight="1" x14ac:dyDescent="0.25">
      <c r="A53" s="220"/>
      <c r="B53" s="220"/>
      <c r="C53" s="188"/>
      <c r="D53" s="188"/>
      <c r="E53" s="221"/>
      <c r="F53" s="221"/>
      <c r="G53" s="221"/>
      <c r="H53" s="221"/>
      <c r="I53" s="221"/>
      <c r="J53" s="218"/>
      <c r="K53" s="218"/>
      <c r="L53" s="218"/>
      <c r="M53" s="218"/>
      <c r="N53" s="218"/>
      <c r="O53" s="218"/>
      <c r="P53" s="218"/>
      <c r="Q53" s="218"/>
      <c r="R53" s="219"/>
      <c r="T53" s="215"/>
    </row>
    <row r="54" spans="1:21" ht="18.399999999999999" customHeight="1" x14ac:dyDescent="0.2">
      <c r="A54" s="222"/>
      <c r="B54" s="222"/>
      <c r="C54" s="223"/>
      <c r="D54" s="223"/>
      <c r="E54" s="224"/>
      <c r="F54" s="224"/>
      <c r="G54" s="224"/>
      <c r="H54" s="224"/>
      <c r="I54" s="224"/>
      <c r="J54" s="224"/>
      <c r="K54" s="224"/>
      <c r="L54" s="224"/>
      <c r="M54" s="224"/>
      <c r="N54" s="224"/>
      <c r="O54" s="224"/>
      <c r="P54" s="224"/>
      <c r="Q54" s="224"/>
      <c r="R54" s="225"/>
    </row>
    <row r="55" spans="1:21" ht="27" customHeight="1" x14ac:dyDescent="0.2">
      <c r="A55" s="362" t="s">
        <v>102</v>
      </c>
      <c r="B55" s="362"/>
      <c r="C55" s="362"/>
      <c r="D55" s="362"/>
      <c r="E55" s="362"/>
      <c r="F55" s="362"/>
      <c r="G55" s="362"/>
      <c r="H55" s="362"/>
      <c r="I55" s="362"/>
      <c r="J55" s="362"/>
      <c r="K55" s="362"/>
      <c r="L55" s="362"/>
      <c r="M55" s="362"/>
      <c r="N55" s="362"/>
      <c r="O55" s="362"/>
      <c r="P55" s="362"/>
      <c r="Q55" s="362"/>
      <c r="R55" s="362"/>
      <c r="S55" s="362"/>
      <c r="T55" s="362"/>
      <c r="U55" s="362"/>
    </row>
    <row r="56" spans="1:21" s="182" customFormat="1" ht="18.399999999999999" customHeight="1" x14ac:dyDescent="0.25">
      <c r="A56" s="358"/>
      <c r="B56" s="371"/>
      <c r="C56" s="356" t="s">
        <v>67</v>
      </c>
      <c r="D56" s="356"/>
      <c r="E56" s="356" t="s">
        <v>22</v>
      </c>
      <c r="F56" s="356"/>
      <c r="G56" s="359" t="s">
        <v>23</v>
      </c>
      <c r="H56" s="359"/>
      <c r="I56" s="359"/>
      <c r="J56" s="360" t="s">
        <v>68</v>
      </c>
      <c r="K56" s="360"/>
      <c r="L56" s="360"/>
      <c r="M56" s="361" t="s">
        <v>69</v>
      </c>
      <c r="N56" s="361"/>
      <c r="O56" s="361"/>
      <c r="P56" s="356" t="s">
        <v>70</v>
      </c>
      <c r="Q56" s="356"/>
      <c r="R56" s="357" t="s">
        <v>71</v>
      </c>
      <c r="S56" s="357"/>
      <c r="T56" s="357"/>
      <c r="U56" s="357"/>
    </row>
    <row r="57" spans="1:21" s="182" customFormat="1" ht="18.399999999999999" customHeight="1" x14ac:dyDescent="0.25">
      <c r="A57" s="358"/>
      <c r="B57" s="371"/>
      <c r="C57" s="226" t="s">
        <v>72</v>
      </c>
      <c r="D57" s="184" t="s">
        <v>73</v>
      </c>
      <c r="E57" s="226" t="s">
        <v>74</v>
      </c>
      <c r="F57" s="184" t="s">
        <v>75</v>
      </c>
      <c r="G57" s="227" t="s">
        <v>76</v>
      </c>
      <c r="H57" s="183" t="s">
        <v>75</v>
      </c>
      <c r="I57" s="184" t="s">
        <v>77</v>
      </c>
      <c r="J57" s="183" t="s">
        <v>76</v>
      </c>
      <c r="K57" s="183" t="s">
        <v>75</v>
      </c>
      <c r="L57" s="183" t="s">
        <v>77</v>
      </c>
      <c r="M57" s="228" t="s">
        <v>76</v>
      </c>
      <c r="N57" s="183" t="s">
        <v>75</v>
      </c>
      <c r="O57" s="184" t="s">
        <v>77</v>
      </c>
      <c r="P57" s="226" t="s">
        <v>76</v>
      </c>
      <c r="Q57" s="184" t="s">
        <v>75</v>
      </c>
      <c r="R57" s="357"/>
      <c r="S57" s="357"/>
      <c r="T57" s="357"/>
      <c r="U57" s="357"/>
    </row>
    <row r="58" spans="1:21" s="182" customFormat="1" ht="15.6" customHeight="1" x14ac:dyDescent="0.25">
      <c r="A58" s="354" t="s">
        <v>78</v>
      </c>
      <c r="B58" s="355"/>
      <c r="C58" s="349">
        <f>'S2'!C29</f>
        <v>0</v>
      </c>
      <c r="D58" s="348">
        <f>'S2'!D29</f>
        <v>0</v>
      </c>
      <c r="E58" s="349">
        <f>'S2'!J29</f>
        <v>0</v>
      </c>
      <c r="F58" s="348">
        <f>'S2'!K29-'S2'!E29-'S2'!F29-'S2'!G29-'S2'!H29-'S2'!I29</f>
        <v>0</v>
      </c>
      <c r="G58" s="353">
        <f>'S2'!L29-'S2'!H29-'S2'!G29</f>
        <v>0</v>
      </c>
      <c r="H58" s="347">
        <f>'S2'!N29-'S2'!F29-'S2'!E29-'S2'!I29</f>
        <v>0</v>
      </c>
      <c r="I58" s="348">
        <f>'S2'!M29</f>
        <v>0</v>
      </c>
      <c r="J58" s="347">
        <f>'S2'!O29+'S2'!P29-'S2'!H29-'S2'!G29</f>
        <v>0</v>
      </c>
      <c r="K58" s="347">
        <f>'S2'!S29+'S2'!T29-'S2'!F29-'S2'!E29-'S2'!I29</f>
        <v>0</v>
      </c>
      <c r="L58" s="347">
        <f>'S2'!Q29+'S2'!R29</f>
        <v>0</v>
      </c>
      <c r="M58" s="346">
        <f>'S2'!P29</f>
        <v>0</v>
      </c>
      <c r="N58" s="347">
        <f>'S2'!T29-'S2'!E29-'S2'!F29</f>
        <v>0</v>
      </c>
      <c r="O58" s="348">
        <f>'S2'!R29</f>
        <v>0</v>
      </c>
      <c r="P58" s="349">
        <f>'S2'!U29-'S2'!H29-'S2'!G29</f>
        <v>0</v>
      </c>
      <c r="Q58" s="348">
        <f>'S2'!V29-'S2'!F29-'S2'!E29-'S2'!I29</f>
        <v>0</v>
      </c>
      <c r="R58" s="189">
        <f>'S2'!E29</f>
        <v>0</v>
      </c>
      <c r="S58" s="196" t="s">
        <v>79</v>
      </c>
      <c r="T58" s="205">
        <f>'S2'!F29</f>
        <v>0</v>
      </c>
      <c r="U58" s="197" t="s">
        <v>80</v>
      </c>
    </row>
    <row r="59" spans="1:21" s="182" customFormat="1" ht="12.75" customHeight="1" x14ac:dyDescent="0.25">
      <c r="A59" s="354"/>
      <c r="B59" s="355"/>
      <c r="C59" s="349"/>
      <c r="D59" s="348"/>
      <c r="E59" s="349"/>
      <c r="F59" s="348"/>
      <c r="G59" s="353"/>
      <c r="H59" s="347"/>
      <c r="I59" s="348"/>
      <c r="J59" s="347"/>
      <c r="K59" s="347"/>
      <c r="L59" s="347"/>
      <c r="M59" s="346"/>
      <c r="N59" s="347"/>
      <c r="O59" s="348"/>
      <c r="P59" s="349"/>
      <c r="Q59" s="348"/>
      <c r="R59" s="189"/>
      <c r="S59" s="197"/>
      <c r="T59" s="205">
        <f>'S2'!H29+'S2'!G29</f>
        <v>0</v>
      </c>
      <c r="U59" s="197" t="s">
        <v>103</v>
      </c>
    </row>
    <row r="60" spans="1:21" s="182" customFormat="1" ht="15.6" customHeight="1" x14ac:dyDescent="0.25">
      <c r="A60" s="354" t="s">
        <v>81</v>
      </c>
      <c r="B60" s="355"/>
      <c r="C60" s="347">
        <f>'S2'!C64</f>
        <v>0</v>
      </c>
      <c r="D60" s="348">
        <f>'S2'!D64</f>
        <v>0</v>
      </c>
      <c r="E60" s="347">
        <f>'S2'!K64-'S2'!E64-'S2'!F64-'S2'!G64-'S2'!H64-'S2'!I64-'S2'!J64</f>
        <v>0</v>
      </c>
      <c r="F60" s="348">
        <f>'S2'!L64</f>
        <v>0</v>
      </c>
      <c r="G60" s="347">
        <f>'S2'!M64-'S2'!E64-'S2'!F64-'S2'!G64-'S2'!H64-'S2'!I64-'S2'!J64</f>
        <v>0</v>
      </c>
      <c r="H60" s="347">
        <f>'S2'!O64</f>
        <v>0</v>
      </c>
      <c r="I60" s="348">
        <f>'S2'!N64</f>
        <v>0</v>
      </c>
      <c r="J60" s="347">
        <f>'S2'!P64-'S2'!E64-'S2'!F64-'S2'!G64-'S2'!H64-'S2'!I64+'S2'!Q64-'S2'!J64</f>
        <v>0</v>
      </c>
      <c r="K60" s="347">
        <f>'S2'!T64+'S2'!U64</f>
        <v>0</v>
      </c>
      <c r="L60" s="348">
        <f>'S2'!R64+'S2'!S64</f>
        <v>0</v>
      </c>
      <c r="M60" s="347">
        <f>'S2'!Q64</f>
        <v>0</v>
      </c>
      <c r="N60" s="347">
        <f>'S2'!U64</f>
        <v>0</v>
      </c>
      <c r="O60" s="348">
        <f>'S2'!S64</f>
        <v>0</v>
      </c>
      <c r="P60" s="347">
        <f>'S2'!V64-'S2'!E64-'S2'!F64-'S2'!G64-'S2'!H64-'S2'!I64-'S2'!J64</f>
        <v>0</v>
      </c>
      <c r="Q60" s="348">
        <f>'S2'!W64</f>
        <v>0</v>
      </c>
      <c r="R60" s="195">
        <f>'S2'!E64+'S2'!F64+'S2'!G64+'S2'!I64</f>
        <v>0</v>
      </c>
      <c r="S60" s="196" t="s">
        <v>82</v>
      </c>
      <c r="T60" s="195">
        <f>'S2'!H64</f>
        <v>0</v>
      </c>
      <c r="U60" s="197" t="s">
        <v>83</v>
      </c>
    </row>
    <row r="61" spans="1:21" s="182" customFormat="1" ht="15.6" customHeight="1" x14ac:dyDescent="0.25">
      <c r="A61" s="354"/>
      <c r="B61" s="355"/>
      <c r="C61" s="347"/>
      <c r="D61" s="348"/>
      <c r="E61" s="347"/>
      <c r="F61" s="348"/>
      <c r="G61" s="347"/>
      <c r="H61" s="347"/>
      <c r="I61" s="348"/>
      <c r="J61" s="347"/>
      <c r="K61" s="347"/>
      <c r="L61" s="348"/>
      <c r="M61" s="347"/>
      <c r="N61" s="347"/>
      <c r="O61" s="348"/>
      <c r="P61" s="347"/>
      <c r="Q61" s="348"/>
      <c r="R61" s="195"/>
      <c r="S61" s="196"/>
      <c r="T61" s="195">
        <f>'S2'!J64</f>
        <v>0</v>
      </c>
      <c r="U61" s="232" t="s">
        <v>84</v>
      </c>
    </row>
    <row r="62" spans="1:21" s="182" customFormat="1" ht="28.35" customHeight="1" x14ac:dyDescent="0.25">
      <c r="A62" s="185" t="s">
        <v>85</v>
      </c>
      <c r="B62" s="207"/>
      <c r="C62" s="229">
        <f>'S2'!C99</f>
        <v>0</v>
      </c>
      <c r="D62" s="187">
        <f>'S2'!D99</f>
        <v>0</v>
      </c>
      <c r="E62" s="229">
        <f>'S2'!I99-'S2'!E99-'S2'!F99-'S2'!G99</f>
        <v>0</v>
      </c>
      <c r="F62" s="187">
        <f>'S2'!J99</f>
        <v>0</v>
      </c>
      <c r="G62" s="230">
        <f>'S2'!K99-'S2'!E99-'S2'!F99-'S2'!G99</f>
        <v>0</v>
      </c>
      <c r="H62" s="188">
        <f>'S2'!M99</f>
        <v>0</v>
      </c>
      <c r="I62" s="187">
        <f>'S2'!L99+'S2'!H99</f>
        <v>0</v>
      </c>
      <c r="J62" s="188">
        <f>'S2'!N99+'S2'!O99-'S2'!E99-'S2'!F99-'S2'!G99</f>
        <v>0</v>
      </c>
      <c r="K62" s="188">
        <f>'S2'!R99+'S2'!S99</f>
        <v>0</v>
      </c>
      <c r="L62" s="188">
        <f>'S2'!P99+'S2'!Q99+'S2'!H99</f>
        <v>0</v>
      </c>
      <c r="M62" s="231">
        <f>'S2'!O99</f>
        <v>0</v>
      </c>
      <c r="N62" s="188">
        <f>'S2'!S99</f>
        <v>0</v>
      </c>
      <c r="O62" s="187">
        <f>'S2'!Q99</f>
        <v>0</v>
      </c>
      <c r="P62" s="229">
        <f>'S2'!T99-'S2'!E99-'S2'!F99-'S2'!G99</f>
        <v>0</v>
      </c>
      <c r="Q62" s="187">
        <f>'S2'!U99</f>
        <v>0</v>
      </c>
      <c r="R62" s="195">
        <f>'S2'!E99+'S2'!F99</f>
        <v>0</v>
      </c>
      <c r="S62" s="233" t="s">
        <v>104</v>
      </c>
      <c r="T62" s="195">
        <f>'S2'!G99</f>
        <v>0</v>
      </c>
      <c r="U62" s="208" t="s">
        <v>87</v>
      </c>
    </row>
    <row r="63" spans="1:21" s="182" customFormat="1" ht="28.35" customHeight="1" x14ac:dyDescent="0.25">
      <c r="A63" s="185" t="s">
        <v>88</v>
      </c>
      <c r="B63" s="207"/>
      <c r="C63" s="229">
        <f>'S2'!C134</f>
        <v>0</v>
      </c>
      <c r="D63" s="187">
        <f>'S2'!D134</f>
        <v>0</v>
      </c>
      <c r="E63" s="229">
        <f>'S2'!I134</f>
        <v>0</v>
      </c>
      <c r="F63" s="187">
        <f>'S2'!J134-'S2'!E134-'S2'!F134</f>
        <v>0</v>
      </c>
      <c r="G63" s="230">
        <f>'S2'!K134</f>
        <v>0</v>
      </c>
      <c r="H63" s="188">
        <f>'S2'!M134-'S2'!E134</f>
        <v>0</v>
      </c>
      <c r="I63" s="187">
        <f>'S2'!L134-'S2'!F134</f>
        <v>0</v>
      </c>
      <c r="J63" s="188">
        <f>'S2'!N134+'S2'!O134</f>
        <v>0</v>
      </c>
      <c r="K63" s="188">
        <f>'S2'!R134+'S2'!S134-'S2'!E134</f>
        <v>0</v>
      </c>
      <c r="L63" s="188">
        <f>'S2'!P134+'S2'!Q134-'S2'!F134</f>
        <v>0</v>
      </c>
      <c r="M63" s="231">
        <f>'S2'!O134</f>
        <v>0</v>
      </c>
      <c r="N63" s="188">
        <f>'S2'!S134-'S2'!E134</f>
        <v>0</v>
      </c>
      <c r="O63" s="187">
        <f>'S2'!Q134</f>
        <v>0</v>
      </c>
      <c r="P63" s="229">
        <f>'S2'!T134</f>
        <v>0</v>
      </c>
      <c r="Q63" s="187">
        <f>'S2'!U134-'S2'!E134-'S2'!F134</f>
        <v>0</v>
      </c>
      <c r="R63" s="195">
        <f>'S2'!E134</f>
        <v>0</v>
      </c>
      <c r="S63" s="196" t="s">
        <v>105</v>
      </c>
      <c r="T63" s="234">
        <f>'S2'!F134</f>
        <v>0</v>
      </c>
      <c r="U63" s="197" t="s">
        <v>106</v>
      </c>
    </row>
    <row r="64" spans="1:21" s="182" customFormat="1" ht="15.6" customHeight="1" x14ac:dyDescent="0.25">
      <c r="A64" s="354" t="s">
        <v>89</v>
      </c>
      <c r="B64" s="355"/>
      <c r="C64" s="349">
        <f>'S2'!C169</f>
        <v>0</v>
      </c>
      <c r="D64" s="348">
        <f>'S2'!D169</f>
        <v>0</v>
      </c>
      <c r="E64" s="349">
        <f>'S2'!K169-'S2'!F169</f>
        <v>0</v>
      </c>
      <c r="F64" s="348">
        <f>'S2'!L169-'S2'!E169-'S2'!H169-'S2'!G169</f>
        <v>0</v>
      </c>
      <c r="G64" s="353">
        <f>'S2'!M169-'S2'!F169</f>
        <v>0</v>
      </c>
      <c r="H64" s="347">
        <f>'S2'!O169-'S2'!H169-'S2'!E169+'S2'!J169</f>
        <v>0</v>
      </c>
      <c r="I64" s="348">
        <f>'S2'!N169-'S2'!G169+1</f>
        <v>1</v>
      </c>
      <c r="J64" s="347">
        <f>'S2'!P169+'S2'!Q169-'S2'!F169</f>
        <v>0</v>
      </c>
      <c r="K64" s="347">
        <f>'S2'!T169+'S2'!U169+'S2'!J169-'S2'!H169-'S2'!E169</f>
        <v>0</v>
      </c>
      <c r="L64" s="347">
        <f>'S2'!R169+'S2'!S169-'S2'!G169+1</f>
        <v>1</v>
      </c>
      <c r="M64" s="346">
        <f>'S2'!Q169</f>
        <v>0</v>
      </c>
      <c r="N64" s="347">
        <f>'S2'!T169+'S2'!U169-'S2'!H169-'S2'!E169</f>
        <v>0</v>
      </c>
      <c r="O64" s="348">
        <f>'S2'!S169-'S2'!G169+1</f>
        <v>1</v>
      </c>
      <c r="P64" s="349">
        <f>'S2'!V169-'S2'!F169</f>
        <v>0</v>
      </c>
      <c r="Q64" s="348">
        <f>'S2'!W169-'S2'!E169-'S2'!H169-'S2'!G169</f>
        <v>0</v>
      </c>
      <c r="R64" s="195">
        <f>'S2'!E169</f>
        <v>0</v>
      </c>
      <c r="S64" s="196" t="s">
        <v>105</v>
      </c>
      <c r="T64" s="205">
        <f>'S2'!G169</f>
        <v>0</v>
      </c>
      <c r="U64" s="197" t="s">
        <v>90</v>
      </c>
    </row>
    <row r="65" spans="1:21" s="182" customFormat="1" ht="12.75" customHeight="1" x14ac:dyDescent="0.25">
      <c r="A65" s="354"/>
      <c r="B65" s="355"/>
      <c r="C65" s="349"/>
      <c r="D65" s="348"/>
      <c r="E65" s="349"/>
      <c r="F65" s="348"/>
      <c r="G65" s="353"/>
      <c r="H65" s="347"/>
      <c r="I65" s="348"/>
      <c r="J65" s="347"/>
      <c r="K65" s="347"/>
      <c r="L65" s="347"/>
      <c r="M65" s="346"/>
      <c r="N65" s="347"/>
      <c r="O65" s="348"/>
      <c r="P65" s="349"/>
      <c r="Q65" s="348"/>
      <c r="R65" s="195">
        <f>'S2'!F169</f>
        <v>0</v>
      </c>
      <c r="S65" s="196" t="s">
        <v>91</v>
      </c>
      <c r="T65" s="205">
        <f>'S2'!H169</f>
        <v>0</v>
      </c>
      <c r="U65" s="197" t="s">
        <v>92</v>
      </c>
    </row>
    <row r="66" spans="1:21" s="182" customFormat="1" ht="18.399999999999999" customHeight="1" x14ac:dyDescent="0.25">
      <c r="A66" s="209" t="s">
        <v>93</v>
      </c>
      <c r="B66" s="210"/>
      <c r="C66" s="235">
        <f t="shared" ref="C66:Q66" si="3">SUM(C58:C65)</f>
        <v>0</v>
      </c>
      <c r="D66" s="212">
        <f t="shared" si="3"/>
        <v>0</v>
      </c>
      <c r="E66" s="235">
        <f t="shared" si="3"/>
        <v>0</v>
      </c>
      <c r="F66" s="212">
        <f t="shared" si="3"/>
        <v>0</v>
      </c>
      <c r="G66" s="236">
        <f t="shared" si="3"/>
        <v>0</v>
      </c>
      <c r="H66" s="211">
        <f t="shared" si="3"/>
        <v>0</v>
      </c>
      <c r="I66" s="212">
        <f t="shared" si="3"/>
        <v>1</v>
      </c>
      <c r="J66" s="211">
        <f t="shared" si="3"/>
        <v>0</v>
      </c>
      <c r="K66" s="211">
        <f t="shared" si="3"/>
        <v>0</v>
      </c>
      <c r="L66" s="211">
        <f t="shared" si="3"/>
        <v>1</v>
      </c>
      <c r="M66" s="237">
        <f t="shared" si="3"/>
        <v>0</v>
      </c>
      <c r="N66" s="211">
        <f t="shared" si="3"/>
        <v>0</v>
      </c>
      <c r="O66" s="212">
        <f t="shared" si="3"/>
        <v>1</v>
      </c>
      <c r="P66" s="235">
        <f t="shared" si="3"/>
        <v>0</v>
      </c>
      <c r="Q66" s="212">
        <f t="shared" si="3"/>
        <v>0</v>
      </c>
      <c r="R66" s="173"/>
      <c r="S66" s="172"/>
      <c r="T66" s="173"/>
      <c r="U66" s="172"/>
    </row>
    <row r="67" spans="1:21" s="182" customFormat="1" ht="18.399999999999999" customHeight="1" x14ac:dyDescent="0.25">
      <c r="A67" s="350" t="s">
        <v>107</v>
      </c>
      <c r="B67" s="350"/>
      <c r="C67" s="351"/>
      <c r="D67" s="351"/>
      <c r="E67" s="350" t="s">
        <v>108</v>
      </c>
      <c r="F67" s="350"/>
      <c r="G67" s="352"/>
      <c r="H67" s="352"/>
      <c r="I67" s="238"/>
      <c r="J67" s="218"/>
      <c r="K67" s="218"/>
      <c r="L67" s="218"/>
      <c r="M67" s="218"/>
      <c r="N67" s="218"/>
      <c r="O67" s="218"/>
      <c r="P67" s="218"/>
      <c r="Q67" s="218"/>
      <c r="R67" s="219"/>
      <c r="T67" s="215"/>
    </row>
    <row r="68" spans="1:21" s="182" customFormat="1" ht="18.399999999999999" customHeight="1" x14ac:dyDescent="0.25">
      <c r="A68" s="242"/>
      <c r="B68" s="243"/>
      <c r="C68" s="244"/>
      <c r="D68" s="244"/>
      <c r="E68" s="218"/>
      <c r="F68" s="218"/>
      <c r="G68" s="218"/>
      <c r="H68" s="218"/>
      <c r="I68" s="218"/>
      <c r="J68" s="218"/>
      <c r="K68" s="218"/>
      <c r="L68" s="218"/>
      <c r="M68" s="218"/>
      <c r="N68" s="218"/>
      <c r="O68" s="218"/>
      <c r="P68" s="218"/>
      <c r="Q68" s="218"/>
      <c r="R68" s="219"/>
      <c r="T68" s="215"/>
    </row>
    <row r="69" spans="1:21" ht="18.399999999999999" customHeight="1" x14ac:dyDescent="0.2">
      <c r="A69" s="222"/>
      <c r="B69" s="222"/>
      <c r="C69" s="223"/>
      <c r="D69" s="223"/>
      <c r="E69" s="224"/>
      <c r="F69" s="224"/>
      <c r="G69" s="224"/>
      <c r="H69" s="224"/>
      <c r="I69" s="224"/>
      <c r="J69" s="224"/>
      <c r="K69" s="224"/>
      <c r="L69" s="224"/>
      <c r="M69" s="224"/>
      <c r="N69" s="224"/>
      <c r="O69" s="224"/>
      <c r="P69" s="224"/>
      <c r="Q69" s="224"/>
      <c r="R69" s="225"/>
    </row>
    <row r="70" spans="1:21" ht="18.399999999999999" customHeight="1" x14ac:dyDescent="0.2">
      <c r="A70" s="222"/>
      <c r="B70" s="222"/>
      <c r="C70" s="223"/>
      <c r="D70" s="223"/>
      <c r="E70" s="224"/>
      <c r="F70" s="224"/>
      <c r="G70" s="224"/>
      <c r="H70" s="224"/>
      <c r="I70" s="224"/>
      <c r="J70" s="224"/>
      <c r="K70" s="224"/>
      <c r="L70" s="224"/>
      <c r="M70" s="224"/>
      <c r="N70" s="224"/>
      <c r="O70" s="224"/>
      <c r="P70" s="224"/>
      <c r="Q70" s="224"/>
      <c r="R70" s="225"/>
    </row>
    <row r="71" spans="1:21" ht="18.399999999999999" customHeight="1" x14ac:dyDescent="0.35">
      <c r="A71" s="174"/>
      <c r="B71" s="174"/>
      <c r="C71" s="175"/>
      <c r="D71" s="175"/>
      <c r="E71" s="176"/>
      <c r="F71" s="176"/>
      <c r="G71" s="176"/>
      <c r="H71" s="176"/>
      <c r="I71" s="176"/>
      <c r="J71" s="176"/>
      <c r="K71" s="177"/>
      <c r="L71" s="177"/>
      <c r="M71" s="178"/>
      <c r="N71" s="179"/>
      <c r="O71" s="179"/>
      <c r="P71" s="179"/>
      <c r="Q71" s="179"/>
      <c r="R71" s="180"/>
    </row>
    <row r="72" spans="1:21" ht="24.2" customHeight="1" x14ac:dyDescent="0.5">
      <c r="A72" s="174"/>
      <c r="B72" s="174"/>
      <c r="C72" s="175"/>
      <c r="D72" s="175"/>
      <c r="E72" s="176"/>
      <c r="F72" s="176"/>
      <c r="G72" s="176"/>
      <c r="H72" s="176"/>
      <c r="I72" s="176"/>
      <c r="J72" s="176"/>
      <c r="K72" s="177"/>
      <c r="L72" s="177"/>
      <c r="M72" s="365" t="s">
        <v>64</v>
      </c>
      <c r="N72" s="365"/>
      <c r="O72" s="366">
        <f>O37+1</f>
        <v>42991</v>
      </c>
      <c r="P72" s="366"/>
      <c r="Q72" s="366"/>
      <c r="R72" s="366"/>
      <c r="S72" s="366"/>
      <c r="T72" s="366"/>
      <c r="U72" s="366"/>
    </row>
    <row r="73" spans="1:21" ht="18.399999999999999" customHeight="1" x14ac:dyDescent="0.25">
      <c r="A73" s="174"/>
      <c r="B73" s="174"/>
      <c r="C73" s="175"/>
      <c r="D73" s="175"/>
      <c r="E73" s="176"/>
      <c r="F73" s="176"/>
      <c r="G73" s="176"/>
      <c r="H73" s="176"/>
      <c r="I73" s="176"/>
      <c r="J73" s="176"/>
      <c r="K73" s="176"/>
      <c r="L73" s="176"/>
      <c r="M73" s="176"/>
      <c r="N73" s="176"/>
      <c r="O73" s="176"/>
      <c r="P73" s="176"/>
      <c r="Q73" s="176"/>
      <c r="R73" s="181"/>
    </row>
    <row r="74" spans="1:21" ht="27" customHeight="1" x14ac:dyDescent="0.2">
      <c r="A74" s="362" t="s">
        <v>65</v>
      </c>
      <c r="B74" s="362"/>
      <c r="C74" s="362"/>
      <c r="D74" s="362"/>
      <c r="E74" s="362"/>
      <c r="F74" s="362"/>
      <c r="G74" s="362"/>
      <c r="H74" s="362"/>
      <c r="I74" s="362"/>
      <c r="J74" s="362"/>
      <c r="K74" s="362"/>
      <c r="L74" s="362"/>
      <c r="M74" s="362"/>
      <c r="N74" s="362"/>
      <c r="O74" s="362"/>
      <c r="P74" s="362"/>
      <c r="Q74" s="362"/>
      <c r="R74" s="362"/>
      <c r="S74" s="362"/>
      <c r="T74" s="362"/>
      <c r="U74" s="362"/>
    </row>
    <row r="75" spans="1:21" s="182" customFormat="1" ht="18.399999999999999" customHeight="1" x14ac:dyDescent="0.25">
      <c r="A75" s="358"/>
      <c r="B75" s="367" t="s">
        <v>66</v>
      </c>
      <c r="C75" s="356" t="s">
        <v>67</v>
      </c>
      <c r="D75" s="356"/>
      <c r="E75" s="356" t="s">
        <v>22</v>
      </c>
      <c r="F75" s="356"/>
      <c r="G75" s="359" t="s">
        <v>23</v>
      </c>
      <c r="H75" s="359"/>
      <c r="I75" s="359"/>
      <c r="J75" s="360" t="s">
        <v>68</v>
      </c>
      <c r="K75" s="360"/>
      <c r="L75" s="360"/>
      <c r="M75" s="361" t="s">
        <v>69</v>
      </c>
      <c r="N75" s="361"/>
      <c r="O75" s="361"/>
      <c r="P75" s="356" t="s">
        <v>70</v>
      </c>
      <c r="Q75" s="356"/>
      <c r="R75" s="357" t="s">
        <v>71</v>
      </c>
      <c r="S75" s="357"/>
      <c r="T75" s="357"/>
      <c r="U75" s="357"/>
    </row>
    <row r="76" spans="1:21" s="182" customFormat="1" ht="18.399999999999999" customHeight="1" x14ac:dyDescent="0.25">
      <c r="A76" s="358"/>
      <c r="B76" s="367"/>
      <c r="C76" s="226" t="s">
        <v>72</v>
      </c>
      <c r="D76" s="184" t="s">
        <v>73</v>
      </c>
      <c r="E76" s="226" t="s">
        <v>74</v>
      </c>
      <c r="F76" s="184" t="s">
        <v>75</v>
      </c>
      <c r="G76" s="227" t="s">
        <v>76</v>
      </c>
      <c r="H76" s="183" t="s">
        <v>75</v>
      </c>
      <c r="I76" s="184" t="s">
        <v>77</v>
      </c>
      <c r="J76" s="183" t="s">
        <v>76</v>
      </c>
      <c r="K76" s="183" t="s">
        <v>75</v>
      </c>
      <c r="L76" s="183" t="s">
        <v>77</v>
      </c>
      <c r="M76" s="228" t="s">
        <v>76</v>
      </c>
      <c r="N76" s="183" t="s">
        <v>75</v>
      </c>
      <c r="O76" s="184" t="s">
        <v>77</v>
      </c>
      <c r="P76" s="226" t="s">
        <v>76</v>
      </c>
      <c r="Q76" s="184" t="s">
        <v>75</v>
      </c>
      <c r="R76" s="357"/>
      <c r="S76" s="357"/>
      <c r="T76" s="357"/>
      <c r="U76" s="357"/>
    </row>
    <row r="77" spans="1:21" s="182" customFormat="1" ht="14.1" customHeight="1" x14ac:dyDescent="0.25">
      <c r="A77" s="354" t="s">
        <v>78</v>
      </c>
      <c r="B77" s="363">
        <f>'S2'!C6</f>
        <v>0</v>
      </c>
      <c r="C77" s="364">
        <f>'S2'!C18</f>
        <v>0</v>
      </c>
      <c r="D77" s="348">
        <f>'S2'!D18</f>
        <v>0</v>
      </c>
      <c r="E77" s="349">
        <f>'S2'!I18</f>
        <v>0</v>
      </c>
      <c r="F77" s="348">
        <f>'S2'!J18-'S2'!E18-'S2'!F18-'S2'!G18</f>
        <v>0</v>
      </c>
      <c r="G77" s="353">
        <f>'S2'!K18</f>
        <v>0</v>
      </c>
      <c r="H77" s="347">
        <f>'S2'!M18-'S2'!E18-'S2'!F18-'S2'!G18</f>
        <v>0</v>
      </c>
      <c r="I77" s="348">
        <f>'S2'!L18</f>
        <v>0</v>
      </c>
      <c r="J77" s="347">
        <f>'S2'!N18+'S2'!O18</f>
        <v>0</v>
      </c>
      <c r="K77" s="347">
        <f>'S2'!R18+'S2'!S18-'S2'!E18-'S2'!F18-'S2'!G18</f>
        <v>0</v>
      </c>
      <c r="L77" s="347">
        <f>'S2'!P18+'S2'!Q18</f>
        <v>0</v>
      </c>
      <c r="M77" s="346">
        <f>'S2'!O18</f>
        <v>0</v>
      </c>
      <c r="N77" s="347">
        <f>'S2'!S18-'S2'!F18-'S2'!E18</f>
        <v>0</v>
      </c>
      <c r="O77" s="348">
        <f>'S2'!Q18</f>
        <v>0</v>
      </c>
      <c r="P77" s="349">
        <f>'S2'!T18</f>
        <v>0</v>
      </c>
      <c r="Q77" s="348">
        <f>'S2'!U18-'S2'!F18-'S2'!E18-'S2'!G18</f>
        <v>0</v>
      </c>
      <c r="R77" s="189">
        <f>'S2'!E18</f>
        <v>0</v>
      </c>
      <c r="S77" s="196" t="s">
        <v>79</v>
      </c>
      <c r="T77" s="205">
        <f>'S2'!F18</f>
        <v>0</v>
      </c>
      <c r="U77" s="197" t="s">
        <v>80</v>
      </c>
    </row>
    <row r="78" spans="1:21" s="182" customFormat="1" ht="14.1" customHeight="1" x14ac:dyDescent="0.25">
      <c r="A78" s="354"/>
      <c r="B78" s="363"/>
      <c r="C78" s="364"/>
      <c r="D78" s="348"/>
      <c r="E78" s="349"/>
      <c r="F78" s="348"/>
      <c r="G78" s="353"/>
      <c r="H78" s="347"/>
      <c r="I78" s="348"/>
      <c r="J78" s="347"/>
      <c r="K78" s="347"/>
      <c r="L78" s="347"/>
      <c r="M78" s="346"/>
      <c r="N78" s="347"/>
      <c r="O78" s="348"/>
      <c r="P78" s="349"/>
      <c r="Q78" s="348"/>
      <c r="R78" s="189"/>
      <c r="S78" s="197"/>
      <c r="T78" s="205"/>
      <c r="U78" s="197"/>
    </row>
    <row r="79" spans="1:21" s="182" customFormat="1" ht="15.6" customHeight="1" x14ac:dyDescent="0.25">
      <c r="A79" s="354" t="s">
        <v>81</v>
      </c>
      <c r="B79" s="363">
        <f>'S2'!C41</f>
        <v>0</v>
      </c>
      <c r="C79" s="347">
        <f>'S2'!C53</f>
        <v>0</v>
      </c>
      <c r="D79" s="348">
        <f>'S2'!D53</f>
        <v>0</v>
      </c>
      <c r="E79" s="347">
        <f>'S2'!K53-'S2'!E53-'S2'!F53-'S2'!G53-'S2'!H53-'S2'!I53-'S2'!J53</f>
        <v>0</v>
      </c>
      <c r="F79" s="348">
        <f>'S2'!L53</f>
        <v>0</v>
      </c>
      <c r="G79" s="347">
        <f>'S2'!M53-'S2'!E53-'S2'!F53-'S2'!G53-'S2'!H53-'S2'!I53-'S2'!J53</f>
        <v>0</v>
      </c>
      <c r="H79" s="347">
        <f>'S2'!O53</f>
        <v>0</v>
      </c>
      <c r="I79" s="348">
        <f>'S2'!N53</f>
        <v>0</v>
      </c>
      <c r="J79" s="347">
        <f>'S2'!P53-'S2'!E53-'S2'!F53-'S2'!G53-'S2'!H53-'S2'!I53+'S2'!Q53-'S2'!J53</f>
        <v>0</v>
      </c>
      <c r="K79" s="347">
        <f>'S2'!T53+'S2'!U53</f>
        <v>0</v>
      </c>
      <c r="L79" s="348">
        <f>'S2'!R53+'S2'!S53</f>
        <v>0</v>
      </c>
      <c r="M79" s="347">
        <f>'S2'!Q53</f>
        <v>0</v>
      </c>
      <c r="N79" s="347">
        <f>'S2'!U53</f>
        <v>0</v>
      </c>
      <c r="O79" s="348">
        <f>'S2'!S53</f>
        <v>0</v>
      </c>
      <c r="P79" s="347">
        <f>'S2'!V53-'S2'!E53-'S2'!F53-'S2'!G53-'S2'!H53-'S2'!I53-'S2'!J53</f>
        <v>0</v>
      </c>
      <c r="Q79" s="348">
        <f>'S2'!W53</f>
        <v>0</v>
      </c>
      <c r="R79" s="195">
        <f>'S2'!E65+'S2'!F65+'S2'!G65+'S2'!I65</f>
        <v>0</v>
      </c>
      <c r="S79" s="196" t="s">
        <v>82</v>
      </c>
      <c r="T79" s="195">
        <f>'S2'!H53</f>
        <v>0</v>
      </c>
      <c r="U79" s="197" t="s">
        <v>83</v>
      </c>
    </row>
    <row r="80" spans="1:21" s="182" customFormat="1" ht="15.6" customHeight="1" x14ac:dyDescent="0.25">
      <c r="A80" s="354"/>
      <c r="B80" s="363"/>
      <c r="C80" s="347"/>
      <c r="D80" s="348"/>
      <c r="E80" s="347"/>
      <c r="F80" s="348"/>
      <c r="G80" s="347"/>
      <c r="H80" s="347"/>
      <c r="I80" s="348"/>
      <c r="J80" s="347"/>
      <c r="K80" s="347"/>
      <c r="L80" s="348"/>
      <c r="M80" s="347"/>
      <c r="N80" s="347"/>
      <c r="O80" s="348"/>
      <c r="P80" s="347"/>
      <c r="Q80" s="348"/>
      <c r="R80" s="195"/>
      <c r="S80" s="196"/>
      <c r="T80" s="195">
        <f>'S2'!J53</f>
        <v>0</v>
      </c>
      <c r="U80" s="232" t="s">
        <v>84</v>
      </c>
    </row>
    <row r="81" spans="1:21" s="182" customFormat="1" ht="28.35" customHeight="1" x14ac:dyDescent="0.25">
      <c r="A81" s="185" t="s">
        <v>85</v>
      </c>
      <c r="B81" s="186">
        <f>'S2'!C76</f>
        <v>0</v>
      </c>
      <c r="C81" s="229">
        <f>'S2'!C88</f>
        <v>0</v>
      </c>
      <c r="D81" s="187">
        <f>'S2'!D88</f>
        <v>0</v>
      </c>
      <c r="E81" s="229">
        <f>'S2'!I88-'S2'!E88-'S2'!F88-'S2'!G88</f>
        <v>0</v>
      </c>
      <c r="F81" s="187">
        <f>'S2'!J88</f>
        <v>0</v>
      </c>
      <c r="G81" s="230">
        <f>'S2'!K88-'S2'!E88-'S2'!F88-'S2'!G88</f>
        <v>0</v>
      </c>
      <c r="H81" s="188">
        <f>'S2'!M88</f>
        <v>0</v>
      </c>
      <c r="I81" s="187">
        <f>'S2'!L88+'S2'!H88</f>
        <v>0</v>
      </c>
      <c r="J81" s="188">
        <f>'S2'!N88+'S2'!O88-'S2'!E88-'S2'!F88-'S2'!G88</f>
        <v>0</v>
      </c>
      <c r="K81" s="188">
        <f>'S2'!R88+'S2'!S8</f>
        <v>0</v>
      </c>
      <c r="L81" s="188">
        <f>'S2'!P88+'S2'!Q88+'S2'!H88</f>
        <v>0</v>
      </c>
      <c r="M81" s="231">
        <f>'S2'!O88</f>
        <v>0</v>
      </c>
      <c r="N81" s="188">
        <f>'S2'!S88</f>
        <v>0</v>
      </c>
      <c r="O81" s="187">
        <f>'S2'!Q88</f>
        <v>0</v>
      </c>
      <c r="P81" s="229">
        <f>'S2'!T88-'S2'!E88-'S2'!F88-'S2'!G88</f>
        <v>0</v>
      </c>
      <c r="Q81" s="187">
        <f>'S2'!U88</f>
        <v>0</v>
      </c>
      <c r="R81" s="195">
        <f>'S2'!E88+'S2'!F88</f>
        <v>0</v>
      </c>
      <c r="S81" s="196" t="s">
        <v>86</v>
      </c>
      <c r="T81" s="195">
        <f>'S2'!G88</f>
        <v>0</v>
      </c>
      <c r="U81" s="208" t="s">
        <v>87</v>
      </c>
    </row>
    <row r="82" spans="1:21" s="182" customFormat="1" ht="28.35" customHeight="1" x14ac:dyDescent="0.25">
      <c r="A82" s="185" t="s">
        <v>88</v>
      </c>
      <c r="B82" s="186">
        <f>'S2'!C111</f>
        <v>0</v>
      </c>
      <c r="C82" s="229">
        <f>'S2'!C123</f>
        <v>0</v>
      </c>
      <c r="D82" s="187">
        <f>'S2'!D123</f>
        <v>0</v>
      </c>
      <c r="E82" s="229">
        <f>'S2'!I123</f>
        <v>0</v>
      </c>
      <c r="F82" s="187">
        <f>'S2'!J123-'S2'!E123</f>
        <v>0</v>
      </c>
      <c r="G82" s="230">
        <f>'S2'!K123</f>
        <v>0</v>
      </c>
      <c r="H82" s="188">
        <f>'S2'!M123-'S2'!E123</f>
        <v>0</v>
      </c>
      <c r="I82" s="187">
        <f>'S2'!L123</f>
        <v>0</v>
      </c>
      <c r="J82" s="188">
        <f>'S2'!N123+'S2'!O123</f>
        <v>0</v>
      </c>
      <c r="K82" s="188">
        <f>'S2'!R123+'S2'!S123-'S2'!E123</f>
        <v>0</v>
      </c>
      <c r="L82" s="188">
        <f>'S2'!P123+'S2'!Q123</f>
        <v>0</v>
      </c>
      <c r="M82" s="231">
        <f>'S2'!O123</f>
        <v>0</v>
      </c>
      <c r="N82" s="188">
        <f>'S2'!S123-'S2'!E123</f>
        <v>0</v>
      </c>
      <c r="O82" s="187">
        <f>'S2'!Q123</f>
        <v>0</v>
      </c>
      <c r="P82" s="229">
        <f>'S2'!T123</f>
        <v>0</v>
      </c>
      <c r="Q82" s="187">
        <f>'S2'!U123-'S2'!E123</f>
        <v>0</v>
      </c>
      <c r="R82" s="195">
        <f>'S2'!E123</f>
        <v>0</v>
      </c>
      <c r="S82" s="245" t="s">
        <v>80</v>
      </c>
      <c r="T82" s="246"/>
      <c r="U82" s="197"/>
    </row>
    <row r="83" spans="1:21" s="182" customFormat="1" ht="15.6" customHeight="1" x14ac:dyDescent="0.25">
      <c r="A83" s="354" t="s">
        <v>89</v>
      </c>
      <c r="B83" s="363">
        <f>'S2'!C146</f>
        <v>0</v>
      </c>
      <c r="C83" s="349">
        <f>'S2'!C158</f>
        <v>0</v>
      </c>
      <c r="D83" s="348">
        <f>'S2'!D158</f>
        <v>0</v>
      </c>
      <c r="E83" s="349">
        <f>'S2'!K158-'S2'!F158</f>
        <v>0</v>
      </c>
      <c r="F83" s="348">
        <f>'S2'!L158-'S2'!E158-'S2'!H158-'S2'!G158</f>
        <v>0</v>
      </c>
      <c r="G83" s="353">
        <f>'S2'!M158-'S2'!F158</f>
        <v>0</v>
      </c>
      <c r="H83" s="347">
        <f>'S2'!O158-'S2'!H158-'S2'!E158+'S2'!J158</f>
        <v>0</v>
      </c>
      <c r="I83" s="348">
        <f>'S2'!N158-'S2'!G158+1</f>
        <v>1</v>
      </c>
      <c r="J83" s="347">
        <f>'S2'!P158+'S2'!Q158-'S2'!F158</f>
        <v>0</v>
      </c>
      <c r="K83" s="347">
        <f>'S2'!T158+'S2'!U158+'S2'!J158-'S2'!H158-'S2'!E158</f>
        <v>0</v>
      </c>
      <c r="L83" s="347">
        <f>'S2'!R158+'S2'!S158-'S2'!G158+1</f>
        <v>1</v>
      </c>
      <c r="M83" s="346">
        <f>'S2'!Q158</f>
        <v>0</v>
      </c>
      <c r="N83" s="347">
        <f>'S2'!T158+'S2'!U158-'S2'!H158-'S2'!E158</f>
        <v>0</v>
      </c>
      <c r="O83" s="348">
        <f>'S2'!S158-'S2'!G158+1</f>
        <v>1</v>
      </c>
      <c r="P83" s="349">
        <f>'S2'!V158-'S2'!F158</f>
        <v>0</v>
      </c>
      <c r="Q83" s="348">
        <f>'S2'!W158-'S2'!E158-'S2'!H158-'S2'!G158</f>
        <v>0</v>
      </c>
      <c r="R83" s="195">
        <f>'S2'!E158</f>
        <v>0</v>
      </c>
      <c r="S83" s="196" t="s">
        <v>80</v>
      </c>
      <c r="T83" s="205">
        <f>'S2'!G158</f>
        <v>0</v>
      </c>
      <c r="U83" s="197" t="s">
        <v>90</v>
      </c>
    </row>
    <row r="84" spans="1:21" s="182" customFormat="1" ht="12.75" customHeight="1" x14ac:dyDescent="0.25">
      <c r="A84" s="354"/>
      <c r="B84" s="363"/>
      <c r="C84" s="349"/>
      <c r="D84" s="348"/>
      <c r="E84" s="349"/>
      <c r="F84" s="348"/>
      <c r="G84" s="353"/>
      <c r="H84" s="347"/>
      <c r="I84" s="348"/>
      <c r="J84" s="347"/>
      <c r="K84" s="347"/>
      <c r="L84" s="347"/>
      <c r="M84" s="346"/>
      <c r="N84" s="347"/>
      <c r="O84" s="348"/>
      <c r="P84" s="349"/>
      <c r="Q84" s="348"/>
      <c r="R84" s="195">
        <f>'S2'!F158</f>
        <v>0</v>
      </c>
      <c r="S84" s="196" t="s">
        <v>91</v>
      </c>
      <c r="T84" s="205">
        <f>'S2'!H158</f>
        <v>0</v>
      </c>
      <c r="U84" s="197" t="s">
        <v>92</v>
      </c>
    </row>
    <row r="85" spans="1:21" s="182" customFormat="1" ht="28.35" customHeight="1" x14ac:dyDescent="0.25">
      <c r="A85" s="185" t="s">
        <v>61</v>
      </c>
      <c r="B85" s="207"/>
      <c r="C85" s="229">
        <f>'S2'!C192</f>
        <v>0</v>
      </c>
      <c r="D85" s="187">
        <f>'S2'!D192</f>
        <v>0</v>
      </c>
      <c r="E85" s="229">
        <f>'S2'!I192-'S2'!E192-'S2'!F192</f>
        <v>0</v>
      </c>
      <c r="F85" s="187">
        <f>'S2'!J192</f>
        <v>0</v>
      </c>
      <c r="G85" s="230">
        <f>'S2'!K192-'S2'!E192-'S2'!F192</f>
        <v>0</v>
      </c>
      <c r="H85" s="188">
        <f>'S2'!M192</f>
        <v>0</v>
      </c>
      <c r="I85" s="187">
        <f>'S2'!L192</f>
        <v>0</v>
      </c>
      <c r="J85" s="188">
        <f>'S2'!N192+'S2'!O192-'S2'!E192-'S2'!F192</f>
        <v>0</v>
      </c>
      <c r="K85" s="188">
        <f>'S2'!R192+'S2'!S92</f>
        <v>0</v>
      </c>
      <c r="L85" s="188">
        <f>'S2'!P192+'S2'!Q192</f>
        <v>0</v>
      </c>
      <c r="M85" s="231">
        <f>'S2'!O192</f>
        <v>0</v>
      </c>
      <c r="N85" s="188">
        <f>'S2'!S92</f>
        <v>0</v>
      </c>
      <c r="O85" s="187">
        <f>'S2'!Q192</f>
        <v>0</v>
      </c>
      <c r="P85" s="229">
        <f>'S2'!T192-'S2'!E192-'S2'!F192</f>
        <v>0</v>
      </c>
      <c r="Q85" s="187">
        <f>'S2'!U192</f>
        <v>0</v>
      </c>
      <c r="R85" s="195">
        <f>'S2'!E192</f>
        <v>0</v>
      </c>
      <c r="S85" s="196" t="s">
        <v>83</v>
      </c>
      <c r="T85" s="205"/>
      <c r="U85" s="208"/>
    </row>
    <row r="86" spans="1:21" s="182" customFormat="1" ht="18.399999999999999" customHeight="1" x14ac:dyDescent="0.25">
      <c r="A86" s="209" t="s">
        <v>93</v>
      </c>
      <c r="B86" s="210">
        <f t="shared" ref="B86:Q86" si="4">SUM(B77:B85)</f>
        <v>0</v>
      </c>
      <c r="C86" s="235">
        <f t="shared" si="4"/>
        <v>0</v>
      </c>
      <c r="D86" s="212">
        <f t="shared" si="4"/>
        <v>0</v>
      </c>
      <c r="E86" s="235">
        <f t="shared" si="4"/>
        <v>0</v>
      </c>
      <c r="F86" s="212">
        <f t="shared" si="4"/>
        <v>0</v>
      </c>
      <c r="G86" s="236">
        <f t="shared" si="4"/>
        <v>0</v>
      </c>
      <c r="H86" s="211">
        <f t="shared" si="4"/>
        <v>0</v>
      </c>
      <c r="I86" s="212">
        <f t="shared" si="4"/>
        <v>1</v>
      </c>
      <c r="J86" s="211">
        <f t="shared" si="4"/>
        <v>0</v>
      </c>
      <c r="K86" s="211">
        <f t="shared" si="4"/>
        <v>0</v>
      </c>
      <c r="L86" s="211">
        <f t="shared" si="4"/>
        <v>1</v>
      </c>
      <c r="M86" s="237">
        <f t="shared" si="4"/>
        <v>0</v>
      </c>
      <c r="N86" s="211">
        <f t="shared" si="4"/>
        <v>0</v>
      </c>
      <c r="O86" s="212">
        <f t="shared" si="4"/>
        <v>1</v>
      </c>
      <c r="P86" s="235">
        <f t="shared" si="4"/>
        <v>0</v>
      </c>
      <c r="Q86" s="212">
        <f t="shared" si="4"/>
        <v>0</v>
      </c>
      <c r="R86" s="173"/>
      <c r="S86" s="172"/>
      <c r="T86" s="173"/>
      <c r="U86" s="172"/>
    </row>
    <row r="87" spans="1:21" s="182" customFormat="1" ht="18.399999999999999" customHeight="1" x14ac:dyDescent="0.3">
      <c r="A87" s="172"/>
      <c r="B87" s="216" t="s">
        <v>94</v>
      </c>
      <c r="C87" s="217" t="s">
        <v>95</v>
      </c>
      <c r="D87" s="217" t="s">
        <v>96</v>
      </c>
      <c r="E87" s="217" t="s">
        <v>97</v>
      </c>
      <c r="F87" s="217" t="s">
        <v>98</v>
      </c>
      <c r="G87" s="217" t="s">
        <v>99</v>
      </c>
      <c r="H87" s="217" t="s">
        <v>100</v>
      </c>
      <c r="I87" s="217" t="s">
        <v>101</v>
      </c>
      <c r="J87" s="218"/>
      <c r="K87" s="218"/>
      <c r="L87" s="218"/>
      <c r="M87" s="218"/>
      <c r="N87" s="218"/>
      <c r="O87" s="218"/>
      <c r="P87" s="218"/>
      <c r="Q87" s="218"/>
      <c r="R87" s="219"/>
      <c r="T87" s="215"/>
    </row>
    <row r="88" spans="1:21" s="182" customFormat="1" ht="18.399999999999999" customHeight="1" x14ac:dyDescent="0.25">
      <c r="A88" s="220"/>
      <c r="B88" s="220"/>
      <c r="C88" s="188"/>
      <c r="D88" s="188"/>
      <c r="E88" s="221"/>
      <c r="F88" s="221"/>
      <c r="G88" s="221"/>
      <c r="H88" s="221"/>
      <c r="I88" s="221"/>
      <c r="J88" s="218"/>
      <c r="K88" s="218"/>
      <c r="L88" s="218"/>
      <c r="M88" s="218"/>
      <c r="N88" s="218"/>
      <c r="O88" s="218"/>
      <c r="P88" s="218"/>
      <c r="Q88" s="218"/>
      <c r="R88" s="219"/>
      <c r="T88" s="215"/>
    </row>
    <row r="89" spans="1:21" ht="18.399999999999999" customHeight="1" x14ac:dyDescent="0.25">
      <c r="D89" s="223"/>
      <c r="E89" s="224"/>
      <c r="F89" s="224"/>
      <c r="G89" s="224"/>
      <c r="H89" s="224"/>
      <c r="I89" s="224"/>
      <c r="J89" s="224"/>
      <c r="K89" s="224"/>
      <c r="L89" s="224"/>
      <c r="M89" s="224"/>
      <c r="N89" s="224"/>
      <c r="O89" s="224"/>
      <c r="P89" s="224"/>
      <c r="Q89" s="224"/>
      <c r="R89" s="225"/>
    </row>
    <row r="90" spans="1:21" ht="27" customHeight="1" x14ac:dyDescent="0.2">
      <c r="A90" s="362" t="s">
        <v>102</v>
      </c>
      <c r="B90" s="362"/>
      <c r="C90" s="362"/>
      <c r="D90" s="362"/>
      <c r="E90" s="362"/>
      <c r="F90" s="362"/>
      <c r="G90" s="362"/>
      <c r="H90" s="362"/>
      <c r="I90" s="362"/>
      <c r="J90" s="362"/>
      <c r="K90" s="362"/>
      <c r="L90" s="362"/>
      <c r="M90" s="362"/>
      <c r="N90" s="362"/>
      <c r="O90" s="362"/>
      <c r="P90" s="362"/>
      <c r="Q90" s="362"/>
      <c r="R90" s="362"/>
      <c r="S90" s="362"/>
      <c r="T90" s="362"/>
      <c r="U90" s="362"/>
    </row>
    <row r="91" spans="1:21" s="182" customFormat="1" ht="18.399999999999999" customHeight="1" x14ac:dyDescent="0.25">
      <c r="A91" s="369"/>
      <c r="B91" s="369"/>
      <c r="C91" s="356" t="s">
        <v>67</v>
      </c>
      <c r="D91" s="356"/>
      <c r="E91" s="356" t="s">
        <v>22</v>
      </c>
      <c r="F91" s="356"/>
      <c r="G91" s="359" t="s">
        <v>23</v>
      </c>
      <c r="H91" s="359"/>
      <c r="I91" s="359"/>
      <c r="J91" s="370" t="s">
        <v>68</v>
      </c>
      <c r="K91" s="370"/>
      <c r="L91" s="370"/>
      <c r="M91" s="361" t="s">
        <v>69</v>
      </c>
      <c r="N91" s="361"/>
      <c r="O91" s="361"/>
      <c r="P91" s="356" t="s">
        <v>70</v>
      </c>
      <c r="Q91" s="356"/>
      <c r="R91" s="357" t="s">
        <v>71</v>
      </c>
      <c r="S91" s="357"/>
      <c r="T91" s="357"/>
      <c r="U91" s="357"/>
    </row>
    <row r="92" spans="1:21" s="182" customFormat="1" ht="18.399999999999999" customHeight="1" x14ac:dyDescent="0.25">
      <c r="A92" s="369"/>
      <c r="B92" s="369"/>
      <c r="C92" s="226" t="s">
        <v>72</v>
      </c>
      <c r="D92" s="184" t="s">
        <v>73</v>
      </c>
      <c r="E92" s="226" t="s">
        <v>74</v>
      </c>
      <c r="F92" s="184" t="s">
        <v>75</v>
      </c>
      <c r="G92" s="227" t="s">
        <v>76</v>
      </c>
      <c r="H92" s="183" t="s">
        <v>75</v>
      </c>
      <c r="I92" s="184" t="s">
        <v>77</v>
      </c>
      <c r="J92" s="183" t="s">
        <v>76</v>
      </c>
      <c r="K92" s="183" t="s">
        <v>75</v>
      </c>
      <c r="L92" s="183" t="s">
        <v>77</v>
      </c>
      <c r="M92" s="228" t="s">
        <v>76</v>
      </c>
      <c r="N92" s="183" t="s">
        <v>75</v>
      </c>
      <c r="O92" s="184" t="s">
        <v>77</v>
      </c>
      <c r="P92" s="226" t="s">
        <v>76</v>
      </c>
      <c r="Q92" s="184" t="s">
        <v>75</v>
      </c>
      <c r="R92" s="357"/>
      <c r="S92" s="357"/>
      <c r="T92" s="357"/>
      <c r="U92" s="357"/>
    </row>
    <row r="93" spans="1:21" s="182" customFormat="1" ht="15.6" customHeight="1" x14ac:dyDescent="0.25">
      <c r="A93" s="354" t="s">
        <v>78</v>
      </c>
      <c r="B93" s="355"/>
      <c r="C93" s="349">
        <f>'S2'!C30</f>
        <v>0</v>
      </c>
      <c r="D93" s="348">
        <f>'S2'!D30</f>
        <v>0</v>
      </c>
      <c r="E93" s="349">
        <f>'S2'!J30</f>
        <v>0</v>
      </c>
      <c r="F93" s="348">
        <f>'S2'!K30</f>
        <v>0</v>
      </c>
      <c r="G93" s="353">
        <f>'S2'!L30</f>
        <v>0</v>
      </c>
      <c r="H93" s="347">
        <f>'S2'!N30</f>
        <v>0</v>
      </c>
      <c r="I93" s="348">
        <f>'S2'!M30</f>
        <v>0</v>
      </c>
      <c r="J93" s="347">
        <f>'S2'!O30+'S2'!P30</f>
        <v>0</v>
      </c>
      <c r="K93" s="347">
        <f>'S2'!S30+'S2'!T30</f>
        <v>0</v>
      </c>
      <c r="L93" s="347">
        <f>'S2'!Q30+'S2'!R30</f>
        <v>0</v>
      </c>
      <c r="M93" s="346">
        <f>'S2'!P30</f>
        <v>0</v>
      </c>
      <c r="N93" s="347">
        <f>'S2'!T30</f>
        <v>0</v>
      </c>
      <c r="O93" s="348">
        <f>'S2'!R30</f>
        <v>0</v>
      </c>
      <c r="P93" s="349">
        <f>'S2'!U30</f>
        <v>0</v>
      </c>
      <c r="Q93" s="348">
        <f>'S2'!V30</f>
        <v>0</v>
      </c>
      <c r="R93" s="189">
        <f>'S2'!E30</f>
        <v>0</v>
      </c>
      <c r="S93" s="196" t="s">
        <v>79</v>
      </c>
      <c r="T93" s="205">
        <f>'S2'!F30</f>
        <v>0</v>
      </c>
      <c r="U93" s="197" t="s">
        <v>80</v>
      </c>
    </row>
    <row r="94" spans="1:21" s="182" customFormat="1" ht="12.75" customHeight="1" x14ac:dyDescent="0.25">
      <c r="A94" s="354"/>
      <c r="B94" s="355"/>
      <c r="C94" s="349"/>
      <c r="D94" s="348"/>
      <c r="E94" s="349"/>
      <c r="F94" s="348"/>
      <c r="G94" s="353"/>
      <c r="H94" s="347"/>
      <c r="I94" s="348"/>
      <c r="J94" s="347"/>
      <c r="K94" s="347"/>
      <c r="L94" s="347"/>
      <c r="M94" s="346"/>
      <c r="N94" s="347"/>
      <c r="O94" s="348"/>
      <c r="P94" s="349"/>
      <c r="Q94" s="348"/>
      <c r="R94" s="189"/>
      <c r="S94" s="197"/>
      <c r="T94" s="205">
        <f>'S2'!H30+'S2'!G30</f>
        <v>0</v>
      </c>
      <c r="U94" s="197" t="s">
        <v>103</v>
      </c>
    </row>
    <row r="95" spans="1:21" s="182" customFormat="1" ht="15.6" customHeight="1" x14ac:dyDescent="0.25">
      <c r="A95" s="354" t="s">
        <v>81</v>
      </c>
      <c r="B95" s="355"/>
      <c r="C95" s="347">
        <f>'S2'!C65</f>
        <v>0</v>
      </c>
      <c r="D95" s="348">
        <f>'S2'!D65</f>
        <v>0</v>
      </c>
      <c r="E95" s="347">
        <f>'S2'!K65-'S2'!E65-'S2'!F65-'S2'!G65-'S2'!H65-'S2'!I65-'S2'!J65</f>
        <v>0</v>
      </c>
      <c r="F95" s="348">
        <f>'S2'!L65</f>
        <v>0</v>
      </c>
      <c r="G95" s="347">
        <f>'S2'!M65-'S2'!E65-'S2'!F65-'S2'!G65-'S2'!H65-'S2'!I65-'S2'!J65</f>
        <v>0</v>
      </c>
      <c r="H95" s="347">
        <f>'S2'!O65</f>
        <v>0</v>
      </c>
      <c r="I95" s="348">
        <f>'S2'!N65</f>
        <v>0</v>
      </c>
      <c r="J95" s="347">
        <f>'S2'!P65-'S2'!E65-'S2'!F65-'S2'!G65-'S2'!H65-'S2'!I65+'S2'!Q65-'S2'!J65</f>
        <v>0</v>
      </c>
      <c r="K95" s="347">
        <f>'S2'!T65+'S2'!U65</f>
        <v>0</v>
      </c>
      <c r="L95" s="348">
        <f>'S2'!R65+'S2'!S65</f>
        <v>0</v>
      </c>
      <c r="M95" s="347">
        <f>'S2'!Q65</f>
        <v>0</v>
      </c>
      <c r="N95" s="347">
        <f>'S2'!U65</f>
        <v>0</v>
      </c>
      <c r="O95" s="348">
        <f>'S2'!S65</f>
        <v>0</v>
      </c>
      <c r="P95" s="347">
        <f>'S2'!V65-'S2'!E65-'S2'!F65-'S2'!G65-'S2'!H65-'S2'!I65-'S2'!J65</f>
        <v>0</v>
      </c>
      <c r="Q95" s="348">
        <f>'S2'!W65</f>
        <v>0</v>
      </c>
      <c r="R95" s="195">
        <f>'S2'!E65+'S2'!F65+'S2'!G65+'S2'!I65</f>
        <v>0</v>
      </c>
      <c r="S95" s="196" t="s">
        <v>82</v>
      </c>
      <c r="T95" s="195">
        <f>'S2'!H65</f>
        <v>0</v>
      </c>
      <c r="U95" s="197" t="s">
        <v>83</v>
      </c>
    </row>
    <row r="96" spans="1:21" s="182" customFormat="1" ht="15.6" customHeight="1" x14ac:dyDescent="0.25">
      <c r="A96" s="354"/>
      <c r="B96" s="355"/>
      <c r="C96" s="347"/>
      <c r="D96" s="348"/>
      <c r="E96" s="347"/>
      <c r="F96" s="348"/>
      <c r="G96" s="347"/>
      <c r="H96" s="347"/>
      <c r="I96" s="348"/>
      <c r="J96" s="347"/>
      <c r="K96" s="347"/>
      <c r="L96" s="348"/>
      <c r="M96" s="347"/>
      <c r="N96" s="347"/>
      <c r="O96" s="348"/>
      <c r="P96" s="347"/>
      <c r="Q96" s="348"/>
      <c r="R96" s="195"/>
      <c r="S96" s="196"/>
      <c r="T96" s="195">
        <f>'S2'!J65</f>
        <v>0</v>
      </c>
      <c r="U96" s="232" t="s">
        <v>84</v>
      </c>
    </row>
    <row r="97" spans="1:21" s="182" customFormat="1" ht="28.35" customHeight="1" x14ac:dyDescent="0.25">
      <c r="A97" s="185" t="s">
        <v>85</v>
      </c>
      <c r="B97" s="207"/>
      <c r="C97" s="229">
        <f>'S2'!C100</f>
        <v>0</v>
      </c>
      <c r="D97" s="187">
        <f>'S2'!D100</f>
        <v>0</v>
      </c>
      <c r="E97" s="229">
        <f>'S2'!I100-'S2'!E100-'S2'!F100-'S2'!G100</f>
        <v>0</v>
      </c>
      <c r="F97" s="187">
        <f>'S2'!J100</f>
        <v>0</v>
      </c>
      <c r="G97" s="230">
        <f>'S2'!K100-'S2'!E100-'S2'!F100-'S2'!G100</f>
        <v>0</v>
      </c>
      <c r="H97" s="188">
        <f>'S2'!M100</f>
        <v>0</v>
      </c>
      <c r="I97" s="187">
        <f>'S2'!L100+'S2'!H100</f>
        <v>0</v>
      </c>
      <c r="J97" s="188">
        <f>'S2'!N100+'S2'!O100-'S2'!E100-'S2'!F100-'S2'!G100</f>
        <v>0</v>
      </c>
      <c r="K97" s="188">
        <f>'S2'!R100+'S2'!S100</f>
        <v>0</v>
      </c>
      <c r="L97" s="188">
        <f>'S2'!P100+'S2'!Q100+'S2'!H100</f>
        <v>0</v>
      </c>
      <c r="M97" s="231">
        <f>'S2'!O100</f>
        <v>0</v>
      </c>
      <c r="N97" s="188">
        <f>'S2'!S100</f>
        <v>0</v>
      </c>
      <c r="O97" s="187">
        <f>'S2'!Q100</f>
        <v>0</v>
      </c>
      <c r="P97" s="229">
        <f>'S2'!T100-'S2'!E100-'S2'!F100-'S2'!G100</f>
        <v>0</v>
      </c>
      <c r="Q97" s="187">
        <f>'S2'!U100</f>
        <v>0</v>
      </c>
      <c r="R97" s="195">
        <f>'S2'!E100+'S2'!F100</f>
        <v>0</v>
      </c>
      <c r="S97" s="233" t="s">
        <v>104</v>
      </c>
      <c r="T97" s="195">
        <f>'S2'!G100</f>
        <v>0</v>
      </c>
      <c r="U97" s="208" t="s">
        <v>87</v>
      </c>
    </row>
    <row r="98" spans="1:21" s="182" customFormat="1" ht="28.35" customHeight="1" x14ac:dyDescent="0.25">
      <c r="A98" s="185" t="s">
        <v>88</v>
      </c>
      <c r="B98" s="207"/>
      <c r="C98" s="229">
        <f>'S2'!C135</f>
        <v>0</v>
      </c>
      <c r="D98" s="187">
        <f>'S2'!D135</f>
        <v>0</v>
      </c>
      <c r="E98" s="229">
        <f>'S2'!I135</f>
        <v>0</v>
      </c>
      <c r="F98" s="187">
        <f>'S2'!J135-'S2'!F135</f>
        <v>0</v>
      </c>
      <c r="G98" s="230">
        <f>'S2'!K135</f>
        <v>0</v>
      </c>
      <c r="H98" s="188">
        <f>'S2'!M135</f>
        <v>0</v>
      </c>
      <c r="I98" s="187">
        <f>'S2'!L135-'S2'!F135</f>
        <v>0</v>
      </c>
      <c r="J98" s="188">
        <f>'S2'!N135+'S2'!O135</f>
        <v>0</v>
      </c>
      <c r="K98" s="188">
        <f>'S2'!R135+'S2'!S135</f>
        <v>0</v>
      </c>
      <c r="L98" s="188">
        <f>'S2'!P135+'S2'!Q135-'S2'!F135</f>
        <v>0</v>
      </c>
      <c r="M98" s="231">
        <f>'S2'!O123</f>
        <v>0</v>
      </c>
      <c r="N98" s="188">
        <f>'S2'!S123</f>
        <v>0</v>
      </c>
      <c r="O98" s="187">
        <f>'S2'!Q135</f>
        <v>0</v>
      </c>
      <c r="P98" s="229">
        <f>'S2'!T123</f>
        <v>0</v>
      </c>
      <c r="Q98" s="187">
        <f>'S2'!U135-'S2'!F1335</f>
        <v>0</v>
      </c>
      <c r="R98" s="195">
        <f>'S2'!E135</f>
        <v>0</v>
      </c>
      <c r="S98" s="196" t="s">
        <v>105</v>
      </c>
      <c r="T98" s="234">
        <f>'S2'!F135</f>
        <v>0</v>
      </c>
      <c r="U98" s="197" t="s">
        <v>106</v>
      </c>
    </row>
    <row r="99" spans="1:21" s="182" customFormat="1" ht="15.6" customHeight="1" x14ac:dyDescent="0.25">
      <c r="A99" s="354" t="s">
        <v>89</v>
      </c>
      <c r="B99" s="355"/>
      <c r="C99" s="349">
        <f>'S2'!C170</f>
        <v>0</v>
      </c>
      <c r="D99" s="348">
        <f>'S2'!D170</f>
        <v>0</v>
      </c>
      <c r="E99" s="349">
        <f>'S2'!K158</f>
        <v>0</v>
      </c>
      <c r="F99" s="348">
        <f>'S2'!L158</f>
        <v>0</v>
      </c>
      <c r="G99" s="353">
        <f>'S2'!M158</f>
        <v>0</v>
      </c>
      <c r="H99" s="347">
        <f>'S2'!O158</f>
        <v>0</v>
      </c>
      <c r="I99" s="348">
        <f>'S2'!N158</f>
        <v>0</v>
      </c>
      <c r="J99" s="347">
        <f>'S2'!P158+'S2'!Q158</f>
        <v>0</v>
      </c>
      <c r="K99" s="347">
        <f>'S2'!T158+'S2'!U158</f>
        <v>0</v>
      </c>
      <c r="L99" s="347">
        <f>'S2'!R158+'S2'!S158</f>
        <v>0</v>
      </c>
      <c r="M99" s="346">
        <f>'S2'!Q158</f>
        <v>0</v>
      </c>
      <c r="N99" s="347">
        <f>'S2'!U158</f>
        <v>0</v>
      </c>
      <c r="O99" s="348">
        <f>'S2'!S158</f>
        <v>0</v>
      </c>
      <c r="P99" s="349">
        <f>'S2'!V158</f>
        <v>0</v>
      </c>
      <c r="Q99" s="348">
        <f>'S2'!W158</f>
        <v>0</v>
      </c>
      <c r="R99" s="195">
        <f>'S2'!E170</f>
        <v>0</v>
      </c>
      <c r="S99" s="196" t="s">
        <v>105</v>
      </c>
      <c r="T99" s="205">
        <f>'S2'!G170</f>
        <v>0</v>
      </c>
      <c r="U99" s="197" t="s">
        <v>90</v>
      </c>
    </row>
    <row r="100" spans="1:21" s="182" customFormat="1" ht="12.75" customHeight="1" x14ac:dyDescent="0.25">
      <c r="A100" s="354"/>
      <c r="B100" s="355"/>
      <c r="C100" s="349"/>
      <c r="D100" s="348"/>
      <c r="E100" s="349"/>
      <c r="F100" s="348"/>
      <c r="G100" s="353"/>
      <c r="H100" s="347"/>
      <c r="I100" s="348"/>
      <c r="J100" s="347"/>
      <c r="K100" s="347"/>
      <c r="L100" s="347"/>
      <c r="M100" s="346"/>
      <c r="N100" s="347"/>
      <c r="O100" s="348"/>
      <c r="P100" s="349"/>
      <c r="Q100" s="348"/>
      <c r="R100" s="195">
        <f>'S2'!F170</f>
        <v>0</v>
      </c>
      <c r="S100" s="196" t="s">
        <v>91</v>
      </c>
      <c r="T100" s="205">
        <f>'S2'!H170</f>
        <v>0</v>
      </c>
      <c r="U100" s="197" t="s">
        <v>92</v>
      </c>
    </row>
    <row r="101" spans="1:21" s="182" customFormat="1" ht="18.399999999999999" customHeight="1" x14ac:dyDescent="0.25">
      <c r="A101" s="209" t="s">
        <v>93</v>
      </c>
      <c r="B101" s="210"/>
      <c r="C101" s="235">
        <f t="shared" ref="C101:Q101" si="5">SUM(C93:C99)</f>
        <v>0</v>
      </c>
      <c r="D101" s="212">
        <f t="shared" si="5"/>
        <v>0</v>
      </c>
      <c r="E101" s="235">
        <f t="shared" si="5"/>
        <v>0</v>
      </c>
      <c r="F101" s="212">
        <f t="shared" si="5"/>
        <v>0</v>
      </c>
      <c r="G101" s="236">
        <f t="shared" si="5"/>
        <v>0</v>
      </c>
      <c r="H101" s="211">
        <f t="shared" si="5"/>
        <v>0</v>
      </c>
      <c r="I101" s="212">
        <f t="shared" si="5"/>
        <v>0</v>
      </c>
      <c r="J101" s="211">
        <f t="shared" si="5"/>
        <v>0</v>
      </c>
      <c r="K101" s="211">
        <f t="shared" si="5"/>
        <v>0</v>
      </c>
      <c r="L101" s="211">
        <f t="shared" si="5"/>
        <v>0</v>
      </c>
      <c r="M101" s="237">
        <f t="shared" si="5"/>
        <v>0</v>
      </c>
      <c r="N101" s="211">
        <f t="shared" si="5"/>
        <v>0</v>
      </c>
      <c r="O101" s="212">
        <f t="shared" si="5"/>
        <v>0</v>
      </c>
      <c r="P101" s="235">
        <f t="shared" si="5"/>
        <v>0</v>
      </c>
      <c r="Q101" s="212">
        <f t="shared" si="5"/>
        <v>0</v>
      </c>
      <c r="R101" s="173"/>
      <c r="S101" s="172"/>
      <c r="T101" s="173"/>
      <c r="U101" s="172"/>
    </row>
    <row r="102" spans="1:21" s="182" customFormat="1" ht="18.399999999999999" customHeight="1" x14ac:dyDescent="0.25">
      <c r="A102" s="350" t="s">
        <v>107</v>
      </c>
      <c r="B102" s="350"/>
      <c r="C102" s="351"/>
      <c r="D102" s="351"/>
      <c r="E102" s="350" t="s">
        <v>108</v>
      </c>
      <c r="F102" s="350"/>
      <c r="G102" s="352"/>
      <c r="H102" s="352"/>
      <c r="I102" s="238"/>
      <c r="J102" s="218"/>
      <c r="K102" s="218"/>
      <c r="L102" s="218"/>
      <c r="M102" s="218"/>
      <c r="N102" s="218"/>
      <c r="O102" s="218"/>
      <c r="P102" s="218"/>
      <c r="Q102" s="218"/>
      <c r="R102" s="219"/>
      <c r="T102" s="215"/>
    </row>
    <row r="103" spans="1:21" s="182" customFormat="1" ht="18.399999999999999" customHeight="1" x14ac:dyDescent="0.25">
      <c r="A103" s="242"/>
      <c r="B103" s="243"/>
      <c r="C103" s="244"/>
      <c r="D103" s="244"/>
      <c r="E103" s="218"/>
      <c r="F103" s="218"/>
      <c r="G103" s="218"/>
      <c r="H103" s="218"/>
      <c r="I103" s="218"/>
      <c r="J103" s="218"/>
      <c r="K103" s="218"/>
      <c r="L103" s="218"/>
      <c r="M103" s="218"/>
      <c r="N103" s="218"/>
      <c r="O103" s="218"/>
      <c r="P103" s="218"/>
      <c r="Q103" s="218"/>
      <c r="R103" s="219"/>
      <c r="T103" s="215"/>
    </row>
    <row r="104" spans="1:21" ht="18.399999999999999" customHeight="1" x14ac:dyDescent="0.2">
      <c r="A104" s="222"/>
      <c r="B104" s="222"/>
      <c r="C104" s="223"/>
      <c r="D104" s="223"/>
      <c r="E104" s="224"/>
      <c r="F104" s="224"/>
      <c r="G104" s="224"/>
      <c r="H104" s="224"/>
      <c r="I104" s="224"/>
      <c r="J104" s="224"/>
      <c r="K104" s="224"/>
      <c r="L104" s="224"/>
      <c r="M104" s="224"/>
      <c r="N104" s="224"/>
      <c r="O104" s="224"/>
      <c r="P104" s="224"/>
      <c r="Q104" s="224"/>
      <c r="R104" s="225"/>
    </row>
    <row r="105" spans="1:21" ht="18.399999999999999" customHeight="1" x14ac:dyDescent="0.2">
      <c r="A105" s="222"/>
      <c r="B105" s="222"/>
      <c r="C105" s="223"/>
      <c r="D105" s="223"/>
      <c r="E105" s="224"/>
      <c r="F105" s="224"/>
      <c r="G105" s="224"/>
      <c r="H105" s="224"/>
      <c r="I105" s="224"/>
      <c r="J105" s="224"/>
      <c r="K105" s="224"/>
      <c r="L105" s="224"/>
      <c r="M105" s="224"/>
      <c r="N105" s="224"/>
      <c r="O105" s="224"/>
      <c r="P105" s="224"/>
      <c r="Q105" s="224"/>
      <c r="R105" s="225"/>
    </row>
    <row r="106" spans="1:21" ht="18.399999999999999" customHeight="1" x14ac:dyDescent="0.35">
      <c r="A106" s="174"/>
      <c r="B106" s="174"/>
      <c r="C106" s="175"/>
      <c r="D106" s="175"/>
      <c r="E106" s="176"/>
      <c r="F106" s="176"/>
      <c r="G106" s="176"/>
      <c r="H106" s="176"/>
      <c r="I106" s="176"/>
      <c r="J106" s="176"/>
      <c r="K106" s="177"/>
      <c r="L106" s="177"/>
      <c r="M106" s="178"/>
      <c r="N106" s="179"/>
      <c r="O106" s="179"/>
      <c r="P106" s="179"/>
      <c r="Q106" s="179"/>
      <c r="R106" s="180"/>
    </row>
    <row r="107" spans="1:21" ht="24.2" customHeight="1" x14ac:dyDescent="0.5">
      <c r="A107" s="174"/>
      <c r="B107" s="174"/>
      <c r="C107" s="175"/>
      <c r="D107" s="175"/>
      <c r="E107" s="176"/>
      <c r="F107" s="176"/>
      <c r="G107" s="176"/>
      <c r="H107" s="176"/>
      <c r="I107" s="176"/>
      <c r="J107" s="176"/>
      <c r="K107" s="177"/>
      <c r="L107" s="177"/>
      <c r="M107" s="365" t="s">
        <v>64</v>
      </c>
      <c r="N107" s="365"/>
      <c r="O107" s="366">
        <f>O72+1</f>
        <v>42992</v>
      </c>
      <c r="P107" s="366"/>
      <c r="Q107" s="366"/>
      <c r="R107" s="366"/>
      <c r="S107" s="366"/>
      <c r="T107" s="366"/>
      <c r="U107" s="366"/>
    </row>
    <row r="108" spans="1:21" ht="18.399999999999999" customHeight="1" x14ac:dyDescent="0.25">
      <c r="A108" s="174"/>
      <c r="B108" s="174"/>
      <c r="C108" s="175"/>
      <c r="D108" s="175"/>
      <c r="E108" s="176"/>
      <c r="F108" s="176"/>
      <c r="G108" s="176"/>
      <c r="H108" s="176"/>
      <c r="I108" s="176"/>
      <c r="J108" s="176"/>
      <c r="K108" s="176"/>
      <c r="L108" s="176"/>
      <c r="M108" s="176"/>
      <c r="N108" s="176"/>
      <c r="O108" s="176"/>
      <c r="P108" s="176"/>
      <c r="Q108" s="176"/>
      <c r="R108" s="181"/>
    </row>
    <row r="109" spans="1:21" ht="27" customHeight="1" x14ac:dyDescent="0.2">
      <c r="A109" s="362" t="s">
        <v>65</v>
      </c>
      <c r="B109" s="362"/>
      <c r="C109" s="362"/>
      <c r="D109" s="362"/>
      <c r="E109" s="362"/>
      <c r="F109" s="362"/>
      <c r="G109" s="362"/>
      <c r="H109" s="362"/>
      <c r="I109" s="362"/>
      <c r="J109" s="362"/>
      <c r="K109" s="362"/>
      <c r="L109" s="362"/>
      <c r="M109" s="362"/>
      <c r="N109" s="362"/>
      <c r="O109" s="362"/>
      <c r="P109" s="362"/>
      <c r="Q109" s="362"/>
      <c r="R109" s="362"/>
      <c r="S109" s="362"/>
      <c r="T109" s="362"/>
      <c r="U109" s="362"/>
    </row>
    <row r="110" spans="1:21" s="182" customFormat="1" ht="18.399999999999999" customHeight="1" x14ac:dyDescent="0.25">
      <c r="A110" s="358"/>
      <c r="B110" s="367" t="s">
        <v>66</v>
      </c>
      <c r="C110" s="356" t="s">
        <v>67</v>
      </c>
      <c r="D110" s="356"/>
      <c r="E110" s="356" t="s">
        <v>22</v>
      </c>
      <c r="F110" s="356"/>
      <c r="G110" s="359" t="s">
        <v>23</v>
      </c>
      <c r="H110" s="359"/>
      <c r="I110" s="359"/>
      <c r="J110" s="360" t="s">
        <v>68</v>
      </c>
      <c r="K110" s="360"/>
      <c r="L110" s="360"/>
      <c r="M110" s="361" t="s">
        <v>69</v>
      </c>
      <c r="N110" s="361"/>
      <c r="O110" s="361"/>
      <c r="P110" s="356" t="s">
        <v>70</v>
      </c>
      <c r="Q110" s="356"/>
      <c r="R110" s="357" t="s">
        <v>71</v>
      </c>
      <c r="S110" s="357"/>
      <c r="T110" s="357"/>
      <c r="U110" s="357"/>
    </row>
    <row r="111" spans="1:21" s="182" customFormat="1" ht="18.399999999999999" customHeight="1" x14ac:dyDescent="0.25">
      <c r="A111" s="358"/>
      <c r="B111" s="367"/>
      <c r="C111" s="226" t="s">
        <v>72</v>
      </c>
      <c r="D111" s="184" t="s">
        <v>73</v>
      </c>
      <c r="E111" s="226" t="s">
        <v>74</v>
      </c>
      <c r="F111" s="184" t="s">
        <v>75</v>
      </c>
      <c r="G111" s="227" t="s">
        <v>76</v>
      </c>
      <c r="H111" s="183" t="s">
        <v>75</v>
      </c>
      <c r="I111" s="184" t="s">
        <v>77</v>
      </c>
      <c r="J111" s="183" t="s">
        <v>76</v>
      </c>
      <c r="K111" s="183" t="s">
        <v>75</v>
      </c>
      <c r="L111" s="183" t="s">
        <v>77</v>
      </c>
      <c r="M111" s="228" t="s">
        <v>76</v>
      </c>
      <c r="N111" s="183" t="s">
        <v>75</v>
      </c>
      <c r="O111" s="184" t="s">
        <v>77</v>
      </c>
      <c r="P111" s="226" t="s">
        <v>76</v>
      </c>
      <c r="Q111" s="184" t="s">
        <v>75</v>
      </c>
      <c r="R111" s="357"/>
      <c r="S111" s="357"/>
      <c r="T111" s="357"/>
      <c r="U111" s="357"/>
    </row>
    <row r="112" spans="1:21" s="182" customFormat="1" ht="14.1" customHeight="1" x14ac:dyDescent="0.25">
      <c r="A112" s="354" t="s">
        <v>78</v>
      </c>
      <c r="B112" s="363">
        <f>'S2'!C7</f>
        <v>0</v>
      </c>
      <c r="C112" s="364">
        <f>'S2'!C19</f>
        <v>0</v>
      </c>
      <c r="D112" s="348">
        <f>'S2'!D19</f>
        <v>0</v>
      </c>
      <c r="E112" s="349">
        <f>'S2'!I19</f>
        <v>0</v>
      </c>
      <c r="F112" s="348">
        <f>'S2'!J19-'S2'!E19-'S2'!F19-'S2'!G19</f>
        <v>0</v>
      </c>
      <c r="G112" s="353">
        <f>'S2'!K19</f>
        <v>0</v>
      </c>
      <c r="H112" s="347">
        <f>'S2'!M19-'S2'!E19-'S2'!F19-'S2'!G19</f>
        <v>0</v>
      </c>
      <c r="I112" s="348">
        <f>'S2'!L19</f>
        <v>0</v>
      </c>
      <c r="J112" s="347">
        <f>'S2'!N19+'S2'!O19</f>
        <v>0</v>
      </c>
      <c r="K112" s="347">
        <f>'S2'!R19+'S2'!S19-'S2'!E19-'S2'!F19-'S2'!G19</f>
        <v>0</v>
      </c>
      <c r="L112" s="347">
        <f>'S2'!P19+'S2'!Q19</f>
        <v>0</v>
      </c>
      <c r="M112" s="346">
        <f>'S2'!O19</f>
        <v>0</v>
      </c>
      <c r="N112" s="347">
        <f>'S2'!S19-'S2'!F19-'S2'!E19</f>
        <v>0</v>
      </c>
      <c r="O112" s="348">
        <f>'S2'!Q19</f>
        <v>0</v>
      </c>
      <c r="P112" s="349">
        <f>'S2'!T19</f>
        <v>0</v>
      </c>
      <c r="Q112" s="348">
        <f>'S2'!U19-'S2'!F19-'S2'!E19-'S2'!G19</f>
        <v>0</v>
      </c>
      <c r="R112" s="189">
        <f>'S2'!E19</f>
        <v>0</v>
      </c>
      <c r="S112" s="196" t="s">
        <v>79</v>
      </c>
      <c r="T112" s="205">
        <f>'S2'!F19</f>
        <v>0</v>
      </c>
      <c r="U112" s="197" t="s">
        <v>80</v>
      </c>
    </row>
    <row r="113" spans="1:21" s="182" customFormat="1" ht="14.1" customHeight="1" x14ac:dyDescent="0.25">
      <c r="A113" s="354"/>
      <c r="B113" s="363"/>
      <c r="C113" s="364"/>
      <c r="D113" s="348"/>
      <c r="E113" s="349"/>
      <c r="F113" s="348"/>
      <c r="G113" s="353"/>
      <c r="H113" s="347"/>
      <c r="I113" s="348"/>
      <c r="J113" s="347"/>
      <c r="K113" s="347"/>
      <c r="L113" s="347"/>
      <c r="M113" s="346"/>
      <c r="N113" s="347"/>
      <c r="O113" s="348"/>
      <c r="P113" s="349"/>
      <c r="Q113" s="348"/>
      <c r="R113" s="189"/>
      <c r="S113" s="197"/>
      <c r="T113" s="205"/>
      <c r="U113" s="197"/>
    </row>
    <row r="114" spans="1:21" s="182" customFormat="1" ht="15.6" customHeight="1" x14ac:dyDescent="0.25">
      <c r="A114" s="354" t="s">
        <v>81</v>
      </c>
      <c r="B114" s="363">
        <f>'S2'!C42</f>
        <v>0</v>
      </c>
      <c r="C114" s="347">
        <f>'S2'!C54</f>
        <v>0</v>
      </c>
      <c r="D114" s="348">
        <f>'S2'!D54</f>
        <v>0</v>
      </c>
      <c r="E114" s="347">
        <f>'S2'!K54-'S2'!E54-'S2'!F54-'S2'!G54-'S2'!H54-'S2'!I54-'S2'!J54</f>
        <v>0</v>
      </c>
      <c r="F114" s="348">
        <f>'S2'!L54</f>
        <v>0</v>
      </c>
      <c r="G114" s="347">
        <f>'S2'!M54-'S2'!E54-'S2'!F54-'S2'!G54-'S2'!H54-'S2'!I54-'S2'!J54</f>
        <v>0</v>
      </c>
      <c r="H114" s="347">
        <f>'S2'!O54</f>
        <v>0</v>
      </c>
      <c r="I114" s="348">
        <f>'S2'!N54</f>
        <v>0</v>
      </c>
      <c r="J114" s="347">
        <f>'S2'!P54-'S2'!E54-'S2'!F54-'S2'!G54-'S2'!H54-'S2'!I54+'S2'!Q54-'S2'!J54</f>
        <v>0</v>
      </c>
      <c r="K114" s="347">
        <f>'S2'!T54+'S2'!U54</f>
        <v>0</v>
      </c>
      <c r="L114" s="348">
        <f>'S2'!R54+'S2'!S54</f>
        <v>0</v>
      </c>
      <c r="M114" s="347">
        <f>'S2'!Q54</f>
        <v>0</v>
      </c>
      <c r="N114" s="347">
        <f>'S2'!U54</f>
        <v>0</v>
      </c>
      <c r="O114" s="348">
        <f>'S2'!S54</f>
        <v>0</v>
      </c>
      <c r="P114" s="347">
        <f>'S2'!V54-'S2'!E54-'S2'!F54-'S2'!G54-'S2'!H54-'S2'!I54-'S2'!J54</f>
        <v>0</v>
      </c>
      <c r="Q114" s="348">
        <f>'S2'!W54</f>
        <v>0</v>
      </c>
      <c r="R114" s="195">
        <f>'S2'!E54+'S2'!F54+'S2'!G54+'S2'!I54</f>
        <v>0</v>
      </c>
      <c r="S114" s="196" t="s">
        <v>82</v>
      </c>
      <c r="T114" s="195">
        <f>'S2'!H54</f>
        <v>0</v>
      </c>
      <c r="U114" s="197" t="s">
        <v>83</v>
      </c>
    </row>
    <row r="115" spans="1:21" s="182" customFormat="1" ht="15.6" customHeight="1" x14ac:dyDescent="0.25">
      <c r="A115" s="354"/>
      <c r="B115" s="363"/>
      <c r="C115" s="347"/>
      <c r="D115" s="348"/>
      <c r="E115" s="347"/>
      <c r="F115" s="348"/>
      <c r="G115" s="347"/>
      <c r="H115" s="347"/>
      <c r="I115" s="348"/>
      <c r="J115" s="347"/>
      <c r="K115" s="347"/>
      <c r="L115" s="348"/>
      <c r="M115" s="347"/>
      <c r="N115" s="347"/>
      <c r="O115" s="348"/>
      <c r="P115" s="347"/>
      <c r="Q115" s="348"/>
      <c r="R115" s="195"/>
      <c r="S115" s="196"/>
      <c r="T115" s="195">
        <f>'S2'!J54</f>
        <v>0</v>
      </c>
      <c r="U115" s="232" t="s">
        <v>84</v>
      </c>
    </row>
    <row r="116" spans="1:21" s="182" customFormat="1" ht="28.35" customHeight="1" x14ac:dyDescent="0.25">
      <c r="A116" s="185" t="s">
        <v>85</v>
      </c>
      <c r="B116" s="186">
        <f>'S2'!C77</f>
        <v>0</v>
      </c>
      <c r="C116" s="229">
        <f>'S2'!C89</f>
        <v>0</v>
      </c>
      <c r="D116" s="187">
        <f>'S2'!D89</f>
        <v>0</v>
      </c>
      <c r="E116" s="229">
        <f>'S2'!I89-'S2'!E89-'S2'!F89-'S2'!G89</f>
        <v>0</v>
      </c>
      <c r="F116" s="187">
        <f>'S2'!J89</f>
        <v>0</v>
      </c>
      <c r="G116" s="230">
        <f>'S2'!K89-'S2'!E89-'S2'!F89-'S2'!G89</f>
        <v>0</v>
      </c>
      <c r="H116" s="188">
        <f>'S2'!M89</f>
        <v>0</v>
      </c>
      <c r="I116" s="187">
        <f>'S2'!L89+'S2'!H89</f>
        <v>0</v>
      </c>
      <c r="J116" s="188">
        <f>'S2'!N89+'S2'!O89-'S2'!E89-'S2'!F89-'S2'!G89</f>
        <v>0</v>
      </c>
      <c r="K116" s="188">
        <f>'S2'!R89+'S2'!S89</f>
        <v>0</v>
      </c>
      <c r="L116" s="188">
        <f>'S2'!P89+'S2'!Q89+'S2'!H89</f>
        <v>0</v>
      </c>
      <c r="M116" s="231">
        <f>'S2'!O89</f>
        <v>0</v>
      </c>
      <c r="N116" s="188">
        <f>'S2'!S89</f>
        <v>0</v>
      </c>
      <c r="O116" s="187">
        <f>'S2'!Q89</f>
        <v>0</v>
      </c>
      <c r="P116" s="229">
        <f>'S2'!T89-'S2'!E89-'S2'!F89-'S2'!G89</f>
        <v>0</v>
      </c>
      <c r="Q116" s="187">
        <f>'S2'!U89</f>
        <v>0</v>
      </c>
      <c r="R116" s="195">
        <f>'S2'!E89+'S2'!F89</f>
        <v>0</v>
      </c>
      <c r="S116" s="196" t="s">
        <v>86</v>
      </c>
      <c r="T116" s="195">
        <f>'S2'!G89</f>
        <v>0</v>
      </c>
      <c r="U116" s="208" t="s">
        <v>87</v>
      </c>
    </row>
    <row r="117" spans="1:21" s="182" customFormat="1" ht="28.35" customHeight="1" x14ac:dyDescent="0.25">
      <c r="A117" s="185" t="s">
        <v>88</v>
      </c>
      <c r="B117" s="186">
        <f>'S2'!C112</f>
        <v>0</v>
      </c>
      <c r="C117" s="229">
        <f>'S2'!C124</f>
        <v>0</v>
      </c>
      <c r="D117" s="187">
        <f>'S2'!D124</f>
        <v>0</v>
      </c>
      <c r="E117" s="229">
        <f>'S2'!I124</f>
        <v>0</v>
      </c>
      <c r="F117" s="187">
        <f>'S2'!J124-'S2'!E124</f>
        <v>0</v>
      </c>
      <c r="G117" s="230">
        <f>'S2'!K124</f>
        <v>0</v>
      </c>
      <c r="H117" s="188">
        <f>'S2'!M124-'S2'!E124</f>
        <v>0</v>
      </c>
      <c r="I117" s="187">
        <f>'S2'!L124</f>
        <v>0</v>
      </c>
      <c r="J117" s="188">
        <f>'S2'!N124+'S2'!O124</f>
        <v>0</v>
      </c>
      <c r="K117" s="188">
        <f>'S2'!R124+'S2'!S124-'S2'!E124</f>
        <v>0</v>
      </c>
      <c r="L117" s="188">
        <f>'S2'!P124+'S2'!Q124</f>
        <v>0</v>
      </c>
      <c r="M117" s="231">
        <f>'S2'!O124</f>
        <v>0</v>
      </c>
      <c r="N117" s="188">
        <f>'S2'!S124-'S2'!E124</f>
        <v>0</v>
      </c>
      <c r="O117" s="187">
        <f>'S2'!Q124</f>
        <v>0</v>
      </c>
      <c r="P117" s="229">
        <f>'S2'!T124</f>
        <v>0</v>
      </c>
      <c r="Q117" s="187">
        <f>'S2'!U124-'S2'!E124</f>
        <v>0</v>
      </c>
      <c r="R117" s="195">
        <f>'S2'!E124</f>
        <v>0</v>
      </c>
      <c r="S117" s="245" t="s">
        <v>80</v>
      </c>
      <c r="T117" s="246"/>
      <c r="U117"/>
    </row>
    <row r="118" spans="1:21" s="182" customFormat="1" ht="14.1" customHeight="1" x14ac:dyDescent="0.25">
      <c r="A118" s="354" t="s">
        <v>89</v>
      </c>
      <c r="B118" s="363">
        <f>'S2'!C147</f>
        <v>0</v>
      </c>
      <c r="C118" s="349">
        <f>'S2'!C159</f>
        <v>0</v>
      </c>
      <c r="D118" s="348">
        <f>'S2'!D159</f>
        <v>0</v>
      </c>
      <c r="E118" s="349">
        <f>'S2'!K159-'S2'!F159</f>
        <v>0</v>
      </c>
      <c r="F118" s="348">
        <f>'S2'!L159-'S2'!E159-'S2'!H159-'S2'!G159</f>
        <v>0</v>
      </c>
      <c r="G118" s="353">
        <f>'S2'!M159-'S2'!F159</f>
        <v>0</v>
      </c>
      <c r="H118" s="347">
        <f>'S2'!O159-'S2'!H159-'S2'!E159+'S2'!J159</f>
        <v>0</v>
      </c>
      <c r="I118" s="348">
        <f>'S2'!N159-'S2'!G159+1</f>
        <v>1</v>
      </c>
      <c r="J118" s="347">
        <f>'S2'!P159+'S2'!Q159-'S2'!F159</f>
        <v>0</v>
      </c>
      <c r="K118" s="347">
        <f>'S2'!T159+'S2'!U159+'S2'!J159-'S2'!H159-'S2'!E159</f>
        <v>0</v>
      </c>
      <c r="L118" s="347">
        <f>'S2'!R159+'S2'!S159-'S2'!G159+1</f>
        <v>1</v>
      </c>
      <c r="M118" s="346">
        <f>'S2'!Q159</f>
        <v>0</v>
      </c>
      <c r="N118" s="347">
        <f>'S2'!T159+'S2'!U159-'S2'!H159-'S2'!E159</f>
        <v>0</v>
      </c>
      <c r="O118" s="348">
        <f>'S2'!S159-'S2'!G159+1</f>
        <v>1</v>
      </c>
      <c r="P118" s="349">
        <f>'S2'!V159-'S2'!F159</f>
        <v>0</v>
      </c>
      <c r="Q118" s="348">
        <f>'S2'!W159-'S2'!E159-'S2'!H159-'S2'!G159</f>
        <v>0</v>
      </c>
      <c r="R118" s="195">
        <f>'S2'!E159</f>
        <v>0</v>
      </c>
      <c r="S118" s="196" t="s">
        <v>80</v>
      </c>
      <c r="T118" s="205">
        <f>'S2'!G159</f>
        <v>0</v>
      </c>
      <c r="U118" s="197" t="s">
        <v>90</v>
      </c>
    </row>
    <row r="119" spans="1:21" s="182" customFormat="1" ht="14.1" customHeight="1" x14ac:dyDescent="0.25">
      <c r="A119" s="354"/>
      <c r="B119" s="363"/>
      <c r="C119" s="349"/>
      <c r="D119" s="348"/>
      <c r="E119" s="349"/>
      <c r="F119" s="348"/>
      <c r="G119" s="353"/>
      <c r="H119" s="347"/>
      <c r="I119" s="348"/>
      <c r="J119" s="347"/>
      <c r="K119" s="347"/>
      <c r="L119" s="347"/>
      <c r="M119" s="346"/>
      <c r="N119" s="347"/>
      <c r="O119" s="348"/>
      <c r="P119" s="349"/>
      <c r="Q119" s="348"/>
      <c r="R119" s="195">
        <f>'S2'!F159</f>
        <v>0</v>
      </c>
      <c r="S119" s="196" t="s">
        <v>91</v>
      </c>
      <c r="T119" s="205">
        <f>'S2'!H159</f>
        <v>0</v>
      </c>
      <c r="U119" s="197" t="s">
        <v>92</v>
      </c>
    </row>
    <row r="120" spans="1:21" s="182" customFormat="1" ht="28.35" customHeight="1" x14ac:dyDescent="0.25">
      <c r="A120" s="185" t="s">
        <v>61</v>
      </c>
      <c r="B120" s="207"/>
      <c r="C120" s="229">
        <f>'S2'!C193</f>
        <v>0</v>
      </c>
      <c r="D120" s="187">
        <f>'S2'!D193</f>
        <v>0</v>
      </c>
      <c r="E120" s="229">
        <f>'S2'!I193-'S2'!E193-'S2'!F193</f>
        <v>0</v>
      </c>
      <c r="F120" s="187">
        <f>'S2'!J193</f>
        <v>0</v>
      </c>
      <c r="G120" s="230">
        <f>'S2'!K193-'S2'!E193-'S2'!F193</f>
        <v>0</v>
      </c>
      <c r="H120" s="188">
        <f>'S2'!M193</f>
        <v>0</v>
      </c>
      <c r="I120" s="187">
        <f>'S2'!L193</f>
        <v>0</v>
      </c>
      <c r="J120" s="188">
        <f>'S2'!N193+'S2'!O193-'S2'!E193-'S2'!F193</f>
        <v>0</v>
      </c>
      <c r="K120" s="188">
        <f>'S2'!R193+'S2'!S93</f>
        <v>0</v>
      </c>
      <c r="L120" s="188">
        <f>'S2'!P193+'S2'!Q193</f>
        <v>0</v>
      </c>
      <c r="M120" s="231">
        <f>'S2'!O193</f>
        <v>0</v>
      </c>
      <c r="N120" s="188">
        <f>'S2'!S93</f>
        <v>0</v>
      </c>
      <c r="O120" s="187">
        <f>'S2'!Q193</f>
        <v>0</v>
      </c>
      <c r="P120" s="229">
        <f>'S2'!T193-'S2'!E193-'S2'!F193</f>
        <v>0</v>
      </c>
      <c r="Q120" s="187">
        <f>'S2'!U193</f>
        <v>0</v>
      </c>
      <c r="R120" s="195">
        <f>'S2'!E193</f>
        <v>0</v>
      </c>
      <c r="S120" s="196" t="s">
        <v>83</v>
      </c>
      <c r="T120" s="205"/>
      <c r="U120"/>
    </row>
    <row r="121" spans="1:21" s="182" customFormat="1" ht="18.399999999999999" customHeight="1" x14ac:dyDescent="0.25">
      <c r="A121" s="209" t="s">
        <v>93</v>
      </c>
      <c r="B121" s="210">
        <f t="shared" ref="B121:Q121" si="6">SUM(B112:B120)</f>
        <v>0</v>
      </c>
      <c r="C121" s="235">
        <f t="shared" si="6"/>
        <v>0</v>
      </c>
      <c r="D121" s="212">
        <f t="shared" si="6"/>
        <v>0</v>
      </c>
      <c r="E121" s="235">
        <f t="shared" si="6"/>
        <v>0</v>
      </c>
      <c r="F121" s="212">
        <f t="shared" si="6"/>
        <v>0</v>
      </c>
      <c r="G121" s="236">
        <f t="shared" si="6"/>
        <v>0</v>
      </c>
      <c r="H121" s="211">
        <f t="shared" si="6"/>
        <v>0</v>
      </c>
      <c r="I121" s="212">
        <f t="shared" si="6"/>
        <v>1</v>
      </c>
      <c r="J121" s="211">
        <f t="shared" si="6"/>
        <v>0</v>
      </c>
      <c r="K121" s="211">
        <f t="shared" si="6"/>
        <v>0</v>
      </c>
      <c r="L121" s="211">
        <f t="shared" si="6"/>
        <v>1</v>
      </c>
      <c r="M121" s="237">
        <f t="shared" si="6"/>
        <v>0</v>
      </c>
      <c r="N121" s="211">
        <f t="shared" si="6"/>
        <v>0</v>
      </c>
      <c r="O121" s="212">
        <f t="shared" si="6"/>
        <v>1</v>
      </c>
      <c r="P121" s="235">
        <f t="shared" si="6"/>
        <v>0</v>
      </c>
      <c r="Q121" s="212">
        <f t="shared" si="6"/>
        <v>0</v>
      </c>
      <c r="R121" s="173"/>
      <c r="S121" s="172"/>
      <c r="T121" s="173"/>
      <c r="U121" s="172"/>
    </row>
    <row r="122" spans="1:21" s="182" customFormat="1" ht="18.399999999999999" customHeight="1" x14ac:dyDescent="0.3">
      <c r="A122" s="172"/>
      <c r="B122" s="216" t="s">
        <v>94</v>
      </c>
      <c r="C122" s="217" t="s">
        <v>95</v>
      </c>
      <c r="D122" s="217" t="s">
        <v>96</v>
      </c>
      <c r="E122" s="217" t="s">
        <v>97</v>
      </c>
      <c r="F122" s="217" t="s">
        <v>98</v>
      </c>
      <c r="G122" s="217" t="s">
        <v>99</v>
      </c>
      <c r="H122" s="217" t="s">
        <v>100</v>
      </c>
      <c r="I122" s="217" t="s">
        <v>101</v>
      </c>
      <c r="J122" s="218"/>
      <c r="K122" s="218"/>
      <c r="L122" s="218"/>
      <c r="M122" s="218"/>
      <c r="N122" s="218"/>
      <c r="O122" s="218"/>
      <c r="P122" s="218"/>
      <c r="Q122" s="218"/>
      <c r="R122" s="219"/>
      <c r="T122" s="215"/>
    </row>
    <row r="123" spans="1:21" s="182" customFormat="1" ht="18.399999999999999" customHeight="1" x14ac:dyDescent="0.25">
      <c r="A123" s="220"/>
      <c r="B123" s="220"/>
      <c r="C123" s="188"/>
      <c r="D123" s="188"/>
      <c r="E123" s="221"/>
      <c r="F123" s="221"/>
      <c r="G123" s="221"/>
      <c r="H123" s="221"/>
      <c r="I123" s="221"/>
      <c r="J123" s="218"/>
      <c r="K123" s="218"/>
      <c r="L123" s="218"/>
      <c r="M123" s="218"/>
      <c r="N123" s="218"/>
      <c r="O123" s="218"/>
      <c r="P123" s="218"/>
      <c r="Q123" s="218"/>
      <c r="R123" s="219"/>
      <c r="T123" s="215"/>
    </row>
    <row r="124" spans="1:21" ht="18.399999999999999" customHeight="1" x14ac:dyDescent="0.25">
      <c r="D124" s="223"/>
      <c r="E124" s="224"/>
      <c r="F124" s="224"/>
      <c r="G124" s="224"/>
      <c r="H124" s="224"/>
      <c r="I124" s="224"/>
      <c r="J124" s="224"/>
      <c r="K124" s="224"/>
      <c r="L124" s="224"/>
      <c r="M124" s="224"/>
      <c r="N124" s="224"/>
      <c r="O124" s="224"/>
      <c r="P124" s="224"/>
      <c r="Q124" s="224"/>
      <c r="R124" s="225"/>
    </row>
    <row r="125" spans="1:21" ht="27" customHeight="1" x14ac:dyDescent="0.2">
      <c r="A125" s="362" t="s">
        <v>102</v>
      </c>
      <c r="B125" s="362"/>
      <c r="C125" s="362"/>
      <c r="D125" s="362"/>
      <c r="E125" s="362"/>
      <c r="F125" s="362"/>
      <c r="G125" s="362"/>
      <c r="H125" s="362"/>
      <c r="I125" s="362"/>
      <c r="J125" s="362"/>
      <c r="K125" s="362"/>
      <c r="L125" s="362"/>
      <c r="M125" s="362"/>
      <c r="N125" s="362"/>
      <c r="O125" s="362"/>
      <c r="P125" s="362"/>
      <c r="Q125" s="362"/>
      <c r="R125" s="362"/>
      <c r="S125" s="362"/>
      <c r="T125" s="362"/>
      <c r="U125" s="362"/>
    </row>
    <row r="126" spans="1:21" s="182" customFormat="1" ht="18.399999999999999" customHeight="1" x14ac:dyDescent="0.25">
      <c r="A126" s="358"/>
      <c r="B126" s="358"/>
      <c r="C126" s="356" t="s">
        <v>67</v>
      </c>
      <c r="D126" s="356"/>
      <c r="E126" s="356" t="s">
        <v>22</v>
      </c>
      <c r="F126" s="356"/>
      <c r="G126" s="359" t="s">
        <v>23</v>
      </c>
      <c r="H126" s="359"/>
      <c r="I126" s="359"/>
      <c r="J126" s="360" t="s">
        <v>68</v>
      </c>
      <c r="K126" s="360"/>
      <c r="L126" s="360"/>
      <c r="M126" s="361" t="s">
        <v>69</v>
      </c>
      <c r="N126" s="361"/>
      <c r="O126" s="361"/>
      <c r="P126" s="356" t="s">
        <v>70</v>
      </c>
      <c r="Q126" s="356"/>
      <c r="R126" s="357" t="s">
        <v>71</v>
      </c>
      <c r="S126" s="357"/>
      <c r="T126" s="357"/>
      <c r="U126" s="357"/>
    </row>
    <row r="127" spans="1:21" s="182" customFormat="1" ht="18.399999999999999" customHeight="1" x14ac:dyDescent="0.25">
      <c r="A127" s="358"/>
      <c r="B127" s="358"/>
      <c r="C127" s="226" t="s">
        <v>72</v>
      </c>
      <c r="D127" s="184" t="s">
        <v>73</v>
      </c>
      <c r="E127" s="226" t="s">
        <v>74</v>
      </c>
      <c r="F127" s="184" t="s">
        <v>75</v>
      </c>
      <c r="G127" s="227" t="s">
        <v>76</v>
      </c>
      <c r="H127" s="183" t="s">
        <v>75</v>
      </c>
      <c r="I127" s="184" t="s">
        <v>77</v>
      </c>
      <c r="J127" s="183" t="s">
        <v>76</v>
      </c>
      <c r="K127" s="183" t="s">
        <v>75</v>
      </c>
      <c r="L127" s="183" t="s">
        <v>77</v>
      </c>
      <c r="M127" s="228" t="s">
        <v>76</v>
      </c>
      <c r="N127" s="183" t="s">
        <v>75</v>
      </c>
      <c r="O127" s="184" t="s">
        <v>77</v>
      </c>
      <c r="P127" s="226" t="s">
        <v>76</v>
      </c>
      <c r="Q127" s="184" t="s">
        <v>75</v>
      </c>
      <c r="R127" s="357"/>
      <c r="S127" s="357"/>
      <c r="T127" s="357"/>
      <c r="U127" s="357"/>
    </row>
    <row r="128" spans="1:21" s="182" customFormat="1" ht="14.1" customHeight="1" x14ac:dyDescent="0.25">
      <c r="A128" s="354" t="s">
        <v>78</v>
      </c>
      <c r="B128" s="355"/>
      <c r="C128" s="349">
        <f>'S2'!C31</f>
        <v>0</v>
      </c>
      <c r="D128" s="348">
        <f>'S2'!D31</f>
        <v>0</v>
      </c>
      <c r="E128" s="349">
        <f>'S2'!J31</f>
        <v>0</v>
      </c>
      <c r="F128" s="348">
        <f>'S2'!K31-'S2'!E31-'S2'!F31-'S2'!G31-'S2'!H31-'S2'!I31</f>
        <v>0</v>
      </c>
      <c r="G128" s="353">
        <f>'S2'!L31-'S2'!H31-'S2'!G31</f>
        <v>0</v>
      </c>
      <c r="H128" s="347">
        <f>'S2'!N31-'S2'!F31-'S2'!E31-'S2'!I31</f>
        <v>0</v>
      </c>
      <c r="I128" s="348">
        <f>'S2'!M31</f>
        <v>0</v>
      </c>
      <c r="J128" s="347">
        <f>'S2'!O31+'S2'!P31-'S2'!H31-'S2'!G31</f>
        <v>0</v>
      </c>
      <c r="K128" s="347">
        <f>'S2'!S31+'S2'!T31-'S2'!F31-'S2'!E31-'S2'!I31</f>
        <v>0</v>
      </c>
      <c r="L128" s="347">
        <f>'S2'!Q31+'S2'!R31</f>
        <v>0</v>
      </c>
      <c r="M128" s="346">
        <f>'S2'!P31</f>
        <v>0</v>
      </c>
      <c r="N128" s="347">
        <f>'S2'!T31-'S2'!E31-'S2'!F31</f>
        <v>0</v>
      </c>
      <c r="O128" s="348">
        <f>'S2'!R31</f>
        <v>0</v>
      </c>
      <c r="P128" s="349">
        <f>'S2'!U31-'S2'!H31-'S2'!G31</f>
        <v>0</v>
      </c>
      <c r="Q128" s="348">
        <f>'S2'!V31-'S2'!F31-'S2'!E31-'S2'!I31</f>
        <v>0</v>
      </c>
      <c r="R128" s="189">
        <f>'S2'!E31</f>
        <v>0</v>
      </c>
      <c r="S128" s="196" t="s">
        <v>79</v>
      </c>
      <c r="T128" s="205">
        <f>'S2'!F31</f>
        <v>0</v>
      </c>
      <c r="U128" s="197" t="s">
        <v>80</v>
      </c>
    </row>
    <row r="129" spans="1:21" s="182" customFormat="1" ht="14.1" customHeight="1" x14ac:dyDescent="0.25">
      <c r="A129" s="354"/>
      <c r="B129" s="355"/>
      <c r="C129" s="349"/>
      <c r="D129" s="348"/>
      <c r="E129" s="349"/>
      <c r="F129" s="348"/>
      <c r="G129" s="353"/>
      <c r="H129" s="347"/>
      <c r="I129" s="348"/>
      <c r="J129" s="347"/>
      <c r="K129" s="347"/>
      <c r="L129" s="347"/>
      <c r="M129" s="346"/>
      <c r="N129" s="347"/>
      <c r="O129" s="348"/>
      <c r="P129" s="349"/>
      <c r="Q129" s="348"/>
      <c r="R129" s="189"/>
      <c r="S129" s="197"/>
      <c r="T129" s="205">
        <f>'S2'!H31+'S2'!G31</f>
        <v>0</v>
      </c>
      <c r="U129" s="197" t="s">
        <v>103</v>
      </c>
    </row>
    <row r="130" spans="1:21" s="182" customFormat="1" ht="15.6" customHeight="1" x14ac:dyDescent="0.25">
      <c r="A130" s="354" t="s">
        <v>81</v>
      </c>
      <c r="B130" s="355"/>
      <c r="C130" s="347">
        <f>'S2'!C66</f>
        <v>0</v>
      </c>
      <c r="D130" s="348">
        <f>'S2'!D66</f>
        <v>0</v>
      </c>
      <c r="E130" s="347">
        <f>'S2'!K66-'S2'!E66-'S2'!F66-'S2'!G66-'S2'!H66-'S2'!I66-'S2'!J66</f>
        <v>0</v>
      </c>
      <c r="F130" s="348">
        <f>'S2'!L66</f>
        <v>0</v>
      </c>
      <c r="G130" s="347">
        <f>'S2'!M66-'S2'!E66-'S2'!F66-'S2'!G66-'S2'!H66-'S2'!I66-'S2'!J66</f>
        <v>0</v>
      </c>
      <c r="H130" s="347">
        <f>'S2'!O66</f>
        <v>0</v>
      </c>
      <c r="I130" s="348">
        <f>'S2'!N66</f>
        <v>0</v>
      </c>
      <c r="J130" s="347">
        <f>'S2'!P66-'S2'!E66-'S2'!F66-'S2'!G66-'S2'!H66-'S2'!I66+'S2'!Q66-'S2'!J66</f>
        <v>0</v>
      </c>
      <c r="K130" s="347">
        <f>'S2'!T66+'S2'!U66</f>
        <v>0</v>
      </c>
      <c r="L130" s="348">
        <f>'S2'!R66+'S2'!S66</f>
        <v>0</v>
      </c>
      <c r="M130" s="347">
        <f>'S2'!Q66</f>
        <v>0</v>
      </c>
      <c r="N130" s="347">
        <f>'S2'!U66</f>
        <v>0</v>
      </c>
      <c r="O130" s="348">
        <f>'S2'!S66</f>
        <v>0</v>
      </c>
      <c r="P130" s="347">
        <f>'S2'!V66-'S2'!E66-'S2'!F66-'S2'!G66-'S2'!H66-'S2'!I66-'S2'!J66</f>
        <v>0</v>
      </c>
      <c r="Q130" s="348">
        <f>'S2'!W66</f>
        <v>0</v>
      </c>
      <c r="R130" s="195">
        <f>'S2'!E66+'S2'!F66+'S2'!G66+'S2'!I66</f>
        <v>0</v>
      </c>
      <c r="S130" s="196" t="s">
        <v>82</v>
      </c>
      <c r="T130" s="195">
        <f>'S2'!H66</f>
        <v>0</v>
      </c>
      <c r="U130" s="197" t="s">
        <v>83</v>
      </c>
    </row>
    <row r="131" spans="1:21" s="182" customFormat="1" ht="15.6" customHeight="1" x14ac:dyDescent="0.25">
      <c r="A131" s="354"/>
      <c r="B131" s="355"/>
      <c r="C131" s="347"/>
      <c r="D131" s="348"/>
      <c r="E131" s="347"/>
      <c r="F131" s="348"/>
      <c r="G131" s="347"/>
      <c r="H131" s="347"/>
      <c r="I131" s="348"/>
      <c r="J131" s="347"/>
      <c r="K131" s="347"/>
      <c r="L131" s="348"/>
      <c r="M131" s="347"/>
      <c r="N131" s="347"/>
      <c r="O131" s="348"/>
      <c r="P131" s="347"/>
      <c r="Q131" s="348"/>
      <c r="R131" s="195"/>
      <c r="S131" s="196"/>
      <c r="T131" s="195">
        <f>'S2'!J66</f>
        <v>0</v>
      </c>
      <c r="U131" s="232" t="s">
        <v>84</v>
      </c>
    </row>
    <row r="132" spans="1:21" s="182" customFormat="1" ht="28.35" customHeight="1" x14ac:dyDescent="0.25">
      <c r="A132" s="185" t="s">
        <v>85</v>
      </c>
      <c r="B132" s="207"/>
      <c r="C132" s="229">
        <f>'S2'!C101</f>
        <v>0</v>
      </c>
      <c r="D132" s="187">
        <f>'S2'!D101</f>
        <v>0</v>
      </c>
      <c r="E132" s="229">
        <f>'S2'!I101-'S2'!E101-'S2'!F101-'S2'!G101</f>
        <v>0</v>
      </c>
      <c r="F132" s="187">
        <f>'S2'!J101</f>
        <v>0</v>
      </c>
      <c r="G132" s="230">
        <f>'S2'!K101-'S2'!E101-'S2'!F101-'S2'!G101</f>
        <v>0</v>
      </c>
      <c r="H132" s="188">
        <f>'S2'!M101</f>
        <v>0</v>
      </c>
      <c r="I132" s="187">
        <f>'S2'!L101+'S2'!H101</f>
        <v>0</v>
      </c>
      <c r="J132" s="188">
        <f>'S2'!N101+'S2'!O101-'S2'!E101-'S2'!F101-'S2'!G101</f>
        <v>0</v>
      </c>
      <c r="K132" s="188">
        <f>'S2'!R101+'S2'!S1</f>
        <v>0</v>
      </c>
      <c r="L132" s="188">
        <f>'S2'!P101+'S2'!Q101+'S2'!H101</f>
        <v>0</v>
      </c>
      <c r="M132" s="231">
        <f>'S2'!O101</f>
        <v>0</v>
      </c>
      <c r="N132" s="188">
        <f>'S2'!S1</f>
        <v>0</v>
      </c>
      <c r="O132" s="187">
        <f>'S2'!Q101</f>
        <v>0</v>
      </c>
      <c r="P132" s="229">
        <f>'S2'!T101-'S2'!E101-'S2'!F101-'S2'!G101</f>
        <v>0</v>
      </c>
      <c r="Q132" s="187">
        <f>'S2'!U101</f>
        <v>0</v>
      </c>
      <c r="R132" s="195">
        <f>'S2'!E101+'S2'!F101</f>
        <v>0</v>
      </c>
      <c r="S132" s="233" t="s">
        <v>104</v>
      </c>
      <c r="T132" s="195">
        <f>'S2'!G101</f>
        <v>0</v>
      </c>
      <c r="U132" s="208" t="s">
        <v>87</v>
      </c>
    </row>
    <row r="133" spans="1:21" s="182" customFormat="1" ht="28.35" customHeight="1" x14ac:dyDescent="0.25">
      <c r="A133" s="185" t="s">
        <v>88</v>
      </c>
      <c r="B133" s="207"/>
      <c r="C133" s="229">
        <f>'S2'!C136</f>
        <v>0</v>
      </c>
      <c r="D133" s="187">
        <f>'S2'!D136</f>
        <v>0</v>
      </c>
      <c r="E133" s="229">
        <f>'S2'!I136</f>
        <v>0</v>
      </c>
      <c r="F133" s="187">
        <f>'S2'!J136-'S2'!E136-'S2'!F136</f>
        <v>0</v>
      </c>
      <c r="G133" s="230">
        <f>'S2'!K136</f>
        <v>0</v>
      </c>
      <c r="H133" s="188">
        <f>'S2'!M136-'S2'!E136</f>
        <v>0</v>
      </c>
      <c r="I133" s="187">
        <f>'S2'!L136-'S2'!F136</f>
        <v>0</v>
      </c>
      <c r="J133" s="188">
        <f>'S2'!N136+'S2'!O136</f>
        <v>0</v>
      </c>
      <c r="K133" s="188">
        <f>'S2'!R136+'S2'!S136-'S2'!E136</f>
        <v>0</v>
      </c>
      <c r="L133" s="188">
        <f>'S2'!P136+'S2'!Q136-'S2'!F136</f>
        <v>0</v>
      </c>
      <c r="M133" s="231">
        <f>'S2'!O136</f>
        <v>0</v>
      </c>
      <c r="N133" s="188">
        <f>'S2'!S136-'S2'!E136</f>
        <v>0</v>
      </c>
      <c r="O133" s="187">
        <f>'S2'!Q136</f>
        <v>0</v>
      </c>
      <c r="P133" s="229">
        <f>'S2'!T136</f>
        <v>0</v>
      </c>
      <c r="Q133" s="187">
        <f>'S2'!U136-'S2'!E136-'S2'!F136</f>
        <v>0</v>
      </c>
      <c r="R133" s="195">
        <f>'S2'!E136</f>
        <v>0</v>
      </c>
      <c r="S133" s="196" t="s">
        <v>105</v>
      </c>
      <c r="T133" s="234">
        <f>'S2'!F136</f>
        <v>0</v>
      </c>
      <c r="U133" s="197" t="s">
        <v>106</v>
      </c>
    </row>
    <row r="134" spans="1:21" s="182" customFormat="1" ht="14.1" customHeight="1" x14ac:dyDescent="0.25">
      <c r="A134" s="354" t="s">
        <v>89</v>
      </c>
      <c r="B134" s="355"/>
      <c r="C134" s="349">
        <f>'S2'!C171</f>
        <v>0</v>
      </c>
      <c r="D134" s="348">
        <f>'S2'!D171</f>
        <v>0</v>
      </c>
      <c r="E134" s="349">
        <f>'S2'!K171-'S2'!F171</f>
        <v>0</v>
      </c>
      <c r="F134" s="348">
        <f>'S2'!L171-'S2'!E171-'S2'!H171-'S2'!G171</f>
        <v>0</v>
      </c>
      <c r="G134" s="353">
        <f>'S2'!M171-'S2'!F171</f>
        <v>0</v>
      </c>
      <c r="H134" s="347">
        <f>'S2'!O171-'S2'!H171-'S2'!E171+'S2'!J171</f>
        <v>0</v>
      </c>
      <c r="I134" s="348">
        <f>'S2'!N171-'S2'!G171+1</f>
        <v>1</v>
      </c>
      <c r="J134" s="347">
        <f>'S2'!P171+'S2'!Q171-'S2'!F171</f>
        <v>0</v>
      </c>
      <c r="K134" s="347">
        <f>'S2'!T171+'S2'!U171+'S2'!J171-'S2'!H171-'S2'!E171</f>
        <v>0</v>
      </c>
      <c r="L134" s="347">
        <f>'S2'!R171+'S2'!S171-'S2'!G171+1</f>
        <v>1</v>
      </c>
      <c r="M134" s="346">
        <f>'S2'!Q171</f>
        <v>0</v>
      </c>
      <c r="N134" s="347">
        <f>'S2'!T171+'S2'!U171-'S2'!H171-'S2'!E171</f>
        <v>0</v>
      </c>
      <c r="O134" s="348">
        <f>'S2'!S171-'S2'!G171+1</f>
        <v>1</v>
      </c>
      <c r="P134" s="349">
        <f>'S2'!V171-'S2'!F171</f>
        <v>0</v>
      </c>
      <c r="Q134" s="348">
        <f>'S2'!W171-'S2'!E171-'S2'!H171-'S2'!G171</f>
        <v>0</v>
      </c>
      <c r="R134" s="195">
        <f>'S2'!E171</f>
        <v>0</v>
      </c>
      <c r="S134" s="196" t="s">
        <v>105</v>
      </c>
      <c r="T134" s="205">
        <f>'S2'!G171</f>
        <v>0</v>
      </c>
      <c r="U134" s="197" t="s">
        <v>90</v>
      </c>
    </row>
    <row r="135" spans="1:21" s="182" customFormat="1" ht="14.1" customHeight="1" x14ac:dyDescent="0.25">
      <c r="A135" s="354"/>
      <c r="B135" s="355"/>
      <c r="C135" s="349"/>
      <c r="D135" s="348"/>
      <c r="E135" s="349"/>
      <c r="F135" s="348"/>
      <c r="G135" s="353"/>
      <c r="H135" s="347"/>
      <c r="I135" s="348"/>
      <c r="J135" s="347"/>
      <c r="K135" s="347"/>
      <c r="L135" s="347"/>
      <c r="M135" s="346"/>
      <c r="N135" s="347"/>
      <c r="O135" s="348"/>
      <c r="P135" s="349"/>
      <c r="Q135" s="348"/>
      <c r="R135" s="195">
        <f>'S2'!F171</f>
        <v>0</v>
      </c>
      <c r="S135" s="196" t="s">
        <v>91</v>
      </c>
      <c r="T135" s="205">
        <f>'S2'!H171</f>
        <v>0</v>
      </c>
      <c r="U135" s="197" t="s">
        <v>92</v>
      </c>
    </row>
    <row r="136" spans="1:21" s="182" customFormat="1" ht="18.399999999999999" customHeight="1" x14ac:dyDescent="0.25">
      <c r="A136" s="209" t="s">
        <v>93</v>
      </c>
      <c r="B136" s="210"/>
      <c r="C136" s="235">
        <f t="shared" ref="C136:Q136" si="7">SUM(C128:C134)</f>
        <v>0</v>
      </c>
      <c r="D136" s="212">
        <f t="shared" si="7"/>
        <v>0</v>
      </c>
      <c r="E136" s="235">
        <f t="shared" si="7"/>
        <v>0</v>
      </c>
      <c r="F136" s="212">
        <f t="shared" si="7"/>
        <v>0</v>
      </c>
      <c r="G136" s="236">
        <f t="shared" si="7"/>
        <v>0</v>
      </c>
      <c r="H136" s="211">
        <f t="shared" si="7"/>
        <v>0</v>
      </c>
      <c r="I136" s="212">
        <f t="shared" si="7"/>
        <v>1</v>
      </c>
      <c r="J136" s="211">
        <f t="shared" si="7"/>
        <v>0</v>
      </c>
      <c r="K136" s="211">
        <f t="shared" si="7"/>
        <v>0</v>
      </c>
      <c r="L136" s="211">
        <f t="shared" si="7"/>
        <v>1</v>
      </c>
      <c r="M136" s="237">
        <f t="shared" si="7"/>
        <v>0</v>
      </c>
      <c r="N136" s="211">
        <f t="shared" si="7"/>
        <v>0</v>
      </c>
      <c r="O136" s="212">
        <f t="shared" si="7"/>
        <v>1</v>
      </c>
      <c r="P136" s="235">
        <f t="shared" si="7"/>
        <v>0</v>
      </c>
      <c r="Q136" s="212">
        <f t="shared" si="7"/>
        <v>0</v>
      </c>
      <c r="R136" s="173"/>
      <c r="S136" s="172"/>
      <c r="T136" s="173"/>
      <c r="U136" s="172"/>
    </row>
    <row r="137" spans="1:21" s="182" customFormat="1" ht="18.399999999999999" customHeight="1" x14ac:dyDescent="0.3">
      <c r="A137" s="350" t="s">
        <v>107</v>
      </c>
      <c r="B137" s="350"/>
      <c r="C137" s="351"/>
      <c r="D137" s="351"/>
      <c r="E137" s="350" t="s">
        <v>108</v>
      </c>
      <c r="F137" s="350"/>
      <c r="G137" s="368"/>
      <c r="H137" s="368"/>
      <c r="I137" s="238"/>
      <c r="J137" s="218"/>
      <c r="K137" s="218"/>
      <c r="L137" s="218"/>
      <c r="M137" s="218"/>
      <c r="N137" s="218"/>
      <c r="O137" s="218"/>
      <c r="P137" s="218"/>
      <c r="Q137" s="218"/>
      <c r="R137" s="219"/>
      <c r="T137" s="215"/>
    </row>
    <row r="138" spans="1:21" s="182" customFormat="1" ht="18.399999999999999" customHeight="1" x14ac:dyDescent="0.25">
      <c r="A138" s="242"/>
      <c r="B138" s="243"/>
      <c r="C138" s="244"/>
      <c r="D138" s="244"/>
      <c r="E138" s="218"/>
      <c r="F138" s="218"/>
      <c r="G138" s="218"/>
      <c r="H138" s="218"/>
      <c r="I138" s="218"/>
      <c r="J138" s="218"/>
      <c r="K138" s="218"/>
      <c r="L138" s="218"/>
      <c r="M138" s="218"/>
      <c r="N138" s="218"/>
      <c r="O138" s="218"/>
      <c r="P138" s="218"/>
      <c r="Q138" s="218"/>
      <c r="R138" s="219"/>
      <c r="T138" s="215"/>
    </row>
    <row r="139" spans="1:21" ht="18.399999999999999" customHeight="1" x14ac:dyDescent="0.2">
      <c r="A139" s="222"/>
      <c r="B139" s="222"/>
      <c r="C139" s="223"/>
      <c r="D139" s="223"/>
      <c r="E139" s="224"/>
      <c r="F139" s="224"/>
      <c r="G139" s="224"/>
      <c r="H139" s="224"/>
      <c r="I139" s="224"/>
      <c r="J139" s="224"/>
      <c r="K139" s="224"/>
      <c r="L139" s="224"/>
      <c r="M139" s="224"/>
      <c r="N139" s="224"/>
      <c r="O139" s="224"/>
      <c r="P139" s="224"/>
      <c r="Q139" s="224"/>
      <c r="R139" s="225"/>
    </row>
    <row r="140" spans="1:21" ht="18.399999999999999" customHeight="1" x14ac:dyDescent="0.2">
      <c r="A140" s="222"/>
      <c r="B140" s="222"/>
      <c r="C140" s="223"/>
      <c r="D140" s="223"/>
      <c r="E140" s="224"/>
      <c r="F140" s="224"/>
      <c r="G140" s="224"/>
      <c r="H140" s="224"/>
      <c r="I140" s="224"/>
      <c r="J140" s="224"/>
      <c r="K140" s="224"/>
      <c r="L140" s="224"/>
      <c r="M140" s="224"/>
      <c r="N140" s="224"/>
      <c r="O140" s="224"/>
      <c r="P140" s="224"/>
      <c r="Q140" s="224"/>
      <c r="R140" s="225"/>
    </row>
    <row r="141" spans="1:21" ht="18.399999999999999" customHeight="1" x14ac:dyDescent="0.35">
      <c r="A141" s="174"/>
      <c r="B141" s="174"/>
      <c r="C141" s="175"/>
      <c r="D141" s="175"/>
      <c r="E141" s="176"/>
      <c r="F141" s="176"/>
      <c r="G141" s="176"/>
      <c r="H141" s="176"/>
      <c r="I141" s="176"/>
      <c r="J141" s="176"/>
      <c r="K141" s="177"/>
      <c r="L141" s="177"/>
      <c r="M141" s="178"/>
      <c r="N141" s="179"/>
      <c r="O141" s="179"/>
      <c r="P141" s="179"/>
      <c r="Q141" s="179"/>
      <c r="R141" s="180"/>
    </row>
    <row r="142" spans="1:21" ht="24.2" customHeight="1" x14ac:dyDescent="0.5">
      <c r="A142" s="174"/>
      <c r="B142" s="174"/>
      <c r="C142" s="175"/>
      <c r="D142" s="175"/>
      <c r="E142" s="176"/>
      <c r="F142" s="176"/>
      <c r="G142" s="176"/>
      <c r="H142" s="176"/>
      <c r="I142" s="176"/>
      <c r="J142" s="176"/>
      <c r="K142" s="177"/>
      <c r="L142" s="177"/>
      <c r="M142" s="365" t="s">
        <v>64</v>
      </c>
      <c r="N142" s="365"/>
      <c r="O142" s="366">
        <f>O107+1</f>
        <v>42993</v>
      </c>
      <c r="P142" s="366"/>
      <c r="Q142" s="366"/>
      <c r="R142" s="366"/>
      <c r="S142" s="366"/>
      <c r="T142" s="366"/>
      <c r="U142" s="366"/>
    </row>
    <row r="143" spans="1:21" ht="18.399999999999999" customHeight="1" x14ac:dyDescent="0.25">
      <c r="A143" s="174"/>
      <c r="B143" s="174"/>
      <c r="C143" s="175"/>
      <c r="D143" s="175"/>
      <c r="E143" s="176"/>
      <c r="F143" s="176"/>
      <c r="G143" s="176"/>
      <c r="H143" s="176"/>
      <c r="I143" s="176"/>
      <c r="J143" s="176"/>
      <c r="K143" s="176"/>
      <c r="L143" s="176"/>
      <c r="M143" s="176"/>
      <c r="N143" s="176"/>
      <c r="O143" s="176"/>
      <c r="P143" s="176"/>
      <c r="Q143" s="176"/>
      <c r="R143" s="181"/>
    </row>
    <row r="144" spans="1:21" ht="27" customHeight="1" x14ac:dyDescent="0.2">
      <c r="A144" s="362" t="s">
        <v>65</v>
      </c>
      <c r="B144" s="362"/>
      <c r="C144" s="362"/>
      <c r="D144" s="362"/>
      <c r="E144" s="362"/>
      <c r="F144" s="362"/>
      <c r="G144" s="362"/>
      <c r="H144" s="362"/>
      <c r="I144" s="362"/>
      <c r="J144" s="362"/>
      <c r="K144" s="362"/>
      <c r="L144" s="362"/>
      <c r="M144" s="362"/>
      <c r="N144" s="362"/>
      <c r="O144" s="362"/>
      <c r="P144" s="362"/>
      <c r="Q144" s="362"/>
      <c r="R144" s="362"/>
      <c r="S144" s="362"/>
      <c r="T144" s="362"/>
      <c r="U144" s="362"/>
    </row>
    <row r="145" spans="1:21" s="182" customFormat="1" ht="18.399999999999999" customHeight="1" x14ac:dyDescent="0.25">
      <c r="A145" s="358"/>
      <c r="B145" s="367" t="s">
        <v>66</v>
      </c>
      <c r="C145" s="356" t="s">
        <v>67</v>
      </c>
      <c r="D145" s="356"/>
      <c r="E145" s="356" t="s">
        <v>22</v>
      </c>
      <c r="F145" s="356"/>
      <c r="G145" s="359" t="s">
        <v>23</v>
      </c>
      <c r="H145" s="359"/>
      <c r="I145" s="359"/>
      <c r="J145" s="360" t="s">
        <v>68</v>
      </c>
      <c r="K145" s="360"/>
      <c r="L145" s="360"/>
      <c r="M145" s="361" t="s">
        <v>69</v>
      </c>
      <c r="N145" s="361"/>
      <c r="O145" s="361"/>
      <c r="P145" s="356" t="s">
        <v>70</v>
      </c>
      <c r="Q145" s="356"/>
      <c r="R145" s="357" t="s">
        <v>71</v>
      </c>
      <c r="S145" s="357"/>
      <c r="T145" s="357"/>
      <c r="U145" s="357"/>
    </row>
    <row r="146" spans="1:21" s="182" customFormat="1" ht="18.399999999999999" customHeight="1" x14ac:dyDescent="0.25">
      <c r="A146" s="358"/>
      <c r="B146" s="367"/>
      <c r="C146" s="226" t="s">
        <v>72</v>
      </c>
      <c r="D146" s="184" t="s">
        <v>73</v>
      </c>
      <c r="E146" s="226" t="s">
        <v>74</v>
      </c>
      <c r="F146" s="184" t="s">
        <v>75</v>
      </c>
      <c r="G146" s="227" t="s">
        <v>76</v>
      </c>
      <c r="H146" s="183" t="s">
        <v>75</v>
      </c>
      <c r="I146" s="184" t="s">
        <v>77</v>
      </c>
      <c r="J146" s="183" t="s">
        <v>76</v>
      </c>
      <c r="K146" s="183" t="s">
        <v>75</v>
      </c>
      <c r="L146" s="183" t="s">
        <v>77</v>
      </c>
      <c r="M146" s="228" t="s">
        <v>76</v>
      </c>
      <c r="N146" s="183" t="s">
        <v>75</v>
      </c>
      <c r="O146" s="184" t="s">
        <v>77</v>
      </c>
      <c r="P146" s="226" t="s">
        <v>76</v>
      </c>
      <c r="Q146" s="184" t="s">
        <v>75</v>
      </c>
      <c r="R146" s="357"/>
      <c r="S146" s="357"/>
      <c r="T146" s="357"/>
      <c r="U146" s="357"/>
    </row>
    <row r="147" spans="1:21" s="182" customFormat="1" ht="14.1" customHeight="1" x14ac:dyDescent="0.25">
      <c r="A147" s="354" t="s">
        <v>78</v>
      </c>
      <c r="B147" s="363">
        <f>'S2'!C8</f>
        <v>0</v>
      </c>
      <c r="C147" s="364">
        <f>'S2'!C20</f>
        <v>0</v>
      </c>
      <c r="D147" s="348">
        <f>'S2'!D20</f>
        <v>0</v>
      </c>
      <c r="E147" s="349">
        <f>'S2'!I20</f>
        <v>0</v>
      </c>
      <c r="F147" s="348">
        <f>'S2'!J20-'S2'!E20-'S2'!F20-'S2'!G20</f>
        <v>0</v>
      </c>
      <c r="G147" s="353">
        <f>'S2'!K20</f>
        <v>0</v>
      </c>
      <c r="H147" s="347">
        <f>'S2'!M20-'S2'!E20-'S2'!F20-'S2'!G20</f>
        <v>0</v>
      </c>
      <c r="I147" s="348">
        <f>'S2'!L20</f>
        <v>0</v>
      </c>
      <c r="J147" s="347">
        <f>'S2'!N20+'S2'!O20</f>
        <v>0</v>
      </c>
      <c r="K147" s="347">
        <f>'S2'!R20+'S2'!S20-'S2'!E20-'S2'!F20-'S2'!G20</f>
        <v>0</v>
      </c>
      <c r="L147" s="347">
        <f>'S2'!P20+'S2'!Q20</f>
        <v>0</v>
      </c>
      <c r="M147" s="346">
        <f>'S2'!O20</f>
        <v>0</v>
      </c>
      <c r="N147" s="347">
        <f>'S2'!S20-'S2'!F20-'S2'!E20</f>
        <v>0</v>
      </c>
      <c r="O147" s="348">
        <f>'S2'!Q20</f>
        <v>0</v>
      </c>
      <c r="P147" s="349">
        <f>'S2'!T20</f>
        <v>0</v>
      </c>
      <c r="Q147" s="348">
        <f>'S2'!U20-'S2'!F20-'S2'!E20-'S2'!G20</f>
        <v>0</v>
      </c>
      <c r="R147" s="189">
        <f>'S2'!E20</f>
        <v>0</v>
      </c>
      <c r="S147" s="196" t="s">
        <v>79</v>
      </c>
      <c r="T147" s="205">
        <f>'S2'!F20</f>
        <v>0</v>
      </c>
      <c r="U147" s="197" t="s">
        <v>80</v>
      </c>
    </row>
    <row r="148" spans="1:21" s="182" customFormat="1" ht="14.1" customHeight="1" x14ac:dyDescent="0.25">
      <c r="A148" s="354"/>
      <c r="B148" s="363"/>
      <c r="C148" s="364"/>
      <c r="D148" s="348"/>
      <c r="E148" s="349"/>
      <c r="F148" s="348"/>
      <c r="G148" s="353"/>
      <c r="H148" s="347"/>
      <c r="I148" s="348"/>
      <c r="J148" s="347"/>
      <c r="K148" s="347"/>
      <c r="L148" s="347"/>
      <c r="M148" s="346"/>
      <c r="N148" s="347"/>
      <c r="O148" s="348"/>
      <c r="P148" s="349"/>
      <c r="Q148" s="348"/>
      <c r="R148" s="189"/>
      <c r="S148" s="197"/>
      <c r="T148" s="205"/>
      <c r="U148" s="197"/>
    </row>
    <row r="149" spans="1:21" s="182" customFormat="1" ht="15.6" customHeight="1" x14ac:dyDescent="0.25">
      <c r="A149" s="354" t="s">
        <v>81</v>
      </c>
      <c r="B149" s="363">
        <f>'S2'!C43</f>
        <v>0</v>
      </c>
      <c r="C149" s="347">
        <f>'S2'!C55</f>
        <v>0</v>
      </c>
      <c r="D149" s="348">
        <f>'S2'!D55</f>
        <v>0</v>
      </c>
      <c r="E149" s="347">
        <f>'S2'!K55-'S2'!E55-'S2'!F55-'S2'!G55-'S2'!H55-'S2'!I55-'S2'!J55</f>
        <v>0</v>
      </c>
      <c r="F149" s="348">
        <f>'S2'!L55</f>
        <v>0</v>
      </c>
      <c r="G149" s="347">
        <f>'S2'!M55-'S2'!E55-'S2'!F55-'S2'!G55-'S2'!H55-'S2'!I55-'S2'!J55</f>
        <v>0</v>
      </c>
      <c r="H149" s="347">
        <f>'S2'!O55</f>
        <v>0</v>
      </c>
      <c r="I149" s="348">
        <f>'S2'!N55</f>
        <v>0</v>
      </c>
      <c r="J149" s="347">
        <f>'S2'!P55-'S2'!E55-'S2'!F55-'S2'!G55-'S2'!H55-'S2'!I55+'S2'!Q55-'S2'!J55</f>
        <v>0</v>
      </c>
      <c r="K149" s="347">
        <f>'S2'!T55+'S2'!U55</f>
        <v>0</v>
      </c>
      <c r="L149" s="348">
        <f>'S2'!R55+'S2'!S55</f>
        <v>0</v>
      </c>
      <c r="M149" s="347">
        <f>'S2'!Q55</f>
        <v>0</v>
      </c>
      <c r="N149" s="347">
        <f>'S2'!U55</f>
        <v>0</v>
      </c>
      <c r="O149" s="348">
        <f>'S2'!S55</f>
        <v>0</v>
      </c>
      <c r="P149" s="347">
        <f>'S2'!V55-'S2'!E55-'S2'!F55-'S2'!G55-'S2'!H55-'S2'!I55-'S2'!J55</f>
        <v>0</v>
      </c>
      <c r="Q149" s="348">
        <f>'S2'!W55</f>
        <v>0</v>
      </c>
      <c r="R149" s="195">
        <f>'S2'!E55+'S2'!F55+'S2'!G55+'S2'!I55</f>
        <v>0</v>
      </c>
      <c r="S149" s="196" t="s">
        <v>82</v>
      </c>
      <c r="T149" s="195">
        <f>'S2'!H55</f>
        <v>0</v>
      </c>
      <c r="U149" s="197" t="s">
        <v>83</v>
      </c>
    </row>
    <row r="150" spans="1:21" s="182" customFormat="1" ht="15.6" customHeight="1" x14ac:dyDescent="0.25">
      <c r="A150" s="354"/>
      <c r="B150" s="363"/>
      <c r="C150" s="347"/>
      <c r="D150" s="348"/>
      <c r="E150" s="347"/>
      <c r="F150" s="348"/>
      <c r="G150" s="347"/>
      <c r="H150" s="347"/>
      <c r="I150" s="348"/>
      <c r="J150" s="347"/>
      <c r="K150" s="347"/>
      <c r="L150" s="348"/>
      <c r="M150" s="347"/>
      <c r="N150" s="347"/>
      <c r="O150" s="348"/>
      <c r="P150" s="347"/>
      <c r="Q150" s="348"/>
      <c r="R150" s="195"/>
      <c r="S150" s="196"/>
      <c r="T150" s="195">
        <f>'S2'!J55</f>
        <v>0</v>
      </c>
      <c r="U150" s="232" t="s">
        <v>84</v>
      </c>
    </row>
    <row r="151" spans="1:21" s="182" customFormat="1" ht="28.35" customHeight="1" x14ac:dyDescent="0.25">
      <c r="A151" s="185" t="s">
        <v>85</v>
      </c>
      <c r="B151" s="186">
        <f>'S2'!C78</f>
        <v>0</v>
      </c>
      <c r="C151" s="229">
        <f>'S2'!C90</f>
        <v>0</v>
      </c>
      <c r="D151" s="187">
        <f>'S2'!D90</f>
        <v>0</v>
      </c>
      <c r="E151" s="229">
        <f>'S2'!I90-'S2'!E90-'S2'!F90-'S2'!G90</f>
        <v>0</v>
      </c>
      <c r="F151" s="187">
        <f>'S2'!J90</f>
        <v>0</v>
      </c>
      <c r="G151" s="230">
        <f>'S2'!K90-'S2'!E90-'S2'!F90-'S2'!G90</f>
        <v>0</v>
      </c>
      <c r="H151" s="188">
        <f>'S2'!M90</f>
        <v>0</v>
      </c>
      <c r="I151" s="187">
        <f>'S2'!L90+'S2'!H90</f>
        <v>0</v>
      </c>
      <c r="J151" s="188">
        <f>'S2'!N90+'S2'!O90-'S2'!E90-'S2'!F90-'S2'!G90</f>
        <v>0</v>
      </c>
      <c r="K151" s="188">
        <f>'S2'!R90+'S2'!S90</f>
        <v>0</v>
      </c>
      <c r="L151" s="188">
        <f>'S2'!P90+'S2'!Q90+'S2'!H90</f>
        <v>0</v>
      </c>
      <c r="M151" s="231">
        <f>'S2'!O90</f>
        <v>0</v>
      </c>
      <c r="N151" s="188">
        <f>'S2'!S90</f>
        <v>0</v>
      </c>
      <c r="O151" s="187">
        <f>'S2'!Q90</f>
        <v>0</v>
      </c>
      <c r="P151" s="229">
        <f>'S2'!T90-'S2'!E90-'S2'!F90-'S2'!G90</f>
        <v>0</v>
      </c>
      <c r="Q151" s="187">
        <f>'S2'!U90</f>
        <v>0</v>
      </c>
      <c r="R151" s="195">
        <f>'S2'!E90+'S2'!F90</f>
        <v>0</v>
      </c>
      <c r="S151" s="196" t="s">
        <v>86</v>
      </c>
      <c r="T151" s="195">
        <f>'S2'!G90</f>
        <v>0</v>
      </c>
      <c r="U151" s="208" t="s">
        <v>87</v>
      </c>
    </row>
    <row r="152" spans="1:21" s="182" customFormat="1" ht="28.35" customHeight="1" x14ac:dyDescent="0.25">
      <c r="A152" s="185" t="s">
        <v>88</v>
      </c>
      <c r="B152" s="186">
        <f>'S2'!C113</f>
        <v>0</v>
      </c>
      <c r="C152" s="229">
        <f>'S2'!C125</f>
        <v>0</v>
      </c>
      <c r="D152" s="187">
        <f>'S2'!D125</f>
        <v>0</v>
      </c>
      <c r="E152" s="229">
        <f>'S2'!I125</f>
        <v>0</v>
      </c>
      <c r="F152" s="187">
        <f>'S2'!J125-'S2'!E125</f>
        <v>0</v>
      </c>
      <c r="G152" s="230">
        <f>'S2'!K125</f>
        <v>0</v>
      </c>
      <c r="H152" s="188">
        <f>'S2'!M125-'S2'!E125</f>
        <v>0</v>
      </c>
      <c r="I152" s="187">
        <f>'S2'!L125</f>
        <v>0</v>
      </c>
      <c r="J152" s="188">
        <f>'S2'!N125+'S2'!O125</f>
        <v>0</v>
      </c>
      <c r="K152" s="188">
        <f>'S2'!R125+'S2'!S125-'S2'!E125</f>
        <v>0</v>
      </c>
      <c r="L152" s="188">
        <f>'S2'!P125+'S2'!Q125</f>
        <v>0</v>
      </c>
      <c r="M152" s="231">
        <f>'S2'!O125</f>
        <v>0</v>
      </c>
      <c r="N152" s="188">
        <f>'S2'!S125-'S2'!E125</f>
        <v>0</v>
      </c>
      <c r="O152" s="187">
        <f>'S2'!Q125</f>
        <v>0</v>
      </c>
      <c r="P152" s="229">
        <f>'S2'!T125</f>
        <v>0</v>
      </c>
      <c r="Q152" s="187">
        <f>'S2'!U125-'S2'!E125</f>
        <v>0</v>
      </c>
      <c r="R152" s="195">
        <f>'S2'!E125</f>
        <v>0</v>
      </c>
      <c r="S152" s="245" t="s">
        <v>80</v>
      </c>
      <c r="T152" s="246"/>
      <c r="U152" s="197"/>
    </row>
    <row r="153" spans="1:21" s="182" customFormat="1" ht="14.1" customHeight="1" x14ac:dyDescent="0.25">
      <c r="A153" s="354" t="s">
        <v>89</v>
      </c>
      <c r="B153" s="363">
        <f>'S2'!C148</f>
        <v>0</v>
      </c>
      <c r="C153" s="349">
        <f>'S2'!C160</f>
        <v>0</v>
      </c>
      <c r="D153" s="348">
        <f>'S2'!D160</f>
        <v>0</v>
      </c>
      <c r="E153" s="349">
        <f>'S2'!K160-'S2'!F160</f>
        <v>0</v>
      </c>
      <c r="F153" s="348">
        <f>'S2'!L160-'S2'!E160-'S2'!H160-'S2'!G160</f>
        <v>0</v>
      </c>
      <c r="G153" s="353">
        <f>'S2'!M160-'S2'!F160</f>
        <v>0</v>
      </c>
      <c r="H153" s="347">
        <f>'S2'!O160-'S2'!H160-'S2'!E160+'S2'!J160</f>
        <v>0</v>
      </c>
      <c r="I153" s="348">
        <f>'S2'!N160-'S2'!G160+1</f>
        <v>1</v>
      </c>
      <c r="J153" s="347">
        <f>'S2'!P160+'S2'!Q160-'S2'!F160</f>
        <v>0</v>
      </c>
      <c r="K153" s="347">
        <f>'S2'!T160+'S2'!U160+'S2'!J160-'S2'!H160-'S2'!E160</f>
        <v>0</v>
      </c>
      <c r="L153" s="347">
        <f>'S2'!R160+'S2'!S160-'S2'!G160+1</f>
        <v>1</v>
      </c>
      <c r="M153" s="346">
        <f>'S2'!Q160</f>
        <v>0</v>
      </c>
      <c r="N153" s="347">
        <f>'S2'!T160+'S2'!U160-'S2'!H160-'S2'!E160</f>
        <v>0</v>
      </c>
      <c r="O153" s="348">
        <f>'S2'!S160-'S2'!G160+1</f>
        <v>1</v>
      </c>
      <c r="P153" s="349">
        <f>'S2'!V160-'S2'!F160</f>
        <v>0</v>
      </c>
      <c r="Q153" s="348">
        <f>'S2'!W160-'S2'!E160-'S2'!H160-'S2'!G160</f>
        <v>0</v>
      </c>
      <c r="R153" s="195">
        <f>'S2'!E160</f>
        <v>0</v>
      </c>
      <c r="S153" s="196" t="s">
        <v>80</v>
      </c>
      <c r="T153" s="205">
        <f>'S2'!G160</f>
        <v>0</v>
      </c>
      <c r="U153" s="197" t="s">
        <v>90</v>
      </c>
    </row>
    <row r="154" spans="1:21" s="182" customFormat="1" ht="14.1" customHeight="1" x14ac:dyDescent="0.25">
      <c r="A154" s="354"/>
      <c r="B154" s="363"/>
      <c r="C154" s="349"/>
      <c r="D154" s="348"/>
      <c r="E154" s="349"/>
      <c r="F154" s="348"/>
      <c r="G154" s="353"/>
      <c r="H154" s="347"/>
      <c r="I154" s="348"/>
      <c r="J154" s="347"/>
      <c r="K154" s="347"/>
      <c r="L154" s="347"/>
      <c r="M154" s="346"/>
      <c r="N154" s="347"/>
      <c r="O154" s="348"/>
      <c r="P154" s="349"/>
      <c r="Q154" s="348"/>
      <c r="R154" s="195">
        <f>'S2'!F160</f>
        <v>0</v>
      </c>
      <c r="S154" s="196" t="s">
        <v>91</v>
      </c>
      <c r="T154" s="205">
        <f>'S2'!H160</f>
        <v>0</v>
      </c>
      <c r="U154" s="197" t="s">
        <v>92</v>
      </c>
    </row>
    <row r="155" spans="1:21" s="182" customFormat="1" ht="28.35" customHeight="1" x14ac:dyDescent="0.25">
      <c r="A155" s="247" t="s">
        <v>109</v>
      </c>
      <c r="B155" s="207"/>
      <c r="C155" s="229">
        <f>'S2'!C194</f>
        <v>0</v>
      </c>
      <c r="D155" s="187">
        <f>'S2'!D194</f>
        <v>0</v>
      </c>
      <c r="E155" s="229">
        <f>'S2'!I194-'S2'!E194-'S2'!F194</f>
        <v>0</v>
      </c>
      <c r="F155" s="187">
        <f>'S2'!J194</f>
        <v>0</v>
      </c>
      <c r="G155" s="230">
        <f>'S2'!K194-'S2'!E194-'S2'!F194</f>
        <v>0</v>
      </c>
      <c r="H155" s="188">
        <f>'S2'!M194</f>
        <v>0</v>
      </c>
      <c r="I155" s="187">
        <f>'S2'!L194</f>
        <v>0</v>
      </c>
      <c r="J155" s="188">
        <f>'S2'!N194+'S2'!O194-'S2'!E194-'S2'!F194</f>
        <v>0</v>
      </c>
      <c r="K155" s="188">
        <f>'S2'!R194+'S2'!S94</f>
        <v>0</v>
      </c>
      <c r="L155" s="188">
        <f>'S2'!P194+'S2'!Q194</f>
        <v>0</v>
      </c>
      <c r="M155" s="231">
        <f>'S2'!O194</f>
        <v>0</v>
      </c>
      <c r="N155" s="188">
        <f>'S2'!S94</f>
        <v>0</v>
      </c>
      <c r="O155" s="187">
        <f>'S2'!Q194</f>
        <v>0</v>
      </c>
      <c r="P155" s="229">
        <f>'S2'!T194-'S2'!E194-'S2'!F194</f>
        <v>0</v>
      </c>
      <c r="Q155" s="187">
        <f>'S2'!U194</f>
        <v>0</v>
      </c>
      <c r="R155" s="195">
        <f>'S2'!E194</f>
        <v>0</v>
      </c>
      <c r="S155" s="196" t="s">
        <v>83</v>
      </c>
      <c r="T155" s="205"/>
      <c r="U155" s="208"/>
    </row>
    <row r="156" spans="1:21" s="182" customFormat="1" ht="18.399999999999999" customHeight="1" x14ac:dyDescent="0.25">
      <c r="A156" s="209" t="s">
        <v>93</v>
      </c>
      <c r="B156" s="210">
        <f t="shared" ref="B156:Q156" si="8">SUM(B147:B155)</f>
        <v>0</v>
      </c>
      <c r="C156" s="235">
        <f t="shared" si="8"/>
        <v>0</v>
      </c>
      <c r="D156" s="212">
        <f t="shared" si="8"/>
        <v>0</v>
      </c>
      <c r="E156" s="235">
        <f t="shared" si="8"/>
        <v>0</v>
      </c>
      <c r="F156" s="212">
        <f t="shared" si="8"/>
        <v>0</v>
      </c>
      <c r="G156" s="236">
        <f t="shared" si="8"/>
        <v>0</v>
      </c>
      <c r="H156" s="211">
        <f t="shared" si="8"/>
        <v>0</v>
      </c>
      <c r="I156" s="212">
        <f t="shared" si="8"/>
        <v>1</v>
      </c>
      <c r="J156" s="211">
        <f t="shared" si="8"/>
        <v>0</v>
      </c>
      <c r="K156" s="211">
        <f t="shared" si="8"/>
        <v>0</v>
      </c>
      <c r="L156" s="211">
        <f t="shared" si="8"/>
        <v>1</v>
      </c>
      <c r="M156" s="237">
        <f t="shared" si="8"/>
        <v>0</v>
      </c>
      <c r="N156" s="211">
        <f t="shared" si="8"/>
        <v>0</v>
      </c>
      <c r="O156" s="212">
        <f t="shared" si="8"/>
        <v>1</v>
      </c>
      <c r="P156" s="235">
        <f t="shared" si="8"/>
        <v>0</v>
      </c>
      <c r="Q156" s="212">
        <f t="shared" si="8"/>
        <v>0</v>
      </c>
      <c r="R156" s="173"/>
      <c r="S156" s="172"/>
      <c r="T156" s="173"/>
      <c r="U156" s="172"/>
    </row>
    <row r="157" spans="1:21" s="182" customFormat="1" ht="18.399999999999999" customHeight="1" x14ac:dyDescent="0.3">
      <c r="A157" s="172"/>
      <c r="B157" s="216" t="s">
        <v>94</v>
      </c>
      <c r="C157" s="217" t="s">
        <v>95</v>
      </c>
      <c r="D157" s="217" t="s">
        <v>96</v>
      </c>
      <c r="E157" s="217" t="s">
        <v>97</v>
      </c>
      <c r="F157" s="217" t="s">
        <v>98</v>
      </c>
      <c r="G157" s="217" t="s">
        <v>99</v>
      </c>
      <c r="H157" s="217" t="s">
        <v>100</v>
      </c>
      <c r="I157" s="217" t="s">
        <v>101</v>
      </c>
      <c r="J157" s="218"/>
      <c r="K157" s="218"/>
      <c r="L157" s="218"/>
      <c r="M157" s="218"/>
      <c r="N157" s="218"/>
      <c r="O157" s="218"/>
      <c r="P157" s="218"/>
      <c r="Q157" s="218"/>
      <c r="R157" s="219"/>
      <c r="T157" s="215"/>
    </row>
    <row r="158" spans="1:21" s="182" customFormat="1" ht="18.399999999999999" customHeight="1" x14ac:dyDescent="0.25">
      <c r="A158" s="220"/>
      <c r="B158" s="220"/>
      <c r="C158" s="188"/>
      <c r="D158" s="188"/>
      <c r="E158" s="221"/>
      <c r="F158" s="221"/>
      <c r="G158" s="221"/>
      <c r="H158" s="221"/>
      <c r="I158" s="221"/>
      <c r="J158" s="218"/>
      <c r="K158" s="218"/>
      <c r="L158" s="218"/>
      <c r="M158" s="218"/>
      <c r="N158" s="218"/>
      <c r="O158" s="218"/>
      <c r="P158" s="218"/>
      <c r="Q158" s="218"/>
      <c r="R158" s="219"/>
      <c r="T158" s="215"/>
    </row>
    <row r="159" spans="1:21" ht="18.399999999999999" customHeight="1" x14ac:dyDescent="0.25">
      <c r="D159" s="223"/>
      <c r="E159" s="224"/>
      <c r="F159" s="224"/>
      <c r="G159" s="224"/>
      <c r="H159" s="224"/>
      <c r="I159" s="224"/>
      <c r="J159" s="224"/>
      <c r="K159" s="224"/>
      <c r="L159" s="224"/>
      <c r="M159" s="224"/>
      <c r="N159" s="224"/>
      <c r="O159" s="224"/>
      <c r="P159" s="224"/>
      <c r="Q159" s="224"/>
      <c r="R159" s="225"/>
    </row>
    <row r="160" spans="1:21" ht="27" customHeight="1" x14ac:dyDescent="0.2">
      <c r="A160" s="362" t="s">
        <v>102</v>
      </c>
      <c r="B160" s="362"/>
      <c r="C160" s="362"/>
      <c r="D160" s="362"/>
      <c r="E160" s="362"/>
      <c r="F160" s="362"/>
      <c r="G160" s="362"/>
      <c r="H160" s="362"/>
      <c r="I160" s="362"/>
      <c r="J160" s="362"/>
      <c r="K160" s="362"/>
      <c r="L160" s="362"/>
      <c r="M160" s="362"/>
      <c r="N160" s="362"/>
      <c r="O160" s="362"/>
      <c r="P160" s="362"/>
      <c r="Q160" s="362"/>
      <c r="R160" s="362"/>
      <c r="S160" s="362"/>
      <c r="T160" s="362"/>
      <c r="U160" s="362"/>
    </row>
    <row r="161" spans="1:21" s="182" customFormat="1" ht="18.399999999999999" customHeight="1" x14ac:dyDescent="0.25">
      <c r="A161" s="358"/>
      <c r="B161" s="358"/>
      <c r="C161" s="356" t="s">
        <v>67</v>
      </c>
      <c r="D161" s="356"/>
      <c r="E161" s="356" t="s">
        <v>22</v>
      </c>
      <c r="F161" s="356"/>
      <c r="G161" s="359" t="s">
        <v>23</v>
      </c>
      <c r="H161" s="359"/>
      <c r="I161" s="359"/>
      <c r="J161" s="360" t="s">
        <v>68</v>
      </c>
      <c r="K161" s="360"/>
      <c r="L161" s="360"/>
      <c r="M161" s="361" t="s">
        <v>69</v>
      </c>
      <c r="N161" s="361"/>
      <c r="O161" s="361"/>
      <c r="P161" s="356" t="s">
        <v>70</v>
      </c>
      <c r="Q161" s="356"/>
      <c r="R161" s="357" t="s">
        <v>71</v>
      </c>
      <c r="S161" s="357"/>
      <c r="T161" s="357"/>
      <c r="U161" s="357"/>
    </row>
    <row r="162" spans="1:21" s="182" customFormat="1" ht="18.399999999999999" customHeight="1" x14ac:dyDescent="0.25">
      <c r="A162" s="358"/>
      <c r="B162" s="358"/>
      <c r="C162" s="226" t="s">
        <v>72</v>
      </c>
      <c r="D162" s="184" t="s">
        <v>73</v>
      </c>
      <c r="E162" s="226" t="s">
        <v>74</v>
      </c>
      <c r="F162" s="184" t="s">
        <v>75</v>
      </c>
      <c r="G162" s="227" t="s">
        <v>76</v>
      </c>
      <c r="H162" s="183" t="s">
        <v>75</v>
      </c>
      <c r="I162" s="184" t="s">
        <v>77</v>
      </c>
      <c r="J162" s="183" t="s">
        <v>76</v>
      </c>
      <c r="K162" s="183" t="s">
        <v>75</v>
      </c>
      <c r="L162" s="183" t="s">
        <v>77</v>
      </c>
      <c r="M162" s="228" t="s">
        <v>76</v>
      </c>
      <c r="N162" s="183" t="s">
        <v>75</v>
      </c>
      <c r="O162" s="184" t="s">
        <v>77</v>
      </c>
      <c r="P162" s="226" t="s">
        <v>76</v>
      </c>
      <c r="Q162" s="184" t="s">
        <v>75</v>
      </c>
      <c r="R162" s="357"/>
      <c r="S162" s="357"/>
      <c r="T162" s="357"/>
      <c r="U162" s="357"/>
    </row>
    <row r="163" spans="1:21" s="182" customFormat="1" ht="14.1" customHeight="1" x14ac:dyDescent="0.25">
      <c r="A163" s="354" t="s">
        <v>78</v>
      </c>
      <c r="B163" s="355"/>
      <c r="C163" s="349">
        <f>'S2'!C32</f>
        <v>0</v>
      </c>
      <c r="D163" s="348">
        <f>'S2'!D32</f>
        <v>0</v>
      </c>
      <c r="E163" s="349">
        <f>'S2'!J32</f>
        <v>0</v>
      </c>
      <c r="F163" s="348">
        <f>'S2'!K32-'S2'!E32-'S2'!F32-'S2'!G32-'S2'!H32-'S2'!I32</f>
        <v>0</v>
      </c>
      <c r="G163" s="353">
        <f>'S2'!L32-'S2'!H32-'S2'!G32</f>
        <v>0</v>
      </c>
      <c r="H163" s="347">
        <f>'S2'!N32-'S2'!F32-'S2'!E32-'S2'!I32</f>
        <v>0</v>
      </c>
      <c r="I163" s="348">
        <f>'S2'!M32</f>
        <v>0</v>
      </c>
      <c r="J163" s="347">
        <f>'S2'!O32+'S2'!P32-'S2'!H32-'S2'!G32</f>
        <v>0</v>
      </c>
      <c r="K163" s="347">
        <f>'S2'!S32+'S2'!T32-'S2'!F32-'S2'!E32-'S2'!I32</f>
        <v>0</v>
      </c>
      <c r="L163" s="347">
        <f>'S2'!Q32+'S2'!R32</f>
        <v>0</v>
      </c>
      <c r="M163" s="346">
        <f>'S2'!P32</f>
        <v>0</v>
      </c>
      <c r="N163" s="347">
        <f>'S2'!T32-'S2'!E32-'S2'!F32</f>
        <v>0</v>
      </c>
      <c r="O163" s="348">
        <f>'S2'!R32</f>
        <v>0</v>
      </c>
      <c r="P163" s="349">
        <f>'S2'!U32-'S2'!H32-'S2'!G32</f>
        <v>0</v>
      </c>
      <c r="Q163" s="348">
        <f>'S2'!V32-'S2'!F32-'S2'!E32-'S2'!I32</f>
        <v>0</v>
      </c>
      <c r="R163" s="189">
        <f>'S2'!E32</f>
        <v>0</v>
      </c>
      <c r="S163" s="196" t="s">
        <v>79</v>
      </c>
      <c r="T163" s="205">
        <f>'S2'!F32</f>
        <v>0</v>
      </c>
      <c r="U163" s="197" t="s">
        <v>80</v>
      </c>
    </row>
    <row r="164" spans="1:21" s="182" customFormat="1" ht="14.1" customHeight="1" x14ac:dyDescent="0.25">
      <c r="A164" s="354"/>
      <c r="B164" s="355"/>
      <c r="C164" s="349"/>
      <c r="D164" s="348"/>
      <c r="E164" s="349"/>
      <c r="F164" s="348"/>
      <c r="G164" s="353"/>
      <c r="H164" s="347"/>
      <c r="I164" s="348"/>
      <c r="J164" s="347"/>
      <c r="K164" s="347"/>
      <c r="L164" s="347"/>
      <c r="M164" s="346"/>
      <c r="N164" s="347"/>
      <c r="O164" s="348"/>
      <c r="P164" s="349"/>
      <c r="Q164" s="348"/>
      <c r="R164" s="189"/>
      <c r="S164" s="197"/>
      <c r="T164" s="205">
        <f>'S2'!H32+'S2'!G32</f>
        <v>0</v>
      </c>
      <c r="U164" s="197" t="s">
        <v>103</v>
      </c>
    </row>
    <row r="165" spans="1:21" s="182" customFormat="1" ht="15.6" customHeight="1" x14ac:dyDescent="0.25">
      <c r="A165" s="354" t="s">
        <v>81</v>
      </c>
      <c r="B165" s="355"/>
      <c r="C165" s="347">
        <f>'S2'!C67</f>
        <v>0</v>
      </c>
      <c r="D165" s="348">
        <f>'S2'!D67</f>
        <v>0</v>
      </c>
      <c r="E165" s="347">
        <f>'S2'!K67-'S2'!E67-'S2'!F67-'S2'!G67-'S2'!H67-'S2'!I67-'S2'!J67</f>
        <v>0</v>
      </c>
      <c r="F165" s="348">
        <f>'S2'!L67</f>
        <v>0</v>
      </c>
      <c r="G165" s="347">
        <f>'S2'!M67-'S2'!E67-'S2'!F67-'S2'!G67-'S2'!H67-'S2'!I67-'S2'!J67</f>
        <v>0</v>
      </c>
      <c r="H165" s="347">
        <f>'S2'!O67</f>
        <v>0</v>
      </c>
      <c r="I165" s="348">
        <f>'S2'!N67</f>
        <v>0</v>
      </c>
      <c r="J165" s="347">
        <f>'S2'!P67-'S2'!E67-'S2'!F67-'S2'!G67-'S2'!H67-'S2'!I67+'S2'!Q67-'S2'!J67</f>
        <v>0</v>
      </c>
      <c r="K165" s="347">
        <f>'S2'!T67+'S2'!U67</f>
        <v>0</v>
      </c>
      <c r="L165" s="348">
        <f>'S2'!R67+'S2'!S67</f>
        <v>0</v>
      </c>
      <c r="M165" s="347">
        <f>'S2'!Q67</f>
        <v>0</v>
      </c>
      <c r="N165" s="347">
        <f>'S2'!U67</f>
        <v>0</v>
      </c>
      <c r="O165" s="348">
        <f>'S2'!S67</f>
        <v>0</v>
      </c>
      <c r="P165" s="347">
        <f>'S2'!V67-'S2'!E67-'S2'!F67-'S2'!G67-'S2'!H67-'S2'!I67-'S2'!J67</f>
        <v>0</v>
      </c>
      <c r="Q165" s="348">
        <f>'S2'!W67</f>
        <v>0</v>
      </c>
      <c r="R165" s="195">
        <f>'S2'!E67+'S2'!F67+'S2'!G67+'S2'!I67</f>
        <v>0</v>
      </c>
      <c r="S165" s="196" t="s">
        <v>82</v>
      </c>
      <c r="T165" s="195">
        <f>'S2'!H67</f>
        <v>0</v>
      </c>
      <c r="U165" s="197" t="s">
        <v>83</v>
      </c>
    </row>
    <row r="166" spans="1:21" s="182" customFormat="1" ht="15.6" customHeight="1" x14ac:dyDescent="0.25">
      <c r="A166" s="354"/>
      <c r="B166" s="355"/>
      <c r="C166" s="347"/>
      <c r="D166" s="348"/>
      <c r="E166" s="347"/>
      <c r="F166" s="348"/>
      <c r="G166" s="347"/>
      <c r="H166" s="347"/>
      <c r="I166" s="348"/>
      <c r="J166" s="347"/>
      <c r="K166" s="347"/>
      <c r="L166" s="348"/>
      <c r="M166" s="347"/>
      <c r="N166" s="347"/>
      <c r="O166" s="348"/>
      <c r="P166" s="347"/>
      <c r="Q166" s="348"/>
      <c r="R166" s="195"/>
      <c r="S166" s="196"/>
      <c r="T166" s="195">
        <f>'S2'!J67</f>
        <v>0</v>
      </c>
      <c r="U166" s="232" t="s">
        <v>84</v>
      </c>
    </row>
    <row r="167" spans="1:21" s="182" customFormat="1" ht="28.35" customHeight="1" x14ac:dyDescent="0.25">
      <c r="A167" s="185" t="s">
        <v>85</v>
      </c>
      <c r="B167" s="207"/>
      <c r="C167" s="229">
        <f>'S2'!C102</f>
        <v>0</v>
      </c>
      <c r="D167" s="187">
        <f>'S2'!D102</f>
        <v>0</v>
      </c>
      <c r="E167" s="229">
        <f>'S2'!I102-'S2'!E102-'S2'!F102-'S2'!G102</f>
        <v>0</v>
      </c>
      <c r="F167" s="187">
        <f>'S2'!J102</f>
        <v>0</v>
      </c>
      <c r="G167" s="230">
        <f>'S2'!K102-'S2'!E102-'S2'!F102-'S2'!G102</f>
        <v>0</v>
      </c>
      <c r="H167" s="188">
        <f>'S2'!M102</f>
        <v>0</v>
      </c>
      <c r="I167" s="187">
        <f>'S2'!L102+'S2'!H102</f>
        <v>0</v>
      </c>
      <c r="J167" s="188">
        <f>'S2'!N102+'S2'!O102-'S2'!E102-'S2'!F102-'S2'!G102</f>
        <v>0</v>
      </c>
      <c r="K167" s="188">
        <f>'S2'!R102+'S2'!S2</f>
        <v>0</v>
      </c>
      <c r="L167" s="188">
        <f>'S2'!P102+'S2'!Q102+'S2'!H102</f>
        <v>0</v>
      </c>
      <c r="M167" s="231">
        <f>'S2'!O102</f>
        <v>0</v>
      </c>
      <c r="N167" s="188">
        <f>'S2'!S2</f>
        <v>0</v>
      </c>
      <c r="O167" s="187">
        <f>'S2'!Q102</f>
        <v>0</v>
      </c>
      <c r="P167" s="229">
        <f>'S2'!T102-'S2'!E102-'S2'!F102-'S2'!G102</f>
        <v>0</v>
      </c>
      <c r="Q167" s="187">
        <f>'S2'!U102</f>
        <v>0</v>
      </c>
      <c r="R167" s="195">
        <f>'S2'!E102+'S2'!F102</f>
        <v>0</v>
      </c>
      <c r="S167" s="233" t="s">
        <v>104</v>
      </c>
      <c r="T167" s="195">
        <f>'S2'!G102</f>
        <v>0</v>
      </c>
      <c r="U167" s="208" t="s">
        <v>87</v>
      </c>
    </row>
    <row r="168" spans="1:21" s="182" customFormat="1" ht="28.35" customHeight="1" x14ac:dyDescent="0.25">
      <c r="A168" s="185" t="s">
        <v>88</v>
      </c>
      <c r="B168" s="207"/>
      <c r="C168" s="229">
        <f>'S2'!C137</f>
        <v>0</v>
      </c>
      <c r="D168" s="187">
        <f>'S2'!D137</f>
        <v>0</v>
      </c>
      <c r="E168" s="229">
        <f>'S2'!I137</f>
        <v>0</v>
      </c>
      <c r="F168" s="187">
        <f>'S2'!J137-'S2'!E137-'S2'!F137</f>
        <v>0</v>
      </c>
      <c r="G168" s="230">
        <f>'S2'!K137</f>
        <v>0</v>
      </c>
      <c r="H168" s="188">
        <f>'S2'!M137-'S2'!E137</f>
        <v>0</v>
      </c>
      <c r="I168" s="187">
        <f>'S2'!L137-'S2'!F137</f>
        <v>0</v>
      </c>
      <c r="J168" s="188">
        <f>'S2'!N137+'S2'!O137</f>
        <v>0</v>
      </c>
      <c r="K168" s="188">
        <f>'S2'!R137+'S2'!S137-'S2'!E137</f>
        <v>0</v>
      </c>
      <c r="L168" s="188">
        <f>'S2'!P137+'S2'!Q137-'S2'!F137</f>
        <v>0</v>
      </c>
      <c r="M168" s="231">
        <f>'S2'!O137</f>
        <v>0</v>
      </c>
      <c r="N168" s="188">
        <f>'S2'!S137-'S2'!E137</f>
        <v>0</v>
      </c>
      <c r="O168" s="187">
        <f>'S2'!Q137</f>
        <v>0</v>
      </c>
      <c r="P168" s="229">
        <f>'S2'!T137</f>
        <v>0</v>
      </c>
      <c r="Q168" s="187">
        <f>'S2'!U137-'S2'!E137-'S2'!F137</f>
        <v>0</v>
      </c>
      <c r="R168" s="195">
        <f>'S2'!E137</f>
        <v>0</v>
      </c>
      <c r="S168" s="196" t="s">
        <v>105</v>
      </c>
      <c r="T168" s="234">
        <f>'S2'!F137</f>
        <v>0</v>
      </c>
      <c r="U168" s="197" t="s">
        <v>106</v>
      </c>
    </row>
    <row r="169" spans="1:21" s="182" customFormat="1" ht="14.1" customHeight="1" x14ac:dyDescent="0.25">
      <c r="A169" s="354" t="s">
        <v>89</v>
      </c>
      <c r="B169" s="355"/>
      <c r="C169" s="349">
        <f>'S2'!C172</f>
        <v>0</v>
      </c>
      <c r="D169" s="348">
        <f>'S2'!D172</f>
        <v>0</v>
      </c>
      <c r="E169" s="349">
        <f>'S2'!K172-'S2'!F172</f>
        <v>0</v>
      </c>
      <c r="F169" s="348">
        <f>'S2'!L172-'S2'!E172-'S2'!H172-'S2'!G172</f>
        <v>0</v>
      </c>
      <c r="G169" s="353">
        <f>'S2'!M172-'S2'!F172</f>
        <v>0</v>
      </c>
      <c r="H169" s="347">
        <f>'S2'!O172-'S2'!H172-'S2'!E172+'S2'!J172</f>
        <v>0</v>
      </c>
      <c r="I169" s="348">
        <f>'S2'!N172-'S2'!G172+1</f>
        <v>1</v>
      </c>
      <c r="J169" s="347">
        <f>'S2'!P172+'S2'!Q172-'S2'!F172</f>
        <v>0</v>
      </c>
      <c r="K169" s="347">
        <f>'S2'!T172+'S2'!U172+'S2'!J172-'S2'!H172-'S2'!E172</f>
        <v>0</v>
      </c>
      <c r="L169" s="347">
        <f>'S2'!R172+'S2'!S172-'S2'!G172+1</f>
        <v>1</v>
      </c>
      <c r="M169" s="346">
        <f>'S2'!Q172</f>
        <v>0</v>
      </c>
      <c r="N169" s="347">
        <f>'S2'!T172+'S2'!U172-'S2'!H172-'S2'!E172</f>
        <v>0</v>
      </c>
      <c r="O169" s="348">
        <f>'S2'!S172-'S2'!G172+1</f>
        <v>1</v>
      </c>
      <c r="P169" s="349">
        <f>'S2'!V172-'S2'!F172</f>
        <v>0</v>
      </c>
      <c r="Q169" s="348">
        <f>'S2'!W172-'S2'!E172-'S2'!H172-'S2'!G172</f>
        <v>0</v>
      </c>
      <c r="R169" s="195">
        <f>'S2'!E172</f>
        <v>0</v>
      </c>
      <c r="S169" s="196" t="s">
        <v>105</v>
      </c>
      <c r="T169" s="205">
        <f>'S2'!G172</f>
        <v>0</v>
      </c>
      <c r="U169" s="197" t="s">
        <v>90</v>
      </c>
    </row>
    <row r="170" spans="1:21" s="182" customFormat="1" ht="14.1" customHeight="1" x14ac:dyDescent="0.25">
      <c r="A170" s="354"/>
      <c r="B170" s="355"/>
      <c r="C170" s="349"/>
      <c r="D170" s="348"/>
      <c r="E170" s="349"/>
      <c r="F170" s="348"/>
      <c r="G170" s="353"/>
      <c r="H170" s="347"/>
      <c r="I170" s="348"/>
      <c r="J170" s="347"/>
      <c r="K170" s="347"/>
      <c r="L170" s="347"/>
      <c r="M170" s="346"/>
      <c r="N170" s="347"/>
      <c r="O170" s="348"/>
      <c r="P170" s="349"/>
      <c r="Q170" s="348"/>
      <c r="R170" s="195">
        <f>'S2'!F172</f>
        <v>0</v>
      </c>
      <c r="S170" s="196" t="s">
        <v>91</v>
      </c>
      <c r="T170" s="205">
        <f>'S2'!H172</f>
        <v>0</v>
      </c>
      <c r="U170" s="197" t="s">
        <v>92</v>
      </c>
    </row>
    <row r="171" spans="1:21" s="182" customFormat="1" ht="18.399999999999999" customHeight="1" x14ac:dyDescent="0.25">
      <c r="A171" s="209" t="s">
        <v>93</v>
      </c>
      <c r="B171" s="210"/>
      <c r="C171" s="235">
        <f t="shared" ref="C171:Q171" si="9">SUM(C163:C169)</f>
        <v>0</v>
      </c>
      <c r="D171" s="212">
        <f t="shared" si="9"/>
        <v>0</v>
      </c>
      <c r="E171" s="235">
        <f t="shared" si="9"/>
        <v>0</v>
      </c>
      <c r="F171" s="212">
        <f t="shared" si="9"/>
        <v>0</v>
      </c>
      <c r="G171" s="236">
        <f t="shared" si="9"/>
        <v>0</v>
      </c>
      <c r="H171" s="211">
        <f t="shared" si="9"/>
        <v>0</v>
      </c>
      <c r="I171" s="212">
        <f t="shared" si="9"/>
        <v>1</v>
      </c>
      <c r="J171" s="211">
        <f t="shared" si="9"/>
        <v>0</v>
      </c>
      <c r="K171" s="211">
        <f t="shared" si="9"/>
        <v>0</v>
      </c>
      <c r="L171" s="211">
        <f t="shared" si="9"/>
        <v>1</v>
      </c>
      <c r="M171" s="237">
        <f t="shared" si="9"/>
        <v>0</v>
      </c>
      <c r="N171" s="211">
        <f t="shared" si="9"/>
        <v>0</v>
      </c>
      <c r="O171" s="212">
        <f t="shared" si="9"/>
        <v>1</v>
      </c>
      <c r="P171" s="235">
        <f t="shared" si="9"/>
        <v>0</v>
      </c>
      <c r="Q171" s="212">
        <f t="shared" si="9"/>
        <v>0</v>
      </c>
      <c r="R171" s="173"/>
      <c r="S171" s="172"/>
      <c r="T171" s="173"/>
      <c r="U171" s="172"/>
    </row>
    <row r="172" spans="1:21" s="182" customFormat="1" ht="18.399999999999999" customHeight="1" x14ac:dyDescent="0.3">
      <c r="A172" s="350" t="s">
        <v>107</v>
      </c>
      <c r="B172" s="350"/>
      <c r="C172" s="351"/>
      <c r="D172" s="351"/>
      <c r="E172" s="350" t="s">
        <v>108</v>
      </c>
      <c r="F172" s="350"/>
      <c r="G172" s="368"/>
      <c r="H172" s="368"/>
      <c r="I172" s="238"/>
      <c r="J172" s="218"/>
      <c r="K172" s="218"/>
      <c r="L172" s="218"/>
      <c r="M172" s="218"/>
      <c r="N172" s="218"/>
      <c r="O172" s="218"/>
      <c r="P172" s="218"/>
      <c r="Q172" s="218"/>
      <c r="R172" s="219"/>
      <c r="T172" s="215"/>
    </row>
    <row r="173" spans="1:21" s="182" customFormat="1" ht="18.399999999999999" customHeight="1" x14ac:dyDescent="0.25">
      <c r="A173" s="242"/>
      <c r="B173" s="243"/>
      <c r="C173" s="244"/>
      <c r="D173" s="244"/>
      <c r="E173" s="218"/>
      <c r="F173" s="218"/>
      <c r="G173" s="218"/>
      <c r="H173" s="218"/>
      <c r="I173" s="218"/>
      <c r="J173" s="218"/>
      <c r="K173" s="218"/>
      <c r="L173" s="218"/>
      <c r="M173" s="218"/>
      <c r="N173" s="218"/>
      <c r="O173" s="218"/>
      <c r="P173" s="218"/>
      <c r="Q173" s="218"/>
      <c r="R173" s="219"/>
      <c r="T173" s="215"/>
    </row>
    <row r="174" spans="1:21" ht="18.399999999999999" customHeight="1" x14ac:dyDescent="0.2">
      <c r="A174" s="222"/>
      <c r="B174" s="222"/>
      <c r="C174" s="223"/>
      <c r="D174" s="223"/>
      <c r="E174" s="224"/>
      <c r="F174" s="224"/>
      <c r="G174" s="224"/>
      <c r="H174" s="224"/>
      <c r="I174" s="224"/>
      <c r="J174" s="224"/>
      <c r="K174" s="224"/>
      <c r="L174" s="224"/>
      <c r="M174" s="224"/>
      <c r="N174" s="224"/>
      <c r="O174" s="224"/>
      <c r="P174" s="224"/>
      <c r="Q174" s="224"/>
      <c r="R174" s="225"/>
    </row>
    <row r="175" spans="1:21" ht="18.399999999999999" customHeight="1" x14ac:dyDescent="0.2">
      <c r="A175" s="222"/>
      <c r="B175" s="222"/>
      <c r="C175" s="223"/>
      <c r="D175" s="223"/>
      <c r="E175" s="224"/>
      <c r="F175" s="224"/>
      <c r="G175" s="224"/>
      <c r="H175" s="224"/>
      <c r="I175" s="224"/>
      <c r="J175" s="224"/>
      <c r="K175" s="224"/>
      <c r="L175" s="224"/>
      <c r="M175" s="224"/>
      <c r="N175" s="224"/>
      <c r="O175" s="224"/>
      <c r="P175" s="224"/>
      <c r="Q175" s="224"/>
      <c r="R175" s="225"/>
    </row>
    <row r="176" spans="1:21" ht="18.399999999999999" customHeight="1" x14ac:dyDescent="0.35">
      <c r="A176" s="174"/>
      <c r="B176" s="174"/>
      <c r="C176" s="175"/>
      <c r="D176" s="175"/>
      <c r="E176" s="176"/>
      <c r="F176" s="176"/>
      <c r="G176" s="176"/>
      <c r="H176" s="176"/>
      <c r="I176" s="176"/>
      <c r="J176" s="176"/>
      <c r="K176" s="177"/>
      <c r="L176" s="177"/>
      <c r="M176" s="178"/>
      <c r="N176" s="179"/>
      <c r="O176" s="179"/>
      <c r="P176" s="179"/>
      <c r="Q176" s="179"/>
      <c r="R176" s="180"/>
    </row>
    <row r="177" spans="1:21" ht="24.2" customHeight="1" x14ac:dyDescent="0.5">
      <c r="A177" s="174"/>
      <c r="B177" s="174"/>
      <c r="C177" s="175"/>
      <c r="D177" s="175"/>
      <c r="E177" s="176"/>
      <c r="F177" s="176"/>
      <c r="G177" s="176"/>
      <c r="H177" s="176"/>
      <c r="I177" s="176"/>
      <c r="J177" s="176"/>
      <c r="K177" s="177"/>
      <c r="L177" s="177"/>
      <c r="M177" s="365" t="s">
        <v>64</v>
      </c>
      <c r="N177" s="365"/>
      <c r="O177" s="366">
        <f>O142+1</f>
        <v>42994</v>
      </c>
      <c r="P177" s="366"/>
      <c r="Q177" s="366"/>
      <c r="R177" s="366"/>
      <c r="S177" s="366"/>
      <c r="T177" s="366"/>
      <c r="U177" s="366"/>
    </row>
    <row r="178" spans="1:21" ht="18.399999999999999" customHeight="1" x14ac:dyDescent="0.25">
      <c r="A178" s="174"/>
      <c r="B178" s="174"/>
      <c r="C178" s="175"/>
      <c r="D178" s="175"/>
      <c r="E178" s="176"/>
      <c r="F178" s="176"/>
      <c r="G178" s="176"/>
      <c r="H178" s="176"/>
      <c r="I178" s="176"/>
      <c r="J178" s="176"/>
      <c r="K178" s="176"/>
      <c r="L178" s="176"/>
      <c r="M178" s="176"/>
      <c r="N178" s="176"/>
      <c r="O178" s="176"/>
      <c r="P178" s="176"/>
      <c r="Q178" s="176"/>
      <c r="R178" s="181"/>
    </row>
    <row r="179" spans="1:21" ht="27" customHeight="1" x14ac:dyDescent="0.2">
      <c r="A179" s="362" t="s">
        <v>65</v>
      </c>
      <c r="B179" s="362"/>
      <c r="C179" s="362"/>
      <c r="D179" s="362"/>
      <c r="E179" s="362"/>
      <c r="F179" s="362"/>
      <c r="G179" s="362"/>
      <c r="H179" s="362"/>
      <c r="I179" s="362"/>
      <c r="J179" s="362"/>
      <c r="K179" s="362"/>
      <c r="L179" s="362"/>
      <c r="M179" s="362"/>
      <c r="N179" s="362"/>
      <c r="O179" s="362"/>
      <c r="P179" s="362"/>
      <c r="Q179" s="362"/>
      <c r="R179" s="362"/>
      <c r="S179" s="362"/>
      <c r="T179" s="362"/>
      <c r="U179" s="362"/>
    </row>
    <row r="180" spans="1:21" s="182" customFormat="1" ht="18.399999999999999" customHeight="1" x14ac:dyDescent="0.25">
      <c r="A180" s="358"/>
      <c r="B180" s="367" t="s">
        <v>66</v>
      </c>
      <c r="C180" s="356" t="s">
        <v>67</v>
      </c>
      <c r="D180" s="356"/>
      <c r="E180" s="356" t="s">
        <v>22</v>
      </c>
      <c r="F180" s="356"/>
      <c r="G180" s="359" t="s">
        <v>23</v>
      </c>
      <c r="H180" s="359"/>
      <c r="I180" s="359"/>
      <c r="J180" s="360" t="s">
        <v>68</v>
      </c>
      <c r="K180" s="360"/>
      <c r="L180" s="360"/>
      <c r="M180" s="361" t="s">
        <v>69</v>
      </c>
      <c r="N180" s="361"/>
      <c r="O180" s="361"/>
      <c r="P180" s="356" t="s">
        <v>70</v>
      </c>
      <c r="Q180" s="356"/>
      <c r="R180" s="357" t="s">
        <v>71</v>
      </c>
      <c r="S180" s="357"/>
      <c r="T180" s="357"/>
      <c r="U180" s="357"/>
    </row>
    <row r="181" spans="1:21" s="182" customFormat="1" ht="18.399999999999999" customHeight="1" x14ac:dyDescent="0.25">
      <c r="A181" s="358"/>
      <c r="B181" s="367"/>
      <c r="C181" s="226" t="s">
        <v>72</v>
      </c>
      <c r="D181" s="184" t="s">
        <v>73</v>
      </c>
      <c r="E181" s="226" t="s">
        <v>74</v>
      </c>
      <c r="F181" s="184" t="s">
        <v>75</v>
      </c>
      <c r="G181" s="227" t="s">
        <v>76</v>
      </c>
      <c r="H181" s="183" t="s">
        <v>75</v>
      </c>
      <c r="I181" s="184" t="s">
        <v>77</v>
      </c>
      <c r="J181" s="183" t="s">
        <v>76</v>
      </c>
      <c r="K181" s="183" t="s">
        <v>75</v>
      </c>
      <c r="L181" s="183" t="s">
        <v>77</v>
      </c>
      <c r="M181" s="228" t="s">
        <v>76</v>
      </c>
      <c r="N181" s="183" t="s">
        <v>75</v>
      </c>
      <c r="O181" s="184" t="s">
        <v>77</v>
      </c>
      <c r="P181" s="226" t="s">
        <v>76</v>
      </c>
      <c r="Q181" s="184" t="s">
        <v>75</v>
      </c>
      <c r="R181" s="357"/>
      <c r="S181" s="357"/>
      <c r="T181" s="357"/>
      <c r="U181" s="357"/>
    </row>
    <row r="182" spans="1:21" s="182" customFormat="1" ht="14.1" customHeight="1" x14ac:dyDescent="0.25">
      <c r="A182" s="354" t="s">
        <v>78</v>
      </c>
      <c r="B182" s="363">
        <f>'S2'!C9</f>
        <v>0</v>
      </c>
      <c r="C182" s="364">
        <f>'S2'!C21</f>
        <v>0</v>
      </c>
      <c r="D182" s="348">
        <f>'S2'!D21</f>
        <v>0</v>
      </c>
      <c r="E182" s="349">
        <f>'S2'!I21</f>
        <v>0</v>
      </c>
      <c r="F182" s="348">
        <f>'S2'!J21-'S2'!E21-'S2'!F21-'S2'!G21</f>
        <v>0</v>
      </c>
      <c r="G182" s="353">
        <f>'S2'!K21</f>
        <v>0</v>
      </c>
      <c r="H182" s="347">
        <f>'S2'!M21-'S2'!E21-'S2'!F21-'S2'!G21</f>
        <v>0</v>
      </c>
      <c r="I182" s="348">
        <f>'S2'!L21</f>
        <v>0</v>
      </c>
      <c r="J182" s="347">
        <f>'S2'!N21+'S2'!O21</f>
        <v>0</v>
      </c>
      <c r="K182" s="347">
        <f>'S2'!R21+'S2'!S21-'S2'!E21-'S2'!F21-'S2'!G21</f>
        <v>0</v>
      </c>
      <c r="L182" s="347">
        <f>'S2'!P21+'S2'!Q21</f>
        <v>0</v>
      </c>
      <c r="M182" s="346">
        <f>'S2'!O21</f>
        <v>0</v>
      </c>
      <c r="N182" s="347">
        <f>'S2'!S21-'S2'!F21-'S2'!E21</f>
        <v>0</v>
      </c>
      <c r="O182" s="348">
        <f>'S2'!Q21</f>
        <v>0</v>
      </c>
      <c r="P182" s="349">
        <f>'S2'!T21</f>
        <v>0</v>
      </c>
      <c r="Q182" s="348">
        <f>'S2'!U21-'S2'!F21-'S2'!E21-'S2'!G21</f>
        <v>0</v>
      </c>
      <c r="R182" s="189">
        <f>'S2'!E21</f>
        <v>0</v>
      </c>
      <c r="S182" s="196" t="s">
        <v>79</v>
      </c>
      <c r="T182" s="205">
        <f>'S2'!F21</f>
        <v>0</v>
      </c>
      <c r="U182" s="197" t="s">
        <v>80</v>
      </c>
    </row>
    <row r="183" spans="1:21" s="182" customFormat="1" ht="14.1" customHeight="1" x14ac:dyDescent="0.25">
      <c r="A183" s="354"/>
      <c r="B183" s="363"/>
      <c r="C183" s="364"/>
      <c r="D183" s="348"/>
      <c r="E183" s="349"/>
      <c r="F183" s="348"/>
      <c r="G183" s="353"/>
      <c r="H183" s="347"/>
      <c r="I183" s="348"/>
      <c r="J183" s="347"/>
      <c r="K183" s="347"/>
      <c r="L183" s="347"/>
      <c r="M183" s="346"/>
      <c r="N183" s="347"/>
      <c r="O183" s="348"/>
      <c r="P183" s="349"/>
      <c r="Q183" s="348"/>
      <c r="R183" s="189"/>
      <c r="S183" s="197"/>
      <c r="T183" s="205"/>
      <c r="U183" s="197"/>
    </row>
    <row r="184" spans="1:21" s="182" customFormat="1" ht="15.6" customHeight="1" x14ac:dyDescent="0.25">
      <c r="A184" s="354" t="s">
        <v>81</v>
      </c>
      <c r="B184" s="363">
        <f>'S2'!C44</f>
        <v>0</v>
      </c>
      <c r="C184" s="347">
        <f>'S2'!C56</f>
        <v>0</v>
      </c>
      <c r="D184" s="348">
        <f>'S2'!D56</f>
        <v>0</v>
      </c>
      <c r="E184" s="347">
        <f>'S2'!K56-'S2'!E56-'S2'!F56-'S2'!G56-'S2'!H56-'S2'!I56-'S2'!J56</f>
        <v>0</v>
      </c>
      <c r="F184" s="348">
        <f>'S2'!L56</f>
        <v>0</v>
      </c>
      <c r="G184" s="347">
        <f>'S2'!M56-'S2'!E56-'S2'!F56-'S2'!G56-'S2'!H56-'S2'!I56-'S2'!J56</f>
        <v>0</v>
      </c>
      <c r="H184" s="347">
        <f>'S2'!O56</f>
        <v>0</v>
      </c>
      <c r="I184" s="348">
        <f>'S2'!N56</f>
        <v>0</v>
      </c>
      <c r="J184" s="347">
        <f>'S2'!P56-'S2'!E56-'S2'!F56-'S2'!G56-'S2'!H56-'S2'!I56+'S2'!Q56-'S2'!J56</f>
        <v>0</v>
      </c>
      <c r="K184" s="347">
        <f>'S2'!T56+'S2'!U56</f>
        <v>0</v>
      </c>
      <c r="L184" s="348">
        <f>'S2'!R56+'S2'!S56</f>
        <v>0</v>
      </c>
      <c r="M184" s="347">
        <f>'S2'!Q56</f>
        <v>0</v>
      </c>
      <c r="N184" s="347">
        <f>'S2'!U56</f>
        <v>0</v>
      </c>
      <c r="O184" s="348">
        <f>'S2'!S56</f>
        <v>0</v>
      </c>
      <c r="P184" s="347">
        <f>'S2'!V56-'S2'!E56-'S2'!F56-'S2'!G56-'S2'!H56-'S2'!I56-'S2'!J56</f>
        <v>0</v>
      </c>
      <c r="Q184" s="348">
        <f>'S2'!W56</f>
        <v>0</v>
      </c>
      <c r="R184" s="195">
        <f>'S2'!E56+'S2'!F56+'S2'!G56+'S2'!I56</f>
        <v>0</v>
      </c>
      <c r="S184" s="196" t="s">
        <v>82</v>
      </c>
      <c r="T184" s="195">
        <f>'S2'!H56</f>
        <v>0</v>
      </c>
      <c r="U184" s="197" t="s">
        <v>83</v>
      </c>
    </row>
    <row r="185" spans="1:21" s="182" customFormat="1" ht="15.6" customHeight="1" x14ac:dyDescent="0.25">
      <c r="A185" s="354"/>
      <c r="B185" s="363"/>
      <c r="C185" s="347"/>
      <c r="D185" s="348"/>
      <c r="E185" s="347"/>
      <c r="F185" s="348"/>
      <c r="G185" s="347"/>
      <c r="H185" s="347"/>
      <c r="I185" s="348"/>
      <c r="J185" s="347"/>
      <c r="K185" s="347"/>
      <c r="L185" s="348"/>
      <c r="M185" s="347"/>
      <c r="N185" s="347"/>
      <c r="O185" s="348"/>
      <c r="P185" s="347"/>
      <c r="Q185" s="348"/>
      <c r="R185" s="195"/>
      <c r="S185" s="196"/>
      <c r="T185" s="195">
        <f>'S2'!J56</f>
        <v>0</v>
      </c>
      <c r="U185" s="232" t="s">
        <v>84</v>
      </c>
    </row>
    <row r="186" spans="1:21" s="182" customFormat="1" ht="28.35" customHeight="1" x14ac:dyDescent="0.25">
      <c r="A186" s="185" t="s">
        <v>85</v>
      </c>
      <c r="B186" s="186">
        <f>'S2'!C79</f>
        <v>0</v>
      </c>
      <c r="C186" s="229">
        <f>'S2'!C91</f>
        <v>0</v>
      </c>
      <c r="D186" s="187">
        <f>'S2'!D91</f>
        <v>0</v>
      </c>
      <c r="E186" s="229">
        <f>'S2'!I91-'S2'!E91-'S2'!F91-'S2'!G91</f>
        <v>0</v>
      </c>
      <c r="F186" s="187">
        <f>'S2'!J91</f>
        <v>0</v>
      </c>
      <c r="G186" s="230">
        <f>'S2'!K91-'S2'!E91-'S2'!F91-'S2'!G91</f>
        <v>0</v>
      </c>
      <c r="H186" s="188">
        <f>'S2'!M91</f>
        <v>0</v>
      </c>
      <c r="I186" s="187">
        <f>'S2'!L91+'S2'!H91</f>
        <v>0</v>
      </c>
      <c r="J186" s="188">
        <f>'S2'!N91+'S2'!O91-'S2'!E91-'S2'!F91-'S2'!G91</f>
        <v>0</v>
      </c>
      <c r="K186" s="188">
        <f>'S2'!R91+'S2'!S91</f>
        <v>0</v>
      </c>
      <c r="L186" s="188">
        <f>'S2'!P91+'S2'!Q91+'S2'!H91</f>
        <v>0</v>
      </c>
      <c r="M186" s="231">
        <f>'S2'!O91</f>
        <v>0</v>
      </c>
      <c r="N186" s="188">
        <f>'S2'!S91</f>
        <v>0</v>
      </c>
      <c r="O186" s="187">
        <f>'S2'!Q91</f>
        <v>0</v>
      </c>
      <c r="P186" s="229">
        <f>'S2'!T91-'S2'!E91-'S2'!F91-'S2'!G91</f>
        <v>0</v>
      </c>
      <c r="Q186" s="187">
        <f>'S2'!U91</f>
        <v>0</v>
      </c>
      <c r="R186" s="195">
        <f>'S2'!E91+'S2'!F91</f>
        <v>0</v>
      </c>
      <c r="S186" s="196" t="s">
        <v>86</v>
      </c>
      <c r="T186" s="195">
        <f>'S2'!G91</f>
        <v>0</v>
      </c>
      <c r="U186" s="208" t="s">
        <v>87</v>
      </c>
    </row>
    <row r="187" spans="1:21" s="182" customFormat="1" ht="28.35" customHeight="1" x14ac:dyDescent="0.25">
      <c r="A187" s="185" t="s">
        <v>88</v>
      </c>
      <c r="B187" s="186">
        <f>'S2'!C114</f>
        <v>0</v>
      </c>
      <c r="C187" s="229">
        <f>'S2'!C126</f>
        <v>0</v>
      </c>
      <c r="D187" s="187">
        <f>'S2'!D126</f>
        <v>0</v>
      </c>
      <c r="E187" s="229">
        <f>'S2'!I126</f>
        <v>0</v>
      </c>
      <c r="F187" s="187">
        <f>'S2'!J126-'S2'!E126</f>
        <v>0</v>
      </c>
      <c r="G187" s="230">
        <f>'S2'!K126</f>
        <v>0</v>
      </c>
      <c r="H187" s="188">
        <f>'S2'!M126-'S2'!E126</f>
        <v>0</v>
      </c>
      <c r="I187" s="187">
        <f>'S2'!L126</f>
        <v>0</v>
      </c>
      <c r="J187" s="188">
        <f>'S2'!N126+'S2'!O126</f>
        <v>0</v>
      </c>
      <c r="K187" s="188">
        <f>'S2'!R126+'S2'!S126-'S2'!E126</f>
        <v>0</v>
      </c>
      <c r="L187" s="188">
        <f>'S2'!P126+'S2'!Q126</f>
        <v>0</v>
      </c>
      <c r="M187" s="231">
        <f>'S2'!O126</f>
        <v>0</v>
      </c>
      <c r="N187" s="188">
        <f>'S2'!S126-'S2'!E126</f>
        <v>0</v>
      </c>
      <c r="O187" s="187">
        <f>'S2'!Q126</f>
        <v>0</v>
      </c>
      <c r="P187" s="229">
        <f>'S2'!T126</f>
        <v>0</v>
      </c>
      <c r="Q187" s="187">
        <f>'S2'!U126-'S2'!E126</f>
        <v>0</v>
      </c>
      <c r="R187" s="195">
        <f>'S2'!E126</f>
        <v>0</v>
      </c>
      <c r="S187" s="245" t="s">
        <v>80</v>
      </c>
      <c r="T187" s="246"/>
      <c r="U187" s="197"/>
    </row>
    <row r="188" spans="1:21" s="182" customFormat="1" ht="14.1" customHeight="1" x14ac:dyDescent="0.25">
      <c r="A188" s="354" t="s">
        <v>89</v>
      </c>
      <c r="B188" s="363">
        <f>'S2'!C149</f>
        <v>0</v>
      </c>
      <c r="C188" s="349">
        <f>'S2'!C161</f>
        <v>0</v>
      </c>
      <c r="D188" s="348">
        <f>'S2'!D161</f>
        <v>0</v>
      </c>
      <c r="E188" s="349">
        <f>'S2'!K161-'S2'!F161</f>
        <v>0</v>
      </c>
      <c r="F188" s="348">
        <f>'S2'!L161-'S2'!E161-'S2'!H161-'S2'!G161</f>
        <v>0</v>
      </c>
      <c r="G188" s="353">
        <f>'S2'!M161-'S2'!F161</f>
        <v>0</v>
      </c>
      <c r="H188" s="347">
        <f>'S2'!O161-'S2'!H161-'S2'!E161+'S2'!J161</f>
        <v>0</v>
      </c>
      <c r="I188" s="348">
        <f>'S2'!N161-'S2'!G161+1</f>
        <v>1</v>
      </c>
      <c r="J188" s="347">
        <f>'S2'!P161+'S2'!Q161-'S2'!F161</f>
        <v>0</v>
      </c>
      <c r="K188" s="347">
        <f>'S2'!T161+'S2'!U161+'S2'!J161-'S2'!H161-'S2'!E161</f>
        <v>0</v>
      </c>
      <c r="L188" s="347">
        <f>'S2'!R161+'S2'!S161-'S2'!G161+1</f>
        <v>1</v>
      </c>
      <c r="M188" s="346">
        <f>'S2'!Q161</f>
        <v>0</v>
      </c>
      <c r="N188" s="347">
        <f>'S2'!T161+'S2'!U161-'S2'!H161-'S2'!E161</f>
        <v>0</v>
      </c>
      <c r="O188" s="348">
        <f>'S2'!S161-'S2'!G161+1</f>
        <v>1</v>
      </c>
      <c r="P188" s="349">
        <f>'S2'!V161-'S2'!F161</f>
        <v>0</v>
      </c>
      <c r="Q188" s="348">
        <f>'S2'!W161-'S2'!E161-'S2'!H161-'S2'!G161</f>
        <v>0</v>
      </c>
      <c r="R188" s="195">
        <f>'S2'!E161</f>
        <v>0</v>
      </c>
      <c r="S188" s="196" t="s">
        <v>80</v>
      </c>
      <c r="T188" s="205">
        <f>'S2'!G161</f>
        <v>0</v>
      </c>
      <c r="U188" s="197" t="s">
        <v>90</v>
      </c>
    </row>
    <row r="189" spans="1:21" s="182" customFormat="1" ht="14.1" customHeight="1" x14ac:dyDescent="0.25">
      <c r="A189" s="354"/>
      <c r="B189" s="363"/>
      <c r="C189" s="349"/>
      <c r="D189" s="348"/>
      <c r="E189" s="349"/>
      <c r="F189" s="348"/>
      <c r="G189" s="353"/>
      <c r="H189" s="347"/>
      <c r="I189" s="348"/>
      <c r="J189" s="347"/>
      <c r="K189" s="347"/>
      <c r="L189" s="347"/>
      <c r="M189" s="346"/>
      <c r="N189" s="347"/>
      <c r="O189" s="348"/>
      <c r="P189" s="349"/>
      <c r="Q189" s="348"/>
      <c r="R189" s="195">
        <f>'S2'!F161</f>
        <v>0</v>
      </c>
      <c r="S189" s="196" t="s">
        <v>91</v>
      </c>
      <c r="T189" s="205">
        <f>'S2'!H161</f>
        <v>0</v>
      </c>
      <c r="U189" s="197" t="s">
        <v>92</v>
      </c>
    </row>
    <row r="190" spans="1:21" s="182" customFormat="1" ht="18.399999999999999" customHeight="1" x14ac:dyDescent="0.25">
      <c r="A190" s="209" t="s">
        <v>93</v>
      </c>
      <c r="B190" s="210">
        <f>SUM(B181:B189)</f>
        <v>0</v>
      </c>
      <c r="C190" s="235">
        <f t="shared" ref="C190:Q190" si="10">SUM(C182:C188)</f>
        <v>0</v>
      </c>
      <c r="D190" s="212">
        <f t="shared" si="10"/>
        <v>0</v>
      </c>
      <c r="E190" s="235">
        <f t="shared" si="10"/>
        <v>0</v>
      </c>
      <c r="F190" s="212">
        <f t="shared" si="10"/>
        <v>0</v>
      </c>
      <c r="G190" s="236">
        <f t="shared" si="10"/>
        <v>0</v>
      </c>
      <c r="H190" s="211">
        <f t="shared" si="10"/>
        <v>0</v>
      </c>
      <c r="I190" s="212">
        <f t="shared" si="10"/>
        <v>1</v>
      </c>
      <c r="J190" s="211">
        <f t="shared" si="10"/>
        <v>0</v>
      </c>
      <c r="K190" s="211">
        <f t="shared" si="10"/>
        <v>0</v>
      </c>
      <c r="L190" s="211">
        <f t="shared" si="10"/>
        <v>1</v>
      </c>
      <c r="M190" s="237">
        <f t="shared" si="10"/>
        <v>0</v>
      </c>
      <c r="N190" s="211">
        <f t="shared" si="10"/>
        <v>0</v>
      </c>
      <c r="O190" s="212">
        <f t="shared" si="10"/>
        <v>1</v>
      </c>
      <c r="P190" s="235">
        <f t="shared" si="10"/>
        <v>0</v>
      </c>
      <c r="Q190" s="212">
        <f t="shared" si="10"/>
        <v>0</v>
      </c>
      <c r="R190" s="173"/>
      <c r="S190" s="172"/>
      <c r="T190" s="173"/>
      <c r="U190" s="172"/>
    </row>
    <row r="191" spans="1:21" s="182" customFormat="1" ht="18.399999999999999" customHeight="1" x14ac:dyDescent="0.3">
      <c r="A191" s="172"/>
      <c r="B191" s="216" t="s">
        <v>94</v>
      </c>
      <c r="C191" s="217" t="s">
        <v>95</v>
      </c>
      <c r="D191" s="217" t="s">
        <v>96</v>
      </c>
      <c r="E191" s="217" t="s">
        <v>97</v>
      </c>
      <c r="F191" s="217" t="s">
        <v>98</v>
      </c>
      <c r="G191" s="217" t="s">
        <v>99</v>
      </c>
      <c r="H191" s="217" t="s">
        <v>100</v>
      </c>
      <c r="I191" s="217" t="s">
        <v>101</v>
      </c>
      <c r="J191" s="218"/>
      <c r="K191" s="218"/>
      <c r="L191" s="218"/>
      <c r="M191" s="218"/>
      <c r="N191" s="218"/>
      <c r="O191" s="218"/>
      <c r="P191" s="218"/>
      <c r="Q191" s="218"/>
      <c r="R191" s="219"/>
      <c r="T191" s="215"/>
    </row>
    <row r="192" spans="1:21" s="182" customFormat="1" ht="18.399999999999999" customHeight="1" x14ac:dyDescent="0.25">
      <c r="A192" s="220"/>
      <c r="B192" s="220"/>
      <c r="C192" s="188"/>
      <c r="D192" s="188"/>
      <c r="E192" s="221"/>
      <c r="F192" s="221"/>
      <c r="G192" s="221"/>
      <c r="H192" s="221"/>
      <c r="I192" s="221"/>
      <c r="J192" s="218"/>
      <c r="K192" s="218"/>
      <c r="L192" s="218"/>
      <c r="M192" s="218"/>
      <c r="N192" s="218"/>
      <c r="O192" s="218"/>
      <c r="P192" s="218"/>
      <c r="Q192" s="218"/>
      <c r="R192" s="219"/>
      <c r="T192" s="215"/>
    </row>
    <row r="193" spans="1:21" ht="18.399999999999999" customHeight="1" x14ac:dyDescent="0.25">
      <c r="D193" s="223"/>
      <c r="E193" s="224"/>
      <c r="F193" s="224"/>
      <c r="G193" s="224"/>
      <c r="H193" s="224"/>
      <c r="I193" s="224"/>
      <c r="J193" s="224"/>
      <c r="K193" s="224"/>
      <c r="L193" s="224"/>
      <c r="M193" s="224"/>
      <c r="N193" s="224"/>
      <c r="O193" s="224"/>
      <c r="P193" s="224"/>
      <c r="Q193" s="224"/>
      <c r="R193" s="225"/>
    </row>
    <row r="194" spans="1:21" ht="27" customHeight="1" x14ac:dyDescent="0.2">
      <c r="A194" s="362" t="s">
        <v>102</v>
      </c>
      <c r="B194" s="362"/>
      <c r="C194" s="362"/>
      <c r="D194" s="362"/>
      <c r="E194" s="362"/>
      <c r="F194" s="362"/>
      <c r="G194" s="362"/>
      <c r="H194" s="362"/>
      <c r="I194" s="362"/>
      <c r="J194" s="362"/>
      <c r="K194" s="362"/>
      <c r="L194" s="362"/>
      <c r="M194" s="362"/>
      <c r="N194" s="362"/>
      <c r="O194" s="362"/>
      <c r="P194" s="362"/>
      <c r="Q194" s="362"/>
      <c r="R194" s="362"/>
      <c r="S194" s="362"/>
      <c r="T194" s="362"/>
      <c r="U194" s="362"/>
    </row>
    <row r="195" spans="1:21" s="182" customFormat="1" ht="18.399999999999999" customHeight="1" x14ac:dyDescent="0.25">
      <c r="A195" s="358"/>
      <c r="B195" s="358"/>
      <c r="C195" s="356" t="s">
        <v>67</v>
      </c>
      <c r="D195" s="356"/>
      <c r="E195" s="356" t="s">
        <v>22</v>
      </c>
      <c r="F195" s="356"/>
      <c r="G195" s="359" t="s">
        <v>23</v>
      </c>
      <c r="H195" s="359"/>
      <c r="I195" s="359"/>
      <c r="J195" s="360" t="s">
        <v>68</v>
      </c>
      <c r="K195" s="360"/>
      <c r="L195" s="360"/>
      <c r="M195" s="361" t="s">
        <v>69</v>
      </c>
      <c r="N195" s="361"/>
      <c r="O195" s="361"/>
      <c r="P195" s="356" t="s">
        <v>70</v>
      </c>
      <c r="Q195" s="356"/>
      <c r="R195" s="357" t="s">
        <v>71</v>
      </c>
      <c r="S195" s="357"/>
      <c r="T195" s="357"/>
      <c r="U195" s="357"/>
    </row>
    <row r="196" spans="1:21" s="182" customFormat="1" ht="18.399999999999999" customHeight="1" x14ac:dyDescent="0.25">
      <c r="A196" s="358"/>
      <c r="B196" s="358"/>
      <c r="C196" s="226" t="s">
        <v>72</v>
      </c>
      <c r="D196" s="184" t="s">
        <v>73</v>
      </c>
      <c r="E196" s="226" t="s">
        <v>74</v>
      </c>
      <c r="F196" s="184" t="s">
        <v>75</v>
      </c>
      <c r="G196" s="227" t="s">
        <v>76</v>
      </c>
      <c r="H196" s="183" t="s">
        <v>75</v>
      </c>
      <c r="I196" s="184" t="s">
        <v>77</v>
      </c>
      <c r="J196" s="183" t="s">
        <v>76</v>
      </c>
      <c r="K196" s="183" t="s">
        <v>75</v>
      </c>
      <c r="L196" s="183" t="s">
        <v>77</v>
      </c>
      <c r="M196" s="228" t="s">
        <v>76</v>
      </c>
      <c r="N196" s="183" t="s">
        <v>75</v>
      </c>
      <c r="O196" s="184" t="s">
        <v>77</v>
      </c>
      <c r="P196" s="226" t="s">
        <v>76</v>
      </c>
      <c r="Q196" s="184" t="s">
        <v>75</v>
      </c>
      <c r="R196" s="357"/>
      <c r="S196" s="357"/>
      <c r="T196" s="357"/>
      <c r="U196" s="357"/>
    </row>
    <row r="197" spans="1:21" s="182" customFormat="1" ht="14.1" customHeight="1" x14ac:dyDescent="0.25">
      <c r="A197" s="354" t="s">
        <v>78</v>
      </c>
      <c r="B197" s="355"/>
      <c r="C197" s="349">
        <f>'S2'!C33</f>
        <v>0</v>
      </c>
      <c r="D197" s="348">
        <f>'S2'!D33</f>
        <v>0</v>
      </c>
      <c r="E197" s="349">
        <f>'S2'!J33</f>
        <v>0</v>
      </c>
      <c r="F197" s="348">
        <f>'S2'!K33-'S2'!E33-'S2'!F33-'S2'!G33-'S2'!H33-'S2'!I33</f>
        <v>0</v>
      </c>
      <c r="G197" s="353">
        <f>'S2'!L33-'S2'!H33-'S2'!G33</f>
        <v>0</v>
      </c>
      <c r="H197" s="347">
        <f>'S2'!N33-'S2'!F33-'S2'!E33-'S2'!I33</f>
        <v>0</v>
      </c>
      <c r="I197" s="348">
        <f>'S2'!M33</f>
        <v>0</v>
      </c>
      <c r="J197" s="347">
        <f>'S2'!O33+'S2'!P33-'S2'!H33-'S2'!G33</f>
        <v>0</v>
      </c>
      <c r="K197" s="347">
        <f>'S2'!S33+'S2'!T33-'S2'!F33-'S2'!E33-'S2'!I33</f>
        <v>0</v>
      </c>
      <c r="L197" s="347">
        <f>'S2'!Q33+'S2'!R33</f>
        <v>0</v>
      </c>
      <c r="M197" s="346">
        <f>'S2'!P33</f>
        <v>0</v>
      </c>
      <c r="N197" s="347">
        <f>'S2'!T33-'S2'!E33-'S2'!F33</f>
        <v>0</v>
      </c>
      <c r="O197" s="348">
        <f>'S2'!R33</f>
        <v>0</v>
      </c>
      <c r="P197" s="349">
        <f>'S2'!U33-'S2'!H33-'S2'!G33</f>
        <v>0</v>
      </c>
      <c r="Q197" s="348">
        <f>'S2'!V33-'S2'!F33-'S2'!E33-'S2'!I33</f>
        <v>0</v>
      </c>
      <c r="R197" s="189">
        <f>'S2'!E33</f>
        <v>0</v>
      </c>
      <c r="S197" s="196" t="s">
        <v>79</v>
      </c>
      <c r="T197" s="205">
        <f>'S2'!F33</f>
        <v>0</v>
      </c>
      <c r="U197" s="197" t="s">
        <v>80</v>
      </c>
    </row>
    <row r="198" spans="1:21" s="182" customFormat="1" ht="14.1" customHeight="1" x14ac:dyDescent="0.25">
      <c r="A198" s="354"/>
      <c r="B198" s="355"/>
      <c r="C198" s="349"/>
      <c r="D198" s="348"/>
      <c r="E198" s="349"/>
      <c r="F198" s="348"/>
      <c r="G198" s="353"/>
      <c r="H198" s="347"/>
      <c r="I198" s="348"/>
      <c r="J198" s="347"/>
      <c r="K198" s="347"/>
      <c r="L198" s="347"/>
      <c r="M198" s="346"/>
      <c r="N198" s="347"/>
      <c r="O198" s="348"/>
      <c r="P198" s="349"/>
      <c r="Q198" s="348"/>
      <c r="R198" s="189"/>
      <c r="S198" s="197"/>
      <c r="T198" s="205">
        <f>'S2'!H33+'S2'!G33</f>
        <v>0</v>
      </c>
      <c r="U198" s="197" t="s">
        <v>103</v>
      </c>
    </row>
    <row r="199" spans="1:21" s="182" customFormat="1" ht="15.6" customHeight="1" x14ac:dyDescent="0.25">
      <c r="A199" s="354" t="s">
        <v>81</v>
      </c>
      <c r="B199" s="355"/>
      <c r="C199" s="347">
        <f>'S2'!C68</f>
        <v>0</v>
      </c>
      <c r="D199" s="348">
        <f>'S2'!D68</f>
        <v>0</v>
      </c>
      <c r="E199" s="347">
        <f>'S2'!K68-'S2'!E68-'S2'!F68-'S2'!G68-'S2'!H68-'S2'!I68-'S2'!J68</f>
        <v>0</v>
      </c>
      <c r="F199" s="348">
        <f>'S2'!L68</f>
        <v>0</v>
      </c>
      <c r="G199" s="347">
        <f>'S2'!M68-'S2'!E68-'S2'!F68-'S2'!G68-'S2'!H68-'S2'!I68-'S2'!J68</f>
        <v>0</v>
      </c>
      <c r="H199" s="347">
        <f>'S2'!O68</f>
        <v>0</v>
      </c>
      <c r="I199" s="348">
        <f>'S2'!N68</f>
        <v>0</v>
      </c>
      <c r="J199" s="347">
        <f>'S2'!P68-'S2'!E68-'S2'!F68-'S2'!G68-'S2'!H68-'S2'!I68+'S2'!Q68-'S2'!J68</f>
        <v>0</v>
      </c>
      <c r="K199" s="347">
        <f>'S2'!T68+'S2'!U68</f>
        <v>0</v>
      </c>
      <c r="L199" s="348">
        <f>'S2'!R68+'S2'!S68</f>
        <v>0</v>
      </c>
      <c r="M199" s="347">
        <f>'S2'!Q68</f>
        <v>0</v>
      </c>
      <c r="N199" s="347">
        <f>'S2'!U68</f>
        <v>0</v>
      </c>
      <c r="O199" s="348">
        <f>'S2'!S68</f>
        <v>0</v>
      </c>
      <c r="P199" s="347">
        <f>'S2'!V68-'S2'!E68-'S2'!F68-'S2'!G68-'S2'!H68-'S2'!I68-'S2'!J68</f>
        <v>0</v>
      </c>
      <c r="Q199" s="348">
        <f>'S2'!W68</f>
        <v>0</v>
      </c>
      <c r="R199" s="195">
        <f>'S2'!E68+'S2'!F68+'S2'!G68+'S2'!I68</f>
        <v>0</v>
      </c>
      <c r="S199" s="196" t="s">
        <v>82</v>
      </c>
      <c r="T199" s="195">
        <f>'S2'!H68</f>
        <v>0</v>
      </c>
      <c r="U199" s="197" t="s">
        <v>83</v>
      </c>
    </row>
    <row r="200" spans="1:21" s="182" customFormat="1" ht="15.6" customHeight="1" x14ac:dyDescent="0.25">
      <c r="A200" s="354"/>
      <c r="B200" s="355"/>
      <c r="C200" s="347"/>
      <c r="D200" s="348"/>
      <c r="E200" s="347"/>
      <c r="F200" s="348"/>
      <c r="G200" s="347"/>
      <c r="H200" s="347"/>
      <c r="I200" s="348"/>
      <c r="J200" s="347"/>
      <c r="K200" s="347"/>
      <c r="L200" s="348"/>
      <c r="M200" s="347"/>
      <c r="N200" s="347"/>
      <c r="O200" s="348"/>
      <c r="P200" s="347"/>
      <c r="Q200" s="348"/>
      <c r="R200" s="195"/>
      <c r="S200" s="196"/>
      <c r="T200" s="195">
        <f>'S2'!J68</f>
        <v>0</v>
      </c>
      <c r="U200" s="232" t="s">
        <v>84</v>
      </c>
    </row>
    <row r="201" spans="1:21" s="182" customFormat="1" ht="28.35" customHeight="1" x14ac:dyDescent="0.25">
      <c r="A201" s="185" t="s">
        <v>85</v>
      </c>
      <c r="B201" s="207"/>
      <c r="C201" s="229">
        <f>'S2'!C103</f>
        <v>0</v>
      </c>
      <c r="D201" s="187">
        <f>'S2'!D103</f>
        <v>0</v>
      </c>
      <c r="E201" s="229">
        <f>'S2'!I103-'S2'!E103-'S2'!F103-'S2'!G103</f>
        <v>0</v>
      </c>
      <c r="F201" s="187">
        <f>'S2'!J103</f>
        <v>0</v>
      </c>
      <c r="G201" s="230">
        <f>'S2'!K103-'S2'!E103-'S2'!F103-'S2'!G103</f>
        <v>0</v>
      </c>
      <c r="H201" s="188">
        <f>'S2'!M103</f>
        <v>0</v>
      </c>
      <c r="I201" s="187">
        <f>'S2'!L103+'S2'!H103</f>
        <v>0</v>
      </c>
      <c r="J201" s="188">
        <f>'S2'!N103+'S2'!O103-'S2'!E103-'S2'!F103-'S2'!G103</f>
        <v>0</v>
      </c>
      <c r="K201" s="188">
        <f>'S2'!R103+'S2'!S3</f>
        <v>0</v>
      </c>
      <c r="L201" s="188">
        <f>'S2'!P103+'S2'!Q103+'S2'!H103</f>
        <v>0</v>
      </c>
      <c r="M201" s="231">
        <f>'S2'!O103</f>
        <v>0</v>
      </c>
      <c r="N201" s="188">
        <f>'S2'!S3</f>
        <v>0</v>
      </c>
      <c r="O201" s="187">
        <f>'S2'!Q103</f>
        <v>0</v>
      </c>
      <c r="P201" s="229">
        <f>'S2'!T103-'S2'!E103-'S2'!F103-'S2'!G103</f>
        <v>0</v>
      </c>
      <c r="Q201" s="187">
        <f>'S2'!U103</f>
        <v>0</v>
      </c>
      <c r="R201" s="195">
        <f>'S2'!E103+'S2'!F103</f>
        <v>0</v>
      </c>
      <c r="S201" s="233" t="s">
        <v>104</v>
      </c>
      <c r="T201" s="195">
        <f>'S2'!G103</f>
        <v>0</v>
      </c>
      <c r="U201" s="208" t="s">
        <v>87</v>
      </c>
    </row>
    <row r="202" spans="1:21" s="182" customFormat="1" ht="28.35" customHeight="1" x14ac:dyDescent="0.25">
      <c r="A202" s="185" t="s">
        <v>88</v>
      </c>
      <c r="B202" s="207"/>
      <c r="C202" s="229">
        <f>'S2'!C138</f>
        <v>0</v>
      </c>
      <c r="D202" s="187">
        <f>'S2'!D138</f>
        <v>0</v>
      </c>
      <c r="E202" s="229">
        <f>'S2'!I138</f>
        <v>0</v>
      </c>
      <c r="F202" s="187">
        <f>'S2'!J138-'S2'!E138-'S2'!F138</f>
        <v>0</v>
      </c>
      <c r="G202" s="230">
        <f>'S2'!K138</f>
        <v>0</v>
      </c>
      <c r="H202" s="188">
        <f>'S2'!M138-'S2'!E138</f>
        <v>0</v>
      </c>
      <c r="I202" s="187">
        <f>'S2'!L138</f>
        <v>0</v>
      </c>
      <c r="J202" s="188">
        <f>'S2'!N138+'S2'!O138</f>
        <v>0</v>
      </c>
      <c r="K202" s="188">
        <f>'S2'!R138+'S2'!S138-'S2'!E138</f>
        <v>0</v>
      </c>
      <c r="L202" s="188">
        <f>'S2'!P138+'S2'!Q138</f>
        <v>0</v>
      </c>
      <c r="M202" s="231">
        <f>'S2'!O138</f>
        <v>0</v>
      </c>
      <c r="N202" s="188">
        <f>'S2'!S138-'S2'!E138</f>
        <v>0</v>
      </c>
      <c r="O202" s="187">
        <f>'S2'!Q138</f>
        <v>0</v>
      </c>
      <c r="P202" s="229">
        <f>'S2'!T138</f>
        <v>0</v>
      </c>
      <c r="Q202" s="187">
        <f>'S2'!U138-'S2'!E138-'S2'!F138</f>
        <v>0</v>
      </c>
      <c r="R202" s="195">
        <f>'S2'!E138</f>
        <v>0</v>
      </c>
      <c r="S202" s="196" t="s">
        <v>105</v>
      </c>
      <c r="T202" s="234">
        <f>'S2'!F138</f>
        <v>0</v>
      </c>
      <c r="U202" s="197" t="s">
        <v>106</v>
      </c>
    </row>
    <row r="203" spans="1:21" s="182" customFormat="1" ht="14.1" customHeight="1" x14ac:dyDescent="0.25">
      <c r="A203" s="354" t="s">
        <v>89</v>
      </c>
      <c r="B203" s="355"/>
      <c r="C203" s="349">
        <f>'S2'!C173</f>
        <v>0</v>
      </c>
      <c r="D203" s="348">
        <f>'S2'!D173</f>
        <v>0</v>
      </c>
      <c r="E203" s="349">
        <f>'S2'!K173-'S2'!F173</f>
        <v>0</v>
      </c>
      <c r="F203" s="348">
        <f>'S2'!L173-'S2'!E173-'S2'!H173-'S2'!G173</f>
        <v>0</v>
      </c>
      <c r="G203" s="353">
        <f>'S2'!M173-'S2'!F173</f>
        <v>0</v>
      </c>
      <c r="H203" s="347">
        <f>'S2'!O173-'S2'!H173-'S2'!E173+'S2'!J173</f>
        <v>0</v>
      </c>
      <c r="I203" s="348">
        <f>'S2'!N173-'S2'!G173+1</f>
        <v>1</v>
      </c>
      <c r="J203" s="347">
        <f>'S2'!P173+'S2'!Q173-'S2'!F173</f>
        <v>0</v>
      </c>
      <c r="K203" s="347">
        <f>'S2'!T173+'S2'!U173+'S2'!J173-'S2'!H173-'S2'!E173</f>
        <v>0</v>
      </c>
      <c r="L203" s="347">
        <f>'S2'!R173+'S2'!S173-'S2'!G173+1</f>
        <v>1</v>
      </c>
      <c r="M203" s="346">
        <f>'S2'!Q173</f>
        <v>0</v>
      </c>
      <c r="N203" s="347">
        <f>'S2'!T173+'S2'!U173-'S2'!H173-'S2'!E173</f>
        <v>0</v>
      </c>
      <c r="O203" s="348">
        <f>'S2'!S173-'S2'!G173+1</f>
        <v>1</v>
      </c>
      <c r="P203" s="349">
        <f>'S2'!V173-'S2'!F173</f>
        <v>0</v>
      </c>
      <c r="Q203" s="348">
        <f>'S2'!W173-'S2'!E173-'S2'!H173-'S2'!G173</f>
        <v>0</v>
      </c>
      <c r="R203" s="195">
        <f>'S2'!E173</f>
        <v>0</v>
      </c>
      <c r="S203" s="196" t="s">
        <v>105</v>
      </c>
      <c r="T203" s="205">
        <f>'S2'!G173</f>
        <v>0</v>
      </c>
      <c r="U203" s="197" t="s">
        <v>90</v>
      </c>
    </row>
    <row r="204" spans="1:21" s="182" customFormat="1" ht="14.1" customHeight="1" x14ac:dyDescent="0.25">
      <c r="A204" s="354"/>
      <c r="B204" s="355"/>
      <c r="C204" s="349"/>
      <c r="D204" s="348"/>
      <c r="E204" s="349"/>
      <c r="F204" s="348"/>
      <c r="G204" s="353"/>
      <c r="H204" s="347"/>
      <c r="I204" s="348"/>
      <c r="J204" s="347"/>
      <c r="K204" s="347"/>
      <c r="L204" s="347"/>
      <c r="M204" s="346"/>
      <c r="N204" s="347"/>
      <c r="O204" s="348"/>
      <c r="P204" s="349"/>
      <c r="Q204" s="348"/>
      <c r="R204" s="195">
        <f>'S2'!F173</f>
        <v>0</v>
      </c>
      <c r="S204" s="196" t="s">
        <v>91</v>
      </c>
      <c r="T204" s="205">
        <f>'S2'!H173</f>
        <v>0</v>
      </c>
      <c r="U204" s="197" t="s">
        <v>92</v>
      </c>
    </row>
    <row r="205" spans="1:21" s="182" customFormat="1" ht="18.399999999999999" customHeight="1" x14ac:dyDescent="0.25">
      <c r="A205" s="209" t="s">
        <v>93</v>
      </c>
      <c r="B205" s="210"/>
      <c r="C205" s="235">
        <f t="shared" ref="C205:Q205" si="11">SUM(C197:C203)</f>
        <v>0</v>
      </c>
      <c r="D205" s="212">
        <f t="shared" si="11"/>
        <v>0</v>
      </c>
      <c r="E205" s="235">
        <f t="shared" si="11"/>
        <v>0</v>
      </c>
      <c r="F205" s="212">
        <f t="shared" si="11"/>
        <v>0</v>
      </c>
      <c r="G205" s="236">
        <f t="shared" si="11"/>
        <v>0</v>
      </c>
      <c r="H205" s="211">
        <f t="shared" si="11"/>
        <v>0</v>
      </c>
      <c r="I205" s="212">
        <f t="shared" si="11"/>
        <v>1</v>
      </c>
      <c r="J205" s="211">
        <f t="shared" si="11"/>
        <v>0</v>
      </c>
      <c r="K205" s="211">
        <f t="shared" si="11"/>
        <v>0</v>
      </c>
      <c r="L205" s="211">
        <f t="shared" si="11"/>
        <v>1</v>
      </c>
      <c r="M205" s="237">
        <f t="shared" si="11"/>
        <v>0</v>
      </c>
      <c r="N205" s="211">
        <f t="shared" si="11"/>
        <v>0</v>
      </c>
      <c r="O205" s="212">
        <f t="shared" si="11"/>
        <v>1</v>
      </c>
      <c r="P205" s="235">
        <f t="shared" si="11"/>
        <v>0</v>
      </c>
      <c r="Q205" s="212">
        <f t="shared" si="11"/>
        <v>0</v>
      </c>
      <c r="R205" s="173"/>
      <c r="S205" s="172"/>
      <c r="T205" s="173"/>
      <c r="U205" s="172"/>
    </row>
    <row r="206" spans="1:21" s="182" customFormat="1" ht="18.399999999999999" customHeight="1" x14ac:dyDescent="0.3">
      <c r="A206" s="350" t="s">
        <v>107</v>
      </c>
      <c r="B206" s="350"/>
      <c r="C206" s="351"/>
      <c r="D206" s="351"/>
      <c r="E206" s="350" t="s">
        <v>108</v>
      </c>
      <c r="F206" s="350"/>
      <c r="G206" s="368"/>
      <c r="H206" s="368"/>
      <c r="I206" s="238"/>
      <c r="J206" s="218"/>
      <c r="K206" s="218"/>
      <c r="L206" s="218"/>
      <c r="M206" s="218"/>
      <c r="N206" s="218"/>
      <c r="O206" s="218"/>
      <c r="P206" s="218"/>
      <c r="Q206" s="218"/>
      <c r="R206" s="219"/>
      <c r="T206" s="215"/>
    </row>
    <row r="207" spans="1:21" s="182" customFormat="1" ht="18.399999999999999" customHeight="1" x14ac:dyDescent="0.25">
      <c r="A207" s="242"/>
      <c r="B207" s="243"/>
      <c r="C207" s="244"/>
      <c r="D207" s="244"/>
      <c r="E207" s="218"/>
      <c r="F207" s="218"/>
      <c r="G207" s="218"/>
      <c r="H207" s="218"/>
      <c r="I207" s="218"/>
      <c r="J207" s="218"/>
      <c r="K207" s="218"/>
      <c r="L207" s="218"/>
      <c r="M207" s="218"/>
      <c r="N207" s="218"/>
      <c r="O207" s="218"/>
      <c r="P207" s="218"/>
      <c r="Q207" s="218"/>
      <c r="R207" s="219"/>
      <c r="T207" s="215"/>
    </row>
    <row r="208" spans="1:21" ht="18.399999999999999" customHeight="1" x14ac:dyDescent="0.2">
      <c r="A208" s="222"/>
      <c r="B208" s="222"/>
      <c r="C208" s="223"/>
      <c r="D208" s="223"/>
      <c r="E208" s="224"/>
      <c r="F208" s="224"/>
      <c r="G208" s="224"/>
      <c r="H208" s="224"/>
      <c r="I208" s="224"/>
      <c r="J208" s="224"/>
      <c r="K208" s="224"/>
      <c r="L208" s="224"/>
      <c r="M208" s="224"/>
      <c r="N208" s="224"/>
      <c r="O208" s="224"/>
      <c r="P208" s="224"/>
      <c r="Q208" s="224"/>
      <c r="R208" s="225"/>
    </row>
    <row r="209" spans="1:21" ht="18.399999999999999" customHeight="1" x14ac:dyDescent="0.2">
      <c r="A209" s="222"/>
      <c r="B209" s="222"/>
      <c r="C209" s="223"/>
      <c r="D209" s="223"/>
      <c r="E209" s="224"/>
      <c r="F209" s="224"/>
      <c r="G209" s="224"/>
      <c r="H209" s="224"/>
      <c r="I209" s="224"/>
      <c r="J209" s="224"/>
      <c r="K209" s="224"/>
      <c r="L209" s="224"/>
      <c r="M209" s="224"/>
      <c r="N209" s="224"/>
      <c r="O209" s="224"/>
      <c r="P209" s="224"/>
      <c r="Q209" s="224"/>
      <c r="R209" s="225"/>
    </row>
    <row r="210" spans="1:21" ht="18.399999999999999" customHeight="1" x14ac:dyDescent="0.2">
      <c r="A210" s="222"/>
      <c r="B210" s="222"/>
      <c r="C210" s="223"/>
      <c r="D210" s="223"/>
      <c r="E210" s="224"/>
      <c r="F210" s="224"/>
      <c r="G210" s="224"/>
      <c r="H210" s="224"/>
      <c r="I210" s="224"/>
      <c r="J210" s="224"/>
      <c r="K210" s="224"/>
      <c r="L210" s="224"/>
      <c r="M210" s="224"/>
      <c r="N210" s="224"/>
      <c r="O210" s="224"/>
      <c r="P210" s="224"/>
      <c r="Q210" s="224"/>
      <c r="R210" s="225"/>
    </row>
    <row r="211" spans="1:21" ht="18.399999999999999" customHeight="1" x14ac:dyDescent="0.2">
      <c r="A211" s="222"/>
      <c r="B211" s="222"/>
      <c r="C211" s="223"/>
      <c r="D211" s="223"/>
      <c r="E211" s="224"/>
      <c r="F211" s="224"/>
      <c r="G211" s="224"/>
      <c r="H211" s="224"/>
      <c r="I211" s="224"/>
      <c r="J211" s="224"/>
      <c r="K211" s="224"/>
      <c r="L211" s="224"/>
      <c r="M211" s="224"/>
      <c r="N211" s="224"/>
      <c r="O211" s="224"/>
      <c r="P211" s="224"/>
      <c r="Q211" s="224"/>
      <c r="R211" s="225"/>
    </row>
    <row r="212" spans="1:21" ht="18.399999999999999" customHeight="1" x14ac:dyDescent="0.35">
      <c r="A212" s="174"/>
      <c r="B212" s="174"/>
      <c r="C212" s="175"/>
      <c r="D212" s="175"/>
      <c r="E212" s="176"/>
      <c r="F212" s="176"/>
      <c r="G212" s="176"/>
      <c r="H212" s="176"/>
      <c r="I212" s="176"/>
      <c r="J212" s="176"/>
      <c r="K212" s="177"/>
      <c r="L212" s="177"/>
      <c r="M212" s="178"/>
      <c r="N212" s="179"/>
      <c r="O212" s="179"/>
      <c r="P212" s="179"/>
      <c r="Q212" s="179"/>
      <c r="R212" s="180"/>
    </row>
    <row r="213" spans="1:21" ht="24.2" customHeight="1" x14ac:dyDescent="0.5">
      <c r="A213" s="174"/>
      <c r="B213" s="174"/>
      <c r="C213" s="175"/>
      <c r="D213" s="175"/>
      <c r="E213" s="176"/>
      <c r="F213" s="176"/>
      <c r="G213" s="176"/>
      <c r="H213" s="176"/>
      <c r="I213" s="176"/>
      <c r="J213" s="176"/>
      <c r="K213" s="177"/>
      <c r="L213" s="177"/>
      <c r="M213" s="365" t="s">
        <v>64</v>
      </c>
      <c r="N213" s="365"/>
      <c r="O213" s="366">
        <f>O177+1</f>
        <v>42995</v>
      </c>
      <c r="P213" s="366"/>
      <c r="Q213" s="366"/>
      <c r="R213" s="366"/>
      <c r="S213" s="366"/>
      <c r="T213" s="366"/>
      <c r="U213" s="366"/>
    </row>
    <row r="214" spans="1:21" ht="18.399999999999999" customHeight="1" x14ac:dyDescent="0.25">
      <c r="A214" s="174"/>
      <c r="B214" s="174"/>
      <c r="C214" s="175"/>
      <c r="D214" s="175"/>
      <c r="E214" s="176"/>
      <c r="F214" s="176"/>
      <c r="G214" s="176"/>
      <c r="H214" s="176"/>
      <c r="I214" s="176"/>
      <c r="J214" s="176"/>
      <c r="K214" s="176"/>
      <c r="L214" s="176"/>
      <c r="M214" s="176"/>
      <c r="N214" s="176"/>
      <c r="O214" s="176"/>
      <c r="P214" s="176"/>
      <c r="Q214" s="176"/>
      <c r="R214" s="181"/>
    </row>
    <row r="215" spans="1:21" ht="27" customHeight="1" x14ac:dyDescent="0.2">
      <c r="A215" s="362" t="s">
        <v>65</v>
      </c>
      <c r="B215" s="362"/>
      <c r="C215" s="362"/>
      <c r="D215" s="362"/>
      <c r="E215" s="362"/>
      <c r="F215" s="362"/>
      <c r="G215" s="362"/>
      <c r="H215" s="362"/>
      <c r="I215" s="362"/>
      <c r="J215" s="362"/>
      <c r="K215" s="362"/>
      <c r="L215" s="362"/>
      <c r="M215" s="362"/>
      <c r="N215" s="362"/>
      <c r="O215" s="362"/>
      <c r="P215" s="362"/>
      <c r="Q215" s="362"/>
      <c r="R215" s="362"/>
      <c r="S215" s="362"/>
      <c r="T215" s="362"/>
      <c r="U215" s="362"/>
    </row>
    <row r="216" spans="1:21" s="182" customFormat="1" ht="18.399999999999999" customHeight="1" x14ac:dyDescent="0.25">
      <c r="A216" s="358"/>
      <c r="B216" s="367" t="s">
        <v>66</v>
      </c>
      <c r="C216" s="356" t="s">
        <v>67</v>
      </c>
      <c r="D216" s="356"/>
      <c r="E216" s="356" t="s">
        <v>22</v>
      </c>
      <c r="F216" s="356"/>
      <c r="G216" s="359" t="s">
        <v>23</v>
      </c>
      <c r="H216" s="359"/>
      <c r="I216" s="359"/>
      <c r="J216" s="360" t="s">
        <v>68</v>
      </c>
      <c r="K216" s="360"/>
      <c r="L216" s="360"/>
      <c r="M216" s="361" t="s">
        <v>69</v>
      </c>
      <c r="N216" s="361"/>
      <c r="O216" s="361"/>
      <c r="P216" s="356" t="s">
        <v>70</v>
      </c>
      <c r="Q216" s="356"/>
      <c r="R216" s="357" t="s">
        <v>71</v>
      </c>
      <c r="S216" s="357"/>
      <c r="T216" s="357"/>
      <c r="U216" s="357"/>
    </row>
    <row r="217" spans="1:21" s="182" customFormat="1" ht="18.399999999999999" customHeight="1" x14ac:dyDescent="0.25">
      <c r="A217" s="358"/>
      <c r="B217" s="367"/>
      <c r="C217" s="226" t="s">
        <v>72</v>
      </c>
      <c r="D217" s="184" t="s">
        <v>73</v>
      </c>
      <c r="E217" s="226" t="s">
        <v>74</v>
      </c>
      <c r="F217" s="184" t="s">
        <v>75</v>
      </c>
      <c r="G217" s="227" t="s">
        <v>76</v>
      </c>
      <c r="H217" s="183" t="s">
        <v>75</v>
      </c>
      <c r="I217" s="184" t="s">
        <v>77</v>
      </c>
      <c r="J217" s="183" t="s">
        <v>76</v>
      </c>
      <c r="K217" s="183" t="s">
        <v>75</v>
      </c>
      <c r="L217" s="183" t="s">
        <v>77</v>
      </c>
      <c r="M217" s="228" t="s">
        <v>76</v>
      </c>
      <c r="N217" s="183" t="s">
        <v>75</v>
      </c>
      <c r="O217" s="184" t="s">
        <v>77</v>
      </c>
      <c r="P217" s="226" t="s">
        <v>76</v>
      </c>
      <c r="Q217" s="184" t="s">
        <v>75</v>
      </c>
      <c r="R217" s="357"/>
      <c r="S217" s="357"/>
      <c r="T217" s="357"/>
      <c r="U217" s="357"/>
    </row>
    <row r="218" spans="1:21" s="182" customFormat="1" ht="14.1" customHeight="1" x14ac:dyDescent="0.25">
      <c r="A218" s="354" t="s">
        <v>78</v>
      </c>
      <c r="B218" s="363">
        <f>'S2'!C10</f>
        <v>0</v>
      </c>
      <c r="C218" s="364">
        <f>'S2'!C22</f>
        <v>0</v>
      </c>
      <c r="D218" s="348">
        <f>'S2'!D22</f>
        <v>0</v>
      </c>
      <c r="E218" s="349">
        <f>'S2'!I22</f>
        <v>0</v>
      </c>
      <c r="F218" s="348">
        <f>'S2'!J22-'S2'!E22-'S2'!F22-'S2'!G22</f>
        <v>0</v>
      </c>
      <c r="G218" s="353">
        <f>'S2'!K22</f>
        <v>0</v>
      </c>
      <c r="H218" s="347">
        <f>'S2'!M22-'S2'!E22-'S2'!F22-'S2'!G22</f>
        <v>0</v>
      </c>
      <c r="I218" s="348">
        <f>'S2'!L22</f>
        <v>0</v>
      </c>
      <c r="J218" s="347">
        <f>'S2'!N22+'S2'!O22</f>
        <v>0</v>
      </c>
      <c r="K218" s="347">
        <f>'S2'!R22+'S2'!S22-'S2'!E22-'S2'!F22-'S2'!G22</f>
        <v>0</v>
      </c>
      <c r="L218" s="347">
        <f>'S2'!P22+'S2'!Q22</f>
        <v>0</v>
      </c>
      <c r="M218" s="346">
        <f>'S2'!O22</f>
        <v>0</v>
      </c>
      <c r="N218" s="347">
        <f>'S2'!S22-'S2'!F22-'S2'!E22</f>
        <v>0</v>
      </c>
      <c r="O218" s="348">
        <f>'S2'!Q22</f>
        <v>0</v>
      </c>
      <c r="P218" s="349">
        <f>'S2'!T22</f>
        <v>0</v>
      </c>
      <c r="Q218" s="348">
        <f>'S2'!U22-'S2'!F22-'S2'!E22-'S2'!G22</f>
        <v>0</v>
      </c>
      <c r="R218" s="189">
        <f>'S2'!E22</f>
        <v>0</v>
      </c>
      <c r="S218" s="196" t="s">
        <v>79</v>
      </c>
      <c r="T218" s="205">
        <f>'S2'!F22</f>
        <v>0</v>
      </c>
      <c r="U218" s="197" t="s">
        <v>80</v>
      </c>
    </row>
    <row r="219" spans="1:21" s="182" customFormat="1" ht="14.1" customHeight="1" x14ac:dyDescent="0.25">
      <c r="A219" s="354"/>
      <c r="B219" s="363"/>
      <c r="C219" s="364"/>
      <c r="D219" s="348"/>
      <c r="E219" s="349"/>
      <c r="F219" s="348"/>
      <c r="G219" s="353"/>
      <c r="H219" s="347"/>
      <c r="I219" s="348"/>
      <c r="J219" s="347"/>
      <c r="K219" s="347"/>
      <c r="L219" s="347"/>
      <c r="M219" s="346"/>
      <c r="N219" s="347"/>
      <c r="O219" s="348"/>
      <c r="P219" s="349"/>
      <c r="Q219" s="348"/>
      <c r="R219" s="189"/>
      <c r="S219" s="197"/>
      <c r="T219" s="205"/>
      <c r="U219" s="197"/>
    </row>
    <row r="220" spans="1:21" s="182" customFormat="1" ht="15.6" customHeight="1" x14ac:dyDescent="0.25">
      <c r="A220" s="354" t="s">
        <v>81</v>
      </c>
      <c r="B220" s="363">
        <f>'S2'!C45</f>
        <v>0</v>
      </c>
      <c r="C220" s="347">
        <f>'S2'!C57</f>
        <v>0</v>
      </c>
      <c r="D220" s="348">
        <f>'S2'!D57</f>
        <v>0</v>
      </c>
      <c r="E220" s="347">
        <f>'S2'!K57-'S2'!E57-'S2'!F57-'S2'!G57-'S2'!H57-'S2'!I57-'S2'!J57</f>
        <v>0</v>
      </c>
      <c r="F220" s="348">
        <f>'S2'!L57</f>
        <v>0</v>
      </c>
      <c r="G220" s="347">
        <f>'S2'!M57-'S2'!E57-'S2'!F57-'S2'!G57-'S2'!H57-'S2'!I57-'S2'!J57</f>
        <v>0</v>
      </c>
      <c r="H220" s="347">
        <f>'S2'!O57</f>
        <v>0</v>
      </c>
      <c r="I220" s="348">
        <f>'S2'!N57</f>
        <v>0</v>
      </c>
      <c r="J220" s="347">
        <f>'S2'!P57-'S2'!E57-'S2'!F57-'S2'!G57-'S2'!H57-'S2'!I57+'S2'!Q57-'S2'!J57</f>
        <v>0</v>
      </c>
      <c r="K220" s="347">
        <f>'S2'!T57+'S2'!U57</f>
        <v>0</v>
      </c>
      <c r="L220" s="348">
        <f>'S2'!R57+'S2'!S57</f>
        <v>0</v>
      </c>
      <c r="M220" s="347">
        <f>'S2'!Q57</f>
        <v>0</v>
      </c>
      <c r="N220" s="347">
        <f>'S2'!U57</f>
        <v>0</v>
      </c>
      <c r="O220" s="348">
        <f>'S2'!S57</f>
        <v>0</v>
      </c>
      <c r="P220" s="347">
        <f>'S2'!V57-'S2'!E57-'S2'!F57-'S2'!G57-'S2'!H57-'S2'!I57-'S2'!J57</f>
        <v>0</v>
      </c>
      <c r="Q220" s="348">
        <f>'S2'!W57</f>
        <v>0</v>
      </c>
      <c r="R220" s="195">
        <f>'S2'!E57+'S2'!F57+'S2'!G57+'S2'!I57</f>
        <v>0</v>
      </c>
      <c r="S220" s="196" t="s">
        <v>82</v>
      </c>
      <c r="T220" s="195">
        <f>'S2'!H57</f>
        <v>0</v>
      </c>
      <c r="U220" s="197" t="s">
        <v>83</v>
      </c>
    </row>
    <row r="221" spans="1:21" s="182" customFormat="1" ht="15.6" customHeight="1" x14ac:dyDescent="0.25">
      <c r="A221" s="354"/>
      <c r="B221" s="363"/>
      <c r="C221" s="347"/>
      <c r="D221" s="348"/>
      <c r="E221" s="347"/>
      <c r="F221" s="348"/>
      <c r="G221" s="347"/>
      <c r="H221" s="347"/>
      <c r="I221" s="348"/>
      <c r="J221" s="347"/>
      <c r="K221" s="347"/>
      <c r="L221" s="348"/>
      <c r="M221" s="347"/>
      <c r="N221" s="347"/>
      <c r="O221" s="348"/>
      <c r="P221" s="347"/>
      <c r="Q221" s="348"/>
      <c r="R221" s="195"/>
      <c r="S221" s="196"/>
      <c r="T221" s="195">
        <f>'S2'!J57</f>
        <v>0</v>
      </c>
      <c r="U221" s="232" t="s">
        <v>84</v>
      </c>
    </row>
    <row r="222" spans="1:21" s="182" customFormat="1" ht="28.35" customHeight="1" x14ac:dyDescent="0.25">
      <c r="A222" s="185" t="s">
        <v>85</v>
      </c>
      <c r="B222" s="186">
        <f>'S2'!C80</f>
        <v>0</v>
      </c>
      <c r="C222" s="229">
        <f>'S2'!C92</f>
        <v>0</v>
      </c>
      <c r="D222" s="187">
        <f>'S2'!D92</f>
        <v>0</v>
      </c>
      <c r="E222" s="229">
        <f>'S2'!I92-'S2'!E92-'S2'!F92-'S2'!G92</f>
        <v>0</v>
      </c>
      <c r="F222" s="187">
        <f>'S2'!J92</f>
        <v>0</v>
      </c>
      <c r="G222" s="230">
        <f>'S2'!K92-'S2'!E92-'S2'!F92-'S2'!G92</f>
        <v>0</v>
      </c>
      <c r="H222" s="188">
        <f>'S2'!M92</f>
        <v>0</v>
      </c>
      <c r="I222" s="187">
        <f>'S2'!L92+'S2'!H92</f>
        <v>0</v>
      </c>
      <c r="J222" s="188">
        <f>'S2'!N92+'S2'!O92-'S2'!E92-'S2'!F92-'S2'!G92</f>
        <v>0</v>
      </c>
      <c r="K222" s="188">
        <f>'S2'!R92+'S2'!S92</f>
        <v>0</v>
      </c>
      <c r="L222" s="188">
        <f>'S2'!P92+'S2'!Q92+'S2'!H92</f>
        <v>0</v>
      </c>
      <c r="M222" s="231">
        <f>'S2'!O92</f>
        <v>0</v>
      </c>
      <c r="N222" s="188">
        <f>'S2'!S92</f>
        <v>0</v>
      </c>
      <c r="O222" s="187">
        <f>'S2'!Q92</f>
        <v>0</v>
      </c>
      <c r="P222" s="229">
        <f>'S2'!T92-'S2'!E92-'S2'!F92-'S2'!G92</f>
        <v>0</v>
      </c>
      <c r="Q222" s="187">
        <f>'S2'!U92</f>
        <v>0</v>
      </c>
      <c r="R222" s="195">
        <f>'S2'!E92+'S2'!F92</f>
        <v>0</v>
      </c>
      <c r="S222" s="196" t="s">
        <v>86</v>
      </c>
      <c r="T222" s="195">
        <f>'S2'!G92</f>
        <v>0</v>
      </c>
      <c r="U222" s="208" t="s">
        <v>87</v>
      </c>
    </row>
    <row r="223" spans="1:21" s="182" customFormat="1" ht="28.35" customHeight="1" x14ac:dyDescent="0.25">
      <c r="A223" s="185" t="s">
        <v>88</v>
      </c>
      <c r="B223" s="186">
        <f>'S2'!C115</f>
        <v>0</v>
      </c>
      <c r="C223" s="229">
        <f>'S2'!C127</f>
        <v>0</v>
      </c>
      <c r="D223" s="187">
        <f>'S2'!D127</f>
        <v>0</v>
      </c>
      <c r="E223" s="229">
        <f>'S2'!I127</f>
        <v>0</v>
      </c>
      <c r="F223" s="187">
        <f>'S2'!J127-'S2'!E127</f>
        <v>0</v>
      </c>
      <c r="G223" s="230">
        <f>'S2'!K127</f>
        <v>0</v>
      </c>
      <c r="H223" s="188">
        <f>'S2'!M127-'S2'!E127</f>
        <v>0</v>
      </c>
      <c r="I223" s="187">
        <f>'S2'!L127</f>
        <v>0</v>
      </c>
      <c r="J223" s="188">
        <f>'S2'!N127+'S2'!O127</f>
        <v>0</v>
      </c>
      <c r="K223" s="188">
        <f>'S2'!R127+'S2'!S127-'S2'!E127</f>
        <v>0</v>
      </c>
      <c r="L223" s="188">
        <f>'S2'!P127+'S2'!Q127</f>
        <v>0</v>
      </c>
      <c r="M223" s="231">
        <f>'S2'!O127</f>
        <v>0</v>
      </c>
      <c r="N223" s="188">
        <f>'S2'!S127-'S2'!E127</f>
        <v>0</v>
      </c>
      <c r="O223" s="187">
        <f>'S2'!Q127</f>
        <v>0</v>
      </c>
      <c r="P223" s="229">
        <f>'S2'!T127</f>
        <v>0</v>
      </c>
      <c r="Q223" s="187">
        <f>'S2'!U127-'S2'!E127</f>
        <v>0</v>
      </c>
      <c r="R223" s="195">
        <f>'S2'!E127</f>
        <v>0</v>
      </c>
      <c r="S223" s="245" t="s">
        <v>80</v>
      </c>
      <c r="T223" s="246"/>
      <c r="U223" s="197"/>
    </row>
    <row r="224" spans="1:21" s="182" customFormat="1" ht="14.1" customHeight="1" x14ac:dyDescent="0.25">
      <c r="A224" s="354" t="s">
        <v>89</v>
      </c>
      <c r="B224" s="363">
        <f>'S2'!C150</f>
        <v>0</v>
      </c>
      <c r="C224" s="349">
        <f>'S2'!C162</f>
        <v>0</v>
      </c>
      <c r="D224" s="348">
        <f>'S2'!D162</f>
        <v>0</v>
      </c>
      <c r="E224" s="349">
        <f>'S2'!K162-'S2'!F162</f>
        <v>0</v>
      </c>
      <c r="F224" s="348">
        <f>'S2'!L162-'S2'!E162-'S2'!H162-'S2'!G162</f>
        <v>0</v>
      </c>
      <c r="G224" s="353">
        <f>'S2'!M162-'S2'!F162</f>
        <v>0</v>
      </c>
      <c r="H224" s="347">
        <f>'S2'!O162-'S2'!H162-'S2'!E162+'S2'!J162</f>
        <v>0</v>
      </c>
      <c r="I224" s="348">
        <f>'S2'!N162-'S2'!G162+1</f>
        <v>1</v>
      </c>
      <c r="J224" s="347">
        <f>'S2'!P162+'S2'!Q162-'S2'!F162</f>
        <v>0</v>
      </c>
      <c r="K224" s="347">
        <f>'S2'!T162+'S2'!U162+'S2'!J162-'S2'!H162-'S2'!E162</f>
        <v>0</v>
      </c>
      <c r="L224" s="347">
        <f>'S2'!R162+'S2'!S162-'S2'!G162+1</f>
        <v>1</v>
      </c>
      <c r="M224" s="346">
        <f>'S2'!Q162</f>
        <v>0</v>
      </c>
      <c r="N224" s="347">
        <f>'S2'!T162+'S2'!U162-'S2'!H162-'S2'!E162</f>
        <v>0</v>
      </c>
      <c r="O224" s="348">
        <f>'S2'!S162-'S2'!G162+1</f>
        <v>1</v>
      </c>
      <c r="P224" s="349">
        <f>'S2'!V162-'S2'!F162</f>
        <v>0</v>
      </c>
      <c r="Q224" s="348">
        <f>'S2'!W162-'S2'!E162-'S2'!H162-'S2'!G162</f>
        <v>0</v>
      </c>
      <c r="R224" s="195">
        <f>'S2'!E162</f>
        <v>0</v>
      </c>
      <c r="S224" s="196" t="s">
        <v>80</v>
      </c>
      <c r="T224" s="205">
        <f>'S2'!G162</f>
        <v>0</v>
      </c>
      <c r="U224" s="197" t="s">
        <v>90</v>
      </c>
    </row>
    <row r="225" spans="1:21" s="182" customFormat="1" ht="14.1" customHeight="1" x14ac:dyDescent="0.25">
      <c r="A225" s="354"/>
      <c r="B225" s="363"/>
      <c r="C225" s="349"/>
      <c r="D225" s="348"/>
      <c r="E225" s="349"/>
      <c r="F225" s="348"/>
      <c r="G225" s="353"/>
      <c r="H225" s="347"/>
      <c r="I225" s="348"/>
      <c r="J225" s="347"/>
      <c r="K225" s="347"/>
      <c r="L225" s="347"/>
      <c r="M225" s="346"/>
      <c r="N225" s="347"/>
      <c r="O225" s="348"/>
      <c r="P225" s="349"/>
      <c r="Q225" s="348"/>
      <c r="R225" s="195">
        <f>'S2'!F162</f>
        <v>0</v>
      </c>
      <c r="S225" s="196" t="s">
        <v>91</v>
      </c>
      <c r="T225" s="205">
        <f>'S2'!H162</f>
        <v>0</v>
      </c>
      <c r="U225" s="197" t="s">
        <v>92</v>
      </c>
    </row>
    <row r="226" spans="1:21" s="182" customFormat="1" ht="18.399999999999999" customHeight="1" x14ac:dyDescent="0.25">
      <c r="A226" s="209" t="s">
        <v>93</v>
      </c>
      <c r="B226" s="210">
        <f>SUM(B217:B225)</f>
        <v>0</v>
      </c>
      <c r="C226" s="235">
        <f t="shared" ref="C226:Q226" si="12">SUM(C218:C224)</f>
        <v>0</v>
      </c>
      <c r="D226" s="248">
        <f t="shared" si="12"/>
        <v>0</v>
      </c>
      <c r="E226" s="235">
        <f t="shared" si="12"/>
        <v>0</v>
      </c>
      <c r="F226" s="248">
        <f t="shared" si="12"/>
        <v>0</v>
      </c>
      <c r="G226" s="235">
        <f t="shared" si="12"/>
        <v>0</v>
      </c>
      <c r="H226" s="235">
        <f t="shared" si="12"/>
        <v>0</v>
      </c>
      <c r="I226" s="249">
        <f t="shared" si="12"/>
        <v>1</v>
      </c>
      <c r="J226" s="235">
        <f t="shared" si="12"/>
        <v>0</v>
      </c>
      <c r="K226" s="235">
        <f t="shared" si="12"/>
        <v>0</v>
      </c>
      <c r="L226" s="250">
        <f t="shared" si="12"/>
        <v>1</v>
      </c>
      <c r="M226" s="235">
        <f t="shared" si="12"/>
        <v>0</v>
      </c>
      <c r="N226" s="235">
        <f t="shared" si="12"/>
        <v>0</v>
      </c>
      <c r="O226" s="250">
        <f t="shared" si="12"/>
        <v>1</v>
      </c>
      <c r="P226" s="235">
        <f t="shared" si="12"/>
        <v>0</v>
      </c>
      <c r="Q226" s="250">
        <f t="shared" si="12"/>
        <v>0</v>
      </c>
      <c r="R226" s="173"/>
      <c r="S226" s="172"/>
      <c r="T226" s="173"/>
      <c r="U226" s="172"/>
    </row>
    <row r="227" spans="1:21" s="182" customFormat="1" ht="18.399999999999999" customHeight="1" x14ac:dyDescent="0.3">
      <c r="A227" s="172"/>
      <c r="B227" s="216" t="s">
        <v>94</v>
      </c>
      <c r="C227" s="217" t="s">
        <v>95</v>
      </c>
      <c r="D227" s="217" t="s">
        <v>96</v>
      </c>
      <c r="E227" s="217" t="s">
        <v>97</v>
      </c>
      <c r="F227" s="217" t="s">
        <v>98</v>
      </c>
      <c r="G227" s="217" t="s">
        <v>99</v>
      </c>
      <c r="H227" s="217" t="s">
        <v>100</v>
      </c>
      <c r="I227" s="217" t="s">
        <v>101</v>
      </c>
      <c r="J227" s="218"/>
      <c r="K227" s="218"/>
      <c r="L227" s="218"/>
      <c r="M227" s="218"/>
      <c r="N227" s="218"/>
      <c r="O227" s="218"/>
      <c r="P227" s="218"/>
      <c r="Q227" s="218"/>
      <c r="R227" s="219"/>
      <c r="T227" s="215"/>
    </row>
    <row r="228" spans="1:21" s="182" customFormat="1" ht="18.399999999999999" customHeight="1" x14ac:dyDescent="0.25">
      <c r="A228" s="220"/>
      <c r="B228" s="220"/>
      <c r="C228" s="188"/>
      <c r="D228" s="188"/>
      <c r="E228" s="221"/>
      <c r="F228" s="221"/>
      <c r="G228" s="221"/>
      <c r="H228" s="221"/>
      <c r="I228" s="221"/>
      <c r="J228" s="218"/>
      <c r="K228" s="218"/>
      <c r="L228" s="218"/>
      <c r="M228" s="218"/>
      <c r="N228" s="218"/>
      <c r="O228" s="218"/>
      <c r="P228" s="218"/>
      <c r="Q228" s="218"/>
      <c r="R228" s="219"/>
      <c r="T228" s="215"/>
    </row>
    <row r="229" spans="1:21" ht="18.399999999999999" customHeight="1" x14ac:dyDescent="0.25">
      <c r="D229" s="223"/>
      <c r="E229" s="224"/>
      <c r="F229" s="224"/>
      <c r="G229" s="224"/>
      <c r="H229" s="224"/>
      <c r="I229" s="224"/>
      <c r="J229" s="224"/>
      <c r="K229" s="224"/>
      <c r="L229" s="224"/>
      <c r="M229" s="224"/>
      <c r="N229" s="224"/>
      <c r="O229" s="224"/>
      <c r="P229" s="224"/>
      <c r="Q229" s="224"/>
      <c r="R229" s="225"/>
    </row>
    <row r="230" spans="1:21" ht="27" customHeight="1" x14ac:dyDescent="0.2">
      <c r="A230" s="362" t="s">
        <v>102</v>
      </c>
      <c r="B230" s="362"/>
      <c r="C230" s="362"/>
      <c r="D230" s="362"/>
      <c r="E230" s="362"/>
      <c r="F230" s="362"/>
      <c r="G230" s="362"/>
      <c r="H230" s="362"/>
      <c r="I230" s="362"/>
      <c r="J230" s="362"/>
      <c r="K230" s="362"/>
      <c r="L230" s="362"/>
      <c r="M230" s="362"/>
      <c r="N230" s="362"/>
      <c r="O230" s="362"/>
      <c r="P230" s="362"/>
      <c r="Q230" s="362"/>
      <c r="R230" s="362"/>
      <c r="S230" s="362"/>
      <c r="T230" s="362"/>
      <c r="U230" s="362"/>
    </row>
    <row r="231" spans="1:21" s="182" customFormat="1" ht="18.399999999999999" customHeight="1" x14ac:dyDescent="0.25">
      <c r="A231" s="358"/>
      <c r="B231" s="358"/>
      <c r="C231" s="356" t="s">
        <v>67</v>
      </c>
      <c r="D231" s="356"/>
      <c r="E231" s="356" t="s">
        <v>22</v>
      </c>
      <c r="F231" s="356"/>
      <c r="G231" s="359" t="s">
        <v>23</v>
      </c>
      <c r="H231" s="359"/>
      <c r="I231" s="359"/>
      <c r="J231" s="360" t="s">
        <v>68</v>
      </c>
      <c r="K231" s="360"/>
      <c r="L231" s="360"/>
      <c r="M231" s="361" t="s">
        <v>69</v>
      </c>
      <c r="N231" s="361"/>
      <c r="O231" s="361"/>
      <c r="P231" s="356" t="s">
        <v>70</v>
      </c>
      <c r="Q231" s="356"/>
      <c r="R231" s="357" t="s">
        <v>71</v>
      </c>
      <c r="S231" s="357"/>
      <c r="T231" s="357"/>
      <c r="U231" s="357"/>
    </row>
    <row r="232" spans="1:21" s="182" customFormat="1" ht="18.399999999999999" customHeight="1" x14ac:dyDescent="0.25">
      <c r="A232" s="358"/>
      <c r="B232" s="358"/>
      <c r="C232" s="226" t="s">
        <v>72</v>
      </c>
      <c r="D232" s="184" t="s">
        <v>73</v>
      </c>
      <c r="E232" s="226" t="s">
        <v>74</v>
      </c>
      <c r="F232" s="184" t="s">
        <v>75</v>
      </c>
      <c r="G232" s="227" t="s">
        <v>76</v>
      </c>
      <c r="H232" s="183" t="s">
        <v>75</v>
      </c>
      <c r="I232" s="184" t="s">
        <v>77</v>
      </c>
      <c r="J232" s="183" t="s">
        <v>76</v>
      </c>
      <c r="K232" s="183" t="s">
        <v>75</v>
      </c>
      <c r="L232" s="183" t="s">
        <v>77</v>
      </c>
      <c r="M232" s="228" t="s">
        <v>76</v>
      </c>
      <c r="N232" s="183" t="s">
        <v>75</v>
      </c>
      <c r="O232" s="184" t="s">
        <v>77</v>
      </c>
      <c r="P232" s="226" t="s">
        <v>76</v>
      </c>
      <c r="Q232" s="184" t="s">
        <v>75</v>
      </c>
      <c r="R232" s="357"/>
      <c r="S232" s="357"/>
      <c r="T232" s="357"/>
      <c r="U232" s="357"/>
    </row>
    <row r="233" spans="1:21" s="182" customFormat="1" ht="14.1" customHeight="1" x14ac:dyDescent="0.25">
      <c r="A233" s="354" t="s">
        <v>78</v>
      </c>
      <c r="B233" s="355"/>
      <c r="C233" s="349">
        <f>'S2'!C34</f>
        <v>0</v>
      </c>
      <c r="D233" s="348">
        <f>'S2'!D34</f>
        <v>0</v>
      </c>
      <c r="E233" s="349">
        <f>'S2'!J34</f>
        <v>0</v>
      </c>
      <c r="F233" s="348">
        <f>'S2'!K34-'S2'!E34-'S2'!F34-'S2'!G34-'S2'!H34-'S2'!I34</f>
        <v>0</v>
      </c>
      <c r="G233" s="353">
        <f>'S2'!L34-'S2'!H34-'S2'!G34</f>
        <v>0</v>
      </c>
      <c r="H233" s="347">
        <f>'S2'!N34-'S2'!F34-'S2'!E34-'S2'!I34</f>
        <v>0</v>
      </c>
      <c r="I233" s="348">
        <f>'S2'!M34</f>
        <v>0</v>
      </c>
      <c r="J233" s="347">
        <f>'S2'!O34+'S2'!P34-'S2'!H34-'S2'!G34</f>
        <v>0</v>
      </c>
      <c r="K233" s="347">
        <f>'S2'!S34+'S2'!T34-'S2'!F34-'S2'!E34-'S2'!I34</f>
        <v>0</v>
      </c>
      <c r="L233" s="347">
        <f>'S2'!Q34+'S2'!R34</f>
        <v>0</v>
      </c>
      <c r="M233" s="346">
        <f>'S2'!P34</f>
        <v>0</v>
      </c>
      <c r="N233" s="347">
        <f>'S2'!T34-'S2'!E34-'S2'!F34-'S2'!I34</f>
        <v>0</v>
      </c>
      <c r="O233" s="348">
        <f>'S2'!R34</f>
        <v>0</v>
      </c>
      <c r="P233" s="349">
        <f>'S2'!U34-'S2'!H34-'S2'!G34</f>
        <v>0</v>
      </c>
      <c r="Q233" s="348">
        <f>'S2'!V34-'S2'!F34-'S2'!E34-'S2'!I34</f>
        <v>0</v>
      </c>
      <c r="R233" s="189">
        <f>'S2'!E34</f>
        <v>0</v>
      </c>
      <c r="S233" s="196" t="s">
        <v>79</v>
      </c>
      <c r="T233" s="205">
        <f>'S2'!F34</f>
        <v>0</v>
      </c>
      <c r="U233" s="197" t="s">
        <v>80</v>
      </c>
    </row>
    <row r="234" spans="1:21" s="182" customFormat="1" ht="14.1" customHeight="1" x14ac:dyDescent="0.25">
      <c r="A234" s="354"/>
      <c r="B234" s="355"/>
      <c r="C234" s="349"/>
      <c r="D234" s="348"/>
      <c r="E234" s="349"/>
      <c r="F234" s="348"/>
      <c r="G234" s="353"/>
      <c r="H234" s="347"/>
      <c r="I234" s="348"/>
      <c r="J234" s="347"/>
      <c r="K234" s="347"/>
      <c r="L234" s="347"/>
      <c r="M234" s="346"/>
      <c r="N234" s="347"/>
      <c r="O234" s="348"/>
      <c r="P234" s="349"/>
      <c r="Q234" s="348"/>
      <c r="R234" s="189"/>
      <c r="S234" s="197"/>
      <c r="T234" s="205">
        <f>'S2'!H34+'S2'!G34</f>
        <v>0</v>
      </c>
      <c r="U234" s="197" t="s">
        <v>103</v>
      </c>
    </row>
    <row r="235" spans="1:21" s="182" customFormat="1" ht="15.6" customHeight="1" x14ac:dyDescent="0.25">
      <c r="A235" s="354" t="s">
        <v>81</v>
      </c>
      <c r="B235" s="355"/>
      <c r="C235" s="347">
        <f>'S2'!C69</f>
        <v>0</v>
      </c>
      <c r="D235" s="348">
        <f>'S2'!D69</f>
        <v>0</v>
      </c>
      <c r="E235" s="347">
        <f>'S2'!K69-'S2'!E69-'S2'!F69-'S2'!G69-'S2'!H69-'S2'!I69</f>
        <v>0</v>
      </c>
      <c r="F235" s="348">
        <f>'S2'!L69</f>
        <v>0</v>
      </c>
      <c r="G235" s="347">
        <f>'S2'!M69-'S2'!E69-'S2'!F69-'S2'!G69-'S2'!H69-'S2'!I69</f>
        <v>0</v>
      </c>
      <c r="H235" s="347">
        <f>'S2'!O69</f>
        <v>0</v>
      </c>
      <c r="I235" s="348">
        <f>'S2'!N69</f>
        <v>0</v>
      </c>
      <c r="J235" s="347">
        <f>'S2'!P69-'S2'!E69-'S2'!F69-'S2'!G69-'S2'!H69-'S2'!I69+'S2'!Q69</f>
        <v>0</v>
      </c>
      <c r="K235" s="347">
        <f>'S2'!T69+'S2'!U69</f>
        <v>0</v>
      </c>
      <c r="L235" s="348">
        <f>'S2'!R69+'S2'!S69</f>
        <v>0</v>
      </c>
      <c r="M235" s="347">
        <f>'S2'!Q69</f>
        <v>0</v>
      </c>
      <c r="N235" s="347">
        <f>'S2'!U69</f>
        <v>0</v>
      </c>
      <c r="O235" s="348">
        <f>'S2'!S69</f>
        <v>0</v>
      </c>
      <c r="P235" s="347">
        <f>'S2'!V69-'S2'!E69-'S2'!F69-'S2'!G69-'S2'!H69-'S2'!I69</f>
        <v>0</v>
      </c>
      <c r="Q235" s="348">
        <f>'S2'!W69</f>
        <v>0</v>
      </c>
      <c r="R235" s="195">
        <f>'S2'!E69+'S2'!F69+'S2'!G69+'S2'!I69</f>
        <v>0</v>
      </c>
      <c r="S235" s="196" t="s">
        <v>82</v>
      </c>
      <c r="T235" s="195">
        <f>'S2'!H69</f>
        <v>0</v>
      </c>
      <c r="U235" s="197" t="s">
        <v>83</v>
      </c>
    </row>
    <row r="236" spans="1:21" s="182" customFormat="1" ht="15.6" customHeight="1" x14ac:dyDescent="0.25">
      <c r="A236" s="354"/>
      <c r="B236" s="355"/>
      <c r="C236" s="347"/>
      <c r="D236" s="348"/>
      <c r="E236" s="347"/>
      <c r="F236" s="348"/>
      <c r="G236" s="347"/>
      <c r="H236" s="347"/>
      <c r="I236" s="348"/>
      <c r="J236" s="347"/>
      <c r="K236" s="347"/>
      <c r="L236" s="348"/>
      <c r="M236" s="347"/>
      <c r="N236" s="347"/>
      <c r="O236" s="348"/>
      <c r="P236" s="347"/>
      <c r="Q236" s="348"/>
      <c r="R236" s="195"/>
      <c r="S236" s="196"/>
      <c r="T236" s="195">
        <f>'S2'!J69</f>
        <v>0</v>
      </c>
      <c r="U236" s="232" t="s">
        <v>84</v>
      </c>
    </row>
    <row r="237" spans="1:21" s="182" customFormat="1" ht="28.35" customHeight="1" x14ac:dyDescent="0.25">
      <c r="A237" s="185" t="s">
        <v>85</v>
      </c>
      <c r="B237" s="207"/>
      <c r="C237" s="229">
        <f>'S2'!C104</f>
        <v>0</v>
      </c>
      <c r="D237" s="187">
        <f>'S2'!D104</f>
        <v>0</v>
      </c>
      <c r="E237" s="229">
        <f>'S2'!I104-'S2'!E104-'S2'!F104-'S2'!G104</f>
        <v>0</v>
      </c>
      <c r="F237" s="187">
        <f>'S2'!J104</f>
        <v>0</v>
      </c>
      <c r="G237" s="230">
        <f>'S2'!K104-'S2'!E104-'S2'!F104-'S2'!G104</f>
        <v>0</v>
      </c>
      <c r="H237" s="188">
        <f>'S2'!M104</f>
        <v>0</v>
      </c>
      <c r="I237" s="187">
        <f>'S2'!L104+'S2'!H104</f>
        <v>0</v>
      </c>
      <c r="J237" s="188">
        <f>'S2'!N104+'S2'!O104-'S2'!E104-'S2'!F104-'S2'!G104</f>
        <v>0</v>
      </c>
      <c r="K237" s="188">
        <f>'S2'!R104+'S2'!S4</f>
        <v>0</v>
      </c>
      <c r="L237" s="188">
        <f>'S2'!P104+'S2'!Q104+'S2'!H104</f>
        <v>0</v>
      </c>
      <c r="M237" s="231">
        <f>'S2'!O104</f>
        <v>0</v>
      </c>
      <c r="N237" s="188">
        <f>'S2'!S4</f>
        <v>0</v>
      </c>
      <c r="O237" s="187">
        <f>'S2'!Q104</f>
        <v>0</v>
      </c>
      <c r="P237" s="229">
        <f>'S2'!T104-'S2'!E104-'S2'!F104-'S2'!G104</f>
        <v>0</v>
      </c>
      <c r="Q237" s="187">
        <f>'S2'!U104</f>
        <v>0</v>
      </c>
      <c r="R237" s="195">
        <f>'S2'!E104+'S2'!F104</f>
        <v>0</v>
      </c>
      <c r="S237" s="233" t="s">
        <v>104</v>
      </c>
      <c r="T237" s="195">
        <f>'S2'!G104</f>
        <v>0</v>
      </c>
      <c r="U237" s="208" t="s">
        <v>87</v>
      </c>
    </row>
    <row r="238" spans="1:21" s="182" customFormat="1" ht="28.35" customHeight="1" x14ac:dyDescent="0.25">
      <c r="A238" s="185" t="s">
        <v>88</v>
      </c>
      <c r="B238" s="207"/>
      <c r="C238" s="229">
        <f>'S2'!C139</f>
        <v>0</v>
      </c>
      <c r="D238" s="187">
        <f>'S2'!D139</f>
        <v>0</v>
      </c>
      <c r="E238" s="229">
        <f>'S2'!I139</f>
        <v>0</v>
      </c>
      <c r="F238" s="187">
        <f>'S2'!J139-'S2'!E139-'S2'!F139</f>
        <v>0</v>
      </c>
      <c r="G238" s="230">
        <f>'S2'!K139</f>
        <v>0</v>
      </c>
      <c r="H238" s="188">
        <f>'S2'!M139-'S2'!E139</f>
        <v>0</v>
      </c>
      <c r="I238" s="187">
        <f>'S2'!L139-'S2'!F139</f>
        <v>0</v>
      </c>
      <c r="J238" s="188">
        <f>'S2'!N139+'S2'!O139</f>
        <v>0</v>
      </c>
      <c r="K238" s="188">
        <f>'S2'!R139+'S2'!S139-'S2'!E139</f>
        <v>0</v>
      </c>
      <c r="L238" s="188">
        <f>'S2'!P139+'S2'!Q139-'S2'!F139</f>
        <v>0</v>
      </c>
      <c r="M238" s="231">
        <f>'S2'!O139</f>
        <v>0</v>
      </c>
      <c r="N238" s="188">
        <f>'S2'!S139-'S2'!E139</f>
        <v>0</v>
      </c>
      <c r="O238" s="187">
        <f>'S2'!Q139</f>
        <v>0</v>
      </c>
      <c r="P238" s="229">
        <f>'S2'!T139</f>
        <v>0</v>
      </c>
      <c r="Q238" s="187">
        <f>'S2'!U139-'S2'!E139-'S2'!F139</f>
        <v>0</v>
      </c>
      <c r="R238" s="195">
        <f>'S2'!E139</f>
        <v>0</v>
      </c>
      <c r="S238" s="196" t="s">
        <v>105</v>
      </c>
      <c r="T238" s="234">
        <f>'S2'!F139</f>
        <v>0</v>
      </c>
      <c r="U238" s="197" t="s">
        <v>106</v>
      </c>
    </row>
    <row r="239" spans="1:21" s="182" customFormat="1" ht="14.1" customHeight="1" x14ac:dyDescent="0.25">
      <c r="A239" s="354" t="s">
        <v>89</v>
      </c>
      <c r="B239" s="355"/>
      <c r="C239" s="349">
        <f>'S2'!C174</f>
        <v>0</v>
      </c>
      <c r="D239" s="348">
        <f>'S2'!D174</f>
        <v>0</v>
      </c>
      <c r="E239" s="349">
        <f>'S2'!K174-'S2'!F174</f>
        <v>0</v>
      </c>
      <c r="F239" s="348">
        <f>'S2'!L174-'S2'!E174-'S2'!H174-'S2'!G174</f>
        <v>0</v>
      </c>
      <c r="G239" s="353">
        <f>'S2'!M174-'S2'!F174</f>
        <v>0</v>
      </c>
      <c r="H239" s="347">
        <f>'S2'!O174-'S2'!H174-'S2'!E174+'S2'!J174</f>
        <v>0</v>
      </c>
      <c r="I239" s="348">
        <f>'S2'!N174-'S2'!G174+1</f>
        <v>1</v>
      </c>
      <c r="J239" s="347">
        <f>'S2'!P174+'S2'!Q174-'S2'!F174</f>
        <v>0</v>
      </c>
      <c r="K239" s="347">
        <f>'S2'!T174+'S2'!U174+'S2'!J174-'S2'!H174-'S2'!E174</f>
        <v>0</v>
      </c>
      <c r="L239" s="347">
        <f>'S2'!R174+'S2'!S174-'S2'!G174+1</f>
        <v>1</v>
      </c>
      <c r="M239" s="346">
        <f>'S2'!Q174</f>
        <v>0</v>
      </c>
      <c r="N239" s="347">
        <f>'S2'!T174+'S2'!U174-'S2'!H174-'S2'!E174</f>
        <v>0</v>
      </c>
      <c r="O239" s="348">
        <f>'S2'!S174-'S2'!G174+1</f>
        <v>1</v>
      </c>
      <c r="P239" s="349">
        <f>'S2'!V174-'S2'!F174</f>
        <v>0</v>
      </c>
      <c r="Q239" s="348">
        <f>'S2'!W174-'S2'!E174-'S2'!H174-'S2'!G174</f>
        <v>0</v>
      </c>
      <c r="R239" s="195">
        <f>'S2'!E174</f>
        <v>0</v>
      </c>
      <c r="S239" s="196" t="s">
        <v>105</v>
      </c>
      <c r="T239" s="205">
        <f>'S2'!G174</f>
        <v>0</v>
      </c>
      <c r="U239" s="197" t="s">
        <v>90</v>
      </c>
    </row>
    <row r="240" spans="1:21" s="182" customFormat="1" ht="14.1" customHeight="1" x14ac:dyDescent="0.25">
      <c r="A240" s="354"/>
      <c r="B240" s="355"/>
      <c r="C240" s="349"/>
      <c r="D240" s="348"/>
      <c r="E240" s="349"/>
      <c r="F240" s="348"/>
      <c r="G240" s="353"/>
      <c r="H240" s="347"/>
      <c r="I240" s="348"/>
      <c r="J240" s="347"/>
      <c r="K240" s="347"/>
      <c r="L240" s="347"/>
      <c r="M240" s="346"/>
      <c r="N240" s="347"/>
      <c r="O240" s="348"/>
      <c r="P240" s="349"/>
      <c r="Q240" s="348"/>
      <c r="R240" s="195">
        <f>'S2'!F174</f>
        <v>0</v>
      </c>
      <c r="S240" s="196" t="s">
        <v>91</v>
      </c>
      <c r="T240" s="205">
        <f>'S2'!H174</f>
        <v>0</v>
      </c>
      <c r="U240" s="197" t="s">
        <v>92</v>
      </c>
    </row>
    <row r="241" spans="1:21" s="182" customFormat="1" ht="18.399999999999999" customHeight="1" x14ac:dyDescent="0.25">
      <c r="A241" s="209" t="s">
        <v>93</v>
      </c>
      <c r="B241" s="210"/>
      <c r="C241" s="235">
        <f t="shared" ref="C241:Q241" si="13">SUM(C233:C239)</f>
        <v>0</v>
      </c>
      <c r="D241" s="212">
        <f t="shared" si="13"/>
        <v>0</v>
      </c>
      <c r="E241" s="235">
        <f t="shared" si="13"/>
        <v>0</v>
      </c>
      <c r="F241" s="212">
        <f t="shared" si="13"/>
        <v>0</v>
      </c>
      <c r="G241" s="236">
        <f t="shared" si="13"/>
        <v>0</v>
      </c>
      <c r="H241" s="211">
        <f t="shared" si="13"/>
        <v>0</v>
      </c>
      <c r="I241" s="212">
        <f t="shared" si="13"/>
        <v>1</v>
      </c>
      <c r="J241" s="211">
        <f t="shared" si="13"/>
        <v>0</v>
      </c>
      <c r="K241" s="211">
        <f t="shared" si="13"/>
        <v>0</v>
      </c>
      <c r="L241" s="211">
        <f t="shared" si="13"/>
        <v>1</v>
      </c>
      <c r="M241" s="237">
        <f t="shared" si="13"/>
        <v>0</v>
      </c>
      <c r="N241" s="211">
        <f t="shared" si="13"/>
        <v>0</v>
      </c>
      <c r="O241" s="212">
        <f t="shared" si="13"/>
        <v>1</v>
      </c>
      <c r="P241" s="235">
        <f t="shared" si="13"/>
        <v>0</v>
      </c>
      <c r="Q241" s="212">
        <f t="shared" si="13"/>
        <v>0</v>
      </c>
      <c r="R241" s="173"/>
      <c r="S241" s="172"/>
      <c r="T241" s="173"/>
      <c r="U241" s="172"/>
    </row>
    <row r="242" spans="1:21" s="182" customFormat="1" ht="18.399999999999999" customHeight="1" x14ac:dyDescent="0.25">
      <c r="A242" s="350" t="s">
        <v>107</v>
      </c>
      <c r="B242" s="350"/>
      <c r="C242" s="351"/>
      <c r="D242" s="351"/>
      <c r="E242" s="350" t="s">
        <v>108</v>
      </c>
      <c r="F242" s="350"/>
      <c r="G242" s="352"/>
      <c r="H242" s="352"/>
      <c r="I242" s="238"/>
      <c r="J242" s="218"/>
      <c r="K242" s="218"/>
      <c r="L242" s="218"/>
      <c r="M242" s="218"/>
      <c r="N242" s="218"/>
      <c r="O242" s="218"/>
      <c r="P242" s="218"/>
      <c r="Q242" s="218"/>
      <c r="R242" s="219"/>
      <c r="T242" s="215"/>
    </row>
    <row r="243" spans="1:21" s="182" customFormat="1" ht="18.399999999999999" customHeight="1" x14ac:dyDescent="0.25">
      <c r="A243" s="242"/>
      <c r="B243" s="243"/>
      <c r="C243" s="244"/>
      <c r="D243" s="244"/>
      <c r="E243" s="218"/>
      <c r="F243" s="218"/>
      <c r="G243" s="218"/>
      <c r="H243" s="218"/>
      <c r="I243" s="218"/>
      <c r="J243" s="218"/>
      <c r="K243" s="218"/>
      <c r="L243" s="218"/>
      <c r="M243" s="218"/>
      <c r="N243" s="218"/>
      <c r="O243" s="218"/>
      <c r="P243" s="218"/>
      <c r="Q243" s="218"/>
      <c r="R243" s="219"/>
      <c r="T243" s="215"/>
    </row>
    <row r="244" spans="1:21" s="182" customFormat="1" ht="18.399999999999999" customHeight="1" x14ac:dyDescent="0.25">
      <c r="A244" s="170"/>
      <c r="B244" s="170"/>
      <c r="C244" s="251"/>
      <c r="R244" s="215"/>
      <c r="T244" s="215"/>
    </row>
    <row r="245" spans="1:21" ht="18.399999999999999" customHeight="1" x14ac:dyDescent="0.25">
      <c r="A245" s="172"/>
    </row>
    <row r="248" spans="1:21" ht="27" customHeight="1" x14ac:dyDescent="0.45">
      <c r="I248" s="252" t="s">
        <v>110</v>
      </c>
      <c r="M248" s="343">
        <f>'S2'!N3</f>
        <v>42989</v>
      </c>
      <c r="N248" s="343"/>
      <c r="O248" s="343"/>
      <c r="Q248" s="253" t="s">
        <v>8</v>
      </c>
      <c r="S248" s="344">
        <f>'S2'!P3</f>
        <v>42995</v>
      </c>
      <c r="T248" s="344"/>
    </row>
    <row r="250" spans="1:21" ht="21.2" customHeight="1" x14ac:dyDescent="0.4">
      <c r="B250" s="254" t="s">
        <v>111</v>
      </c>
    </row>
    <row r="251" spans="1:21" ht="15.6" customHeight="1" x14ac:dyDescent="0.25"/>
    <row r="252" spans="1:21" ht="18.399999999999999" customHeight="1" x14ac:dyDescent="0.3">
      <c r="A252" s="255"/>
      <c r="B252" s="255"/>
      <c r="C252" s="256"/>
      <c r="D252" s="340" t="s">
        <v>78</v>
      </c>
      <c r="E252" s="340"/>
      <c r="F252" s="340" t="s">
        <v>81</v>
      </c>
      <c r="G252" s="340"/>
      <c r="H252" s="340" t="s">
        <v>85</v>
      </c>
      <c r="I252" s="340"/>
      <c r="J252" s="340" t="s">
        <v>88</v>
      </c>
      <c r="K252" s="340"/>
      <c r="L252" s="340" t="s">
        <v>89</v>
      </c>
      <c r="M252" s="340"/>
      <c r="N252" s="340" t="s">
        <v>112</v>
      </c>
      <c r="O252" s="340"/>
      <c r="P252" s="345" t="s">
        <v>113</v>
      </c>
      <c r="Q252" s="345"/>
      <c r="R252" s="257"/>
      <c r="S252" s="342" t="s">
        <v>114</v>
      </c>
      <c r="U252" s="342" t="s">
        <v>115</v>
      </c>
    </row>
    <row r="253" spans="1:21" ht="18.399999999999999" customHeight="1" x14ac:dyDescent="0.3">
      <c r="A253" s="255"/>
      <c r="B253" s="255"/>
      <c r="C253" s="256"/>
      <c r="D253" s="259" t="s">
        <v>116</v>
      </c>
      <c r="E253" s="260" t="s">
        <v>117</v>
      </c>
      <c r="F253" s="259" t="s">
        <v>116</v>
      </c>
      <c r="G253" s="260" t="s">
        <v>117</v>
      </c>
      <c r="H253" s="259" t="s">
        <v>116</v>
      </c>
      <c r="I253" s="260" t="s">
        <v>117</v>
      </c>
      <c r="J253" s="259" t="s">
        <v>116</v>
      </c>
      <c r="K253" s="260" t="s">
        <v>117</v>
      </c>
      <c r="L253" s="259" t="s">
        <v>116</v>
      </c>
      <c r="M253" s="260" t="s">
        <v>117</v>
      </c>
      <c r="N253" s="259" t="s">
        <v>116</v>
      </c>
      <c r="O253" s="260" t="s">
        <v>117</v>
      </c>
      <c r="P253" s="259" t="s">
        <v>116</v>
      </c>
      <c r="Q253" s="259" t="s">
        <v>117</v>
      </c>
      <c r="R253" s="257"/>
      <c r="S253" s="342"/>
      <c r="T253" s="257"/>
      <c r="U253" s="342"/>
    </row>
    <row r="254" spans="1:21" ht="18.399999999999999" customHeight="1" x14ac:dyDescent="0.3">
      <c r="A254" s="255"/>
      <c r="B254" s="337" t="s">
        <v>118</v>
      </c>
      <c r="C254" s="337"/>
      <c r="D254" s="261">
        <f>'S2'!E4</f>
        <v>0</v>
      </c>
      <c r="E254" s="262">
        <f>'S2'!F4</f>
        <v>0</v>
      </c>
      <c r="F254" s="291">
        <f>'S2'!E39</f>
        <v>0</v>
      </c>
      <c r="G254" s="264">
        <f>'S2'!F39</f>
        <v>0</v>
      </c>
      <c r="H254" s="263">
        <f>'S2'!E74</f>
        <v>0</v>
      </c>
      <c r="I254" s="264">
        <f>'S2'!F74</f>
        <v>0</v>
      </c>
      <c r="J254" s="263">
        <f>'S2'!E109</f>
        <v>0</v>
      </c>
      <c r="K254" s="262">
        <f>'S2'!F109</f>
        <v>0</v>
      </c>
      <c r="L254" s="263">
        <f>'S2'!E144</f>
        <v>0</v>
      </c>
      <c r="M254" s="262">
        <f>'S2'!F144</f>
        <v>0</v>
      </c>
      <c r="N254" s="263">
        <f>'S2'!C178</f>
        <v>0</v>
      </c>
      <c r="O254" s="265"/>
      <c r="P254" s="263">
        <v>1</v>
      </c>
      <c r="Q254" s="266"/>
      <c r="R254" s="257"/>
      <c r="S254" s="267">
        <f t="shared" ref="S254:S260" si="14">SUM(D254+F254+H254+J254+L254+N254+P254)</f>
        <v>1</v>
      </c>
      <c r="T254" s="268"/>
      <c r="U254" s="269">
        <f t="shared" ref="U254:U260" si="15">SUM(E254+G254+I254+K254+M254+O254+Q254)</f>
        <v>0</v>
      </c>
    </row>
    <row r="255" spans="1:21" ht="18.399999999999999" customHeight="1" x14ac:dyDescent="0.3">
      <c r="A255" s="255"/>
      <c r="B255" s="337" t="s">
        <v>119</v>
      </c>
      <c r="C255" s="337"/>
      <c r="D255" s="270">
        <f>'S2'!E5</f>
        <v>0</v>
      </c>
      <c r="E255" s="262">
        <f>'S2'!F5</f>
        <v>0</v>
      </c>
      <c r="F255" s="292">
        <f>'S2'!E40</f>
        <v>0</v>
      </c>
      <c r="G255" s="272">
        <f>'S2'!F40</f>
        <v>0</v>
      </c>
      <c r="H255" s="271">
        <f>'S2'!E75</f>
        <v>0</v>
      </c>
      <c r="I255" s="272">
        <f>'S2'!F75</f>
        <v>0</v>
      </c>
      <c r="J255" s="271">
        <f>'S2'!E110</f>
        <v>0</v>
      </c>
      <c r="K255" s="273">
        <f>'S2'!F110</f>
        <v>0</v>
      </c>
      <c r="L255" s="271">
        <f>'S2'!E145</f>
        <v>0</v>
      </c>
      <c r="M255" s="273">
        <f>'S2'!F145</f>
        <v>0</v>
      </c>
      <c r="N255" s="263">
        <f>'S2'!C179</f>
        <v>0</v>
      </c>
      <c r="O255" s="274"/>
      <c r="P255" s="271">
        <v>1</v>
      </c>
      <c r="Q255" s="275"/>
      <c r="R255" s="257"/>
      <c r="S255" s="267">
        <f t="shared" si="14"/>
        <v>1</v>
      </c>
      <c r="T255" s="268"/>
      <c r="U255" s="269">
        <f t="shared" si="15"/>
        <v>0</v>
      </c>
    </row>
    <row r="256" spans="1:21" ht="18.399999999999999" customHeight="1" x14ac:dyDescent="0.3">
      <c r="A256" s="255"/>
      <c r="B256" s="337" t="s">
        <v>120</v>
      </c>
      <c r="C256" s="337"/>
      <c r="D256" s="270">
        <f>'S2'!E6</f>
        <v>0</v>
      </c>
      <c r="E256" s="262">
        <f>'S2'!F6</f>
        <v>0</v>
      </c>
      <c r="F256" s="292">
        <f>'S2'!E41</f>
        <v>0</v>
      </c>
      <c r="G256" s="272">
        <f>'S2'!F41</f>
        <v>0</v>
      </c>
      <c r="H256" s="271">
        <f>'S2'!E76</f>
        <v>0</v>
      </c>
      <c r="I256" s="272">
        <f>'S2'!F76</f>
        <v>0</v>
      </c>
      <c r="J256" s="271">
        <f>'S2'!E111</f>
        <v>0</v>
      </c>
      <c r="K256" s="273">
        <f>'S2'!F111</f>
        <v>0</v>
      </c>
      <c r="L256" s="271">
        <f>'S2'!E146</f>
        <v>0</v>
      </c>
      <c r="M256" s="273">
        <f>'S2'!F146</f>
        <v>0</v>
      </c>
      <c r="N256" s="263">
        <f>'S2'!C180</f>
        <v>0</v>
      </c>
      <c r="O256" s="274"/>
      <c r="P256" s="271">
        <v>1</v>
      </c>
      <c r="Q256" s="275"/>
      <c r="R256" s="257"/>
      <c r="S256" s="267">
        <f t="shared" si="14"/>
        <v>1</v>
      </c>
      <c r="T256" s="268"/>
      <c r="U256" s="269">
        <f t="shared" si="15"/>
        <v>0</v>
      </c>
    </row>
    <row r="257" spans="1:21" ht="18.399999999999999" customHeight="1" x14ac:dyDescent="0.3">
      <c r="A257" s="255"/>
      <c r="B257" s="337" t="s">
        <v>121</v>
      </c>
      <c r="C257" s="337"/>
      <c r="D257" s="270">
        <f>'S2'!E7</f>
        <v>0</v>
      </c>
      <c r="E257" s="262">
        <f>'S2'!F7</f>
        <v>0</v>
      </c>
      <c r="F257" s="292">
        <f>'S2'!E42</f>
        <v>0</v>
      </c>
      <c r="G257" s="272">
        <f>'S2'!F42</f>
        <v>0</v>
      </c>
      <c r="H257" s="271">
        <f>'S2'!E77</f>
        <v>0</v>
      </c>
      <c r="I257" s="272">
        <f>'S2'!F77</f>
        <v>0</v>
      </c>
      <c r="J257" s="271">
        <f>'S2'!E112</f>
        <v>0</v>
      </c>
      <c r="K257" s="273">
        <f>'S2'!F112</f>
        <v>0</v>
      </c>
      <c r="L257" s="271">
        <f>'S2'!E147</f>
        <v>0</v>
      </c>
      <c r="M257" s="273">
        <f>'S2'!F147</f>
        <v>0</v>
      </c>
      <c r="N257" s="263">
        <f>'S2'!C181</f>
        <v>0</v>
      </c>
      <c r="O257" s="274"/>
      <c r="P257" s="271">
        <v>1</v>
      </c>
      <c r="Q257" s="275"/>
      <c r="R257" s="257"/>
      <c r="S257" s="267">
        <f t="shared" si="14"/>
        <v>1</v>
      </c>
      <c r="T257" s="268"/>
      <c r="U257" s="269">
        <f t="shared" si="15"/>
        <v>0</v>
      </c>
    </row>
    <row r="258" spans="1:21" ht="18.399999999999999" customHeight="1" x14ac:dyDescent="0.3">
      <c r="A258" s="255"/>
      <c r="B258" s="337" t="s">
        <v>122</v>
      </c>
      <c r="C258" s="337"/>
      <c r="D258" s="270">
        <f>'S2'!E8</f>
        <v>0</v>
      </c>
      <c r="E258" s="262">
        <f>'S2'!F8</f>
        <v>0</v>
      </c>
      <c r="F258" s="292">
        <f>'S2'!E43</f>
        <v>0</v>
      </c>
      <c r="G258" s="272">
        <f>'S2'!F43</f>
        <v>0</v>
      </c>
      <c r="H258" s="271">
        <f>'S2'!E78</f>
        <v>0</v>
      </c>
      <c r="I258" s="272">
        <f>'S2'!F78</f>
        <v>0</v>
      </c>
      <c r="J258" s="271">
        <f>'S2'!E113</f>
        <v>0</v>
      </c>
      <c r="K258" s="273">
        <f>'S2'!F113</f>
        <v>0</v>
      </c>
      <c r="L258" s="271">
        <f>'S2'!E148</f>
        <v>0</v>
      </c>
      <c r="M258" s="273">
        <f>'S2'!F148</f>
        <v>0</v>
      </c>
      <c r="N258" s="263">
        <f>'S2'!C182</f>
        <v>0</v>
      </c>
      <c r="O258" s="274"/>
      <c r="P258" s="271">
        <v>1</v>
      </c>
      <c r="Q258" s="275"/>
      <c r="R258" s="257"/>
      <c r="S258" s="267">
        <f t="shared" si="14"/>
        <v>1</v>
      </c>
      <c r="T258" s="268"/>
      <c r="U258" s="269">
        <f t="shared" si="15"/>
        <v>0</v>
      </c>
    </row>
    <row r="259" spans="1:21" ht="18.399999999999999" customHeight="1" x14ac:dyDescent="0.3">
      <c r="A259" s="255"/>
      <c r="B259" s="337" t="s">
        <v>123</v>
      </c>
      <c r="C259" s="337"/>
      <c r="D259" s="270">
        <f>'S2'!E9</f>
        <v>0</v>
      </c>
      <c r="E259" s="262">
        <f>'S2'!F9</f>
        <v>0</v>
      </c>
      <c r="F259" s="292">
        <f>'S2'!E44</f>
        <v>0</v>
      </c>
      <c r="G259" s="272">
        <f>'S2'!F44</f>
        <v>0</v>
      </c>
      <c r="H259" s="271">
        <f>'S2'!E79</f>
        <v>0</v>
      </c>
      <c r="I259" s="272">
        <f>'S2'!F79</f>
        <v>0</v>
      </c>
      <c r="J259" s="271">
        <f>'S2'!E114</f>
        <v>0</v>
      </c>
      <c r="K259" s="273">
        <f>'S2'!F114</f>
        <v>0</v>
      </c>
      <c r="L259" s="271">
        <f>'S2'!E149</f>
        <v>0</v>
      </c>
      <c r="M259" s="273">
        <f>'S2'!F149</f>
        <v>0</v>
      </c>
      <c r="N259" s="271"/>
      <c r="O259" s="274"/>
      <c r="P259" s="271">
        <v>0.5</v>
      </c>
      <c r="Q259" s="275"/>
      <c r="R259" s="257"/>
      <c r="S259" s="267">
        <f t="shared" si="14"/>
        <v>0.5</v>
      </c>
      <c r="T259" s="268"/>
      <c r="U259" s="269">
        <f t="shared" si="15"/>
        <v>0</v>
      </c>
    </row>
    <row r="260" spans="1:21" ht="18.399999999999999" customHeight="1" x14ac:dyDescent="0.3">
      <c r="A260" s="255"/>
      <c r="B260" s="337" t="s">
        <v>124</v>
      </c>
      <c r="C260" s="337"/>
      <c r="D260" s="276">
        <f>'S2'!E10</f>
        <v>0</v>
      </c>
      <c r="E260" s="262">
        <f>'S2'!F10</f>
        <v>0</v>
      </c>
      <c r="F260" s="293">
        <f>'S2'!E45</f>
        <v>0</v>
      </c>
      <c r="G260" s="278">
        <f>'S2'!F45</f>
        <v>0</v>
      </c>
      <c r="H260" s="277">
        <f>'S2'!E80</f>
        <v>0</v>
      </c>
      <c r="I260" s="278">
        <f>'S2'!F80</f>
        <v>0</v>
      </c>
      <c r="J260" s="277">
        <f>'S2'!E115</f>
        <v>0</v>
      </c>
      <c r="K260" s="279">
        <f>'S2'!F115</f>
        <v>0</v>
      </c>
      <c r="L260" s="277">
        <f>'S2'!E150</f>
        <v>0</v>
      </c>
      <c r="M260" s="279">
        <f>'S2'!F150</f>
        <v>0</v>
      </c>
      <c r="N260" s="277"/>
      <c r="O260" s="280"/>
      <c r="P260" s="277">
        <v>0.5</v>
      </c>
      <c r="Q260" s="281"/>
      <c r="R260" s="257"/>
      <c r="S260" s="267">
        <f t="shared" si="14"/>
        <v>0.5</v>
      </c>
      <c r="T260" s="268"/>
      <c r="U260" s="269">
        <f t="shared" si="15"/>
        <v>0</v>
      </c>
    </row>
    <row r="261" spans="1:21" ht="18.399999999999999" customHeight="1" x14ac:dyDescent="0.3">
      <c r="A261" s="255"/>
      <c r="B261" s="255"/>
      <c r="C261" s="256"/>
      <c r="D261" s="282"/>
      <c r="E261" s="282"/>
      <c r="F261" s="282"/>
      <c r="G261" s="282"/>
      <c r="H261" s="282"/>
      <c r="I261" s="282"/>
      <c r="J261" s="282"/>
      <c r="K261" s="282"/>
      <c r="L261" s="282"/>
      <c r="M261" s="282"/>
      <c r="N261" s="282"/>
      <c r="O261" s="282"/>
      <c r="P261" s="282"/>
      <c r="Q261" s="282"/>
      <c r="R261" s="257"/>
      <c r="S261" s="282"/>
      <c r="T261" s="257"/>
      <c r="U261" s="282"/>
    </row>
    <row r="262" spans="1:21" ht="21.2" customHeight="1" x14ac:dyDescent="0.4">
      <c r="A262" s="255"/>
      <c r="B262" s="254" t="s">
        <v>125</v>
      </c>
      <c r="N262" s="282"/>
      <c r="O262" s="282"/>
      <c r="P262" s="282"/>
      <c r="Q262" s="282"/>
      <c r="R262" s="257"/>
      <c r="S262" s="283" t="s">
        <v>126</v>
      </c>
      <c r="T262" s="257">
        <f>'S2'!H57</f>
        <v>0</v>
      </c>
      <c r="U262" s="282"/>
    </row>
    <row r="263" spans="1:21" ht="15.6" customHeight="1" x14ac:dyDescent="0.25"/>
    <row r="264" spans="1:21" ht="18.399999999999999" customHeight="1" x14ac:dyDescent="0.3">
      <c r="B264" s="255"/>
      <c r="C264" s="256"/>
      <c r="D264" s="340" t="s">
        <v>78</v>
      </c>
      <c r="E264" s="340"/>
      <c r="F264" s="341" t="s">
        <v>81</v>
      </c>
      <c r="G264" s="341"/>
      <c r="H264" s="341" t="s">
        <v>85</v>
      </c>
      <c r="I264" s="341"/>
      <c r="J264" s="341" t="s">
        <v>88</v>
      </c>
      <c r="K264" s="341"/>
      <c r="L264" s="341" t="s">
        <v>89</v>
      </c>
      <c r="M264" s="341"/>
    </row>
    <row r="265" spans="1:21" ht="18.399999999999999" customHeight="1" x14ac:dyDescent="0.3">
      <c r="B265" s="337" t="s">
        <v>118</v>
      </c>
      <c r="C265" s="337"/>
      <c r="D265" s="338">
        <f>'S2'!G4</f>
        <v>0</v>
      </c>
      <c r="E265" s="338"/>
      <c r="F265" s="339">
        <f>'S2'!G39</f>
        <v>0</v>
      </c>
      <c r="G265" s="339"/>
      <c r="H265" s="339">
        <f>'S2'!G74</f>
        <v>0</v>
      </c>
      <c r="I265" s="339"/>
      <c r="J265" s="339">
        <f>'S2'!G109</f>
        <v>0</v>
      </c>
      <c r="K265" s="339"/>
      <c r="L265" s="339">
        <f>'S2'!G144</f>
        <v>0</v>
      </c>
      <c r="M265" s="339"/>
    </row>
    <row r="266" spans="1:21" ht="18.399999999999999" customHeight="1" x14ac:dyDescent="0.3">
      <c r="B266" s="337" t="s">
        <v>119</v>
      </c>
      <c r="C266" s="337"/>
      <c r="D266" s="338">
        <f>'S2'!G5</f>
        <v>0</v>
      </c>
      <c r="E266" s="338"/>
      <c r="F266" s="339">
        <f>'S2'!G40</f>
        <v>0</v>
      </c>
      <c r="G266" s="339"/>
      <c r="H266" s="339">
        <f>'S2'!G75</f>
        <v>0</v>
      </c>
      <c r="I266" s="339"/>
      <c r="J266" s="339">
        <f>'S2'!G110</f>
        <v>0</v>
      </c>
      <c r="K266" s="339"/>
      <c r="L266" s="339">
        <f>'S2'!G145</f>
        <v>0</v>
      </c>
      <c r="M266" s="339"/>
    </row>
    <row r="267" spans="1:21" ht="18.399999999999999" customHeight="1" x14ac:dyDescent="0.3">
      <c r="B267" s="337" t="s">
        <v>120</v>
      </c>
      <c r="C267" s="337"/>
      <c r="D267" s="338">
        <f>'S2'!G6</f>
        <v>0</v>
      </c>
      <c r="E267" s="338"/>
      <c r="F267" s="339">
        <f>'S2'!G41</f>
        <v>0</v>
      </c>
      <c r="G267" s="339"/>
      <c r="H267" s="339">
        <f>'S2'!G76</f>
        <v>0</v>
      </c>
      <c r="I267" s="339"/>
      <c r="J267" s="339">
        <f>'S2'!G111</f>
        <v>0</v>
      </c>
      <c r="K267" s="339"/>
      <c r="L267" s="339">
        <f>'S2'!G146</f>
        <v>0</v>
      </c>
      <c r="M267" s="339"/>
    </row>
    <row r="268" spans="1:21" ht="18.399999999999999" customHeight="1" x14ac:dyDescent="0.3">
      <c r="B268" s="337" t="s">
        <v>121</v>
      </c>
      <c r="C268" s="337"/>
      <c r="D268" s="338">
        <f>'S2'!G7</f>
        <v>0</v>
      </c>
      <c r="E268" s="338"/>
      <c r="F268" s="339">
        <f>'S2'!G42</f>
        <v>0</v>
      </c>
      <c r="G268" s="339"/>
      <c r="H268" s="339">
        <f>'S2'!G77</f>
        <v>0</v>
      </c>
      <c r="I268" s="339"/>
      <c r="J268" s="339">
        <f>'S2'!G112</f>
        <v>0</v>
      </c>
      <c r="K268" s="339"/>
      <c r="L268" s="339">
        <f>'S2'!G147</f>
        <v>0</v>
      </c>
      <c r="M268" s="339"/>
    </row>
    <row r="269" spans="1:21" ht="18.399999999999999" customHeight="1" x14ac:dyDescent="0.3">
      <c r="B269" s="337" t="s">
        <v>122</v>
      </c>
      <c r="C269" s="337"/>
      <c r="D269" s="338">
        <f>'S2'!G8</f>
        <v>0</v>
      </c>
      <c r="E269" s="338"/>
      <c r="F269" s="339">
        <f>'S2'!G43</f>
        <v>0</v>
      </c>
      <c r="G269" s="339"/>
      <c r="H269" s="339">
        <f>'S2'!G78</f>
        <v>0</v>
      </c>
      <c r="I269" s="339"/>
      <c r="J269" s="339">
        <f>'S2'!G113</f>
        <v>0</v>
      </c>
      <c r="K269" s="339"/>
      <c r="L269" s="339">
        <f>'S2'!G148</f>
        <v>0</v>
      </c>
      <c r="M269" s="339"/>
    </row>
    <row r="270" spans="1:21" ht="18.399999999999999" customHeight="1" x14ac:dyDescent="0.3">
      <c r="B270" s="337" t="s">
        <v>123</v>
      </c>
      <c r="C270" s="337"/>
      <c r="D270" s="338">
        <f>'S2'!G9</f>
        <v>0</v>
      </c>
      <c r="E270" s="338"/>
      <c r="F270" s="339">
        <f>'S2'!G44</f>
        <v>0</v>
      </c>
      <c r="G270" s="339"/>
      <c r="H270" s="339">
        <f>'S2'!G79</f>
        <v>0</v>
      </c>
      <c r="I270" s="339"/>
      <c r="J270" s="339">
        <f>'S2'!G114</f>
        <v>0</v>
      </c>
      <c r="K270" s="339"/>
      <c r="L270" s="339">
        <f>'S2'!G149</f>
        <v>0</v>
      </c>
      <c r="M270" s="339"/>
    </row>
    <row r="271" spans="1:21" ht="18.399999999999999" customHeight="1" x14ac:dyDescent="0.3">
      <c r="B271" s="337" t="s">
        <v>124</v>
      </c>
      <c r="C271" s="337"/>
      <c r="D271" s="338">
        <f>'S2'!G10</f>
        <v>0</v>
      </c>
      <c r="E271" s="338"/>
      <c r="F271" s="339">
        <f>'S2'!G45</f>
        <v>0</v>
      </c>
      <c r="G271" s="339"/>
      <c r="H271" s="339">
        <f>'S2'!G80</f>
        <v>0</v>
      </c>
      <c r="I271" s="339"/>
      <c r="J271" s="339">
        <f>'S2'!G115</f>
        <v>0</v>
      </c>
      <c r="K271" s="339"/>
      <c r="L271" s="339">
        <f>'S2'!G150</f>
        <v>0</v>
      </c>
      <c r="M271" s="339"/>
    </row>
    <row r="272" spans="1:21" ht="18.399999999999999" customHeight="1" x14ac:dyDescent="0.25">
      <c r="B272" s="172"/>
      <c r="C272" s="172"/>
    </row>
    <row r="273" spans="1:13" ht="21.2" customHeight="1" x14ac:dyDescent="0.4">
      <c r="B273" s="254" t="s">
        <v>127</v>
      </c>
    </row>
    <row r="274" spans="1:13" ht="15.6" customHeight="1" x14ac:dyDescent="0.25"/>
    <row r="275" spans="1:13" ht="18.399999999999999" customHeight="1" x14ac:dyDescent="0.3">
      <c r="B275" s="255"/>
      <c r="C275" s="256"/>
      <c r="D275" s="340" t="s">
        <v>78</v>
      </c>
      <c r="E275" s="340"/>
      <c r="F275" s="341" t="s">
        <v>81</v>
      </c>
      <c r="G275" s="341"/>
      <c r="H275" s="341" t="s">
        <v>85</v>
      </c>
      <c r="I275" s="341"/>
      <c r="J275" s="341" t="s">
        <v>88</v>
      </c>
      <c r="K275" s="341"/>
      <c r="L275" s="341" t="s">
        <v>89</v>
      </c>
      <c r="M275" s="341"/>
    </row>
    <row r="276" spans="1:13" ht="18.399999999999999" customHeight="1" x14ac:dyDescent="0.3">
      <c r="B276" s="337" t="s">
        <v>118</v>
      </c>
      <c r="C276" s="337"/>
      <c r="D276" s="338">
        <f>'S2'!D4</f>
        <v>0</v>
      </c>
      <c r="E276" s="338"/>
      <c r="F276" s="339">
        <f>'S2'!D39</f>
        <v>0</v>
      </c>
      <c r="G276" s="339"/>
      <c r="H276" s="339">
        <f>'S2'!D74</f>
        <v>0</v>
      </c>
      <c r="I276" s="339"/>
      <c r="J276" s="339">
        <f>'S2'!D109</f>
        <v>0</v>
      </c>
      <c r="K276" s="339"/>
      <c r="L276" s="339">
        <f>'S2'!D144</f>
        <v>0</v>
      </c>
      <c r="M276" s="339"/>
    </row>
    <row r="277" spans="1:13" ht="18.399999999999999" customHeight="1" x14ac:dyDescent="0.3">
      <c r="B277" s="337" t="s">
        <v>119</v>
      </c>
      <c r="C277" s="337"/>
      <c r="D277" s="338">
        <f>'S2'!D5</f>
        <v>0</v>
      </c>
      <c r="E277" s="338"/>
      <c r="F277" s="339">
        <f>'S2'!D40</f>
        <v>0</v>
      </c>
      <c r="G277" s="339"/>
      <c r="H277" s="339">
        <f>'S2'!D75</f>
        <v>0</v>
      </c>
      <c r="I277" s="339"/>
      <c r="J277" s="339">
        <f>'S2'!D110</f>
        <v>0</v>
      </c>
      <c r="K277" s="339"/>
      <c r="L277" s="339">
        <f>'S2'!D145</f>
        <v>0</v>
      </c>
      <c r="M277" s="339"/>
    </row>
    <row r="278" spans="1:13" ht="18.399999999999999" customHeight="1" x14ac:dyDescent="0.3">
      <c r="B278" s="337" t="s">
        <v>120</v>
      </c>
      <c r="C278" s="337"/>
      <c r="D278" s="338">
        <f>'S2'!D6</f>
        <v>0</v>
      </c>
      <c r="E278" s="338"/>
      <c r="F278" s="339">
        <f>'S2'!D41</f>
        <v>0</v>
      </c>
      <c r="G278" s="339"/>
      <c r="H278" s="339">
        <f>'S2'!D76</f>
        <v>0</v>
      </c>
      <c r="I278" s="339"/>
      <c r="J278" s="339">
        <f>'S2'!D111</f>
        <v>0</v>
      </c>
      <c r="K278" s="339"/>
      <c r="L278" s="339">
        <f>'S2'!D146</f>
        <v>0</v>
      </c>
      <c r="M278" s="339"/>
    </row>
    <row r="279" spans="1:13" ht="18.399999999999999" customHeight="1" x14ac:dyDescent="0.3">
      <c r="B279" s="337" t="s">
        <v>121</v>
      </c>
      <c r="C279" s="337"/>
      <c r="D279" s="338">
        <f>'S2'!D7</f>
        <v>0</v>
      </c>
      <c r="E279" s="338"/>
      <c r="F279" s="339">
        <f>'S2'!D42</f>
        <v>0</v>
      </c>
      <c r="G279" s="339"/>
      <c r="H279" s="339">
        <f>'S2'!D77</f>
        <v>0</v>
      </c>
      <c r="I279" s="339"/>
      <c r="J279" s="339">
        <f>'S2'!D112</f>
        <v>0</v>
      </c>
      <c r="K279" s="339"/>
      <c r="L279" s="339">
        <f>'S2'!D147</f>
        <v>0</v>
      </c>
      <c r="M279" s="339"/>
    </row>
    <row r="280" spans="1:13" ht="18.399999999999999" customHeight="1" x14ac:dyDescent="0.3">
      <c r="B280" s="337" t="s">
        <v>122</v>
      </c>
      <c r="C280" s="337"/>
      <c r="D280" s="338">
        <f>'S2'!D8</f>
        <v>0</v>
      </c>
      <c r="E280" s="338"/>
      <c r="F280" s="339">
        <f>'S2'!D43</f>
        <v>0</v>
      </c>
      <c r="G280" s="339"/>
      <c r="H280" s="339">
        <f>'S2'!D78</f>
        <v>0</v>
      </c>
      <c r="I280" s="339"/>
      <c r="J280" s="339">
        <f>'S2'!D113</f>
        <v>0</v>
      </c>
      <c r="K280" s="339"/>
      <c r="L280" s="339">
        <f>'S2'!D148</f>
        <v>0</v>
      </c>
      <c r="M280" s="339"/>
    </row>
    <row r="281" spans="1:13" ht="18.399999999999999" customHeight="1" x14ac:dyDescent="0.3">
      <c r="B281" s="337" t="s">
        <v>123</v>
      </c>
      <c r="C281" s="337"/>
      <c r="D281" s="338">
        <f>'S2'!D9</f>
        <v>0</v>
      </c>
      <c r="E281" s="338"/>
      <c r="F281" s="339">
        <f>'S2'!D44</f>
        <v>0</v>
      </c>
      <c r="G281" s="339"/>
      <c r="H281" s="339">
        <f>'S2'!D79</f>
        <v>0</v>
      </c>
      <c r="I281" s="339"/>
      <c r="J281" s="339">
        <f>'S2'!D114</f>
        <v>0</v>
      </c>
      <c r="K281" s="339"/>
      <c r="L281" s="339">
        <f>'S2'!D149</f>
        <v>0</v>
      </c>
      <c r="M281" s="339"/>
    </row>
    <row r="282" spans="1:13" ht="18.399999999999999" customHeight="1" x14ac:dyDescent="0.3">
      <c r="B282" s="337" t="s">
        <v>124</v>
      </c>
      <c r="C282" s="337"/>
      <c r="D282" s="338">
        <f>'S2'!D10</f>
        <v>0</v>
      </c>
      <c r="E282" s="338"/>
      <c r="F282" s="339">
        <f>'S2'!D45</f>
        <v>0</v>
      </c>
      <c r="G282" s="339"/>
      <c r="H282" s="339">
        <f>'S2'!D80</f>
        <v>0</v>
      </c>
      <c r="I282" s="339"/>
      <c r="J282" s="339">
        <f>'S2'!D115</f>
        <v>0</v>
      </c>
      <c r="K282" s="339"/>
      <c r="L282" s="339">
        <f>'S2'!D150</f>
        <v>0</v>
      </c>
      <c r="M282" s="339"/>
    </row>
    <row r="283" spans="1:13" ht="18.399999999999999" customHeight="1" x14ac:dyDescent="0.3">
      <c r="B283" s="284"/>
      <c r="C283" s="284"/>
      <c r="D283" s="285"/>
      <c r="E283" s="285"/>
      <c r="F283" s="258"/>
      <c r="G283" s="258"/>
      <c r="H283" s="258"/>
      <c r="I283" s="258"/>
      <c r="J283" s="258"/>
      <c r="K283" s="258"/>
      <c r="L283" s="258"/>
      <c r="M283" s="258"/>
    </row>
    <row r="284" spans="1:13" ht="18.399999999999999" customHeight="1" x14ac:dyDescent="0.3">
      <c r="B284" s="284"/>
      <c r="C284" s="284"/>
      <c r="D284" s="285"/>
      <c r="E284" s="285"/>
      <c r="F284" s="258"/>
      <c r="G284" s="258"/>
      <c r="H284" s="258"/>
      <c r="I284" s="258"/>
      <c r="J284" s="258"/>
      <c r="K284" s="258"/>
      <c r="L284" s="258"/>
      <c r="M284" s="258"/>
    </row>
    <row r="285" spans="1:13" ht="18.399999999999999" customHeight="1" x14ac:dyDescent="0.3">
      <c r="B285" s="284"/>
      <c r="C285" s="284"/>
      <c r="D285" s="285"/>
      <c r="E285" s="285"/>
      <c r="F285" s="258"/>
      <c r="G285" s="258"/>
      <c r="H285" s="258"/>
      <c r="I285" s="258"/>
      <c r="J285" s="258"/>
      <c r="K285" s="258"/>
      <c r="L285" s="258"/>
      <c r="M285" s="258"/>
    </row>
    <row r="286" spans="1:13" ht="18.399999999999999" customHeight="1" x14ac:dyDescent="0.3">
      <c r="B286" s="284"/>
      <c r="C286" s="284"/>
      <c r="D286" s="285"/>
      <c r="E286" s="285"/>
      <c r="F286" s="258"/>
      <c r="G286" s="258"/>
      <c r="H286" s="258"/>
      <c r="I286" s="258"/>
      <c r="J286" s="258"/>
      <c r="K286" s="258"/>
      <c r="L286" s="258"/>
      <c r="M286" s="258"/>
    </row>
    <row r="287" spans="1:13" ht="18.399999999999999" customHeight="1" x14ac:dyDescent="0.3">
      <c r="B287" s="284"/>
      <c r="C287" s="284"/>
      <c r="D287" s="285"/>
      <c r="E287" s="285"/>
      <c r="F287" s="258"/>
      <c r="G287" s="258"/>
      <c r="H287" s="258"/>
      <c r="I287" s="258"/>
      <c r="J287" s="258"/>
      <c r="K287" s="258"/>
      <c r="L287" s="258"/>
      <c r="M287" s="258"/>
    </row>
    <row r="288" spans="1:13" ht="18.399999999999999" customHeight="1" x14ac:dyDescent="0.35">
      <c r="A288"/>
      <c r="B288"/>
      <c r="C288" s="286"/>
      <c r="D288" s="286"/>
      <c r="E288" s="286"/>
      <c r="F288" s="286"/>
      <c r="G288" s="286"/>
      <c r="H288" s="286"/>
      <c r="I288" s="286"/>
      <c r="J288" s="287"/>
      <c r="K288" s="258"/>
      <c r="L288" s="258"/>
      <c r="M288" s="258"/>
    </row>
    <row r="289" spans="1:18" ht="18.399999999999999" customHeight="1" x14ac:dyDescent="0.4">
      <c r="A289"/>
      <c r="B289"/>
      <c r="C289"/>
      <c r="D289"/>
      <c r="E289"/>
      <c r="F289" s="288" t="s">
        <v>128</v>
      </c>
      <c r="G289" s="289"/>
      <c r="H289" s="289"/>
      <c r="I289"/>
      <c r="J289" s="336">
        <f>'S2'!N3</f>
        <v>42989</v>
      </c>
      <c r="K289" s="336"/>
      <c r="L289" s="336"/>
      <c r="M289" s="336"/>
      <c r="N289" s="290" t="s">
        <v>8</v>
      </c>
      <c r="O289" s="336">
        <f>'S2'!P3</f>
        <v>42995</v>
      </c>
      <c r="P289" s="336"/>
      <c r="Q289" s="336"/>
      <c r="R289" s="336"/>
    </row>
    <row r="290" spans="1:18" ht="18.399999999999999" customHeight="1" x14ac:dyDescent="0.35">
      <c r="A290"/>
      <c r="B290"/>
      <c r="C290"/>
      <c r="D290"/>
      <c r="E290" s="286"/>
      <c r="F290" s="286"/>
      <c r="G290" s="286"/>
      <c r="H290" s="286"/>
      <c r="I290" s="286"/>
      <c r="J290" s="286"/>
      <c r="K290" s="286"/>
      <c r="L290" s="287"/>
      <c r="M290" s="258"/>
      <c r="N290" s="258"/>
      <c r="O290" s="258"/>
      <c r="R290" s="172"/>
    </row>
    <row r="291" spans="1:18" ht="18.399999999999999" customHeight="1" x14ac:dyDescent="0.35">
      <c r="A291"/>
      <c r="B291"/>
      <c r="C291"/>
      <c r="D291" s="287"/>
      <c r="E291" s="286"/>
      <c r="F291" s="286"/>
      <c r="G291" s="286"/>
      <c r="H291" s="286"/>
      <c r="I291" s="286"/>
      <c r="J291" s="286"/>
      <c r="K291" s="286"/>
      <c r="L291" s="287"/>
      <c r="M291" s="258"/>
      <c r="N291" s="258"/>
      <c r="O291" s="258"/>
      <c r="R291" s="172"/>
    </row>
    <row r="292" spans="1:18" ht="18.399999999999999" customHeight="1" x14ac:dyDescent="0.2">
      <c r="A292"/>
      <c r="B292"/>
      <c r="C292" s="334" t="s">
        <v>129</v>
      </c>
      <c r="D292" s="334"/>
      <c r="E292" s="335" t="s">
        <v>78</v>
      </c>
      <c r="F292" s="335"/>
      <c r="G292" s="335" t="s">
        <v>81</v>
      </c>
      <c r="H292" s="335"/>
      <c r="I292" s="335" t="s">
        <v>85</v>
      </c>
      <c r="J292" s="335"/>
      <c r="K292" s="335" t="s">
        <v>88</v>
      </c>
      <c r="L292" s="335"/>
      <c r="M292" s="335" t="s">
        <v>89</v>
      </c>
      <c r="N292" s="335"/>
      <c r="O292" s="335" t="s">
        <v>112</v>
      </c>
      <c r="P292" s="335"/>
      <c r="Q292" s="335" t="s">
        <v>93</v>
      </c>
      <c r="R292" s="335"/>
    </row>
    <row r="293" spans="1:18" ht="18.399999999999999" customHeight="1" x14ac:dyDescent="0.2">
      <c r="A293"/>
      <c r="B293" s="333" t="s">
        <v>130</v>
      </c>
      <c r="C293" s="333"/>
      <c r="D293" s="333"/>
      <c r="E293" s="332">
        <f>SUM('S2'!C16:D16)</f>
        <v>0</v>
      </c>
      <c r="F293" s="332"/>
      <c r="G293" s="332">
        <f>SUM('S2'!C51:D51)</f>
        <v>0</v>
      </c>
      <c r="H293" s="332"/>
      <c r="I293" s="332">
        <f>SUM('S2'!C86:D86)</f>
        <v>0</v>
      </c>
      <c r="J293" s="332"/>
      <c r="K293" s="332">
        <f>SUM('S2'!C121:D121)</f>
        <v>0</v>
      </c>
      <c r="L293" s="332"/>
      <c r="M293" s="332">
        <f>SUM('S2'!C156:D156)</f>
        <v>0</v>
      </c>
      <c r="N293" s="332"/>
      <c r="O293" s="332">
        <f>SUM('S2'!C190:D190)</f>
        <v>0</v>
      </c>
      <c r="P293" s="332"/>
      <c r="Q293" s="332">
        <f t="shared" ref="Q293:Q299" si="16">SUM(E293:O293)</f>
        <v>0</v>
      </c>
      <c r="R293" s="332"/>
    </row>
    <row r="294" spans="1:18" ht="18.399999999999999" customHeight="1" x14ac:dyDescent="0.2">
      <c r="A294"/>
      <c r="B294" s="333" t="s">
        <v>119</v>
      </c>
      <c r="C294" s="333"/>
      <c r="D294" s="333"/>
      <c r="E294" s="332">
        <f>SUM('S2'!C17:D17)</f>
        <v>0</v>
      </c>
      <c r="F294" s="332"/>
      <c r="G294" s="332">
        <f>SUM('S2'!C52:D52)</f>
        <v>0</v>
      </c>
      <c r="H294" s="332"/>
      <c r="I294" s="332">
        <f>SUM('S2'!C87:D87)</f>
        <v>0</v>
      </c>
      <c r="J294" s="332"/>
      <c r="K294" s="332">
        <f>SUM('S2'!C122:D122)</f>
        <v>0</v>
      </c>
      <c r="L294" s="332"/>
      <c r="M294" s="332">
        <f>SUM('S2'!C157:D157)</f>
        <v>0</v>
      </c>
      <c r="N294" s="332"/>
      <c r="O294" s="332">
        <f>SUM('S2'!C191:D191)</f>
        <v>0</v>
      </c>
      <c r="P294" s="332"/>
      <c r="Q294" s="332">
        <f t="shared" si="16"/>
        <v>0</v>
      </c>
      <c r="R294" s="332"/>
    </row>
    <row r="295" spans="1:18" ht="18.399999999999999" customHeight="1" x14ac:dyDescent="0.2">
      <c r="A295"/>
      <c r="B295" s="333" t="s">
        <v>120</v>
      </c>
      <c r="C295" s="333"/>
      <c r="D295" s="333"/>
      <c r="E295" s="332">
        <f>SUM('S2'!C18:D18)</f>
        <v>0</v>
      </c>
      <c r="F295" s="332"/>
      <c r="G295" s="332">
        <f>SUM('S2'!C53:D53)</f>
        <v>0</v>
      </c>
      <c r="H295" s="332"/>
      <c r="I295" s="332">
        <f>SUM('S2'!C88:D88)</f>
        <v>0</v>
      </c>
      <c r="J295" s="332"/>
      <c r="K295" s="332">
        <f>SUM('S2'!C123:D123)</f>
        <v>0</v>
      </c>
      <c r="L295" s="332"/>
      <c r="M295" s="332">
        <f>SUM('S2'!C158:D158)</f>
        <v>0</v>
      </c>
      <c r="N295" s="332"/>
      <c r="O295" s="332">
        <f>SUM('S2'!C192:D192)</f>
        <v>0</v>
      </c>
      <c r="P295" s="332"/>
      <c r="Q295" s="332">
        <f t="shared" si="16"/>
        <v>0</v>
      </c>
      <c r="R295" s="332"/>
    </row>
    <row r="296" spans="1:18" ht="18.399999999999999" customHeight="1" x14ac:dyDescent="0.2">
      <c r="A296"/>
      <c r="B296" s="333" t="s">
        <v>121</v>
      </c>
      <c r="C296" s="333"/>
      <c r="D296" s="333"/>
      <c r="E296" s="332">
        <f>SUM('S2'!C19:D19)</f>
        <v>0</v>
      </c>
      <c r="F296" s="332"/>
      <c r="G296" s="332">
        <f>SUM('S2'!C54:D54)</f>
        <v>0</v>
      </c>
      <c r="H296" s="332"/>
      <c r="I296" s="332">
        <f>SUM('S2'!C89:D89)</f>
        <v>0</v>
      </c>
      <c r="J296" s="332"/>
      <c r="K296" s="332">
        <f>SUM('S2'!C124:D124)</f>
        <v>0</v>
      </c>
      <c r="L296" s="332"/>
      <c r="M296" s="332">
        <f>SUM('S2'!C159:D159)</f>
        <v>0</v>
      </c>
      <c r="N296" s="332"/>
      <c r="O296" s="332">
        <f>SUM('S2'!C193:D193)</f>
        <v>0</v>
      </c>
      <c r="P296" s="332"/>
      <c r="Q296" s="332">
        <f t="shared" si="16"/>
        <v>0</v>
      </c>
      <c r="R296" s="332"/>
    </row>
    <row r="297" spans="1:18" ht="18.399999999999999" customHeight="1" x14ac:dyDescent="0.2">
      <c r="A297"/>
      <c r="B297" s="333" t="s">
        <v>122</v>
      </c>
      <c r="C297" s="333"/>
      <c r="D297" s="333"/>
      <c r="E297" s="332">
        <f>SUM('S2'!C20:D20)</f>
        <v>0</v>
      </c>
      <c r="F297" s="332"/>
      <c r="G297" s="332">
        <f>SUM('S2'!C55:D55)</f>
        <v>0</v>
      </c>
      <c r="H297" s="332"/>
      <c r="I297" s="332">
        <f>SUM('S2'!C90:D90)</f>
        <v>0</v>
      </c>
      <c r="J297" s="332"/>
      <c r="K297" s="332">
        <f>SUM('S2'!C125:D125)</f>
        <v>0</v>
      </c>
      <c r="L297" s="332"/>
      <c r="M297" s="332">
        <f>SUM('S2'!C160:D160)</f>
        <v>0</v>
      </c>
      <c r="N297" s="332"/>
      <c r="O297" s="332">
        <f>SUM('S2'!C194:D194)</f>
        <v>0</v>
      </c>
      <c r="P297" s="332"/>
      <c r="Q297" s="332">
        <f t="shared" si="16"/>
        <v>0</v>
      </c>
      <c r="R297" s="332"/>
    </row>
    <row r="298" spans="1:18" ht="18.399999999999999" customHeight="1" x14ac:dyDescent="0.2">
      <c r="A298"/>
      <c r="B298" s="333" t="s">
        <v>123</v>
      </c>
      <c r="C298" s="333"/>
      <c r="D298" s="333"/>
      <c r="E298" s="332">
        <f>SUM('S2'!C21:D21)</f>
        <v>0</v>
      </c>
      <c r="F298" s="332"/>
      <c r="G298" s="332">
        <f>SUM('S2'!C56:D56)</f>
        <v>0</v>
      </c>
      <c r="H298" s="332"/>
      <c r="I298" s="332">
        <f>SUM('S2'!C91:D91)</f>
        <v>0</v>
      </c>
      <c r="J298" s="332"/>
      <c r="K298" s="332">
        <f>SUM('S2'!C126:D126)</f>
        <v>0</v>
      </c>
      <c r="L298" s="332"/>
      <c r="M298" s="332">
        <f>SUM('S2'!C161:D161)</f>
        <v>0</v>
      </c>
      <c r="N298" s="332"/>
      <c r="O298" s="332">
        <f>SUM('S2'!C195:D195)</f>
        <v>0</v>
      </c>
      <c r="P298" s="332"/>
      <c r="Q298" s="332">
        <f t="shared" si="16"/>
        <v>0</v>
      </c>
      <c r="R298" s="332"/>
    </row>
    <row r="299" spans="1:18" ht="18.399999999999999" customHeight="1" x14ac:dyDescent="0.2">
      <c r="A299"/>
      <c r="B299" s="333" t="s">
        <v>124</v>
      </c>
      <c r="C299" s="333"/>
      <c r="D299" s="333"/>
      <c r="E299" s="332">
        <f>SUM('S2'!C22:D22)</f>
        <v>0</v>
      </c>
      <c r="F299" s="332"/>
      <c r="G299" s="332">
        <f>SUM('S2'!C57:D57)</f>
        <v>0</v>
      </c>
      <c r="H299" s="332"/>
      <c r="I299" s="332">
        <f>SUM('S2'!C92:D92)</f>
        <v>0</v>
      </c>
      <c r="J299" s="332"/>
      <c r="K299" s="332">
        <f>SUM('S2'!C127:D127)</f>
        <v>0</v>
      </c>
      <c r="L299" s="332"/>
      <c r="M299" s="332">
        <f>SUM('S2'!C162:D162)</f>
        <v>0</v>
      </c>
      <c r="N299" s="332"/>
      <c r="O299" s="332">
        <f>SUM('S2'!C196:D196)</f>
        <v>0</v>
      </c>
      <c r="P299" s="332"/>
      <c r="Q299" s="332">
        <f t="shared" si="16"/>
        <v>0</v>
      </c>
      <c r="R299" s="332"/>
    </row>
    <row r="300" spans="1:18" ht="18.399999999999999" customHeight="1" x14ac:dyDescent="0.35">
      <c r="A300"/>
      <c r="B300"/>
      <c r="C300" s="287"/>
      <c r="D300"/>
      <c r="E300" s="286"/>
      <c r="F300"/>
      <c r="G300" s="286"/>
      <c r="H300"/>
      <c r="I300" s="286"/>
      <c r="J300"/>
      <c r="K300" s="286"/>
      <c r="L300"/>
      <c r="M300" s="286"/>
      <c r="N300"/>
      <c r="O300" s="286"/>
      <c r="P300"/>
      <c r="Q300" s="286"/>
      <c r="R300" s="172"/>
    </row>
    <row r="301" spans="1:18" ht="18.399999999999999" customHeight="1" x14ac:dyDescent="0.2">
      <c r="A301"/>
      <c r="B301"/>
      <c r="C301" s="334" t="s">
        <v>131</v>
      </c>
      <c r="D301" s="334"/>
      <c r="E301" s="335" t="s">
        <v>78</v>
      </c>
      <c r="F301" s="335"/>
      <c r="G301" s="335" t="s">
        <v>81</v>
      </c>
      <c r="H301" s="335"/>
      <c r="I301" s="335" t="s">
        <v>85</v>
      </c>
      <c r="J301" s="335"/>
      <c r="K301" s="335" t="s">
        <v>88</v>
      </c>
      <c r="L301" s="335"/>
      <c r="M301" s="335" t="s">
        <v>89</v>
      </c>
      <c r="N301" s="335"/>
      <c r="O301" s="335" t="s">
        <v>112</v>
      </c>
      <c r="P301" s="335"/>
      <c r="Q301" s="335" t="s">
        <v>93</v>
      </c>
      <c r="R301" s="335"/>
    </row>
    <row r="302" spans="1:18" ht="18.399999999999999" customHeight="1" x14ac:dyDescent="0.2">
      <c r="A302"/>
      <c r="B302" s="333" t="s">
        <v>130</v>
      </c>
      <c r="C302" s="333"/>
      <c r="D302" s="333"/>
      <c r="E302" s="332">
        <f>SUM('S2'!C28:D28)</f>
        <v>0</v>
      </c>
      <c r="F302" s="332"/>
      <c r="G302" s="332">
        <f>SUM('S2'!C63:D63)</f>
        <v>0</v>
      </c>
      <c r="H302" s="332"/>
      <c r="I302" s="332">
        <f>SUM('S2'!C98:D98)</f>
        <v>0</v>
      </c>
      <c r="J302" s="332"/>
      <c r="K302" s="332">
        <f>SUM('S2'!C133:D133)</f>
        <v>0</v>
      </c>
      <c r="L302" s="332"/>
      <c r="M302" s="332">
        <f>SUM('S2'!C168:D168)</f>
        <v>0</v>
      </c>
      <c r="N302" s="332"/>
      <c r="O302" s="332"/>
      <c r="P302" s="332"/>
      <c r="Q302" s="332">
        <f t="shared" ref="Q302:Q308" si="17">SUM(E302:O302)</f>
        <v>0</v>
      </c>
      <c r="R302" s="332"/>
    </row>
    <row r="303" spans="1:18" ht="18.399999999999999" customHeight="1" x14ac:dyDescent="0.2">
      <c r="A303"/>
      <c r="B303" s="333" t="s">
        <v>119</v>
      </c>
      <c r="C303" s="333"/>
      <c r="D303" s="333"/>
      <c r="E303" s="332">
        <f>SUM('S2'!C29:D29)</f>
        <v>0</v>
      </c>
      <c r="F303" s="332"/>
      <c r="G303" s="332">
        <f>SUM('S2'!C64:D64)</f>
        <v>0</v>
      </c>
      <c r="H303" s="332"/>
      <c r="I303" s="332">
        <f>SUM('S2'!C99:D99)</f>
        <v>0</v>
      </c>
      <c r="J303" s="332"/>
      <c r="K303" s="332">
        <f>SUM('S2'!C134:D134)</f>
        <v>0</v>
      </c>
      <c r="L303" s="332"/>
      <c r="M303" s="332">
        <f>SUM('S2'!C169:D169)</f>
        <v>0</v>
      </c>
      <c r="N303" s="332"/>
      <c r="O303" s="332"/>
      <c r="P303" s="332"/>
      <c r="Q303" s="332">
        <f t="shared" si="17"/>
        <v>0</v>
      </c>
      <c r="R303" s="332"/>
    </row>
    <row r="304" spans="1:18" ht="18.399999999999999" customHeight="1" x14ac:dyDescent="0.2">
      <c r="A304"/>
      <c r="B304" s="333" t="s">
        <v>120</v>
      </c>
      <c r="C304" s="333"/>
      <c r="D304" s="333"/>
      <c r="E304" s="332">
        <f>SUM('S2'!C30:D30)</f>
        <v>0</v>
      </c>
      <c r="F304" s="332"/>
      <c r="G304" s="332">
        <f>SUM('S2'!C65:D65)</f>
        <v>0</v>
      </c>
      <c r="H304" s="332"/>
      <c r="I304" s="332">
        <f>SUM('S2'!C100:D100)</f>
        <v>0</v>
      </c>
      <c r="J304" s="332"/>
      <c r="K304" s="332">
        <f>SUM('S2'!C135:D135)</f>
        <v>0</v>
      </c>
      <c r="L304" s="332"/>
      <c r="M304" s="332">
        <f>SUM('S2'!C170:D170)</f>
        <v>0</v>
      </c>
      <c r="N304" s="332"/>
      <c r="O304" s="332"/>
      <c r="P304" s="332"/>
      <c r="Q304" s="332">
        <f t="shared" si="17"/>
        <v>0</v>
      </c>
      <c r="R304" s="332"/>
    </row>
    <row r="305" spans="1:18" ht="18.399999999999999" customHeight="1" x14ac:dyDescent="0.2">
      <c r="A305"/>
      <c r="B305" s="333" t="s">
        <v>121</v>
      </c>
      <c r="C305" s="333"/>
      <c r="D305" s="333"/>
      <c r="E305" s="332">
        <f>SUM('S2'!C31:D31)</f>
        <v>0</v>
      </c>
      <c r="F305" s="332"/>
      <c r="G305" s="332">
        <f>SUM('S2'!C66:D66)</f>
        <v>0</v>
      </c>
      <c r="H305" s="332"/>
      <c r="I305" s="332">
        <f>SUM('S2'!C101:D101)</f>
        <v>0</v>
      </c>
      <c r="J305" s="332"/>
      <c r="K305" s="332">
        <f>SUM('S2'!C136:D136)</f>
        <v>0</v>
      </c>
      <c r="L305" s="332"/>
      <c r="M305" s="332">
        <f>SUM('S2'!C171:D171)</f>
        <v>0</v>
      </c>
      <c r="N305" s="332"/>
      <c r="O305" s="332"/>
      <c r="P305" s="332"/>
      <c r="Q305" s="332">
        <f t="shared" si="17"/>
        <v>0</v>
      </c>
      <c r="R305" s="332"/>
    </row>
    <row r="306" spans="1:18" ht="18.399999999999999" customHeight="1" x14ac:dyDescent="0.2">
      <c r="A306"/>
      <c r="B306" s="333" t="s">
        <v>122</v>
      </c>
      <c r="C306" s="333"/>
      <c r="D306" s="333"/>
      <c r="E306" s="332">
        <f>SUM('S2'!C32:D32)</f>
        <v>0</v>
      </c>
      <c r="F306" s="332"/>
      <c r="G306" s="332">
        <f>SUM('S2'!C67:D67)</f>
        <v>0</v>
      </c>
      <c r="H306" s="332"/>
      <c r="I306" s="332">
        <f>SUM('S2'!C102:D102)</f>
        <v>0</v>
      </c>
      <c r="J306" s="332"/>
      <c r="K306" s="332">
        <f>SUM('S2'!C137:D137)</f>
        <v>0</v>
      </c>
      <c r="L306" s="332"/>
      <c r="M306" s="332">
        <f>SUM('S2'!C172:D172)</f>
        <v>0</v>
      </c>
      <c r="N306" s="332"/>
      <c r="O306" s="332"/>
      <c r="P306" s="332"/>
      <c r="Q306" s="332">
        <f t="shared" si="17"/>
        <v>0</v>
      </c>
      <c r="R306" s="332"/>
    </row>
    <row r="307" spans="1:18" ht="18.399999999999999" customHeight="1" x14ac:dyDescent="0.2">
      <c r="A307"/>
      <c r="B307" s="333" t="s">
        <v>123</v>
      </c>
      <c r="C307" s="333"/>
      <c r="D307" s="333"/>
      <c r="E307" s="332">
        <f>SUM('S2'!C33:D33)</f>
        <v>0</v>
      </c>
      <c r="F307" s="332"/>
      <c r="G307" s="332">
        <f>SUM('S2'!C68:D68)</f>
        <v>0</v>
      </c>
      <c r="H307" s="332"/>
      <c r="I307" s="332">
        <f>SUM('S2'!C103:D103)</f>
        <v>0</v>
      </c>
      <c r="J307" s="332"/>
      <c r="K307" s="332">
        <f>SUM('S2'!C138:D138)</f>
        <v>0</v>
      </c>
      <c r="L307" s="332"/>
      <c r="M307" s="332">
        <f>SUM('S2'!C173:D173)</f>
        <v>0</v>
      </c>
      <c r="N307" s="332"/>
      <c r="O307" s="332"/>
      <c r="P307" s="332"/>
      <c r="Q307" s="332">
        <f t="shared" si="17"/>
        <v>0</v>
      </c>
      <c r="R307" s="332"/>
    </row>
    <row r="308" spans="1:18" ht="18.399999999999999" customHeight="1" x14ac:dyDescent="0.2">
      <c r="A308"/>
      <c r="B308" s="333" t="s">
        <v>124</v>
      </c>
      <c r="C308" s="333"/>
      <c r="D308" s="333"/>
      <c r="E308" s="332">
        <f>SUM('S2'!C34:D34)</f>
        <v>0</v>
      </c>
      <c r="F308" s="332"/>
      <c r="G308" s="332">
        <f>SUM('S2'!C69:D69)</f>
        <v>0</v>
      </c>
      <c r="H308" s="332"/>
      <c r="I308" s="332">
        <f>SUM('S2'!C104:D104)</f>
        <v>0</v>
      </c>
      <c r="J308" s="332"/>
      <c r="K308" s="332">
        <f>SUM('S2'!C139:D139)</f>
        <v>0</v>
      </c>
      <c r="L308" s="332"/>
      <c r="M308" s="332">
        <f>SUM('S2'!C174:D174)</f>
        <v>0</v>
      </c>
      <c r="N308" s="332"/>
      <c r="O308" s="332"/>
      <c r="P308" s="332"/>
      <c r="Q308" s="332">
        <f t="shared" si="17"/>
        <v>0</v>
      </c>
      <c r="R308" s="332"/>
    </row>
  </sheetData>
  <sheetProtection selectLockedCells="1" selectUnlockedCells="1"/>
  <mergeCells count="1133">
    <mergeCell ref="M2:N2"/>
    <mergeCell ref="O2:U2"/>
    <mergeCell ref="A4:U4"/>
    <mergeCell ref="A5:A6"/>
    <mergeCell ref="B5:B6"/>
    <mergeCell ref="C5:D5"/>
    <mergeCell ref="E5:F5"/>
    <mergeCell ref="G5:I5"/>
    <mergeCell ref="J5:L5"/>
    <mergeCell ref="M5:O5"/>
    <mergeCell ref="P5:Q5"/>
    <mergeCell ref="R5:U6"/>
    <mergeCell ref="A7:A8"/>
    <mergeCell ref="B7:B8"/>
    <mergeCell ref="C7:C8"/>
    <mergeCell ref="D7:D8"/>
    <mergeCell ref="E7:E8"/>
    <mergeCell ref="F7:F8"/>
    <mergeCell ref="G7:G8"/>
    <mergeCell ref="H7:H8"/>
    <mergeCell ref="I7:I8"/>
    <mergeCell ref="J7:J8"/>
    <mergeCell ref="K7:K8"/>
    <mergeCell ref="L7:L8"/>
    <mergeCell ref="M7:M8"/>
    <mergeCell ref="N7:N8"/>
    <mergeCell ref="O7:O8"/>
    <mergeCell ref="P7:P8"/>
    <mergeCell ref="Q7:Q8"/>
    <mergeCell ref="A9:A10"/>
    <mergeCell ref="B9:B10"/>
    <mergeCell ref="C9:C10"/>
    <mergeCell ref="D9:D10"/>
    <mergeCell ref="E9:E10"/>
    <mergeCell ref="F9:F10"/>
    <mergeCell ref="G9:G10"/>
    <mergeCell ref="H9:H10"/>
    <mergeCell ref="I9:I10"/>
    <mergeCell ref="J9:J10"/>
    <mergeCell ref="K9:K10"/>
    <mergeCell ref="L9:L10"/>
    <mergeCell ref="M9:M10"/>
    <mergeCell ref="A13:A14"/>
    <mergeCell ref="B13:B14"/>
    <mergeCell ref="C13:C14"/>
    <mergeCell ref="D13:D14"/>
    <mergeCell ref="E13:E14"/>
    <mergeCell ref="F13:F14"/>
    <mergeCell ref="K13:K14"/>
    <mergeCell ref="L13:L14"/>
    <mergeCell ref="N9:N10"/>
    <mergeCell ref="O9:O10"/>
    <mergeCell ref="P9:P10"/>
    <mergeCell ref="Q9:Q10"/>
    <mergeCell ref="M13:M14"/>
    <mergeCell ref="N13:N14"/>
    <mergeCell ref="O13:O14"/>
    <mergeCell ref="P13:P14"/>
    <mergeCell ref="Q13:Q14"/>
    <mergeCell ref="A20:U20"/>
    <mergeCell ref="G13:G14"/>
    <mergeCell ref="H13:H14"/>
    <mergeCell ref="I13:I14"/>
    <mergeCell ref="J13:J14"/>
    <mergeCell ref="A21:A22"/>
    <mergeCell ref="B21:B22"/>
    <mergeCell ref="C21:D21"/>
    <mergeCell ref="E21:F21"/>
    <mergeCell ref="G21:I21"/>
    <mergeCell ref="J21:L21"/>
    <mergeCell ref="M21:O21"/>
    <mergeCell ref="P21:Q21"/>
    <mergeCell ref="R21:U22"/>
    <mergeCell ref="A23:A24"/>
    <mergeCell ref="B23:B24"/>
    <mergeCell ref="C23:C24"/>
    <mergeCell ref="D23:D24"/>
    <mergeCell ref="E23:E24"/>
    <mergeCell ref="F23:F24"/>
    <mergeCell ref="G23:G24"/>
    <mergeCell ref="H23:H24"/>
    <mergeCell ref="I23:I24"/>
    <mergeCell ref="J23:J24"/>
    <mergeCell ref="K23:K24"/>
    <mergeCell ref="L23:L24"/>
    <mergeCell ref="M23:M24"/>
    <mergeCell ref="N23:N24"/>
    <mergeCell ref="O23:O24"/>
    <mergeCell ref="P23:P24"/>
    <mergeCell ref="Q23:Q24"/>
    <mergeCell ref="A25:A26"/>
    <mergeCell ref="B25:B26"/>
    <mergeCell ref="C25:C26"/>
    <mergeCell ref="D25:D26"/>
    <mergeCell ref="E25:E26"/>
    <mergeCell ref="F25:F26"/>
    <mergeCell ref="G25:G26"/>
    <mergeCell ref="H25:H26"/>
    <mergeCell ref="I25:I26"/>
    <mergeCell ref="J25:J26"/>
    <mergeCell ref="K25:K26"/>
    <mergeCell ref="L25:L26"/>
    <mergeCell ref="M25:M26"/>
    <mergeCell ref="N25:N26"/>
    <mergeCell ref="O25:O26"/>
    <mergeCell ref="P25:P26"/>
    <mergeCell ref="Q25:Q26"/>
    <mergeCell ref="A29:A30"/>
    <mergeCell ref="B29:B30"/>
    <mergeCell ref="C29:C30"/>
    <mergeCell ref="D29:D30"/>
    <mergeCell ref="E29:E30"/>
    <mergeCell ref="F29:F30"/>
    <mergeCell ref="G29:G30"/>
    <mergeCell ref="H29:H30"/>
    <mergeCell ref="I29:I30"/>
    <mergeCell ref="J29:J30"/>
    <mergeCell ref="K29:K30"/>
    <mergeCell ref="L29:L30"/>
    <mergeCell ref="M29:M30"/>
    <mergeCell ref="N29:N30"/>
    <mergeCell ref="O29:O30"/>
    <mergeCell ref="P29:P30"/>
    <mergeCell ref="Q29:Q30"/>
    <mergeCell ref="A32:B32"/>
    <mergeCell ref="C32:D32"/>
    <mergeCell ref="E32:F32"/>
    <mergeCell ref="G32:H32"/>
    <mergeCell ref="M37:N37"/>
    <mergeCell ref="O37:U37"/>
    <mergeCell ref="A39:U39"/>
    <mergeCell ref="A40:A41"/>
    <mergeCell ref="B40:B41"/>
    <mergeCell ref="C40:D40"/>
    <mergeCell ref="E40:F40"/>
    <mergeCell ref="G40:I40"/>
    <mergeCell ref="J40:L40"/>
    <mergeCell ref="M40:O40"/>
    <mergeCell ref="P40:Q40"/>
    <mergeCell ref="R40:U41"/>
    <mergeCell ref="A42:A43"/>
    <mergeCell ref="B42:B43"/>
    <mergeCell ref="C42:C43"/>
    <mergeCell ref="D42:D43"/>
    <mergeCell ref="E42:E43"/>
    <mergeCell ref="F42:F43"/>
    <mergeCell ref="G42:G43"/>
    <mergeCell ref="H42:H43"/>
    <mergeCell ref="I42:I43"/>
    <mergeCell ref="J42:J43"/>
    <mergeCell ref="K42:K43"/>
    <mergeCell ref="L42:L43"/>
    <mergeCell ref="M42:M43"/>
    <mergeCell ref="N42:N43"/>
    <mergeCell ref="O42:O43"/>
    <mergeCell ref="P42:P43"/>
    <mergeCell ref="Q42:Q43"/>
    <mergeCell ref="A44:A45"/>
    <mergeCell ref="B44:B45"/>
    <mergeCell ref="C44:C45"/>
    <mergeCell ref="D44:D45"/>
    <mergeCell ref="E44:E45"/>
    <mergeCell ref="F44:F45"/>
    <mergeCell ref="G44:G45"/>
    <mergeCell ref="H44:H45"/>
    <mergeCell ref="I44:I45"/>
    <mergeCell ref="J44:J45"/>
    <mergeCell ref="K44:K45"/>
    <mergeCell ref="L44:L45"/>
    <mergeCell ref="M44:M45"/>
    <mergeCell ref="N44:N45"/>
    <mergeCell ref="O44:O45"/>
    <mergeCell ref="P44:P45"/>
    <mergeCell ref="Q44:Q45"/>
    <mergeCell ref="K48:K49"/>
    <mergeCell ref="L48:L49"/>
    <mergeCell ref="A48:A49"/>
    <mergeCell ref="B48:B49"/>
    <mergeCell ref="C48:C49"/>
    <mergeCell ref="D48:D49"/>
    <mergeCell ref="E48:E49"/>
    <mergeCell ref="F48:F49"/>
    <mergeCell ref="M48:M49"/>
    <mergeCell ref="N48:N49"/>
    <mergeCell ref="O48:O49"/>
    <mergeCell ref="P48:P49"/>
    <mergeCell ref="Q48:Q49"/>
    <mergeCell ref="A55:U55"/>
    <mergeCell ref="G48:G49"/>
    <mergeCell ref="H48:H49"/>
    <mergeCell ref="I48:I49"/>
    <mergeCell ref="J48:J49"/>
    <mergeCell ref="A56:A57"/>
    <mergeCell ref="B56:B57"/>
    <mergeCell ref="C56:D56"/>
    <mergeCell ref="E56:F56"/>
    <mergeCell ref="G56:I56"/>
    <mergeCell ref="J56:L56"/>
    <mergeCell ref="M56:O56"/>
    <mergeCell ref="P56:Q56"/>
    <mergeCell ref="R56:U57"/>
    <mergeCell ref="A58:A59"/>
    <mergeCell ref="B58:B59"/>
    <mergeCell ref="C58:C59"/>
    <mergeCell ref="D58:D59"/>
    <mergeCell ref="E58:E59"/>
    <mergeCell ref="F58:F59"/>
    <mergeCell ref="G58:G59"/>
    <mergeCell ref="H58:H59"/>
    <mergeCell ref="I58:I59"/>
    <mergeCell ref="J58:J59"/>
    <mergeCell ref="K58:K59"/>
    <mergeCell ref="L58:L59"/>
    <mergeCell ref="M58:M59"/>
    <mergeCell ref="N58:N59"/>
    <mergeCell ref="O58:O59"/>
    <mergeCell ref="P58:P59"/>
    <mergeCell ref="Q58:Q59"/>
    <mergeCell ref="A60:A61"/>
    <mergeCell ref="B60:B61"/>
    <mergeCell ref="C60:C61"/>
    <mergeCell ref="D60:D61"/>
    <mergeCell ref="E60:E61"/>
    <mergeCell ref="F60:F61"/>
    <mergeCell ref="G60:G61"/>
    <mergeCell ref="H60:H61"/>
    <mergeCell ref="I60:I61"/>
    <mergeCell ref="J60:J61"/>
    <mergeCell ref="K60:K61"/>
    <mergeCell ref="L60:L61"/>
    <mergeCell ref="M60:M61"/>
    <mergeCell ref="N60:N61"/>
    <mergeCell ref="O60:O61"/>
    <mergeCell ref="P60:P61"/>
    <mergeCell ref="Q60:Q61"/>
    <mergeCell ref="A64:A65"/>
    <mergeCell ref="B64:B65"/>
    <mergeCell ref="C64:C65"/>
    <mergeCell ref="D64:D65"/>
    <mergeCell ref="E64:E65"/>
    <mergeCell ref="F64:F65"/>
    <mergeCell ref="G64:G65"/>
    <mergeCell ref="H64:H65"/>
    <mergeCell ref="I64:I65"/>
    <mergeCell ref="J64:J65"/>
    <mergeCell ref="K64:K65"/>
    <mergeCell ref="L64:L65"/>
    <mergeCell ref="M64:M65"/>
    <mergeCell ref="N64:N65"/>
    <mergeCell ref="O64:O65"/>
    <mergeCell ref="P64:P65"/>
    <mergeCell ref="Q64:Q65"/>
    <mergeCell ref="A67:B67"/>
    <mergeCell ref="C67:D67"/>
    <mergeCell ref="E67:F67"/>
    <mergeCell ref="G67:H67"/>
    <mergeCell ref="M72:N72"/>
    <mergeCell ref="O72:U72"/>
    <mergeCell ref="A74:U74"/>
    <mergeCell ref="A75:A76"/>
    <mergeCell ref="B75:B76"/>
    <mergeCell ref="C75:D75"/>
    <mergeCell ref="E75:F75"/>
    <mergeCell ref="G75:I75"/>
    <mergeCell ref="J75:L75"/>
    <mergeCell ref="M75:O75"/>
    <mergeCell ref="P75:Q75"/>
    <mergeCell ref="R75:U76"/>
    <mergeCell ref="A77:A78"/>
    <mergeCell ref="B77:B78"/>
    <mergeCell ref="C77:C78"/>
    <mergeCell ref="D77:D78"/>
    <mergeCell ref="E77:E78"/>
    <mergeCell ref="F77:F78"/>
    <mergeCell ref="G77:G78"/>
    <mergeCell ref="H77:H78"/>
    <mergeCell ref="I77:I78"/>
    <mergeCell ref="J77:J78"/>
    <mergeCell ref="K77:K78"/>
    <mergeCell ref="L77:L78"/>
    <mergeCell ref="M77:M78"/>
    <mergeCell ref="N77:N78"/>
    <mergeCell ref="O77:O78"/>
    <mergeCell ref="P77:P78"/>
    <mergeCell ref="Q77:Q78"/>
    <mergeCell ref="A79:A80"/>
    <mergeCell ref="B79:B80"/>
    <mergeCell ref="C79:C80"/>
    <mergeCell ref="D79:D80"/>
    <mergeCell ref="E79:E80"/>
    <mergeCell ref="F79:F80"/>
    <mergeCell ref="G79:G80"/>
    <mergeCell ref="H79:H80"/>
    <mergeCell ref="I79:I80"/>
    <mergeCell ref="J79:J80"/>
    <mergeCell ref="K79:K80"/>
    <mergeCell ref="L79:L80"/>
    <mergeCell ref="M79:M80"/>
    <mergeCell ref="N79:N80"/>
    <mergeCell ref="O79:O80"/>
    <mergeCell ref="P79:P80"/>
    <mergeCell ref="Q79:Q80"/>
    <mergeCell ref="K83:K84"/>
    <mergeCell ref="L83:L84"/>
    <mergeCell ref="A83:A84"/>
    <mergeCell ref="B83:B84"/>
    <mergeCell ref="C83:C84"/>
    <mergeCell ref="D83:D84"/>
    <mergeCell ref="E83:E84"/>
    <mergeCell ref="F83:F84"/>
    <mergeCell ref="M83:M84"/>
    <mergeCell ref="N83:N84"/>
    <mergeCell ref="O83:O84"/>
    <mergeCell ref="P83:P84"/>
    <mergeCell ref="Q83:Q84"/>
    <mergeCell ref="A90:U90"/>
    <mergeCell ref="G83:G84"/>
    <mergeCell ref="H83:H84"/>
    <mergeCell ref="I83:I84"/>
    <mergeCell ref="J83:J84"/>
    <mergeCell ref="A91:B92"/>
    <mergeCell ref="C91:D91"/>
    <mergeCell ref="E91:F91"/>
    <mergeCell ref="G91:I91"/>
    <mergeCell ref="J91:L91"/>
    <mergeCell ref="M91:O91"/>
    <mergeCell ref="N93:N94"/>
    <mergeCell ref="P91:Q91"/>
    <mergeCell ref="R91:U92"/>
    <mergeCell ref="A93:A94"/>
    <mergeCell ref="B93:B94"/>
    <mergeCell ref="C93:C94"/>
    <mergeCell ref="D93:D94"/>
    <mergeCell ref="E93:E94"/>
    <mergeCell ref="F93:F94"/>
    <mergeCell ref="G93:G94"/>
    <mergeCell ref="G95:G96"/>
    <mergeCell ref="I93:I94"/>
    <mergeCell ref="J93:J94"/>
    <mergeCell ref="K93:K94"/>
    <mergeCell ref="L93:L94"/>
    <mergeCell ref="M93:M94"/>
    <mergeCell ref="H93:H94"/>
    <mergeCell ref="M95:M96"/>
    <mergeCell ref="O93:O94"/>
    <mergeCell ref="P93:P94"/>
    <mergeCell ref="Q93:Q94"/>
    <mergeCell ref="A95:A96"/>
    <mergeCell ref="B95:B96"/>
    <mergeCell ref="C95:C96"/>
    <mergeCell ref="D95:D96"/>
    <mergeCell ref="E95:E96"/>
    <mergeCell ref="F95:F96"/>
    <mergeCell ref="O95:O96"/>
    <mergeCell ref="P95:P96"/>
    <mergeCell ref="Q95:Q96"/>
    <mergeCell ref="A99:A100"/>
    <mergeCell ref="B99:B100"/>
    <mergeCell ref="C99:C100"/>
    <mergeCell ref="D99:D100"/>
    <mergeCell ref="E99:E100"/>
    <mergeCell ref="F99:F100"/>
    <mergeCell ref="H95:H96"/>
    <mergeCell ref="H99:H100"/>
    <mergeCell ref="I99:I100"/>
    <mergeCell ref="J99:J100"/>
    <mergeCell ref="K99:K100"/>
    <mergeCell ref="L99:L100"/>
    <mergeCell ref="N95:N96"/>
    <mergeCell ref="I95:I96"/>
    <mergeCell ref="J95:J96"/>
    <mergeCell ref="K95:K96"/>
    <mergeCell ref="L95:L96"/>
    <mergeCell ref="M99:M100"/>
    <mergeCell ref="N99:N100"/>
    <mergeCell ref="O99:O100"/>
    <mergeCell ref="P99:P100"/>
    <mergeCell ref="Q99:Q100"/>
    <mergeCell ref="A102:B102"/>
    <mergeCell ref="C102:D102"/>
    <mergeCell ref="E102:F102"/>
    <mergeCell ref="G102:H102"/>
    <mergeCell ref="G99:G100"/>
    <mergeCell ref="M107:N107"/>
    <mergeCell ref="O107:U107"/>
    <mergeCell ref="A109:U109"/>
    <mergeCell ref="A110:A111"/>
    <mergeCell ref="B110:B111"/>
    <mergeCell ref="C110:D110"/>
    <mergeCell ref="E110:F110"/>
    <mergeCell ref="G110:I110"/>
    <mergeCell ref="J110:L110"/>
    <mergeCell ref="M110:O110"/>
    <mergeCell ref="P110:Q110"/>
    <mergeCell ref="R110:U111"/>
    <mergeCell ref="A112:A113"/>
    <mergeCell ref="B112:B113"/>
    <mergeCell ref="C112:C113"/>
    <mergeCell ref="D112:D113"/>
    <mergeCell ref="E112:E113"/>
    <mergeCell ref="F112:F113"/>
    <mergeCell ref="G112:G113"/>
    <mergeCell ref="H112:H113"/>
    <mergeCell ref="I112:I113"/>
    <mergeCell ref="J112:J113"/>
    <mergeCell ref="K112:K113"/>
    <mergeCell ref="L112:L113"/>
    <mergeCell ref="M112:M113"/>
    <mergeCell ref="N112:N113"/>
    <mergeCell ref="O112:O113"/>
    <mergeCell ref="P112:P113"/>
    <mergeCell ref="Q112:Q113"/>
    <mergeCell ref="A114:A115"/>
    <mergeCell ref="B114:B115"/>
    <mergeCell ref="C114:C115"/>
    <mergeCell ref="D114:D115"/>
    <mergeCell ref="E114:E115"/>
    <mergeCell ref="F114:F115"/>
    <mergeCell ref="G114:G115"/>
    <mergeCell ref="H114:H115"/>
    <mergeCell ref="I114:I115"/>
    <mergeCell ref="J114:J115"/>
    <mergeCell ref="K114:K115"/>
    <mergeCell ref="L114:L115"/>
    <mergeCell ref="M114:M115"/>
    <mergeCell ref="A118:A119"/>
    <mergeCell ref="B118:B119"/>
    <mergeCell ref="C118:C119"/>
    <mergeCell ref="D118:D119"/>
    <mergeCell ref="E118:E119"/>
    <mergeCell ref="F118:F119"/>
    <mergeCell ref="K118:K119"/>
    <mergeCell ref="L118:L119"/>
    <mergeCell ref="N114:N115"/>
    <mergeCell ref="O114:O115"/>
    <mergeCell ref="P114:P115"/>
    <mergeCell ref="Q114:Q115"/>
    <mergeCell ref="M118:M119"/>
    <mergeCell ref="N118:N119"/>
    <mergeCell ref="O118:O119"/>
    <mergeCell ref="P118:P119"/>
    <mergeCell ref="Q118:Q119"/>
    <mergeCell ref="A125:U125"/>
    <mergeCell ref="G118:G119"/>
    <mergeCell ref="H118:H119"/>
    <mergeCell ref="I118:I119"/>
    <mergeCell ref="J118:J119"/>
    <mergeCell ref="A126:B127"/>
    <mergeCell ref="C126:D126"/>
    <mergeCell ref="E126:F126"/>
    <mergeCell ref="G126:I126"/>
    <mergeCell ref="J126:L126"/>
    <mergeCell ref="M126:O126"/>
    <mergeCell ref="N128:N129"/>
    <mergeCell ref="P126:Q126"/>
    <mergeCell ref="R126:U127"/>
    <mergeCell ref="A128:A129"/>
    <mergeCell ref="B128:B129"/>
    <mergeCell ref="C128:C129"/>
    <mergeCell ref="D128:D129"/>
    <mergeCell ref="E128:E129"/>
    <mergeCell ref="F128:F129"/>
    <mergeCell ref="G128:G129"/>
    <mergeCell ref="G130:G131"/>
    <mergeCell ref="I128:I129"/>
    <mergeCell ref="J128:J129"/>
    <mergeCell ref="K128:K129"/>
    <mergeCell ref="L128:L129"/>
    <mergeCell ref="M128:M129"/>
    <mergeCell ref="H128:H129"/>
    <mergeCell ref="M130:M131"/>
    <mergeCell ref="O128:O129"/>
    <mergeCell ref="P128:P129"/>
    <mergeCell ref="Q128:Q129"/>
    <mergeCell ref="A130:A131"/>
    <mergeCell ref="B130:B131"/>
    <mergeCell ref="C130:C131"/>
    <mergeCell ref="D130:D131"/>
    <mergeCell ref="E130:E131"/>
    <mergeCell ref="F130:F131"/>
    <mergeCell ref="O130:O131"/>
    <mergeCell ref="P130:P131"/>
    <mergeCell ref="Q130:Q131"/>
    <mergeCell ref="A134:A135"/>
    <mergeCell ref="B134:B135"/>
    <mergeCell ref="C134:C135"/>
    <mergeCell ref="D134:D135"/>
    <mergeCell ref="E134:E135"/>
    <mergeCell ref="F134:F135"/>
    <mergeCell ref="H130:H131"/>
    <mergeCell ref="H134:H135"/>
    <mergeCell ref="I134:I135"/>
    <mergeCell ref="J134:J135"/>
    <mergeCell ref="K134:K135"/>
    <mergeCell ref="L134:L135"/>
    <mergeCell ref="N130:N131"/>
    <mergeCell ref="I130:I131"/>
    <mergeCell ref="J130:J131"/>
    <mergeCell ref="K130:K131"/>
    <mergeCell ref="L130:L131"/>
    <mergeCell ref="M134:M135"/>
    <mergeCell ref="N134:N135"/>
    <mergeCell ref="O134:O135"/>
    <mergeCell ref="P134:P135"/>
    <mergeCell ref="Q134:Q135"/>
    <mergeCell ref="A137:B137"/>
    <mergeCell ref="C137:D137"/>
    <mergeCell ref="E137:F137"/>
    <mergeCell ref="G137:H137"/>
    <mergeCell ref="G134:G135"/>
    <mergeCell ref="M142:N142"/>
    <mergeCell ref="O142:U142"/>
    <mergeCell ref="A144:U144"/>
    <mergeCell ref="A145:A146"/>
    <mergeCell ref="B145:B146"/>
    <mergeCell ref="C145:D145"/>
    <mergeCell ref="E145:F145"/>
    <mergeCell ref="G145:I145"/>
    <mergeCell ref="J145:L145"/>
    <mergeCell ref="M145:O145"/>
    <mergeCell ref="P145:Q145"/>
    <mergeCell ref="R145:U146"/>
    <mergeCell ref="A147:A148"/>
    <mergeCell ref="B147:B148"/>
    <mergeCell ref="C147:C148"/>
    <mergeCell ref="D147:D148"/>
    <mergeCell ref="E147:E148"/>
    <mergeCell ref="F147:F148"/>
    <mergeCell ref="G147:G148"/>
    <mergeCell ref="H147:H148"/>
    <mergeCell ref="I147:I148"/>
    <mergeCell ref="J147:J148"/>
    <mergeCell ref="K147:K148"/>
    <mergeCell ref="L147:L148"/>
    <mergeCell ref="M147:M148"/>
    <mergeCell ref="N147:N148"/>
    <mergeCell ref="O147:O148"/>
    <mergeCell ref="P147:P148"/>
    <mergeCell ref="Q147:Q148"/>
    <mergeCell ref="A149:A150"/>
    <mergeCell ref="B149:B150"/>
    <mergeCell ref="C149:C150"/>
    <mergeCell ref="D149:D150"/>
    <mergeCell ref="E149:E150"/>
    <mergeCell ref="F149:F150"/>
    <mergeCell ref="G149:G150"/>
    <mergeCell ref="H149:H150"/>
    <mergeCell ref="I149:I150"/>
    <mergeCell ref="J149:J150"/>
    <mergeCell ref="K149:K150"/>
    <mergeCell ref="L149:L150"/>
    <mergeCell ref="M149:M150"/>
    <mergeCell ref="A153:A154"/>
    <mergeCell ref="B153:B154"/>
    <mergeCell ref="C153:C154"/>
    <mergeCell ref="D153:D154"/>
    <mergeCell ref="E153:E154"/>
    <mergeCell ref="F153:F154"/>
    <mergeCell ref="K153:K154"/>
    <mergeCell ref="L153:L154"/>
    <mergeCell ref="N149:N150"/>
    <mergeCell ref="O149:O150"/>
    <mergeCell ref="P149:P150"/>
    <mergeCell ref="Q149:Q150"/>
    <mergeCell ref="M153:M154"/>
    <mergeCell ref="N153:N154"/>
    <mergeCell ref="O153:O154"/>
    <mergeCell ref="P153:P154"/>
    <mergeCell ref="Q153:Q154"/>
    <mergeCell ref="A160:U160"/>
    <mergeCell ref="G153:G154"/>
    <mergeCell ref="H153:H154"/>
    <mergeCell ref="I153:I154"/>
    <mergeCell ref="J153:J154"/>
    <mergeCell ref="A161:B162"/>
    <mergeCell ref="C161:D161"/>
    <mergeCell ref="E161:F161"/>
    <mergeCell ref="G161:I161"/>
    <mergeCell ref="J161:L161"/>
    <mergeCell ref="M161:O161"/>
    <mergeCell ref="N163:N164"/>
    <mergeCell ref="P161:Q161"/>
    <mergeCell ref="R161:U162"/>
    <mergeCell ref="A163:A164"/>
    <mergeCell ref="B163:B164"/>
    <mergeCell ref="C163:C164"/>
    <mergeCell ref="D163:D164"/>
    <mergeCell ref="E163:E164"/>
    <mergeCell ref="F163:F164"/>
    <mergeCell ref="G163:G164"/>
    <mergeCell ref="G165:G166"/>
    <mergeCell ref="I163:I164"/>
    <mergeCell ref="J163:J164"/>
    <mergeCell ref="K163:K164"/>
    <mergeCell ref="L163:L164"/>
    <mergeCell ref="M163:M164"/>
    <mergeCell ref="H163:H164"/>
    <mergeCell ref="M165:M166"/>
    <mergeCell ref="O163:O164"/>
    <mergeCell ref="P163:P164"/>
    <mergeCell ref="Q163:Q164"/>
    <mergeCell ref="A165:A166"/>
    <mergeCell ref="B165:B166"/>
    <mergeCell ref="C165:C166"/>
    <mergeCell ref="D165:D166"/>
    <mergeCell ref="E165:E166"/>
    <mergeCell ref="F165:F166"/>
    <mergeCell ref="O165:O166"/>
    <mergeCell ref="P165:P166"/>
    <mergeCell ref="Q165:Q166"/>
    <mergeCell ref="A169:A170"/>
    <mergeCell ref="B169:B170"/>
    <mergeCell ref="C169:C170"/>
    <mergeCell ref="D169:D170"/>
    <mergeCell ref="E169:E170"/>
    <mergeCell ref="F169:F170"/>
    <mergeCell ref="H165:H166"/>
    <mergeCell ref="H169:H170"/>
    <mergeCell ref="I169:I170"/>
    <mergeCell ref="J169:J170"/>
    <mergeCell ref="K169:K170"/>
    <mergeCell ref="L169:L170"/>
    <mergeCell ref="N165:N166"/>
    <mergeCell ref="I165:I166"/>
    <mergeCell ref="J165:J166"/>
    <mergeCell ref="K165:K166"/>
    <mergeCell ref="L165:L166"/>
    <mergeCell ref="M169:M170"/>
    <mergeCell ref="N169:N170"/>
    <mergeCell ref="O169:O170"/>
    <mergeCell ref="P169:P170"/>
    <mergeCell ref="Q169:Q170"/>
    <mergeCell ref="A172:B172"/>
    <mergeCell ref="C172:D172"/>
    <mergeCell ref="E172:F172"/>
    <mergeCell ref="G172:H172"/>
    <mergeCell ref="G169:G170"/>
    <mergeCell ref="M177:N177"/>
    <mergeCell ref="O177:U177"/>
    <mergeCell ref="A179:U179"/>
    <mergeCell ref="A180:A181"/>
    <mergeCell ref="B180:B181"/>
    <mergeCell ref="C180:D180"/>
    <mergeCell ref="E180:F180"/>
    <mergeCell ref="G180:I180"/>
    <mergeCell ref="J180:L180"/>
    <mergeCell ref="M180:O180"/>
    <mergeCell ref="P180:Q180"/>
    <mergeCell ref="R180:U181"/>
    <mergeCell ref="A182:A183"/>
    <mergeCell ref="B182:B183"/>
    <mergeCell ref="C182:C183"/>
    <mergeCell ref="D182:D183"/>
    <mergeCell ref="E182:E183"/>
    <mergeCell ref="F182:F183"/>
    <mergeCell ref="G182:G183"/>
    <mergeCell ref="H182:H183"/>
    <mergeCell ref="I182:I183"/>
    <mergeCell ref="J182:J183"/>
    <mergeCell ref="K182:K183"/>
    <mergeCell ref="L182:L183"/>
    <mergeCell ref="M182:M183"/>
    <mergeCell ref="N182:N183"/>
    <mergeCell ref="O182:O183"/>
    <mergeCell ref="P182:P183"/>
    <mergeCell ref="Q182:Q183"/>
    <mergeCell ref="A184:A185"/>
    <mergeCell ref="B184:B185"/>
    <mergeCell ref="C184:C185"/>
    <mergeCell ref="D184:D185"/>
    <mergeCell ref="E184:E185"/>
    <mergeCell ref="F184:F185"/>
    <mergeCell ref="G184:G185"/>
    <mergeCell ref="H184:H185"/>
    <mergeCell ref="I184:I185"/>
    <mergeCell ref="J184:J185"/>
    <mergeCell ref="K184:K185"/>
    <mergeCell ref="L184:L185"/>
    <mergeCell ref="M184:M185"/>
    <mergeCell ref="A188:A189"/>
    <mergeCell ref="B188:B189"/>
    <mergeCell ref="C188:C189"/>
    <mergeCell ref="D188:D189"/>
    <mergeCell ref="E188:E189"/>
    <mergeCell ref="F188:F189"/>
    <mergeCell ref="K188:K189"/>
    <mergeCell ref="L188:L189"/>
    <mergeCell ref="N184:N185"/>
    <mergeCell ref="O184:O185"/>
    <mergeCell ref="P184:P185"/>
    <mergeCell ref="Q184:Q185"/>
    <mergeCell ref="M188:M189"/>
    <mergeCell ref="N188:N189"/>
    <mergeCell ref="O188:O189"/>
    <mergeCell ref="P188:P189"/>
    <mergeCell ref="Q188:Q189"/>
    <mergeCell ref="A194:U194"/>
    <mergeCell ref="G188:G189"/>
    <mergeCell ref="H188:H189"/>
    <mergeCell ref="I188:I189"/>
    <mergeCell ref="J188:J189"/>
    <mergeCell ref="A195:B196"/>
    <mergeCell ref="C195:D195"/>
    <mergeCell ref="E195:F195"/>
    <mergeCell ref="G195:I195"/>
    <mergeCell ref="J195:L195"/>
    <mergeCell ref="M195:O195"/>
    <mergeCell ref="N197:N198"/>
    <mergeCell ref="P195:Q195"/>
    <mergeCell ref="R195:U196"/>
    <mergeCell ref="A197:A198"/>
    <mergeCell ref="B197:B198"/>
    <mergeCell ref="C197:C198"/>
    <mergeCell ref="D197:D198"/>
    <mergeCell ref="E197:E198"/>
    <mergeCell ref="F197:F198"/>
    <mergeCell ref="G197:G198"/>
    <mergeCell ref="G199:G200"/>
    <mergeCell ref="I197:I198"/>
    <mergeCell ref="J197:J198"/>
    <mergeCell ref="K197:K198"/>
    <mergeCell ref="L197:L198"/>
    <mergeCell ref="M197:M198"/>
    <mergeCell ref="H197:H198"/>
    <mergeCell ref="M199:M200"/>
    <mergeCell ref="O197:O198"/>
    <mergeCell ref="P197:P198"/>
    <mergeCell ref="Q197:Q198"/>
    <mergeCell ref="A199:A200"/>
    <mergeCell ref="B199:B200"/>
    <mergeCell ref="C199:C200"/>
    <mergeCell ref="D199:D200"/>
    <mergeCell ref="E199:E200"/>
    <mergeCell ref="F199:F200"/>
    <mergeCell ref="O199:O200"/>
    <mergeCell ref="P199:P200"/>
    <mergeCell ref="Q199:Q200"/>
    <mergeCell ref="A203:A204"/>
    <mergeCell ref="B203:B204"/>
    <mergeCell ref="C203:C204"/>
    <mergeCell ref="D203:D204"/>
    <mergeCell ref="E203:E204"/>
    <mergeCell ref="F203:F204"/>
    <mergeCell ref="H199:H200"/>
    <mergeCell ref="H203:H204"/>
    <mergeCell ref="I203:I204"/>
    <mergeCell ref="J203:J204"/>
    <mergeCell ref="K203:K204"/>
    <mergeCell ref="L203:L204"/>
    <mergeCell ref="N199:N200"/>
    <mergeCell ref="I199:I200"/>
    <mergeCell ref="J199:J200"/>
    <mergeCell ref="K199:K200"/>
    <mergeCell ref="L199:L200"/>
    <mergeCell ref="M203:M204"/>
    <mergeCell ref="N203:N204"/>
    <mergeCell ref="O203:O204"/>
    <mergeCell ref="P203:P204"/>
    <mergeCell ref="Q203:Q204"/>
    <mergeCell ref="A206:B206"/>
    <mergeCell ref="C206:D206"/>
    <mergeCell ref="E206:F206"/>
    <mergeCell ref="G206:H206"/>
    <mergeCell ref="G203:G204"/>
    <mergeCell ref="M213:N213"/>
    <mergeCell ref="O213:U213"/>
    <mergeCell ref="A215:U215"/>
    <mergeCell ref="A216:A217"/>
    <mergeCell ref="B216:B217"/>
    <mergeCell ref="C216:D216"/>
    <mergeCell ref="E216:F216"/>
    <mergeCell ref="G216:I216"/>
    <mergeCell ref="J216:L216"/>
    <mergeCell ref="M216:O216"/>
    <mergeCell ref="P216:Q216"/>
    <mergeCell ref="R216:U217"/>
    <mergeCell ref="A218:A219"/>
    <mergeCell ref="B218:B219"/>
    <mergeCell ref="C218:C219"/>
    <mergeCell ref="D218:D219"/>
    <mergeCell ref="E218:E219"/>
    <mergeCell ref="F218:F219"/>
    <mergeCell ref="G218:G219"/>
    <mergeCell ref="H218:H219"/>
    <mergeCell ref="I218:I219"/>
    <mergeCell ref="J218:J219"/>
    <mergeCell ref="K218:K219"/>
    <mergeCell ref="L218:L219"/>
    <mergeCell ref="M218:M219"/>
    <mergeCell ref="N218:N219"/>
    <mergeCell ref="O218:O219"/>
    <mergeCell ref="P218:P219"/>
    <mergeCell ref="Q218:Q219"/>
    <mergeCell ref="A220:A221"/>
    <mergeCell ref="B220:B221"/>
    <mergeCell ref="C220:C221"/>
    <mergeCell ref="D220:D221"/>
    <mergeCell ref="E220:E221"/>
    <mergeCell ref="F220:F221"/>
    <mergeCell ref="G220:G221"/>
    <mergeCell ref="H220:H221"/>
    <mergeCell ref="I220:I221"/>
    <mergeCell ref="J220:J221"/>
    <mergeCell ref="K220:K221"/>
    <mergeCell ref="L220:L221"/>
    <mergeCell ref="M220:M221"/>
    <mergeCell ref="A224:A225"/>
    <mergeCell ref="B224:B225"/>
    <mergeCell ref="C224:C225"/>
    <mergeCell ref="D224:D225"/>
    <mergeCell ref="E224:E225"/>
    <mergeCell ref="F224:F225"/>
    <mergeCell ref="K224:K225"/>
    <mergeCell ref="L224:L225"/>
    <mergeCell ref="N220:N221"/>
    <mergeCell ref="O220:O221"/>
    <mergeCell ref="P220:P221"/>
    <mergeCell ref="Q220:Q221"/>
    <mergeCell ref="M224:M225"/>
    <mergeCell ref="N224:N225"/>
    <mergeCell ref="O224:O225"/>
    <mergeCell ref="P224:P225"/>
    <mergeCell ref="Q224:Q225"/>
    <mergeCell ref="A230:U230"/>
    <mergeCell ref="G224:G225"/>
    <mergeCell ref="H224:H225"/>
    <mergeCell ref="I224:I225"/>
    <mergeCell ref="J224:J225"/>
    <mergeCell ref="A231:B232"/>
    <mergeCell ref="C231:D231"/>
    <mergeCell ref="E231:F231"/>
    <mergeCell ref="G231:I231"/>
    <mergeCell ref="J231:L231"/>
    <mergeCell ref="M231:O231"/>
    <mergeCell ref="N233:N234"/>
    <mergeCell ref="P231:Q231"/>
    <mergeCell ref="R231:U232"/>
    <mergeCell ref="A233:A234"/>
    <mergeCell ref="B233:B234"/>
    <mergeCell ref="C233:C234"/>
    <mergeCell ref="D233:D234"/>
    <mergeCell ref="E233:E234"/>
    <mergeCell ref="F233:F234"/>
    <mergeCell ref="G233:G234"/>
    <mergeCell ref="G235:G236"/>
    <mergeCell ref="I233:I234"/>
    <mergeCell ref="J233:J234"/>
    <mergeCell ref="K233:K234"/>
    <mergeCell ref="L233:L234"/>
    <mergeCell ref="M233:M234"/>
    <mergeCell ref="H233:H234"/>
    <mergeCell ref="M235:M236"/>
    <mergeCell ref="O233:O234"/>
    <mergeCell ref="P233:P234"/>
    <mergeCell ref="Q233:Q234"/>
    <mergeCell ref="A235:A236"/>
    <mergeCell ref="B235:B236"/>
    <mergeCell ref="C235:C236"/>
    <mergeCell ref="D235:D236"/>
    <mergeCell ref="E235:E236"/>
    <mergeCell ref="F235:F236"/>
    <mergeCell ref="O235:O236"/>
    <mergeCell ref="P235:P236"/>
    <mergeCell ref="Q235:Q236"/>
    <mergeCell ref="A239:A240"/>
    <mergeCell ref="B239:B240"/>
    <mergeCell ref="C239:C240"/>
    <mergeCell ref="D239:D240"/>
    <mergeCell ref="E239:E240"/>
    <mergeCell ref="F239:F240"/>
    <mergeCell ref="H235:H236"/>
    <mergeCell ref="H239:H240"/>
    <mergeCell ref="I239:I240"/>
    <mergeCell ref="J239:J240"/>
    <mergeCell ref="K239:K240"/>
    <mergeCell ref="L239:L240"/>
    <mergeCell ref="N235:N236"/>
    <mergeCell ref="I235:I236"/>
    <mergeCell ref="J235:J236"/>
    <mergeCell ref="K235:K236"/>
    <mergeCell ref="L235:L236"/>
    <mergeCell ref="M239:M240"/>
    <mergeCell ref="N239:N240"/>
    <mergeCell ref="O239:O240"/>
    <mergeCell ref="P239:P240"/>
    <mergeCell ref="Q239:Q240"/>
    <mergeCell ref="A242:B242"/>
    <mergeCell ref="C242:D242"/>
    <mergeCell ref="E242:F242"/>
    <mergeCell ref="G242:H242"/>
    <mergeCell ref="G239:G240"/>
    <mergeCell ref="M248:O248"/>
    <mergeCell ref="S248:T248"/>
    <mergeCell ref="D252:E252"/>
    <mergeCell ref="F252:G252"/>
    <mergeCell ref="H252:I252"/>
    <mergeCell ref="J252:K252"/>
    <mergeCell ref="L252:M252"/>
    <mergeCell ref="N252:O252"/>
    <mergeCell ref="P252:Q252"/>
    <mergeCell ref="S252:S253"/>
    <mergeCell ref="U252:U253"/>
    <mergeCell ref="B254:C254"/>
    <mergeCell ref="B255:C255"/>
    <mergeCell ref="B256:C256"/>
    <mergeCell ref="B257:C257"/>
    <mergeCell ref="B258:C258"/>
    <mergeCell ref="B259:C259"/>
    <mergeCell ref="B260:C260"/>
    <mergeCell ref="D264:E264"/>
    <mergeCell ref="F264:G264"/>
    <mergeCell ref="H264:I264"/>
    <mergeCell ref="J264:K264"/>
    <mergeCell ref="L264:M264"/>
    <mergeCell ref="B265:C265"/>
    <mergeCell ref="D265:E265"/>
    <mergeCell ref="F265:G265"/>
    <mergeCell ref="H265:I265"/>
    <mergeCell ref="J265:K265"/>
    <mergeCell ref="L265:M265"/>
    <mergeCell ref="B266:C266"/>
    <mergeCell ref="D266:E266"/>
    <mergeCell ref="F266:G266"/>
    <mergeCell ref="H266:I266"/>
    <mergeCell ref="J266:K266"/>
    <mergeCell ref="L266:M266"/>
    <mergeCell ref="B267:C267"/>
    <mergeCell ref="D267:E267"/>
    <mergeCell ref="F267:G267"/>
    <mergeCell ref="H267:I267"/>
    <mergeCell ref="J267:K267"/>
    <mergeCell ref="L267:M267"/>
    <mergeCell ref="B268:C268"/>
    <mergeCell ref="D268:E268"/>
    <mergeCell ref="F268:G268"/>
    <mergeCell ref="H268:I268"/>
    <mergeCell ref="J268:K268"/>
    <mergeCell ref="L268:M268"/>
    <mergeCell ref="B269:C269"/>
    <mergeCell ref="D269:E269"/>
    <mergeCell ref="F269:G269"/>
    <mergeCell ref="H269:I269"/>
    <mergeCell ref="J269:K269"/>
    <mergeCell ref="L269:M269"/>
    <mergeCell ref="B270:C270"/>
    <mergeCell ref="D270:E270"/>
    <mergeCell ref="F270:G270"/>
    <mergeCell ref="H270:I270"/>
    <mergeCell ref="J270:K270"/>
    <mergeCell ref="L270:M270"/>
    <mergeCell ref="B271:C271"/>
    <mergeCell ref="D271:E271"/>
    <mergeCell ref="F271:G271"/>
    <mergeCell ref="H271:I271"/>
    <mergeCell ref="J271:K271"/>
    <mergeCell ref="L271:M271"/>
    <mergeCell ref="D275:E275"/>
    <mergeCell ref="F275:G275"/>
    <mergeCell ref="H275:I275"/>
    <mergeCell ref="J275:K275"/>
    <mergeCell ref="L275:M275"/>
    <mergeCell ref="B276:C276"/>
    <mergeCell ref="D276:E276"/>
    <mergeCell ref="F276:G276"/>
    <mergeCell ref="H276:I276"/>
    <mergeCell ref="J276:K276"/>
    <mergeCell ref="L276:M276"/>
    <mergeCell ref="B277:C277"/>
    <mergeCell ref="D277:E277"/>
    <mergeCell ref="F277:G277"/>
    <mergeCell ref="H277:I277"/>
    <mergeCell ref="J277:K277"/>
    <mergeCell ref="L277:M277"/>
    <mergeCell ref="B278:C278"/>
    <mergeCell ref="D278:E278"/>
    <mergeCell ref="F278:G278"/>
    <mergeCell ref="H278:I278"/>
    <mergeCell ref="J278:K278"/>
    <mergeCell ref="L278:M278"/>
    <mergeCell ref="B279:C279"/>
    <mergeCell ref="D279:E279"/>
    <mergeCell ref="F279:G279"/>
    <mergeCell ref="H279:I279"/>
    <mergeCell ref="J279:K279"/>
    <mergeCell ref="L279:M279"/>
    <mergeCell ref="B280:C280"/>
    <mergeCell ref="D280:E280"/>
    <mergeCell ref="F280:G280"/>
    <mergeCell ref="H280:I280"/>
    <mergeCell ref="J280:K280"/>
    <mergeCell ref="L280:M280"/>
    <mergeCell ref="B281:C281"/>
    <mergeCell ref="D281:E281"/>
    <mergeCell ref="F281:G281"/>
    <mergeCell ref="H281:I281"/>
    <mergeCell ref="J281:K281"/>
    <mergeCell ref="L281:M281"/>
    <mergeCell ref="B282:C282"/>
    <mergeCell ref="D282:E282"/>
    <mergeCell ref="F282:G282"/>
    <mergeCell ref="H282:I282"/>
    <mergeCell ref="J282:K282"/>
    <mergeCell ref="L282:M282"/>
    <mergeCell ref="J289:M289"/>
    <mergeCell ref="O289:R289"/>
    <mergeCell ref="C292:D292"/>
    <mergeCell ref="E292:F292"/>
    <mergeCell ref="G292:H292"/>
    <mergeCell ref="I292:J292"/>
    <mergeCell ref="K292:L292"/>
    <mergeCell ref="M292:N292"/>
    <mergeCell ref="O292:P292"/>
    <mergeCell ref="Q292:R292"/>
    <mergeCell ref="B293:D293"/>
    <mergeCell ref="E293:F293"/>
    <mergeCell ref="G293:H293"/>
    <mergeCell ref="I293:J293"/>
    <mergeCell ref="K293:L293"/>
    <mergeCell ref="M293:N293"/>
    <mergeCell ref="O293:P293"/>
    <mergeCell ref="Q293:R293"/>
    <mergeCell ref="B294:D294"/>
    <mergeCell ref="E294:F294"/>
    <mergeCell ref="G294:H294"/>
    <mergeCell ref="I294:J294"/>
    <mergeCell ref="K294:L294"/>
    <mergeCell ref="M294:N294"/>
    <mergeCell ref="O294:P294"/>
    <mergeCell ref="Q294:R294"/>
    <mergeCell ref="B295:D295"/>
    <mergeCell ref="E295:F295"/>
    <mergeCell ref="G295:H295"/>
    <mergeCell ref="I295:J295"/>
    <mergeCell ref="K295:L295"/>
    <mergeCell ref="M295:N295"/>
    <mergeCell ref="O295:P295"/>
    <mergeCell ref="Q295:R295"/>
    <mergeCell ref="B296:D296"/>
    <mergeCell ref="E296:F296"/>
    <mergeCell ref="G296:H296"/>
    <mergeCell ref="I296:J296"/>
    <mergeCell ref="K296:L296"/>
    <mergeCell ref="M296:N296"/>
    <mergeCell ref="O296:P296"/>
    <mergeCell ref="Q296:R296"/>
    <mergeCell ref="B297:D297"/>
    <mergeCell ref="E297:F297"/>
    <mergeCell ref="G297:H297"/>
    <mergeCell ref="I297:J297"/>
    <mergeCell ref="K297:L297"/>
    <mergeCell ref="M297:N297"/>
    <mergeCell ref="O297:P297"/>
    <mergeCell ref="Q297:R297"/>
    <mergeCell ref="B298:D298"/>
    <mergeCell ref="E298:F298"/>
    <mergeCell ref="G298:H298"/>
    <mergeCell ref="I298:J298"/>
    <mergeCell ref="K298:L298"/>
    <mergeCell ref="M298:N298"/>
    <mergeCell ref="O298:P298"/>
    <mergeCell ref="Q298:R298"/>
    <mergeCell ref="B299:D299"/>
    <mergeCell ref="E299:F299"/>
    <mergeCell ref="G299:H299"/>
    <mergeCell ref="I299:J299"/>
    <mergeCell ref="K299:L299"/>
    <mergeCell ref="M299:N299"/>
    <mergeCell ref="O299:P299"/>
    <mergeCell ref="Q299:R299"/>
    <mergeCell ref="C301:D301"/>
    <mergeCell ref="E301:F301"/>
    <mergeCell ref="G301:H301"/>
    <mergeCell ref="I301:J301"/>
    <mergeCell ref="K301:L301"/>
    <mergeCell ref="M301:N301"/>
    <mergeCell ref="O301:P301"/>
    <mergeCell ref="Q301:R301"/>
    <mergeCell ref="B302:D302"/>
    <mergeCell ref="E302:F302"/>
    <mergeCell ref="G302:H302"/>
    <mergeCell ref="I302:J302"/>
    <mergeCell ref="K302:L302"/>
    <mergeCell ref="M302:N302"/>
    <mergeCell ref="O302:P302"/>
    <mergeCell ref="Q302:R302"/>
    <mergeCell ref="B303:D303"/>
    <mergeCell ref="E303:F303"/>
    <mergeCell ref="G303:H303"/>
    <mergeCell ref="I303:J303"/>
    <mergeCell ref="K303:L303"/>
    <mergeCell ref="M303:N303"/>
    <mergeCell ref="O303:P303"/>
    <mergeCell ref="Q303:R303"/>
    <mergeCell ref="B304:D304"/>
    <mergeCell ref="E304:F304"/>
    <mergeCell ref="G304:H304"/>
    <mergeCell ref="I304:J304"/>
    <mergeCell ref="K304:L304"/>
    <mergeCell ref="M304:N304"/>
    <mergeCell ref="O304:P304"/>
    <mergeCell ref="Q304:R304"/>
    <mergeCell ref="B305:D305"/>
    <mergeCell ref="E305:F305"/>
    <mergeCell ref="G305:H305"/>
    <mergeCell ref="I305:J305"/>
    <mergeCell ref="K305:L305"/>
    <mergeCell ref="M305:N305"/>
    <mergeCell ref="O305:P305"/>
    <mergeCell ref="Q305:R305"/>
    <mergeCell ref="B306:D306"/>
    <mergeCell ref="E306:F306"/>
    <mergeCell ref="G306:H306"/>
    <mergeCell ref="I306:J306"/>
    <mergeCell ref="K306:L306"/>
    <mergeCell ref="M306:N306"/>
    <mergeCell ref="O306:P306"/>
    <mergeCell ref="Q306:R306"/>
    <mergeCell ref="B307:D307"/>
    <mergeCell ref="E307:F307"/>
    <mergeCell ref="G307:H307"/>
    <mergeCell ref="I307:J307"/>
    <mergeCell ref="K307:L307"/>
    <mergeCell ref="M307:N307"/>
    <mergeCell ref="O307:P307"/>
    <mergeCell ref="Q307:R307"/>
    <mergeCell ref="O308:P308"/>
    <mergeCell ref="Q308:R308"/>
    <mergeCell ref="B308:D308"/>
    <mergeCell ref="E308:F308"/>
    <mergeCell ref="G308:H308"/>
    <mergeCell ref="I308:J308"/>
    <mergeCell ref="K308:L308"/>
    <mergeCell ref="M308:N308"/>
  </mergeCells>
  <pageMargins left="0.47222222222222221" right="0.47222222222222221" top="0.47222222222222221" bottom="0.47222222222222221" header="0.51180555555555551" footer="0.51180555555555551"/>
  <pageSetup paperSize="9" scale="69" firstPageNumber="0" orientation="landscape" horizontalDpi="300" verticalDpi="300" r:id="rId1"/>
  <headerFooter alignWithMargins="0"/>
  <rowBreaks count="8" manualBreakCount="8">
    <brk id="35" max="16383" man="1"/>
    <brk id="70" max="16383" man="1"/>
    <brk id="105" max="16383" man="1"/>
    <brk id="140" max="16383" man="1"/>
    <brk id="175" max="16383" man="1"/>
    <brk id="211" max="16383" man="1"/>
    <brk id="246" max="16383" man="1"/>
    <brk id="286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W195"/>
  <sheetViews>
    <sheetView view="pageBreakPreview" zoomScale="50" zoomScaleNormal="70" zoomScaleSheetLayoutView="50" workbookViewId="0">
      <selection activeCell="N3" sqref="N3"/>
    </sheetView>
  </sheetViews>
  <sheetFormatPr baseColWidth="10" defaultColWidth="10.7109375" defaultRowHeight="15" customHeight="1" x14ac:dyDescent="0.25"/>
  <cols>
    <col min="1" max="1" width="10.42578125" style="1" customWidth="1"/>
    <col min="2" max="2" width="18.7109375" style="1" customWidth="1"/>
    <col min="3" max="3" width="23.85546875" style="1" customWidth="1"/>
    <col min="4" max="4" width="23.7109375" style="1" customWidth="1"/>
    <col min="5" max="5" width="25.7109375" style="1" customWidth="1"/>
    <col min="6" max="6" width="23.7109375" style="1" customWidth="1"/>
    <col min="7" max="7" width="23.85546875" style="1" customWidth="1"/>
    <col min="8" max="8" width="23.7109375" style="1" customWidth="1"/>
    <col min="9" max="9" width="17.7109375" style="1" customWidth="1"/>
    <col min="10" max="10" width="17.85546875" style="1" customWidth="1"/>
    <col min="11" max="13" width="17.7109375" style="1" customWidth="1"/>
    <col min="14" max="14" width="22.85546875" style="1" customWidth="1"/>
    <col min="15" max="15" width="17.85546875" style="1" customWidth="1"/>
    <col min="16" max="16" width="23" style="1" customWidth="1"/>
    <col min="17" max="17" width="17.7109375" style="1" customWidth="1"/>
    <col min="18" max="19" width="17.85546875" style="1" customWidth="1"/>
    <col min="20" max="21" width="17.7109375" style="1" customWidth="1"/>
    <col min="22" max="22" width="17.85546875" style="1" customWidth="1"/>
    <col min="23" max="23" width="11.42578125" style="1" customWidth="1"/>
    <col min="24" max="16384" width="10.7109375" style="1"/>
  </cols>
  <sheetData>
    <row r="1" spans="1:21" ht="13.5" customHeight="1" x14ac:dyDescent="0.3">
      <c r="I1" s="2"/>
      <c r="J1" s="3"/>
      <c r="K1" s="3"/>
      <c r="L1" s="3"/>
      <c r="M1" s="3"/>
      <c r="N1" s="3"/>
    </row>
    <row r="2" spans="1:21" ht="30" customHeight="1" x14ac:dyDescent="0.35">
      <c r="A2" s="4"/>
      <c r="B2" s="4"/>
      <c r="C2" s="307" t="s">
        <v>0</v>
      </c>
      <c r="D2" s="307"/>
      <c r="E2" s="307"/>
      <c r="F2" s="307"/>
      <c r="G2" s="307"/>
      <c r="H2" s="5"/>
      <c r="I2" s="314"/>
      <c r="J2" s="314"/>
      <c r="K2" s="314"/>
    </row>
    <row r="3" spans="1:21" ht="75" customHeight="1" x14ac:dyDescent="0.45">
      <c r="A3" s="4"/>
      <c r="B3" s="4"/>
      <c r="C3" s="7" t="s">
        <v>1</v>
      </c>
      <c r="D3" s="8" t="s">
        <v>2</v>
      </c>
      <c r="E3" s="9" t="s">
        <v>3</v>
      </c>
      <c r="F3" s="9" t="s">
        <v>4</v>
      </c>
      <c r="G3" s="9" t="s">
        <v>5</v>
      </c>
      <c r="H3" s="10" t="s">
        <v>6</v>
      </c>
      <c r="I3" s="6"/>
      <c r="J3" s="11"/>
      <c r="K3" s="12"/>
      <c r="L3" s="13"/>
      <c r="M3" s="14" t="s">
        <v>7</v>
      </c>
      <c r="N3" s="15">
        <f>'S2'!N3+7</f>
        <v>42996</v>
      </c>
      <c r="O3" s="16" t="s">
        <v>8</v>
      </c>
      <c r="P3" s="15">
        <f>N3+6</f>
        <v>43002</v>
      </c>
    </row>
    <row r="4" spans="1:21" ht="50.1" customHeight="1" x14ac:dyDescent="0.45">
      <c r="A4" s="17">
        <f>N3</f>
        <v>42996</v>
      </c>
      <c r="B4" s="18" t="s">
        <v>9</v>
      </c>
      <c r="C4" s="19"/>
      <c r="D4" s="20"/>
      <c r="E4" s="21"/>
      <c r="F4" s="21"/>
      <c r="G4" s="22"/>
      <c r="H4" s="18"/>
      <c r="I4" s="23"/>
      <c r="J4" s="23"/>
      <c r="K4" s="23"/>
      <c r="L4" s="24"/>
      <c r="M4" s="304" t="s">
        <v>10</v>
      </c>
      <c r="N4" s="304"/>
      <c r="O4" s="304"/>
      <c r="P4" s="304"/>
    </row>
    <row r="5" spans="1:21" ht="50.1" customHeight="1" x14ac:dyDescent="0.45">
      <c r="A5" s="17">
        <f t="shared" ref="A5:A10" si="0">A4+1</f>
        <v>42997</v>
      </c>
      <c r="B5" s="18" t="s">
        <v>11</v>
      </c>
      <c r="C5" s="20"/>
      <c r="D5" s="20"/>
      <c r="E5" s="21"/>
      <c r="F5" s="21"/>
      <c r="G5" s="22"/>
      <c r="H5" s="18"/>
      <c r="I5" s="23"/>
      <c r="J5" s="23"/>
      <c r="K5" s="23"/>
      <c r="L5" s="24"/>
      <c r="M5" s="304"/>
      <c r="N5" s="304"/>
      <c r="O5" s="304"/>
      <c r="P5" s="304"/>
    </row>
    <row r="6" spans="1:21" ht="50.1" customHeight="1" x14ac:dyDescent="0.45">
      <c r="A6" s="17">
        <f t="shared" si="0"/>
        <v>42998</v>
      </c>
      <c r="B6" s="18" t="s">
        <v>12</v>
      </c>
      <c r="C6" s="20"/>
      <c r="D6" s="20"/>
      <c r="E6" s="21"/>
      <c r="F6" s="21"/>
      <c r="G6" s="22"/>
      <c r="H6" s="18"/>
      <c r="I6" s="23"/>
      <c r="J6" s="23"/>
      <c r="K6" s="23"/>
      <c r="L6" s="25"/>
      <c r="M6" s="25"/>
      <c r="N6" s="25"/>
      <c r="O6" s="25"/>
      <c r="P6" s="25"/>
    </row>
    <row r="7" spans="1:21" ht="50.1" customHeight="1" x14ac:dyDescent="0.45">
      <c r="A7" s="17">
        <f t="shared" si="0"/>
        <v>42999</v>
      </c>
      <c r="B7" s="18" t="s">
        <v>13</v>
      </c>
      <c r="C7" s="20"/>
      <c r="D7" s="20"/>
      <c r="E7" s="21"/>
      <c r="F7" s="21"/>
      <c r="G7" s="22"/>
      <c r="H7" s="18"/>
      <c r="I7" s="23"/>
      <c r="J7" s="23"/>
      <c r="K7" s="23"/>
      <c r="L7" s="331" t="s">
        <v>14</v>
      </c>
      <c r="M7" s="331"/>
      <c r="N7" s="331"/>
      <c r="O7" s="331"/>
      <c r="P7" s="321">
        <f>N3-14</f>
        <v>42982</v>
      </c>
      <c r="Q7" s="321"/>
    </row>
    <row r="8" spans="1:21" ht="50.1" customHeight="1" x14ac:dyDescent="0.45">
      <c r="A8" s="17">
        <f t="shared" si="0"/>
        <v>43000</v>
      </c>
      <c r="B8" s="18" t="s">
        <v>15</v>
      </c>
      <c r="C8" s="20"/>
      <c r="D8" s="20"/>
      <c r="E8" s="21"/>
      <c r="F8" s="21"/>
      <c r="G8" s="22"/>
      <c r="H8" s="18"/>
      <c r="I8" s="23"/>
      <c r="J8" s="23"/>
      <c r="K8" s="23"/>
      <c r="L8" s="26" t="s">
        <v>16</v>
      </c>
      <c r="M8" s="26"/>
      <c r="N8" s="26"/>
      <c r="O8" s="26"/>
      <c r="P8" s="25"/>
    </row>
    <row r="9" spans="1:21" ht="50.1" customHeight="1" x14ac:dyDescent="0.25">
      <c r="A9" s="17">
        <f t="shared" si="0"/>
        <v>43001</v>
      </c>
      <c r="B9" s="18" t="s">
        <v>17</v>
      </c>
      <c r="C9" s="20"/>
      <c r="D9" s="20"/>
      <c r="E9" s="21"/>
      <c r="F9" s="21"/>
      <c r="G9" s="22"/>
      <c r="H9" s="18"/>
      <c r="I9" s="23"/>
      <c r="J9" s="23"/>
      <c r="K9" s="23"/>
    </row>
    <row r="10" spans="1:21" ht="50.1" customHeight="1" x14ac:dyDescent="0.25">
      <c r="A10" s="17">
        <f t="shared" si="0"/>
        <v>43002</v>
      </c>
      <c r="B10" s="27" t="s">
        <v>18</v>
      </c>
      <c r="C10" s="20"/>
      <c r="D10" s="20"/>
      <c r="E10" s="21"/>
      <c r="F10" s="21"/>
      <c r="G10" s="22"/>
      <c r="H10" s="18"/>
      <c r="I10" s="23"/>
      <c r="J10" s="23"/>
      <c r="K10" s="23"/>
    </row>
    <row r="11" spans="1:21" ht="21.75" customHeight="1" x14ac:dyDescent="0.25"/>
    <row r="12" spans="1:21" ht="30" customHeight="1" x14ac:dyDescent="0.35">
      <c r="A12" s="4"/>
      <c r="B12" s="4"/>
      <c r="C12" s="307" t="s">
        <v>19</v>
      </c>
      <c r="D12" s="307"/>
      <c r="E12" s="307"/>
      <c r="F12" s="307"/>
      <c r="G12" s="307"/>
      <c r="H12" s="307"/>
      <c r="I12" s="307"/>
      <c r="J12" s="307"/>
      <c r="K12" s="307"/>
      <c r="L12" s="307"/>
      <c r="M12" s="307"/>
      <c r="N12" s="307"/>
      <c r="O12" s="307"/>
      <c r="P12" s="307"/>
      <c r="Q12" s="307"/>
      <c r="R12" s="307"/>
      <c r="S12" s="307"/>
      <c r="T12" s="307"/>
      <c r="U12" s="307"/>
    </row>
    <row r="13" spans="1:21" ht="27" customHeight="1" x14ac:dyDescent="0.35">
      <c r="A13" s="4"/>
      <c r="B13" s="4"/>
      <c r="C13" s="315" t="s">
        <v>20</v>
      </c>
      <c r="D13" s="315"/>
      <c r="E13" s="317" t="s">
        <v>21</v>
      </c>
      <c r="F13" s="317"/>
      <c r="G13" s="317"/>
      <c r="H13" s="317"/>
      <c r="I13" s="308" t="s">
        <v>22</v>
      </c>
      <c r="J13" s="308"/>
      <c r="K13" s="309" t="s">
        <v>23</v>
      </c>
      <c r="L13" s="309"/>
      <c r="M13" s="309"/>
      <c r="N13" s="310" t="s">
        <v>24</v>
      </c>
      <c r="O13" s="310"/>
      <c r="P13" s="310"/>
      <c r="Q13" s="310"/>
      <c r="R13" s="310"/>
      <c r="S13" s="310"/>
      <c r="T13" s="329" t="s">
        <v>25</v>
      </c>
      <c r="U13" s="329"/>
    </row>
    <row r="14" spans="1:21" ht="150" customHeight="1" x14ac:dyDescent="0.35">
      <c r="A14" s="5"/>
      <c r="B14" s="5"/>
      <c r="C14" s="9" t="s">
        <v>1</v>
      </c>
      <c r="D14" s="30" t="s">
        <v>26</v>
      </c>
      <c r="E14" s="31" t="s">
        <v>27</v>
      </c>
      <c r="F14" s="32" t="s">
        <v>28</v>
      </c>
      <c r="G14" s="33"/>
      <c r="H14" s="33"/>
      <c r="I14" s="34" t="s">
        <v>29</v>
      </c>
      <c r="J14" s="35" t="s">
        <v>30</v>
      </c>
      <c r="K14" s="36" t="s">
        <v>29</v>
      </c>
      <c r="L14" s="37" t="s">
        <v>31</v>
      </c>
      <c r="M14" s="38" t="s">
        <v>30</v>
      </c>
      <c r="N14" s="301" t="s">
        <v>32</v>
      </c>
      <c r="O14" s="301"/>
      <c r="P14" s="302" t="s">
        <v>33</v>
      </c>
      <c r="Q14" s="302"/>
      <c r="R14" s="303" t="s">
        <v>34</v>
      </c>
      <c r="S14" s="303"/>
      <c r="T14" s="39" t="s">
        <v>35</v>
      </c>
      <c r="U14" s="40" t="s">
        <v>36</v>
      </c>
    </row>
    <row r="15" spans="1:21" ht="50.1" customHeight="1" x14ac:dyDescent="0.25">
      <c r="A15" s="41"/>
      <c r="B15" s="42"/>
      <c r="C15" s="43"/>
      <c r="D15" s="44"/>
      <c r="E15" s="45"/>
      <c r="F15" s="46"/>
      <c r="G15" s="46"/>
      <c r="H15" s="47"/>
      <c r="I15" s="48"/>
      <c r="J15" s="49"/>
      <c r="K15" s="48"/>
      <c r="L15" s="43"/>
      <c r="M15" s="49"/>
      <c r="N15" s="50" t="s">
        <v>37</v>
      </c>
      <c r="O15" s="51" t="s">
        <v>38</v>
      </c>
      <c r="P15" s="51" t="s">
        <v>37</v>
      </c>
      <c r="Q15" s="51" t="s">
        <v>38</v>
      </c>
      <c r="R15" s="51" t="s">
        <v>37</v>
      </c>
      <c r="S15" s="44" t="s">
        <v>38</v>
      </c>
      <c r="T15" s="48"/>
      <c r="U15" s="43"/>
    </row>
    <row r="16" spans="1:21" ht="50.1" customHeight="1" x14ac:dyDescent="0.25">
      <c r="A16" s="52">
        <f>N3</f>
        <v>42996</v>
      </c>
      <c r="B16" s="18" t="s">
        <v>9</v>
      </c>
      <c r="C16" s="20"/>
      <c r="D16" s="53"/>
      <c r="E16" s="31"/>
      <c r="F16" s="32"/>
      <c r="G16" s="32"/>
      <c r="H16" s="33"/>
      <c r="I16" s="54"/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5"/>
    </row>
    <row r="17" spans="1:22" ht="50.1" customHeight="1" x14ac:dyDescent="0.25">
      <c r="A17" s="52">
        <f t="shared" ref="A17:A22" si="1">A16+1</f>
        <v>42997</v>
      </c>
      <c r="B17" s="56" t="s">
        <v>11</v>
      </c>
      <c r="C17" s="20"/>
      <c r="D17" s="57"/>
      <c r="E17" s="58"/>
      <c r="F17" s="59"/>
      <c r="G17" s="59"/>
      <c r="H17" s="60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5"/>
    </row>
    <row r="18" spans="1:22" ht="50.1" customHeight="1" x14ac:dyDescent="0.25">
      <c r="A18" s="52">
        <f t="shared" si="1"/>
        <v>42998</v>
      </c>
      <c r="B18" s="56" t="s">
        <v>12</v>
      </c>
      <c r="C18" s="20"/>
      <c r="D18" s="57"/>
      <c r="E18" s="58"/>
      <c r="F18" s="59"/>
      <c r="G18" s="59"/>
      <c r="H18" s="60"/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5"/>
    </row>
    <row r="19" spans="1:22" ht="50.1" customHeight="1" x14ac:dyDescent="0.25">
      <c r="A19" s="52">
        <f t="shared" si="1"/>
        <v>42999</v>
      </c>
      <c r="B19" s="56" t="s">
        <v>13</v>
      </c>
      <c r="C19" s="20"/>
      <c r="D19" s="57"/>
      <c r="E19" s="58"/>
      <c r="F19" s="59"/>
      <c r="G19" s="59"/>
      <c r="H19" s="60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5"/>
    </row>
    <row r="20" spans="1:22" ht="50.1" customHeight="1" x14ac:dyDescent="0.25">
      <c r="A20" s="52">
        <f t="shared" si="1"/>
        <v>43000</v>
      </c>
      <c r="B20" s="56" t="s">
        <v>15</v>
      </c>
      <c r="C20" s="20"/>
      <c r="D20" s="57"/>
      <c r="E20" s="58"/>
      <c r="F20" s="59"/>
      <c r="G20" s="59"/>
      <c r="H20" s="60"/>
      <c r="I20" s="54"/>
      <c r="J20" s="54"/>
      <c r="K20" s="54"/>
      <c r="L20" s="54"/>
      <c r="M20" s="54"/>
      <c r="N20" s="54"/>
      <c r="O20" s="54"/>
      <c r="P20" s="54"/>
      <c r="Q20" s="54"/>
      <c r="R20" s="54"/>
      <c r="S20" s="54"/>
      <c r="T20" s="54"/>
      <c r="U20" s="55"/>
    </row>
    <row r="21" spans="1:22" ht="50.1" customHeight="1" x14ac:dyDescent="0.25">
      <c r="A21" s="52">
        <f t="shared" si="1"/>
        <v>43001</v>
      </c>
      <c r="B21" s="56" t="s">
        <v>17</v>
      </c>
      <c r="C21" s="20"/>
      <c r="D21" s="57"/>
      <c r="E21" s="58"/>
      <c r="F21" s="59"/>
      <c r="G21" s="59"/>
      <c r="H21" s="60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5"/>
    </row>
    <row r="22" spans="1:22" ht="50.1" customHeight="1" x14ac:dyDescent="0.25">
      <c r="A22" s="17">
        <f t="shared" si="1"/>
        <v>43002</v>
      </c>
      <c r="B22" s="61" t="s">
        <v>18</v>
      </c>
      <c r="C22" s="20"/>
      <c r="D22" s="57"/>
      <c r="E22" s="58"/>
      <c r="F22" s="59"/>
      <c r="G22" s="59"/>
      <c r="H22" s="60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5"/>
    </row>
    <row r="23" spans="1:22" ht="22.5" customHeight="1" x14ac:dyDescent="0.25">
      <c r="C23" s="62"/>
      <c r="D23" s="62"/>
      <c r="E23" s="62"/>
      <c r="F23" s="62"/>
      <c r="G23" s="62"/>
      <c r="H23" s="62"/>
      <c r="I23" s="62"/>
      <c r="J23" s="62"/>
      <c r="K23" s="62"/>
      <c r="L23" s="62"/>
      <c r="M23" s="62"/>
      <c r="N23" s="62"/>
      <c r="O23" s="62"/>
      <c r="P23" s="62"/>
      <c r="Q23" s="62"/>
      <c r="R23" s="62"/>
      <c r="S23" s="62"/>
      <c r="T23" s="62"/>
      <c r="U23" s="62"/>
    </row>
    <row r="24" spans="1:22" ht="30" customHeight="1" x14ac:dyDescent="0.35">
      <c r="A24" s="4"/>
      <c r="B24" s="4"/>
      <c r="C24" s="307" t="s">
        <v>39</v>
      </c>
      <c r="D24" s="307"/>
      <c r="E24" s="307"/>
      <c r="F24" s="307"/>
      <c r="G24" s="307"/>
      <c r="H24" s="307"/>
      <c r="I24" s="307"/>
      <c r="J24" s="307"/>
      <c r="K24" s="307"/>
      <c r="L24" s="307"/>
      <c r="M24" s="307"/>
      <c r="N24" s="307"/>
      <c r="O24" s="307"/>
      <c r="P24" s="307"/>
      <c r="Q24" s="307"/>
      <c r="R24" s="307"/>
      <c r="S24" s="307"/>
      <c r="T24" s="307"/>
      <c r="U24" s="307"/>
      <c r="V24" s="307"/>
    </row>
    <row r="25" spans="1:22" ht="30" customHeight="1" x14ac:dyDescent="0.35">
      <c r="A25" s="4"/>
      <c r="B25" s="4"/>
      <c r="C25" s="315" t="s">
        <v>20</v>
      </c>
      <c r="D25" s="315"/>
      <c r="E25" s="317" t="s">
        <v>21</v>
      </c>
      <c r="F25" s="317"/>
      <c r="G25" s="317"/>
      <c r="H25" s="317"/>
      <c r="I25" s="317"/>
      <c r="J25" s="308" t="s">
        <v>22</v>
      </c>
      <c r="K25" s="308"/>
      <c r="L25" s="309" t="s">
        <v>23</v>
      </c>
      <c r="M25" s="309"/>
      <c r="N25" s="309"/>
      <c r="O25" s="310" t="s">
        <v>24</v>
      </c>
      <c r="P25" s="310"/>
      <c r="Q25" s="310"/>
      <c r="R25" s="310"/>
      <c r="S25" s="310"/>
      <c r="T25" s="310"/>
      <c r="U25" s="311" t="s">
        <v>25</v>
      </c>
      <c r="V25" s="311"/>
    </row>
    <row r="26" spans="1:22" ht="149.25" customHeight="1" x14ac:dyDescent="0.35">
      <c r="A26" s="5"/>
      <c r="B26" s="5"/>
      <c r="C26" s="9" t="s">
        <v>1</v>
      </c>
      <c r="D26" s="30" t="s">
        <v>26</v>
      </c>
      <c r="E26" s="31" t="s">
        <v>27</v>
      </c>
      <c r="F26" s="32" t="s">
        <v>28</v>
      </c>
      <c r="G26" s="32" t="s">
        <v>40</v>
      </c>
      <c r="H26" s="32" t="s">
        <v>40</v>
      </c>
      <c r="I26" s="63"/>
      <c r="J26" s="34" t="s">
        <v>29</v>
      </c>
      <c r="K26" s="35" t="s">
        <v>30</v>
      </c>
      <c r="L26" s="36" t="s">
        <v>29</v>
      </c>
      <c r="M26" s="37" t="s">
        <v>31</v>
      </c>
      <c r="N26" s="38" t="s">
        <v>30</v>
      </c>
      <c r="O26" s="301" t="s">
        <v>35</v>
      </c>
      <c r="P26" s="301"/>
      <c r="Q26" s="302" t="s">
        <v>33</v>
      </c>
      <c r="R26" s="302"/>
      <c r="S26" s="319" t="s">
        <v>34</v>
      </c>
      <c r="T26" s="319"/>
      <c r="U26" s="29" t="s">
        <v>35</v>
      </c>
      <c r="V26" s="40" t="s">
        <v>36</v>
      </c>
    </row>
    <row r="27" spans="1:22" ht="50.1" customHeight="1" x14ac:dyDescent="0.25">
      <c r="A27" s="41"/>
      <c r="B27" s="42"/>
      <c r="C27" s="313" t="s">
        <v>41</v>
      </c>
      <c r="D27" s="313"/>
      <c r="E27" s="313"/>
      <c r="F27" s="313"/>
      <c r="G27" s="313"/>
      <c r="H27" s="313"/>
      <c r="I27" s="313"/>
      <c r="J27" s="313"/>
      <c r="K27" s="64"/>
      <c r="L27" s="65"/>
      <c r="M27" s="66"/>
      <c r="N27" s="67"/>
      <c r="O27" s="68" t="s">
        <v>37</v>
      </c>
      <c r="P27" s="69" t="s">
        <v>38</v>
      </c>
      <c r="Q27" s="69" t="s">
        <v>37</v>
      </c>
      <c r="R27" s="69" t="s">
        <v>38</v>
      </c>
      <c r="S27" s="69" t="s">
        <v>37</v>
      </c>
      <c r="T27" s="44" t="s">
        <v>38</v>
      </c>
      <c r="U27" s="48"/>
      <c r="V27" s="43"/>
    </row>
    <row r="28" spans="1:22" ht="50.1" customHeight="1" x14ac:dyDescent="0.25">
      <c r="A28" s="52">
        <f>N3</f>
        <v>42996</v>
      </c>
      <c r="B28" s="18" t="s">
        <v>9</v>
      </c>
      <c r="C28" s="70"/>
      <c r="D28" s="71"/>
      <c r="E28" s="72"/>
      <c r="F28" s="73"/>
      <c r="G28" s="73"/>
      <c r="H28" s="73"/>
      <c r="I28" s="7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5"/>
    </row>
    <row r="29" spans="1:22" ht="50.1" customHeight="1" x14ac:dyDescent="0.25">
      <c r="A29" s="52">
        <f t="shared" ref="A29:A34" si="2">A28+1</f>
        <v>42997</v>
      </c>
      <c r="B29" s="18" t="s">
        <v>11</v>
      </c>
      <c r="C29" s="20"/>
      <c r="D29" s="57"/>
      <c r="E29" s="75"/>
      <c r="F29" s="76"/>
      <c r="G29" s="76"/>
      <c r="H29" s="76"/>
      <c r="I29" s="7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5"/>
    </row>
    <row r="30" spans="1:22" ht="50.1" customHeight="1" x14ac:dyDescent="0.25">
      <c r="A30" s="52">
        <f t="shared" si="2"/>
        <v>42998</v>
      </c>
      <c r="B30" s="18" t="s">
        <v>12</v>
      </c>
      <c r="C30" s="20"/>
      <c r="D30" s="57"/>
      <c r="E30" s="58"/>
      <c r="F30" s="59"/>
      <c r="G30" s="59"/>
      <c r="H30" s="59"/>
      <c r="I30" s="60"/>
      <c r="J30" s="77"/>
      <c r="K30" s="77"/>
      <c r="L30" s="77"/>
      <c r="M30" s="77"/>
      <c r="N30" s="77"/>
      <c r="O30" s="77"/>
      <c r="P30" s="77"/>
      <c r="Q30" s="54"/>
      <c r="R30" s="54"/>
      <c r="S30" s="54"/>
      <c r="T30" s="54"/>
      <c r="U30" s="54"/>
      <c r="V30" s="55"/>
    </row>
    <row r="31" spans="1:22" ht="50.1" customHeight="1" x14ac:dyDescent="0.25">
      <c r="A31" s="52">
        <f t="shared" si="2"/>
        <v>42999</v>
      </c>
      <c r="B31" s="18" t="s">
        <v>13</v>
      </c>
      <c r="C31" s="20"/>
      <c r="D31" s="57"/>
      <c r="E31" s="58"/>
      <c r="F31" s="59"/>
      <c r="G31" s="59"/>
      <c r="H31" s="59"/>
      <c r="I31" s="60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5"/>
    </row>
    <row r="32" spans="1:22" ht="50.1" customHeight="1" x14ac:dyDescent="0.25">
      <c r="A32" s="52">
        <f t="shared" si="2"/>
        <v>43000</v>
      </c>
      <c r="B32" s="18" t="s">
        <v>15</v>
      </c>
      <c r="C32" s="20"/>
      <c r="D32" s="57"/>
      <c r="E32" s="58"/>
      <c r="F32" s="59"/>
      <c r="G32" s="59"/>
      <c r="H32" s="59"/>
      <c r="I32" s="60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5"/>
    </row>
    <row r="33" spans="1:23" ht="50.1" customHeight="1" x14ac:dyDescent="0.25">
      <c r="A33" s="52">
        <f t="shared" si="2"/>
        <v>43001</v>
      </c>
      <c r="B33" s="18" t="s">
        <v>17</v>
      </c>
      <c r="C33" s="20"/>
      <c r="D33" s="57"/>
      <c r="E33" s="58"/>
      <c r="F33" s="59"/>
      <c r="G33" s="59"/>
      <c r="H33" s="59"/>
      <c r="I33" s="60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5"/>
    </row>
    <row r="34" spans="1:23" ht="50.1" customHeight="1" x14ac:dyDescent="0.25">
      <c r="A34" s="17">
        <f t="shared" si="2"/>
        <v>43002</v>
      </c>
      <c r="B34" s="27" t="s">
        <v>18</v>
      </c>
      <c r="C34" s="20"/>
      <c r="D34" s="57"/>
      <c r="E34" s="58"/>
      <c r="F34" s="59"/>
      <c r="G34" s="59"/>
      <c r="H34" s="59"/>
      <c r="I34" s="60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5"/>
    </row>
    <row r="35" spans="1:23" ht="23.25" customHeight="1" x14ac:dyDescent="0.35">
      <c r="A35" s="78"/>
      <c r="B35" s="78"/>
      <c r="C35" s="62"/>
      <c r="D35" s="62"/>
      <c r="E35" s="62"/>
      <c r="F35" s="62"/>
      <c r="G35" s="62"/>
      <c r="H35" s="62"/>
      <c r="I35" s="62"/>
      <c r="J35" s="62"/>
      <c r="K35" s="62"/>
      <c r="L35" s="62"/>
      <c r="M35" s="62"/>
      <c r="N35" s="62"/>
      <c r="O35" s="62"/>
      <c r="P35" s="62"/>
      <c r="Q35" s="62"/>
      <c r="R35" s="62"/>
      <c r="S35" s="62"/>
      <c r="T35" s="62"/>
      <c r="U35" s="79"/>
      <c r="V35" s="79"/>
    </row>
    <row r="36" spans="1:23" ht="12.75" customHeight="1" x14ac:dyDescent="0.3">
      <c r="I36" s="2"/>
      <c r="J36" s="3"/>
      <c r="K36" s="3"/>
      <c r="L36" s="3"/>
      <c r="M36" s="3"/>
    </row>
    <row r="37" spans="1:23" ht="30" customHeight="1" x14ac:dyDescent="0.35">
      <c r="A37" s="4"/>
      <c r="B37" s="4"/>
      <c r="C37" s="307" t="s">
        <v>0</v>
      </c>
      <c r="D37" s="307"/>
      <c r="E37" s="307"/>
      <c r="F37" s="307"/>
      <c r="G37" s="307"/>
      <c r="H37" s="5"/>
      <c r="I37" s="314"/>
      <c r="J37" s="314"/>
      <c r="K37" s="314"/>
    </row>
    <row r="38" spans="1:23" ht="75" customHeight="1" x14ac:dyDescent="0.45">
      <c r="A38" s="4"/>
      <c r="B38" s="4"/>
      <c r="C38" s="7" t="s">
        <v>1</v>
      </c>
      <c r="D38" s="80" t="s">
        <v>2</v>
      </c>
      <c r="E38" s="81" t="s">
        <v>3</v>
      </c>
      <c r="F38" s="82" t="s">
        <v>4</v>
      </c>
      <c r="G38" s="83" t="s">
        <v>5</v>
      </c>
      <c r="H38" s="10" t="s">
        <v>6</v>
      </c>
      <c r="I38" s="6"/>
      <c r="J38" s="11"/>
      <c r="K38" s="12"/>
      <c r="M38" s="14" t="s">
        <v>7</v>
      </c>
      <c r="N38" s="15">
        <f>N3</f>
        <v>42996</v>
      </c>
      <c r="O38" s="16" t="s">
        <v>8</v>
      </c>
      <c r="P38" s="15">
        <f>N38+6</f>
        <v>43002</v>
      </c>
    </row>
    <row r="39" spans="1:23" ht="50.1" customHeight="1" x14ac:dyDescent="0.25">
      <c r="A39" s="17">
        <f>N38</f>
        <v>42996</v>
      </c>
      <c r="B39" s="18" t="s">
        <v>9</v>
      </c>
      <c r="C39" s="20"/>
      <c r="D39" s="84"/>
      <c r="E39" s="85"/>
      <c r="F39" s="86"/>
      <c r="G39" s="87"/>
      <c r="H39" s="18"/>
      <c r="I39" s="23"/>
      <c r="J39" s="23"/>
      <c r="K39" s="23"/>
      <c r="M39" s="304" t="s">
        <v>42</v>
      </c>
      <c r="N39" s="304"/>
      <c r="O39" s="304"/>
      <c r="P39" s="304"/>
      <c r="Q39" s="88"/>
    </row>
    <row r="40" spans="1:23" ht="50.1" customHeight="1" x14ac:dyDescent="0.25">
      <c r="A40" s="17">
        <f t="shared" ref="A40:A45" si="3">A39+1</f>
        <v>42997</v>
      </c>
      <c r="B40" s="18" t="s">
        <v>11</v>
      </c>
      <c r="C40" s="20"/>
      <c r="D40" s="84"/>
      <c r="E40" s="85"/>
      <c r="F40" s="86"/>
      <c r="G40" s="87"/>
      <c r="H40" s="18"/>
      <c r="I40" s="23"/>
      <c r="J40" s="23"/>
      <c r="K40" s="23"/>
      <c r="M40" s="304"/>
      <c r="N40" s="304"/>
      <c r="O40" s="304"/>
      <c r="P40" s="304"/>
      <c r="Q40" s="88"/>
    </row>
    <row r="41" spans="1:23" ht="50.1" customHeight="1" x14ac:dyDescent="0.45">
      <c r="A41" s="17">
        <f t="shared" si="3"/>
        <v>42998</v>
      </c>
      <c r="B41" s="18" t="s">
        <v>12</v>
      </c>
      <c r="C41" s="20"/>
      <c r="D41" s="84"/>
      <c r="E41" s="85"/>
      <c r="F41" s="86"/>
      <c r="G41" s="87"/>
      <c r="H41" s="18"/>
      <c r="I41" s="23"/>
      <c r="J41" s="23"/>
      <c r="K41" s="23"/>
      <c r="L41" s="89"/>
      <c r="M41" s="25"/>
      <c r="N41" s="25"/>
      <c r="O41" s="25"/>
      <c r="P41" s="24"/>
      <c r="Q41" s="24"/>
    </row>
    <row r="42" spans="1:23" ht="50.1" customHeight="1" x14ac:dyDescent="0.45">
      <c r="A42" s="17">
        <f t="shared" si="3"/>
        <v>42999</v>
      </c>
      <c r="B42" s="18" t="s">
        <v>13</v>
      </c>
      <c r="C42" s="20"/>
      <c r="D42" s="84"/>
      <c r="E42" s="85"/>
      <c r="F42" s="86"/>
      <c r="G42" s="87"/>
      <c r="H42" s="18"/>
      <c r="I42" s="23"/>
      <c r="J42" s="23"/>
      <c r="K42" s="23"/>
      <c r="L42" s="305" t="s">
        <v>14</v>
      </c>
      <c r="M42" s="305"/>
      <c r="N42" s="305"/>
      <c r="O42" s="305"/>
      <c r="P42" s="321">
        <f>N38-14</f>
        <v>42982</v>
      </c>
      <c r="Q42" s="321"/>
    </row>
    <row r="43" spans="1:23" ht="50.1" customHeight="1" x14ac:dyDescent="0.45">
      <c r="A43" s="17">
        <f t="shared" si="3"/>
        <v>43000</v>
      </c>
      <c r="B43" s="18" t="s">
        <v>15</v>
      </c>
      <c r="C43" s="20"/>
      <c r="D43" s="84"/>
      <c r="E43" s="85"/>
      <c r="F43" s="86"/>
      <c r="G43" s="87"/>
      <c r="H43" s="18"/>
      <c r="I43" s="23"/>
      <c r="J43" s="23"/>
      <c r="K43" s="23"/>
      <c r="L43" s="91" t="s">
        <v>16</v>
      </c>
      <c r="M43" s="91"/>
      <c r="N43" s="91"/>
      <c r="O43" s="91"/>
      <c r="P43" s="25"/>
      <c r="Q43" s="25"/>
    </row>
    <row r="44" spans="1:23" ht="50.1" customHeight="1" x14ac:dyDescent="0.25">
      <c r="A44" s="17">
        <f t="shared" si="3"/>
        <v>43001</v>
      </c>
      <c r="B44" s="18" t="s">
        <v>17</v>
      </c>
      <c r="C44" s="20"/>
      <c r="D44" s="84"/>
      <c r="E44" s="85"/>
      <c r="F44" s="86"/>
      <c r="G44" s="87"/>
      <c r="H44" s="18"/>
      <c r="I44" s="23"/>
      <c r="J44" s="23"/>
      <c r="K44" s="23"/>
    </row>
    <row r="45" spans="1:23" ht="50.1" customHeight="1" x14ac:dyDescent="0.25">
      <c r="A45" s="17">
        <f t="shared" si="3"/>
        <v>43002</v>
      </c>
      <c r="B45" s="27" t="s">
        <v>18</v>
      </c>
      <c r="C45" s="20"/>
      <c r="D45" s="84"/>
      <c r="E45" s="85"/>
      <c r="F45" s="92"/>
      <c r="G45" s="93"/>
      <c r="H45" s="18"/>
      <c r="I45" s="23"/>
      <c r="J45" s="23"/>
      <c r="K45" s="23"/>
    </row>
    <row r="46" spans="1:23" ht="21.75" customHeight="1" x14ac:dyDescent="0.25"/>
    <row r="47" spans="1:23" ht="30" customHeight="1" x14ac:dyDescent="0.35">
      <c r="A47" s="4"/>
      <c r="B47" s="4"/>
      <c r="C47" s="307" t="s">
        <v>19</v>
      </c>
      <c r="D47" s="307"/>
      <c r="E47" s="307"/>
      <c r="F47" s="307"/>
      <c r="G47" s="307"/>
      <c r="H47" s="307"/>
      <c r="I47" s="307"/>
      <c r="J47" s="307"/>
      <c r="K47" s="307"/>
      <c r="L47" s="307"/>
      <c r="M47" s="307"/>
      <c r="N47" s="307"/>
      <c r="O47" s="307"/>
      <c r="P47" s="307"/>
      <c r="Q47" s="307"/>
      <c r="R47" s="307"/>
      <c r="S47" s="307"/>
      <c r="T47" s="307"/>
      <c r="U47" s="307"/>
      <c r="V47" s="307"/>
      <c r="W47" s="307"/>
    </row>
    <row r="48" spans="1:23" ht="30" customHeight="1" x14ac:dyDescent="0.35">
      <c r="A48" s="4"/>
      <c r="B48" s="4"/>
      <c r="C48" s="315" t="s">
        <v>20</v>
      </c>
      <c r="D48" s="315"/>
      <c r="E48" s="317" t="s">
        <v>21</v>
      </c>
      <c r="F48" s="317"/>
      <c r="G48" s="317"/>
      <c r="H48" s="317"/>
      <c r="I48" s="317"/>
      <c r="J48" s="317"/>
      <c r="K48" s="308" t="s">
        <v>22</v>
      </c>
      <c r="L48" s="308"/>
      <c r="M48" s="309" t="s">
        <v>23</v>
      </c>
      <c r="N48" s="309"/>
      <c r="O48" s="309"/>
      <c r="P48" s="310" t="s">
        <v>24</v>
      </c>
      <c r="Q48" s="310"/>
      <c r="R48" s="310"/>
      <c r="S48" s="310"/>
      <c r="T48" s="310"/>
      <c r="U48" s="310"/>
      <c r="V48" s="330" t="s">
        <v>25</v>
      </c>
      <c r="W48" s="330"/>
    </row>
    <row r="49" spans="1:23" ht="150" customHeight="1" x14ac:dyDescent="0.35">
      <c r="A49" s="5"/>
      <c r="B49" s="5"/>
      <c r="C49" s="9" t="s">
        <v>1</v>
      </c>
      <c r="D49" s="30" t="s">
        <v>26</v>
      </c>
      <c r="E49" s="31" t="s">
        <v>43</v>
      </c>
      <c r="F49" s="32" t="s">
        <v>43</v>
      </c>
      <c r="G49" s="32" t="s">
        <v>43</v>
      </c>
      <c r="H49" s="32" t="s">
        <v>44</v>
      </c>
      <c r="I49" s="32" t="s">
        <v>43</v>
      </c>
      <c r="J49" s="94" t="s">
        <v>45</v>
      </c>
      <c r="K49" s="34" t="s">
        <v>29</v>
      </c>
      <c r="L49" s="35" t="s">
        <v>30</v>
      </c>
      <c r="M49" s="36" t="s">
        <v>29</v>
      </c>
      <c r="N49" s="37" t="s">
        <v>31</v>
      </c>
      <c r="O49" s="38" t="s">
        <v>30</v>
      </c>
      <c r="P49" s="301" t="s">
        <v>46</v>
      </c>
      <c r="Q49" s="301"/>
      <c r="R49" s="302" t="s">
        <v>33</v>
      </c>
      <c r="S49" s="302"/>
      <c r="T49" s="303" t="s">
        <v>34</v>
      </c>
      <c r="U49" s="303"/>
      <c r="V49" s="39" t="s">
        <v>35</v>
      </c>
      <c r="W49" s="95" t="s">
        <v>36</v>
      </c>
    </row>
    <row r="50" spans="1:23" ht="50.1" customHeight="1" x14ac:dyDescent="0.25">
      <c r="A50" s="41"/>
      <c r="B50" s="42"/>
      <c r="C50" s="43"/>
      <c r="D50" s="44"/>
      <c r="E50" s="96"/>
      <c r="F50" s="97"/>
      <c r="G50" s="97"/>
      <c r="H50" s="97"/>
      <c r="I50" s="98"/>
      <c r="J50" s="47"/>
      <c r="K50" s="48"/>
      <c r="L50" s="49"/>
      <c r="M50" s="48"/>
      <c r="N50" s="43"/>
      <c r="O50" s="49"/>
      <c r="P50" s="50" t="s">
        <v>37</v>
      </c>
      <c r="Q50" s="51" t="s">
        <v>38</v>
      </c>
      <c r="R50" s="51" t="s">
        <v>37</v>
      </c>
      <c r="S50" s="51" t="s">
        <v>38</v>
      </c>
      <c r="T50" s="51" t="s">
        <v>37</v>
      </c>
      <c r="U50" s="44" t="s">
        <v>38</v>
      </c>
      <c r="V50" s="48"/>
      <c r="W50" s="49"/>
    </row>
    <row r="51" spans="1:23" ht="50.1" customHeight="1" x14ac:dyDescent="0.25">
      <c r="A51" s="52">
        <f>N38</f>
        <v>42996</v>
      </c>
      <c r="B51" s="18" t="s">
        <v>9</v>
      </c>
      <c r="C51" s="20"/>
      <c r="D51" s="53"/>
      <c r="E51" s="31"/>
      <c r="F51" s="32"/>
      <c r="G51" s="32"/>
      <c r="H51" s="32"/>
      <c r="I51" s="99"/>
      <c r="J51" s="100"/>
      <c r="K51" s="55"/>
      <c r="L51" s="55"/>
      <c r="M51" s="54"/>
      <c r="N51" s="54"/>
      <c r="O51" s="55"/>
      <c r="P51" s="101"/>
      <c r="Q51" s="101"/>
      <c r="R51" s="101"/>
      <c r="S51" s="101"/>
      <c r="T51" s="101"/>
      <c r="U51" s="102"/>
      <c r="V51" s="54"/>
      <c r="W51" s="55"/>
    </row>
    <row r="52" spans="1:23" ht="50.1" customHeight="1" x14ac:dyDescent="0.25">
      <c r="A52" s="52">
        <f t="shared" ref="A52:A57" si="4">A51+1</f>
        <v>42997</v>
      </c>
      <c r="B52" s="56" t="s">
        <v>11</v>
      </c>
      <c r="C52" s="20"/>
      <c r="D52" s="103"/>
      <c r="E52" s="58"/>
      <c r="F52" s="59"/>
      <c r="G52" s="59"/>
      <c r="H52" s="59"/>
      <c r="I52" s="99"/>
      <c r="J52" s="100"/>
      <c r="K52" s="55"/>
      <c r="L52" s="55"/>
      <c r="M52" s="54"/>
      <c r="N52" s="54"/>
      <c r="O52" s="55"/>
      <c r="P52" s="54"/>
      <c r="Q52" s="54"/>
      <c r="R52" s="54"/>
      <c r="S52" s="54"/>
      <c r="T52" s="54"/>
      <c r="U52" s="55"/>
      <c r="V52" s="54"/>
      <c r="W52" s="55"/>
    </row>
    <row r="53" spans="1:23" ht="50.1" customHeight="1" x14ac:dyDescent="0.25">
      <c r="A53" s="52">
        <f t="shared" si="4"/>
        <v>42998</v>
      </c>
      <c r="B53" s="56" t="s">
        <v>12</v>
      </c>
      <c r="C53" s="20"/>
      <c r="D53" s="57"/>
      <c r="E53" s="58"/>
      <c r="F53" s="59"/>
      <c r="G53" s="59"/>
      <c r="H53" s="104"/>
      <c r="I53" s="99"/>
      <c r="J53" s="100"/>
      <c r="K53" s="55"/>
      <c r="L53" s="55"/>
      <c r="M53" s="54"/>
      <c r="N53" s="54"/>
      <c r="O53" s="55"/>
      <c r="P53" s="54"/>
      <c r="Q53" s="54"/>
      <c r="R53" s="54"/>
      <c r="S53" s="54"/>
      <c r="T53" s="54"/>
      <c r="U53" s="55"/>
      <c r="V53" s="54"/>
      <c r="W53" s="55"/>
    </row>
    <row r="54" spans="1:23" ht="50.1" customHeight="1" x14ac:dyDescent="0.25">
      <c r="A54" s="52">
        <f t="shared" si="4"/>
        <v>42999</v>
      </c>
      <c r="B54" s="56" t="s">
        <v>13</v>
      </c>
      <c r="C54" s="20"/>
      <c r="D54" s="57"/>
      <c r="E54" s="58"/>
      <c r="F54" s="59"/>
      <c r="G54" s="59"/>
      <c r="H54" s="59"/>
      <c r="I54" s="99"/>
      <c r="J54" s="100"/>
      <c r="K54" s="55"/>
      <c r="L54" s="55"/>
      <c r="M54" s="54"/>
      <c r="N54" s="54"/>
      <c r="O54" s="55"/>
      <c r="P54" s="54"/>
      <c r="Q54" s="54"/>
      <c r="R54" s="54"/>
      <c r="S54" s="54"/>
      <c r="T54" s="54"/>
      <c r="U54" s="55"/>
      <c r="V54" s="54"/>
      <c r="W54" s="55"/>
    </row>
    <row r="55" spans="1:23" ht="50.1" customHeight="1" x14ac:dyDescent="0.25">
      <c r="A55" s="52">
        <f t="shared" si="4"/>
        <v>43000</v>
      </c>
      <c r="B55" s="56" t="s">
        <v>15</v>
      </c>
      <c r="C55" s="86"/>
      <c r="D55" s="105"/>
      <c r="E55" s="58"/>
      <c r="F55" s="59"/>
      <c r="G55" s="59"/>
      <c r="H55" s="59"/>
      <c r="I55" s="99"/>
      <c r="J55" s="100"/>
      <c r="K55" s="55"/>
      <c r="L55" s="55"/>
      <c r="M55" s="54"/>
      <c r="N55" s="54"/>
      <c r="O55" s="55"/>
      <c r="P55" s="54"/>
      <c r="Q55" s="54"/>
      <c r="R55" s="54"/>
      <c r="S55" s="54"/>
      <c r="T55" s="54"/>
      <c r="U55" s="55"/>
      <c r="V55" s="54"/>
      <c r="W55" s="55"/>
    </row>
    <row r="56" spans="1:23" ht="50.1" customHeight="1" x14ac:dyDescent="0.25">
      <c r="A56" s="52">
        <f t="shared" si="4"/>
        <v>43001</v>
      </c>
      <c r="B56" s="56" t="s">
        <v>17</v>
      </c>
      <c r="C56" s="20"/>
      <c r="D56" s="57"/>
      <c r="E56" s="58"/>
      <c r="F56" s="59"/>
      <c r="G56" s="59"/>
      <c r="H56" s="59"/>
      <c r="I56" s="99"/>
      <c r="J56" s="100"/>
      <c r="K56" s="55"/>
      <c r="L56" s="55"/>
      <c r="M56" s="54"/>
      <c r="N56" s="54"/>
      <c r="O56" s="55"/>
      <c r="P56" s="54"/>
      <c r="Q56" s="54"/>
      <c r="R56" s="54"/>
      <c r="S56" s="54"/>
      <c r="T56" s="54"/>
      <c r="U56" s="55"/>
      <c r="V56" s="54"/>
      <c r="W56" s="55"/>
    </row>
    <row r="57" spans="1:23" ht="50.1" customHeight="1" x14ac:dyDescent="0.25">
      <c r="A57" s="52">
        <f t="shared" si="4"/>
        <v>43002</v>
      </c>
      <c r="B57" s="61" t="s">
        <v>18</v>
      </c>
      <c r="C57" s="20"/>
      <c r="D57" s="57"/>
      <c r="E57" s="58"/>
      <c r="F57" s="59"/>
      <c r="G57" s="59"/>
      <c r="H57" s="59"/>
      <c r="I57" s="99"/>
      <c r="J57" s="100"/>
      <c r="K57" s="55"/>
      <c r="L57" s="55"/>
      <c r="M57" s="54"/>
      <c r="N57" s="54"/>
      <c r="O57" s="55"/>
      <c r="P57" s="54"/>
      <c r="Q57" s="54"/>
      <c r="R57" s="54"/>
      <c r="S57" s="54"/>
      <c r="T57" s="54"/>
      <c r="U57" s="55"/>
      <c r="V57" s="54"/>
      <c r="W57" s="55"/>
    </row>
    <row r="58" spans="1:23" ht="22.5" customHeight="1" x14ac:dyDescent="0.25">
      <c r="C58" s="62"/>
      <c r="D58" s="62"/>
      <c r="E58" s="62"/>
      <c r="F58" s="62"/>
      <c r="G58" s="62"/>
      <c r="H58" s="62"/>
      <c r="I58" s="62"/>
      <c r="J58" s="62"/>
      <c r="K58" s="62"/>
      <c r="L58" s="62"/>
      <c r="M58" s="62"/>
      <c r="N58" s="62"/>
      <c r="O58" s="62"/>
      <c r="P58" s="62"/>
      <c r="Q58" s="62"/>
      <c r="R58" s="62"/>
      <c r="S58" s="62"/>
      <c r="T58" s="62"/>
      <c r="U58" s="62"/>
    </row>
    <row r="59" spans="1:23" ht="30" customHeight="1" x14ac:dyDescent="0.35">
      <c r="A59" s="4"/>
      <c r="B59" s="4"/>
      <c r="C59" s="307" t="s">
        <v>39</v>
      </c>
      <c r="D59" s="307"/>
      <c r="E59" s="307"/>
      <c r="F59" s="307"/>
      <c r="G59" s="307"/>
      <c r="H59" s="307"/>
      <c r="I59" s="307"/>
      <c r="J59" s="307"/>
      <c r="K59" s="307"/>
      <c r="L59" s="307"/>
      <c r="M59" s="307"/>
      <c r="N59" s="307"/>
      <c r="O59" s="307"/>
      <c r="P59" s="307"/>
      <c r="Q59" s="307"/>
      <c r="R59" s="307"/>
      <c r="S59" s="307"/>
      <c r="T59" s="307"/>
      <c r="U59" s="307"/>
      <c r="V59" s="307"/>
      <c r="W59" s="307"/>
    </row>
    <row r="60" spans="1:23" ht="30" customHeight="1" x14ac:dyDescent="0.35">
      <c r="A60" s="4"/>
      <c r="B60" s="4"/>
      <c r="C60" s="106" t="s">
        <v>20</v>
      </c>
      <c r="D60" s="107"/>
      <c r="E60" s="317" t="s">
        <v>21</v>
      </c>
      <c r="F60" s="317"/>
      <c r="G60" s="317"/>
      <c r="H60" s="317"/>
      <c r="I60" s="317"/>
      <c r="J60" s="317"/>
      <c r="K60" s="308" t="s">
        <v>22</v>
      </c>
      <c r="L60" s="308"/>
      <c r="M60" s="309" t="s">
        <v>23</v>
      </c>
      <c r="N60" s="309"/>
      <c r="O60" s="309"/>
      <c r="P60" s="310" t="s">
        <v>24</v>
      </c>
      <c r="Q60" s="310"/>
      <c r="R60" s="310"/>
      <c r="S60" s="310"/>
      <c r="T60" s="310"/>
      <c r="U60" s="310"/>
      <c r="V60" s="330" t="s">
        <v>25</v>
      </c>
      <c r="W60" s="330"/>
    </row>
    <row r="61" spans="1:23" ht="150" customHeight="1" x14ac:dyDescent="0.35">
      <c r="A61" s="4"/>
      <c r="B61" s="4"/>
      <c r="C61" s="9" t="s">
        <v>1</v>
      </c>
      <c r="D61" s="30" t="s">
        <v>26</v>
      </c>
      <c r="E61" s="31" t="s">
        <v>43</v>
      </c>
      <c r="F61" s="32" t="s">
        <v>43</v>
      </c>
      <c r="G61" s="32" t="s">
        <v>43</v>
      </c>
      <c r="H61" s="32" t="s">
        <v>44</v>
      </c>
      <c r="I61" s="32" t="s">
        <v>43</v>
      </c>
      <c r="J61" s="33" t="s">
        <v>45</v>
      </c>
      <c r="K61" s="34" t="s">
        <v>29</v>
      </c>
      <c r="L61" s="35" t="s">
        <v>30</v>
      </c>
      <c r="M61" s="36" t="s">
        <v>29</v>
      </c>
      <c r="N61" s="37" t="s">
        <v>31</v>
      </c>
      <c r="O61" s="38" t="s">
        <v>30</v>
      </c>
      <c r="P61" s="301" t="s">
        <v>46</v>
      </c>
      <c r="Q61" s="301"/>
      <c r="R61" s="302" t="s">
        <v>33</v>
      </c>
      <c r="S61" s="302"/>
      <c r="T61" s="303" t="s">
        <v>34</v>
      </c>
      <c r="U61" s="303"/>
      <c r="V61" s="39" t="s">
        <v>35</v>
      </c>
      <c r="W61" s="95" t="s">
        <v>36</v>
      </c>
    </row>
    <row r="62" spans="1:23" ht="50.1" customHeight="1" x14ac:dyDescent="0.25">
      <c r="A62" s="41"/>
      <c r="B62" s="42"/>
      <c r="C62" s="313" t="s">
        <v>41</v>
      </c>
      <c r="D62" s="313"/>
      <c r="E62" s="313"/>
      <c r="F62" s="313"/>
      <c r="G62" s="313"/>
      <c r="H62" s="313"/>
      <c r="I62" s="313"/>
      <c r="J62" s="313"/>
      <c r="K62" s="48"/>
      <c r="L62" s="49"/>
      <c r="M62" s="48"/>
      <c r="N62" s="43"/>
      <c r="O62" s="49"/>
      <c r="P62" s="50" t="s">
        <v>37</v>
      </c>
      <c r="Q62" s="51" t="s">
        <v>38</v>
      </c>
      <c r="R62" s="51" t="s">
        <v>37</v>
      </c>
      <c r="S62" s="51" t="s">
        <v>38</v>
      </c>
      <c r="T62" s="51" t="s">
        <v>37</v>
      </c>
      <c r="U62" s="44" t="s">
        <v>38</v>
      </c>
      <c r="V62" s="48"/>
      <c r="W62" s="49"/>
    </row>
    <row r="63" spans="1:23" ht="50.1" customHeight="1" x14ac:dyDescent="0.25">
      <c r="A63" s="52">
        <f>N38</f>
        <v>42996</v>
      </c>
      <c r="B63" s="18" t="s">
        <v>9</v>
      </c>
      <c r="C63" s="19"/>
      <c r="D63" s="108"/>
      <c r="E63" s="31"/>
      <c r="F63" s="32"/>
      <c r="G63" s="32"/>
      <c r="H63" s="32"/>
      <c r="I63" s="99"/>
      <c r="J63" s="100"/>
      <c r="K63" s="55"/>
      <c r="L63" s="55"/>
      <c r="M63" s="54"/>
      <c r="N63" s="54"/>
      <c r="O63" s="55"/>
      <c r="P63" s="101"/>
      <c r="Q63" s="101"/>
      <c r="R63" s="101"/>
      <c r="S63" s="101"/>
      <c r="T63" s="101"/>
      <c r="U63" s="102"/>
      <c r="V63" s="54"/>
      <c r="W63" s="55"/>
    </row>
    <row r="64" spans="1:23" ht="50.1" customHeight="1" x14ac:dyDescent="0.25">
      <c r="A64" s="52">
        <f t="shared" ref="A64:A69" si="5">A63+1</f>
        <v>42997</v>
      </c>
      <c r="B64" s="18" t="s">
        <v>11</v>
      </c>
      <c r="C64" s="20"/>
      <c r="D64" s="57"/>
      <c r="E64" s="58"/>
      <c r="F64" s="59"/>
      <c r="G64" s="59"/>
      <c r="H64" s="59"/>
      <c r="I64" s="99"/>
      <c r="J64" s="100"/>
      <c r="K64" s="55"/>
      <c r="L64" s="55"/>
      <c r="M64" s="54"/>
      <c r="N64" s="54"/>
      <c r="O64" s="55"/>
      <c r="P64" s="54"/>
      <c r="Q64" s="54"/>
      <c r="R64" s="54"/>
      <c r="S64" s="54"/>
      <c r="T64" s="54"/>
      <c r="U64" s="55"/>
      <c r="V64" s="54"/>
      <c r="W64" s="55"/>
    </row>
    <row r="65" spans="1:23" ht="50.1" customHeight="1" x14ac:dyDescent="0.25">
      <c r="A65" s="52">
        <f t="shared" si="5"/>
        <v>42998</v>
      </c>
      <c r="B65" s="18" t="s">
        <v>12</v>
      </c>
      <c r="C65" s="20"/>
      <c r="D65" s="57"/>
      <c r="E65" s="58"/>
      <c r="F65" s="59"/>
      <c r="G65" s="59"/>
      <c r="H65" s="59"/>
      <c r="I65" s="99"/>
      <c r="J65" s="100"/>
      <c r="K65" s="109"/>
      <c r="L65" s="109"/>
      <c r="M65" s="77"/>
      <c r="N65" s="77"/>
      <c r="O65" s="109"/>
      <c r="P65" s="77"/>
      <c r="Q65" s="77"/>
      <c r="R65" s="54"/>
      <c r="S65" s="54"/>
      <c r="T65" s="54"/>
      <c r="U65" s="55"/>
      <c r="V65" s="54"/>
      <c r="W65" s="55"/>
    </row>
    <row r="66" spans="1:23" ht="50.1" customHeight="1" x14ac:dyDescent="0.25">
      <c r="A66" s="52">
        <f t="shared" si="5"/>
        <v>42999</v>
      </c>
      <c r="B66" s="18" t="s">
        <v>13</v>
      </c>
      <c r="C66" s="20"/>
      <c r="D66" s="57"/>
      <c r="E66" s="58"/>
      <c r="F66" s="59"/>
      <c r="G66" s="59"/>
      <c r="H66" s="59"/>
      <c r="I66" s="99"/>
      <c r="J66" s="100"/>
      <c r="K66" s="55"/>
      <c r="L66" s="55"/>
      <c r="M66" s="54"/>
      <c r="N66" s="54"/>
      <c r="O66" s="55"/>
      <c r="P66" s="54"/>
      <c r="Q66" s="54"/>
      <c r="R66" s="54"/>
      <c r="S66" s="54"/>
      <c r="T66" s="54"/>
      <c r="U66" s="55"/>
      <c r="V66" s="54"/>
      <c r="W66" s="55"/>
    </row>
    <row r="67" spans="1:23" ht="50.1" customHeight="1" x14ac:dyDescent="0.25">
      <c r="A67" s="52">
        <f t="shared" si="5"/>
        <v>43000</v>
      </c>
      <c r="B67" s="18" t="s">
        <v>15</v>
      </c>
      <c r="C67" s="86"/>
      <c r="D67" s="105"/>
      <c r="E67" s="58"/>
      <c r="F67" s="59"/>
      <c r="G67" s="59"/>
      <c r="H67" s="59"/>
      <c r="I67" s="99"/>
      <c r="J67" s="100"/>
      <c r="K67" s="55"/>
      <c r="L67" s="55"/>
      <c r="M67" s="54"/>
      <c r="N67" s="54"/>
      <c r="O67" s="55"/>
      <c r="P67" s="54"/>
      <c r="Q67" s="54"/>
      <c r="R67" s="54"/>
      <c r="S67" s="54"/>
      <c r="T67" s="54"/>
      <c r="U67" s="55"/>
      <c r="V67" s="54"/>
      <c r="W67" s="55"/>
    </row>
    <row r="68" spans="1:23" ht="50.1" customHeight="1" x14ac:dyDescent="0.25">
      <c r="A68" s="52">
        <f t="shared" si="5"/>
        <v>43001</v>
      </c>
      <c r="B68" s="18" t="s">
        <v>17</v>
      </c>
      <c r="C68" s="20"/>
      <c r="D68" s="57"/>
      <c r="E68" s="58"/>
      <c r="F68" s="59"/>
      <c r="G68" s="59"/>
      <c r="H68" s="59"/>
      <c r="I68" s="99"/>
      <c r="J68" s="100"/>
      <c r="K68" s="55"/>
      <c r="L68" s="55"/>
      <c r="M68" s="54"/>
      <c r="N68" s="54"/>
      <c r="O68" s="55"/>
      <c r="P68" s="54"/>
      <c r="Q68" s="54"/>
      <c r="R68" s="54"/>
      <c r="S68" s="54"/>
      <c r="T68" s="54"/>
      <c r="U68" s="55"/>
      <c r="V68" s="54"/>
      <c r="W68" s="55"/>
    </row>
    <row r="69" spans="1:23" ht="50.1" customHeight="1" x14ac:dyDescent="0.25">
      <c r="A69" s="17">
        <f t="shared" si="5"/>
        <v>43002</v>
      </c>
      <c r="B69" s="27" t="s">
        <v>18</v>
      </c>
      <c r="C69" s="20"/>
      <c r="D69" s="57"/>
      <c r="E69" s="58"/>
      <c r="F69" s="59"/>
      <c r="G69" s="59"/>
      <c r="H69" s="59"/>
      <c r="I69" s="99"/>
      <c r="J69" s="100"/>
      <c r="K69" s="55"/>
      <c r="L69" s="55"/>
      <c r="M69" s="54"/>
      <c r="N69" s="54"/>
      <c r="O69" s="55"/>
      <c r="P69" s="54"/>
      <c r="Q69" s="54"/>
      <c r="R69" s="54"/>
      <c r="S69" s="54"/>
      <c r="T69" s="54"/>
      <c r="U69" s="55"/>
      <c r="V69" s="54"/>
      <c r="W69" s="55"/>
    </row>
    <row r="70" spans="1:23" ht="12.75" customHeight="1" x14ac:dyDescent="0.25">
      <c r="B70" s="78"/>
      <c r="C70" s="62"/>
      <c r="D70" s="62"/>
      <c r="E70" s="62"/>
      <c r="F70" s="62"/>
      <c r="G70" s="62"/>
      <c r="H70" s="62"/>
      <c r="I70" s="62"/>
      <c r="J70" s="62"/>
      <c r="K70" s="62"/>
      <c r="L70" s="62"/>
      <c r="M70" s="62"/>
      <c r="N70" s="62"/>
      <c r="O70" s="62"/>
      <c r="P70" s="62"/>
      <c r="Q70" s="62"/>
      <c r="R70" s="62"/>
      <c r="S70" s="62"/>
      <c r="T70" s="62"/>
      <c r="U70" s="62"/>
    </row>
    <row r="71" spans="1:23" ht="12.75" customHeight="1" x14ac:dyDescent="0.3">
      <c r="J71" s="2"/>
      <c r="K71" s="3"/>
      <c r="L71" s="3"/>
      <c r="M71" s="3"/>
      <c r="N71" s="3"/>
    </row>
    <row r="72" spans="1:23" ht="30" customHeight="1" x14ac:dyDescent="0.35">
      <c r="A72" s="4"/>
      <c r="B72" s="4"/>
      <c r="C72" s="307" t="s">
        <v>0</v>
      </c>
      <c r="D72" s="307"/>
      <c r="E72" s="307"/>
      <c r="F72" s="307"/>
      <c r="G72" s="307"/>
      <c r="H72" s="110"/>
      <c r="I72" s="5"/>
      <c r="J72" s="314"/>
      <c r="K72" s="314"/>
      <c r="L72" s="314"/>
      <c r="M72" s="314"/>
    </row>
    <row r="73" spans="1:23" ht="75" customHeight="1" x14ac:dyDescent="0.45">
      <c r="A73" s="4"/>
      <c r="B73" s="4"/>
      <c r="C73" s="7" t="s">
        <v>1</v>
      </c>
      <c r="D73" s="8" t="s">
        <v>2</v>
      </c>
      <c r="E73" s="9" t="s">
        <v>3</v>
      </c>
      <c r="F73" s="9" t="s">
        <v>4</v>
      </c>
      <c r="G73" s="9" t="s">
        <v>5</v>
      </c>
      <c r="H73" s="10" t="s">
        <v>6</v>
      </c>
      <c r="I73" s="5"/>
      <c r="J73" s="6"/>
      <c r="K73" s="6"/>
      <c r="L73" s="12"/>
      <c r="M73" s="14" t="s">
        <v>7</v>
      </c>
      <c r="N73" s="15">
        <f>N38</f>
        <v>42996</v>
      </c>
      <c r="O73" s="16" t="s">
        <v>8</v>
      </c>
      <c r="P73" s="15">
        <f>N73+6</f>
        <v>43002</v>
      </c>
    </row>
    <row r="74" spans="1:23" ht="49.5" customHeight="1" x14ac:dyDescent="0.25">
      <c r="A74" s="17">
        <f>N73</f>
        <v>42996</v>
      </c>
      <c r="B74" s="18" t="s">
        <v>9</v>
      </c>
      <c r="C74" s="20"/>
      <c r="D74" s="20"/>
      <c r="E74" s="20"/>
      <c r="F74" s="20"/>
      <c r="G74" s="20"/>
      <c r="H74" s="20"/>
      <c r="I74" s="42"/>
      <c r="J74" s="23"/>
      <c r="K74" s="23"/>
      <c r="L74" s="23"/>
      <c r="M74" s="304" t="s">
        <v>47</v>
      </c>
      <c r="N74" s="304"/>
      <c r="O74" s="304"/>
      <c r="P74" s="304"/>
      <c r="Q74" s="88"/>
      <c r="R74" s="88"/>
    </row>
    <row r="75" spans="1:23" ht="50.1" customHeight="1" x14ac:dyDescent="0.25">
      <c r="A75" s="17">
        <f t="shared" ref="A75:A80" si="6">A74+1</f>
        <v>42997</v>
      </c>
      <c r="B75" s="18" t="s">
        <v>11</v>
      </c>
      <c r="C75" s="20"/>
      <c r="D75" s="20"/>
      <c r="E75" s="20"/>
      <c r="F75" s="20"/>
      <c r="G75" s="20"/>
      <c r="H75" s="20"/>
      <c r="I75" s="42"/>
      <c r="J75" s="23"/>
      <c r="K75" s="23"/>
      <c r="L75" s="23"/>
      <c r="M75" s="304"/>
      <c r="N75" s="304"/>
      <c r="O75" s="304"/>
      <c r="P75" s="304"/>
      <c r="Q75" s="88"/>
      <c r="R75" s="88"/>
    </row>
    <row r="76" spans="1:23" ht="50.1" customHeight="1" x14ac:dyDescent="0.45">
      <c r="A76" s="17">
        <f t="shared" si="6"/>
        <v>42998</v>
      </c>
      <c r="B76" s="18" t="s">
        <v>12</v>
      </c>
      <c r="C76" s="20"/>
      <c r="D76" s="20"/>
      <c r="E76" s="20"/>
      <c r="F76" s="20"/>
      <c r="G76" s="20"/>
      <c r="H76" s="20"/>
      <c r="I76" s="42"/>
      <c r="J76" s="111"/>
      <c r="K76" s="23"/>
      <c r="L76" s="23"/>
      <c r="M76" s="23"/>
      <c r="N76" s="25"/>
      <c r="O76" s="25"/>
      <c r="P76" s="25"/>
      <c r="Q76" s="24"/>
      <c r="R76" s="24"/>
    </row>
    <row r="77" spans="1:23" ht="50.1" customHeight="1" x14ac:dyDescent="0.45">
      <c r="A77" s="17">
        <f t="shared" si="6"/>
        <v>42999</v>
      </c>
      <c r="B77" s="18" t="s">
        <v>13</v>
      </c>
      <c r="C77" s="20"/>
      <c r="D77" s="20"/>
      <c r="E77" s="20"/>
      <c r="F77" s="20"/>
      <c r="G77" s="20"/>
      <c r="H77" s="20"/>
      <c r="I77" s="42"/>
      <c r="J77" s="111"/>
      <c r="K77" s="23"/>
      <c r="L77" s="305" t="s">
        <v>14</v>
      </c>
      <c r="M77" s="305"/>
      <c r="N77" s="305"/>
      <c r="O77" s="305"/>
      <c r="P77" s="321">
        <f>N73-14</f>
        <v>42982</v>
      </c>
      <c r="Q77" s="321"/>
    </row>
    <row r="78" spans="1:23" ht="50.1" customHeight="1" x14ac:dyDescent="0.45">
      <c r="A78" s="17">
        <f t="shared" si="6"/>
        <v>43000</v>
      </c>
      <c r="B78" s="18" t="s">
        <v>15</v>
      </c>
      <c r="C78" s="20"/>
      <c r="D78" s="20"/>
      <c r="E78" s="20"/>
      <c r="F78" s="20"/>
      <c r="G78" s="20"/>
      <c r="H78" s="20"/>
      <c r="I78" s="42"/>
      <c r="J78" s="111"/>
      <c r="K78" s="23"/>
      <c r="L78" s="91" t="s">
        <v>16</v>
      </c>
      <c r="M78" s="91"/>
      <c r="N78" s="91"/>
      <c r="O78" s="91"/>
      <c r="P78" s="25"/>
      <c r="Q78" s="25"/>
      <c r="R78" s="25"/>
    </row>
    <row r="79" spans="1:23" ht="50.1" customHeight="1" x14ac:dyDescent="0.25">
      <c r="A79" s="17">
        <f t="shared" si="6"/>
        <v>43001</v>
      </c>
      <c r="B79" s="18" t="s">
        <v>17</v>
      </c>
      <c r="C79" s="20"/>
      <c r="D79" s="20"/>
      <c r="E79" s="20"/>
      <c r="F79" s="20"/>
      <c r="G79" s="20"/>
      <c r="H79" s="20"/>
      <c r="I79" s="42"/>
      <c r="J79" s="111"/>
      <c r="K79" s="111"/>
      <c r="L79" s="23"/>
    </row>
    <row r="80" spans="1:23" ht="50.1" customHeight="1" x14ac:dyDescent="0.25">
      <c r="A80" s="17">
        <f t="shared" si="6"/>
        <v>43002</v>
      </c>
      <c r="B80" s="27" t="s">
        <v>18</v>
      </c>
      <c r="C80" s="20"/>
      <c r="D80" s="20"/>
      <c r="E80" s="20"/>
      <c r="F80" s="20"/>
      <c r="G80" s="20"/>
      <c r="H80" s="20"/>
      <c r="I80" s="112"/>
      <c r="J80" s="23"/>
      <c r="K80" s="23"/>
      <c r="L80" s="23"/>
      <c r="M80" s="23"/>
    </row>
    <row r="81" spans="1:21" ht="21.75" customHeight="1" x14ac:dyDescent="0.25"/>
    <row r="82" spans="1:21" ht="30" customHeight="1" x14ac:dyDescent="0.35">
      <c r="A82" s="4"/>
      <c r="B82" s="4"/>
      <c r="C82" s="307" t="s">
        <v>39</v>
      </c>
      <c r="D82" s="307"/>
      <c r="E82" s="307"/>
      <c r="F82" s="307"/>
      <c r="G82" s="307"/>
      <c r="H82" s="307"/>
      <c r="I82" s="307"/>
      <c r="J82" s="307"/>
      <c r="K82" s="307"/>
      <c r="L82" s="307"/>
      <c r="M82" s="307"/>
      <c r="N82" s="307"/>
      <c r="O82" s="307"/>
      <c r="P82" s="307"/>
      <c r="Q82" s="307"/>
      <c r="R82" s="307"/>
      <c r="S82" s="307"/>
      <c r="T82" s="307"/>
      <c r="U82" s="307"/>
    </row>
    <row r="83" spans="1:21" ht="30" customHeight="1" x14ac:dyDescent="0.35">
      <c r="A83" s="4"/>
      <c r="B83" s="4"/>
      <c r="C83" s="315" t="s">
        <v>20</v>
      </c>
      <c r="D83" s="315"/>
      <c r="E83" s="317" t="s">
        <v>21</v>
      </c>
      <c r="F83" s="317"/>
      <c r="G83" s="317"/>
      <c r="H83" s="317"/>
      <c r="I83" s="308" t="s">
        <v>22</v>
      </c>
      <c r="J83" s="308"/>
      <c r="K83" s="309" t="s">
        <v>23</v>
      </c>
      <c r="L83" s="309"/>
      <c r="M83" s="309"/>
      <c r="N83" s="310" t="s">
        <v>24</v>
      </c>
      <c r="O83" s="310"/>
      <c r="P83" s="310"/>
      <c r="Q83" s="310"/>
      <c r="R83" s="310"/>
      <c r="S83" s="310"/>
      <c r="T83" s="311" t="s">
        <v>25</v>
      </c>
      <c r="U83" s="311"/>
    </row>
    <row r="84" spans="1:21" ht="150" customHeight="1" x14ac:dyDescent="0.35">
      <c r="A84" s="4"/>
      <c r="B84" s="4"/>
      <c r="C84" s="9" t="s">
        <v>1</v>
      </c>
      <c r="D84" s="30" t="s">
        <v>26</v>
      </c>
      <c r="E84" s="31" t="s">
        <v>48</v>
      </c>
      <c r="F84" s="32" t="s">
        <v>48</v>
      </c>
      <c r="G84" s="32" t="s">
        <v>49</v>
      </c>
      <c r="H84" s="33" t="s">
        <v>50</v>
      </c>
      <c r="I84" s="34" t="s">
        <v>29</v>
      </c>
      <c r="J84" s="35" t="s">
        <v>30</v>
      </c>
      <c r="K84" s="36" t="s">
        <v>29</v>
      </c>
      <c r="L84" s="37" t="s">
        <v>31</v>
      </c>
      <c r="M84" s="38" t="s">
        <v>30</v>
      </c>
      <c r="N84" s="301" t="s">
        <v>46</v>
      </c>
      <c r="O84" s="301"/>
      <c r="P84" s="302" t="s">
        <v>33</v>
      </c>
      <c r="Q84" s="302"/>
      <c r="R84" s="303" t="s">
        <v>34</v>
      </c>
      <c r="S84" s="303"/>
      <c r="T84" s="39" t="s">
        <v>35</v>
      </c>
      <c r="U84" s="40" t="s">
        <v>36</v>
      </c>
    </row>
    <row r="85" spans="1:21" ht="50.1" customHeight="1" x14ac:dyDescent="0.25">
      <c r="A85" s="41"/>
      <c r="B85" s="42"/>
      <c r="C85" s="43"/>
      <c r="D85" s="44"/>
      <c r="E85" s="45"/>
      <c r="F85" s="46"/>
      <c r="G85" s="46"/>
      <c r="H85" s="47"/>
      <c r="I85" s="48"/>
      <c r="J85" s="49"/>
      <c r="K85" s="48"/>
      <c r="L85" s="43"/>
      <c r="M85" s="49"/>
      <c r="N85" s="50" t="s">
        <v>37</v>
      </c>
      <c r="O85" s="51" t="s">
        <v>38</v>
      </c>
      <c r="P85" s="51" t="s">
        <v>37</v>
      </c>
      <c r="Q85" s="51" t="s">
        <v>38</v>
      </c>
      <c r="R85" s="51" t="s">
        <v>37</v>
      </c>
      <c r="S85" s="44" t="s">
        <v>38</v>
      </c>
      <c r="T85" s="48"/>
      <c r="U85" s="43"/>
    </row>
    <row r="86" spans="1:21" ht="50.1" customHeight="1" x14ac:dyDescent="0.25">
      <c r="A86" s="52">
        <f>N73</f>
        <v>42996</v>
      </c>
      <c r="B86" s="56" t="s">
        <v>9</v>
      </c>
      <c r="C86" s="86"/>
      <c r="D86" s="113"/>
      <c r="E86" s="31"/>
      <c r="F86" s="32"/>
      <c r="G86" s="32"/>
      <c r="H86" s="33"/>
      <c r="I86" s="54"/>
      <c r="J86" s="54"/>
      <c r="K86" s="54"/>
      <c r="L86" s="54"/>
      <c r="M86" s="54"/>
      <c r="N86" s="54"/>
      <c r="O86" s="54"/>
      <c r="P86" s="54"/>
      <c r="Q86" s="54"/>
      <c r="R86" s="54"/>
      <c r="S86" s="54"/>
      <c r="T86" s="54"/>
      <c r="U86" s="55"/>
    </row>
    <row r="87" spans="1:21" ht="50.1" customHeight="1" x14ac:dyDescent="0.25">
      <c r="A87" s="52">
        <f t="shared" ref="A87:A92" si="7">A86+1</f>
        <v>42997</v>
      </c>
      <c r="B87" s="56" t="s">
        <v>11</v>
      </c>
      <c r="C87" s="86"/>
      <c r="D87" s="105"/>
      <c r="E87" s="58"/>
      <c r="F87" s="59"/>
      <c r="G87" s="59"/>
      <c r="H87" s="60"/>
      <c r="I87" s="54"/>
      <c r="J87" s="54"/>
      <c r="K87" s="54"/>
      <c r="L87" s="54"/>
      <c r="M87" s="54"/>
      <c r="N87" s="54"/>
      <c r="O87" s="54"/>
      <c r="P87" s="54"/>
      <c r="Q87" s="54"/>
      <c r="R87" s="54"/>
      <c r="S87" s="54"/>
      <c r="T87" s="54"/>
      <c r="U87" s="55"/>
    </row>
    <row r="88" spans="1:21" ht="50.1" customHeight="1" x14ac:dyDescent="0.25">
      <c r="A88" s="52">
        <f t="shared" si="7"/>
        <v>42998</v>
      </c>
      <c r="B88" s="56" t="s">
        <v>12</v>
      </c>
      <c r="C88" s="20"/>
      <c r="D88" s="57"/>
      <c r="E88" s="58"/>
      <c r="F88" s="59"/>
      <c r="G88" s="59"/>
      <c r="H88" s="60"/>
      <c r="I88" s="54"/>
      <c r="J88" s="54"/>
      <c r="K88" s="54"/>
      <c r="L88" s="54"/>
      <c r="M88" s="54"/>
      <c r="N88" s="54"/>
      <c r="O88" s="54"/>
      <c r="P88" s="54"/>
      <c r="Q88" s="54"/>
      <c r="R88" s="54"/>
      <c r="S88" s="54"/>
      <c r="T88" s="54"/>
      <c r="U88" s="55"/>
    </row>
    <row r="89" spans="1:21" ht="50.1" customHeight="1" x14ac:dyDescent="0.25">
      <c r="A89" s="52">
        <f t="shared" si="7"/>
        <v>42999</v>
      </c>
      <c r="B89" s="56" t="s">
        <v>13</v>
      </c>
      <c r="C89" s="20"/>
      <c r="D89" s="57"/>
      <c r="E89" s="58"/>
      <c r="F89" s="59"/>
      <c r="G89" s="59"/>
      <c r="H89" s="60"/>
      <c r="I89" s="54"/>
      <c r="J89" s="54"/>
      <c r="K89" s="54"/>
      <c r="L89" s="54"/>
      <c r="M89" s="54"/>
      <c r="N89" s="54"/>
      <c r="O89" s="54"/>
      <c r="P89" s="54"/>
      <c r="Q89" s="54"/>
      <c r="R89" s="54"/>
      <c r="S89" s="54"/>
      <c r="T89" s="54"/>
      <c r="U89" s="55"/>
    </row>
    <row r="90" spans="1:21" ht="50.1" customHeight="1" x14ac:dyDescent="0.25">
      <c r="A90" s="52">
        <f t="shared" si="7"/>
        <v>43000</v>
      </c>
      <c r="B90" s="56" t="s">
        <v>15</v>
      </c>
      <c r="C90" s="20"/>
      <c r="D90" s="57"/>
      <c r="E90" s="58"/>
      <c r="F90" s="59"/>
      <c r="G90" s="59"/>
      <c r="H90" s="60"/>
      <c r="I90" s="54"/>
      <c r="J90" s="54"/>
      <c r="K90" s="54"/>
      <c r="L90" s="54"/>
      <c r="M90" s="54"/>
      <c r="N90" s="54"/>
      <c r="O90" s="54"/>
      <c r="P90" s="54"/>
      <c r="Q90" s="54"/>
      <c r="R90" s="54"/>
      <c r="S90" s="54"/>
      <c r="T90" s="54"/>
      <c r="U90" s="55"/>
    </row>
    <row r="91" spans="1:21" ht="50.1" customHeight="1" x14ac:dyDescent="0.25">
      <c r="A91" s="52">
        <f t="shared" si="7"/>
        <v>43001</v>
      </c>
      <c r="B91" s="56" t="s">
        <v>17</v>
      </c>
      <c r="C91" s="20"/>
      <c r="D91" s="57"/>
      <c r="E91" s="58"/>
      <c r="F91" s="59"/>
      <c r="G91" s="59"/>
      <c r="H91" s="60"/>
      <c r="I91" s="54"/>
      <c r="J91" s="54"/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5"/>
    </row>
    <row r="92" spans="1:21" ht="50.1" customHeight="1" x14ac:dyDescent="0.25">
      <c r="A92" s="17">
        <f t="shared" si="7"/>
        <v>43002</v>
      </c>
      <c r="B92" s="27" t="s">
        <v>18</v>
      </c>
      <c r="C92" s="86"/>
      <c r="D92" s="57"/>
      <c r="E92" s="58"/>
      <c r="F92" s="59"/>
      <c r="G92" s="59"/>
      <c r="H92" s="60"/>
      <c r="I92" s="54"/>
      <c r="J92" s="54"/>
      <c r="K92" s="54"/>
      <c r="L92" s="54"/>
      <c r="M92" s="54"/>
      <c r="N92" s="54"/>
      <c r="O92" s="54"/>
      <c r="P92" s="54"/>
      <c r="Q92" s="54"/>
      <c r="R92" s="54"/>
      <c r="S92" s="54"/>
      <c r="T92" s="54"/>
      <c r="U92" s="55"/>
    </row>
    <row r="93" spans="1:21" ht="22.5" customHeight="1" x14ac:dyDescent="0.25">
      <c r="C93" s="62"/>
      <c r="D93" s="62"/>
      <c r="E93" s="62"/>
      <c r="F93" s="62"/>
      <c r="G93" s="62"/>
      <c r="H93" s="62"/>
      <c r="I93" s="62"/>
      <c r="J93" s="62"/>
      <c r="K93" s="62"/>
      <c r="L93" s="62"/>
      <c r="M93" s="62"/>
      <c r="N93" s="62"/>
      <c r="O93" s="62"/>
      <c r="P93" s="62"/>
      <c r="Q93" s="62"/>
      <c r="R93" s="62"/>
      <c r="S93" s="62"/>
      <c r="T93" s="62"/>
      <c r="U93" s="62"/>
    </row>
    <row r="94" spans="1:21" ht="30" customHeight="1" x14ac:dyDescent="0.35">
      <c r="A94" s="4"/>
      <c r="B94" s="4"/>
      <c r="C94" s="307" t="s">
        <v>39</v>
      </c>
      <c r="D94" s="307"/>
      <c r="E94" s="307"/>
      <c r="F94" s="307"/>
      <c r="G94" s="307"/>
      <c r="H94" s="307"/>
      <c r="I94" s="307"/>
      <c r="J94" s="307"/>
      <c r="K94" s="307"/>
      <c r="L94" s="307"/>
      <c r="M94" s="307"/>
      <c r="N94" s="307"/>
      <c r="O94" s="307"/>
      <c r="P94" s="307"/>
      <c r="Q94" s="307"/>
      <c r="R94" s="307"/>
      <c r="S94" s="307"/>
      <c r="T94" s="307"/>
      <c r="U94" s="307"/>
    </row>
    <row r="95" spans="1:21" ht="30" customHeight="1" x14ac:dyDescent="0.35">
      <c r="A95" s="4"/>
      <c r="B95" s="4"/>
      <c r="C95" s="315" t="s">
        <v>20</v>
      </c>
      <c r="D95" s="315"/>
      <c r="E95" s="325" t="s">
        <v>21</v>
      </c>
      <c r="F95" s="325"/>
      <c r="G95" s="325"/>
      <c r="H95" s="325"/>
      <c r="I95" s="326" t="s">
        <v>22</v>
      </c>
      <c r="J95" s="326"/>
      <c r="K95" s="327" t="s">
        <v>23</v>
      </c>
      <c r="L95" s="327"/>
      <c r="M95" s="327"/>
      <c r="N95" s="328" t="s">
        <v>24</v>
      </c>
      <c r="O95" s="328"/>
      <c r="P95" s="328"/>
      <c r="Q95" s="328"/>
      <c r="R95" s="328"/>
      <c r="S95" s="328"/>
      <c r="T95" s="329" t="s">
        <v>25</v>
      </c>
      <c r="U95" s="329"/>
    </row>
    <row r="96" spans="1:21" ht="149.25" customHeight="1" x14ac:dyDescent="0.35">
      <c r="A96" s="4"/>
      <c r="B96" s="4"/>
      <c r="C96" s="7" t="s">
        <v>1</v>
      </c>
      <c r="D96" s="30" t="s">
        <v>26</v>
      </c>
      <c r="E96" s="31" t="s">
        <v>48</v>
      </c>
      <c r="F96" s="32" t="s">
        <v>48</v>
      </c>
      <c r="G96" s="32"/>
      <c r="H96" s="33" t="s">
        <v>50</v>
      </c>
      <c r="I96" s="114" t="s">
        <v>29</v>
      </c>
      <c r="J96" s="115" t="s">
        <v>30</v>
      </c>
      <c r="K96" s="116" t="s">
        <v>29</v>
      </c>
      <c r="L96" s="117" t="s">
        <v>31</v>
      </c>
      <c r="M96" s="118" t="s">
        <v>30</v>
      </c>
      <c r="N96" s="322" t="s">
        <v>46</v>
      </c>
      <c r="O96" s="322"/>
      <c r="P96" s="323" t="s">
        <v>33</v>
      </c>
      <c r="Q96" s="323"/>
      <c r="R96" s="324" t="s">
        <v>34</v>
      </c>
      <c r="S96" s="324"/>
      <c r="T96" s="29" t="s">
        <v>35</v>
      </c>
      <c r="U96" s="119" t="s">
        <v>36</v>
      </c>
    </row>
    <row r="97" spans="1:21" ht="50.1" customHeight="1" x14ac:dyDescent="0.25">
      <c r="A97" s="41"/>
      <c r="B97" s="42"/>
      <c r="C97" s="313" t="s">
        <v>41</v>
      </c>
      <c r="D97" s="313"/>
      <c r="E97" s="313"/>
      <c r="F97" s="313"/>
      <c r="G97" s="313"/>
      <c r="H97" s="313"/>
      <c r="I97" s="48"/>
      <c r="J97" s="49"/>
      <c r="K97" s="48"/>
      <c r="L97" s="43"/>
      <c r="M97" s="49"/>
      <c r="N97" s="50" t="s">
        <v>37</v>
      </c>
      <c r="O97" s="51" t="s">
        <v>38</v>
      </c>
      <c r="P97" s="51" t="s">
        <v>37</v>
      </c>
      <c r="Q97" s="51" t="s">
        <v>38</v>
      </c>
      <c r="R97" s="51" t="s">
        <v>37</v>
      </c>
      <c r="S97" s="44" t="s">
        <v>38</v>
      </c>
      <c r="T97" s="48"/>
      <c r="U97" s="43"/>
    </row>
    <row r="98" spans="1:21" ht="50.1" customHeight="1" x14ac:dyDescent="0.25">
      <c r="A98" s="52">
        <f>N73</f>
        <v>42996</v>
      </c>
      <c r="B98" s="18" t="s">
        <v>9</v>
      </c>
      <c r="C98" s="20"/>
      <c r="D98" s="53"/>
      <c r="E98" s="120"/>
      <c r="F98" s="121"/>
      <c r="G98" s="31"/>
      <c r="H98" s="33"/>
      <c r="I98" s="54"/>
      <c r="J98" s="54"/>
      <c r="K98" s="54"/>
      <c r="L98" s="54"/>
      <c r="M98" s="54"/>
      <c r="N98" s="54"/>
      <c r="O98" s="54"/>
      <c r="P98" s="54"/>
      <c r="Q98" s="54"/>
      <c r="R98" s="54"/>
      <c r="S98" s="54"/>
      <c r="T98" s="54"/>
      <c r="U98" s="55"/>
    </row>
    <row r="99" spans="1:21" ht="50.1" customHeight="1" x14ac:dyDescent="0.25">
      <c r="A99" s="52">
        <f t="shared" ref="A99:A104" si="8">A98+1</f>
        <v>42997</v>
      </c>
      <c r="B99" s="18" t="s">
        <v>11</v>
      </c>
      <c r="C99" s="20"/>
      <c r="D99" s="57"/>
      <c r="E99" s="122"/>
      <c r="F99" s="123"/>
      <c r="G99" s="58"/>
      <c r="H99" s="60"/>
      <c r="I99" s="54"/>
      <c r="J99" s="54"/>
      <c r="K99" s="54"/>
      <c r="L99" s="54"/>
      <c r="M99" s="54"/>
      <c r="N99" s="54"/>
      <c r="O99" s="54"/>
      <c r="P99" s="54"/>
      <c r="Q99" s="54"/>
      <c r="R99" s="54"/>
      <c r="S99" s="54"/>
      <c r="T99" s="54"/>
      <c r="U99" s="55"/>
    </row>
    <row r="100" spans="1:21" ht="50.1" customHeight="1" x14ac:dyDescent="0.25">
      <c r="A100" s="52">
        <f t="shared" si="8"/>
        <v>42998</v>
      </c>
      <c r="B100" s="18" t="s">
        <v>12</v>
      </c>
      <c r="C100" s="20"/>
      <c r="D100" s="57"/>
      <c r="E100" s="58"/>
      <c r="F100" s="76"/>
      <c r="G100" s="59"/>
      <c r="H100" s="60"/>
      <c r="I100" s="77"/>
      <c r="J100" s="77"/>
      <c r="K100" s="77"/>
      <c r="L100" s="77"/>
      <c r="M100" s="77"/>
      <c r="N100" s="77"/>
      <c r="O100" s="77"/>
      <c r="P100" s="54"/>
      <c r="Q100" s="54"/>
      <c r="R100" s="54"/>
      <c r="S100" s="54"/>
      <c r="T100" s="54"/>
      <c r="U100" s="55"/>
    </row>
    <row r="101" spans="1:21" ht="50.1" customHeight="1" x14ac:dyDescent="0.25">
      <c r="A101" s="52">
        <f t="shared" si="8"/>
        <v>42999</v>
      </c>
      <c r="B101" s="18" t="s">
        <v>13</v>
      </c>
      <c r="C101" s="20"/>
      <c r="D101" s="57"/>
      <c r="E101" s="58"/>
      <c r="F101" s="59"/>
      <c r="G101" s="59"/>
      <c r="H101" s="60"/>
      <c r="I101" s="54"/>
      <c r="J101" s="54"/>
      <c r="K101" s="54"/>
      <c r="L101" s="54"/>
      <c r="M101" s="54"/>
      <c r="N101" s="54"/>
      <c r="O101" s="54"/>
      <c r="P101" s="54"/>
      <c r="Q101" s="54"/>
      <c r="R101" s="54"/>
      <c r="S101" s="54"/>
      <c r="T101" s="54"/>
      <c r="U101" s="55"/>
    </row>
    <row r="102" spans="1:21" ht="50.1" customHeight="1" x14ac:dyDescent="0.25">
      <c r="A102" s="52">
        <f t="shared" si="8"/>
        <v>43000</v>
      </c>
      <c r="B102" s="18" t="s">
        <v>15</v>
      </c>
      <c r="C102" s="20"/>
      <c r="D102" s="57"/>
      <c r="E102" s="58"/>
      <c r="F102" s="59"/>
      <c r="G102" s="59"/>
      <c r="H102" s="60"/>
      <c r="I102" s="54"/>
      <c r="J102" s="54"/>
      <c r="K102" s="54"/>
      <c r="L102" s="54"/>
      <c r="M102" s="54"/>
      <c r="N102" s="54"/>
      <c r="O102" s="54"/>
      <c r="P102" s="54"/>
      <c r="Q102" s="54"/>
      <c r="R102" s="54"/>
      <c r="S102" s="54"/>
      <c r="T102" s="54"/>
      <c r="U102" s="55"/>
    </row>
    <row r="103" spans="1:21" ht="50.1" customHeight="1" x14ac:dyDescent="0.25">
      <c r="A103" s="52">
        <f t="shared" si="8"/>
        <v>43001</v>
      </c>
      <c r="B103" s="18" t="s">
        <v>17</v>
      </c>
      <c r="C103" s="86"/>
      <c r="D103" s="105"/>
      <c r="E103" s="58"/>
      <c r="F103" s="59"/>
      <c r="G103" s="59"/>
      <c r="H103" s="60"/>
      <c r="I103" s="54"/>
      <c r="J103" s="54"/>
      <c r="K103" s="54"/>
      <c r="L103" s="54"/>
      <c r="M103" s="54"/>
      <c r="N103" s="54"/>
      <c r="O103" s="54"/>
      <c r="P103" s="54"/>
      <c r="Q103" s="54"/>
      <c r="R103" s="54"/>
      <c r="S103" s="54"/>
      <c r="T103" s="54"/>
      <c r="U103" s="55"/>
    </row>
    <row r="104" spans="1:21" ht="50.1" customHeight="1" x14ac:dyDescent="0.25">
      <c r="A104" s="17">
        <f t="shared" si="8"/>
        <v>43002</v>
      </c>
      <c r="B104" s="27" t="s">
        <v>18</v>
      </c>
      <c r="C104" s="20"/>
      <c r="D104" s="57"/>
      <c r="E104" s="58"/>
      <c r="F104" s="59"/>
      <c r="G104" s="59"/>
      <c r="H104" s="60"/>
      <c r="I104" s="54"/>
      <c r="J104" s="54"/>
      <c r="K104" s="54"/>
      <c r="L104" s="54"/>
      <c r="M104" s="54"/>
      <c r="N104" s="54"/>
      <c r="O104" s="54"/>
      <c r="P104" s="54"/>
      <c r="Q104" s="54"/>
      <c r="R104" s="54"/>
      <c r="S104" s="54"/>
      <c r="T104" s="54"/>
      <c r="U104" s="55"/>
    </row>
    <row r="105" spans="1:21" ht="12.75" customHeight="1" x14ac:dyDescent="0.25">
      <c r="A105" s="124"/>
      <c r="B105" s="125"/>
      <c r="C105" s="62"/>
      <c r="D105" s="62"/>
      <c r="E105" s="62"/>
      <c r="F105" s="62"/>
      <c r="G105" s="62"/>
      <c r="H105" s="62"/>
      <c r="I105" s="62"/>
      <c r="J105" s="62"/>
      <c r="K105" s="62"/>
      <c r="L105" s="62"/>
      <c r="M105" s="62"/>
      <c r="N105" s="62"/>
      <c r="O105" s="62"/>
      <c r="P105" s="62"/>
      <c r="Q105" s="62"/>
      <c r="R105" s="62"/>
      <c r="S105" s="62"/>
      <c r="T105" s="62"/>
      <c r="U105" s="62"/>
    </row>
    <row r="106" spans="1:21" ht="12.75" customHeight="1" x14ac:dyDescent="0.3">
      <c r="J106" s="2"/>
      <c r="K106" s="3"/>
      <c r="L106" s="3"/>
      <c r="M106" s="3"/>
      <c r="N106" s="3"/>
    </row>
    <row r="107" spans="1:21" ht="30" customHeight="1" x14ac:dyDescent="0.35">
      <c r="A107" s="4"/>
      <c r="B107" s="4"/>
      <c r="C107" s="307" t="s">
        <v>0</v>
      </c>
      <c r="D107" s="307"/>
      <c r="E107" s="307"/>
      <c r="F107" s="307"/>
      <c r="G107" s="307"/>
      <c r="H107" s="110"/>
      <c r="I107" s="5"/>
      <c r="J107" s="314"/>
      <c r="K107" s="314"/>
      <c r="L107" s="314"/>
      <c r="M107" s="125"/>
    </row>
    <row r="108" spans="1:21" ht="75" customHeight="1" x14ac:dyDescent="0.45">
      <c r="A108" s="4"/>
      <c r="B108" s="4"/>
      <c r="C108" s="9" t="s">
        <v>1</v>
      </c>
      <c r="D108" s="126" t="s">
        <v>2</v>
      </c>
      <c r="E108" s="9" t="s">
        <v>3</v>
      </c>
      <c r="F108" s="9" t="s">
        <v>4</v>
      </c>
      <c r="G108" s="9" t="s">
        <v>5</v>
      </c>
      <c r="H108" s="10" t="s">
        <v>6</v>
      </c>
      <c r="I108" s="5"/>
      <c r="J108" s="6"/>
      <c r="K108" s="6"/>
      <c r="L108" s="12"/>
      <c r="M108" s="14" t="s">
        <v>7</v>
      </c>
      <c r="N108" s="15">
        <f>N73</f>
        <v>42996</v>
      </c>
      <c r="O108" s="16" t="s">
        <v>8</v>
      </c>
      <c r="P108" s="15">
        <f>N108+6</f>
        <v>43002</v>
      </c>
    </row>
    <row r="109" spans="1:21" ht="50.1" customHeight="1" x14ac:dyDescent="0.25">
      <c r="A109" s="17">
        <f>N108</f>
        <v>42996</v>
      </c>
      <c r="B109" s="18" t="s">
        <v>9</v>
      </c>
      <c r="C109" s="20"/>
      <c r="D109" s="20"/>
      <c r="E109" s="20"/>
      <c r="F109" s="21"/>
      <c r="G109" s="20"/>
      <c r="H109" s="18"/>
      <c r="I109" s="42"/>
      <c r="J109" s="111"/>
      <c r="K109" s="111"/>
      <c r="L109" s="111"/>
      <c r="M109" s="304" t="s">
        <v>51</v>
      </c>
      <c r="N109" s="304"/>
      <c r="O109" s="304"/>
      <c r="P109" s="304"/>
      <c r="Q109" s="88"/>
      <c r="R109" s="88"/>
    </row>
    <row r="110" spans="1:21" ht="50.1" customHeight="1" x14ac:dyDescent="0.25">
      <c r="A110" s="17">
        <f t="shared" ref="A110:A115" si="9">A109+1</f>
        <v>42997</v>
      </c>
      <c r="B110" s="18" t="s">
        <v>11</v>
      </c>
      <c r="C110" s="20"/>
      <c r="D110" s="20"/>
      <c r="E110" s="20"/>
      <c r="F110" s="21"/>
      <c r="G110" s="20"/>
      <c r="H110" s="18"/>
      <c r="I110" s="42"/>
      <c r="J110" s="111"/>
      <c r="K110" s="111"/>
      <c r="L110" s="111"/>
      <c r="M110" s="304"/>
      <c r="N110" s="304"/>
      <c r="O110" s="304"/>
      <c r="P110" s="304"/>
      <c r="Q110" s="88"/>
      <c r="R110" s="88"/>
    </row>
    <row r="111" spans="1:21" ht="50.1" customHeight="1" x14ac:dyDescent="0.45">
      <c r="A111" s="17">
        <f t="shared" si="9"/>
        <v>42998</v>
      </c>
      <c r="B111" s="18" t="s">
        <v>12</v>
      </c>
      <c r="C111" s="20"/>
      <c r="D111" s="20"/>
      <c r="E111" s="20"/>
      <c r="F111" s="21"/>
      <c r="G111" s="20"/>
      <c r="H111" s="18"/>
      <c r="I111" s="42"/>
      <c r="J111" s="111"/>
      <c r="K111" s="111"/>
      <c r="L111" s="111"/>
      <c r="M111" s="127"/>
      <c r="N111" s="25"/>
      <c r="O111" s="25"/>
      <c r="P111" s="25"/>
      <c r="Q111" s="24"/>
      <c r="R111" s="24"/>
    </row>
    <row r="112" spans="1:21" ht="50.1" customHeight="1" x14ac:dyDescent="0.45">
      <c r="A112" s="17">
        <f t="shared" si="9"/>
        <v>42999</v>
      </c>
      <c r="B112" s="18" t="s">
        <v>13</v>
      </c>
      <c r="C112" s="20"/>
      <c r="D112" s="20"/>
      <c r="E112" s="20"/>
      <c r="F112" s="21"/>
      <c r="G112" s="20"/>
      <c r="H112" s="18"/>
      <c r="I112" s="42"/>
      <c r="J112" s="111"/>
      <c r="K112" s="111"/>
      <c r="L112" s="305" t="s">
        <v>14</v>
      </c>
      <c r="M112" s="305"/>
      <c r="N112" s="305"/>
      <c r="O112" s="305"/>
      <c r="P112" s="321">
        <f>N108-14</f>
        <v>42982</v>
      </c>
      <c r="Q112" s="321"/>
    </row>
    <row r="113" spans="1:21" ht="50.1" customHeight="1" x14ac:dyDescent="0.45">
      <c r="A113" s="17">
        <f t="shared" si="9"/>
        <v>43000</v>
      </c>
      <c r="B113" s="18" t="s">
        <v>15</v>
      </c>
      <c r="C113" s="20"/>
      <c r="D113" s="20"/>
      <c r="E113" s="20"/>
      <c r="F113" s="21"/>
      <c r="G113" s="20"/>
      <c r="H113" s="18"/>
      <c r="I113" s="42"/>
      <c r="J113" s="111"/>
      <c r="K113" s="111"/>
      <c r="L113" s="91" t="s">
        <v>16</v>
      </c>
      <c r="M113" s="91"/>
      <c r="N113" s="91"/>
      <c r="O113" s="91"/>
      <c r="P113" s="25"/>
      <c r="Q113" s="25"/>
      <c r="R113" s="25"/>
    </row>
    <row r="114" spans="1:21" ht="50.1" customHeight="1" x14ac:dyDescent="0.35">
      <c r="A114" s="17">
        <f t="shared" si="9"/>
        <v>43001</v>
      </c>
      <c r="B114" s="18" t="s">
        <v>17</v>
      </c>
      <c r="C114" s="20"/>
      <c r="D114" s="20"/>
      <c r="E114" s="20"/>
      <c r="F114" s="21"/>
      <c r="G114" s="20"/>
      <c r="H114" s="18"/>
      <c r="I114" s="42"/>
      <c r="J114" s="111"/>
      <c r="K114" s="111"/>
      <c r="L114" s="111"/>
      <c r="M114" s="127"/>
    </row>
    <row r="115" spans="1:21" ht="50.1" customHeight="1" x14ac:dyDescent="0.35">
      <c r="A115" s="17">
        <f t="shared" si="9"/>
        <v>43002</v>
      </c>
      <c r="B115" s="27" t="s">
        <v>18</v>
      </c>
      <c r="C115" s="20"/>
      <c r="D115" s="20"/>
      <c r="E115" s="20"/>
      <c r="F115" s="21"/>
      <c r="G115" s="20"/>
      <c r="H115" s="18"/>
      <c r="I115" s="42"/>
      <c r="J115" s="111"/>
      <c r="K115" s="111"/>
      <c r="L115" s="111"/>
      <c r="M115" s="127"/>
    </row>
    <row r="116" spans="1:21" ht="21.75" customHeight="1" x14ac:dyDescent="0.25">
      <c r="I116" s="78"/>
      <c r="J116" s="78"/>
      <c r="K116" s="78"/>
      <c r="L116" s="78"/>
    </row>
    <row r="117" spans="1:21" ht="30" customHeight="1" x14ac:dyDescent="0.35">
      <c r="A117" s="4"/>
      <c r="B117" s="4"/>
      <c r="C117" s="307" t="s">
        <v>19</v>
      </c>
      <c r="D117" s="307"/>
      <c r="E117" s="307"/>
      <c r="F117" s="307"/>
      <c r="G117" s="307"/>
      <c r="H117" s="307"/>
      <c r="I117" s="307"/>
      <c r="J117" s="307"/>
      <c r="K117" s="307"/>
      <c r="L117" s="307"/>
      <c r="M117" s="307"/>
      <c r="N117" s="307"/>
      <c r="O117" s="307"/>
      <c r="P117" s="307"/>
      <c r="Q117" s="307"/>
      <c r="R117" s="307"/>
      <c r="S117" s="307"/>
      <c r="T117" s="307"/>
      <c r="U117" s="307"/>
    </row>
    <row r="118" spans="1:21" ht="30" customHeight="1" x14ac:dyDescent="0.35">
      <c r="A118" s="4"/>
      <c r="B118" s="4"/>
      <c r="C118" s="315" t="s">
        <v>20</v>
      </c>
      <c r="D118" s="315"/>
      <c r="E118" s="317" t="s">
        <v>21</v>
      </c>
      <c r="F118" s="317"/>
      <c r="G118" s="317"/>
      <c r="H118" s="317"/>
      <c r="I118" s="308" t="s">
        <v>22</v>
      </c>
      <c r="J118" s="308"/>
      <c r="K118" s="309" t="s">
        <v>23</v>
      </c>
      <c r="L118" s="309"/>
      <c r="M118" s="309"/>
      <c r="N118" s="310" t="s">
        <v>24</v>
      </c>
      <c r="O118" s="310"/>
      <c r="P118" s="310"/>
      <c r="Q118" s="310"/>
      <c r="R118" s="310"/>
      <c r="S118" s="310"/>
      <c r="T118" s="311" t="s">
        <v>25</v>
      </c>
      <c r="U118" s="311"/>
    </row>
    <row r="119" spans="1:21" ht="149.25" customHeight="1" x14ac:dyDescent="0.35">
      <c r="A119" s="4"/>
      <c r="B119" s="4"/>
      <c r="C119" s="9" t="s">
        <v>1</v>
      </c>
      <c r="D119" s="30" t="s">
        <v>26</v>
      </c>
      <c r="E119" s="31" t="s">
        <v>52</v>
      </c>
      <c r="F119" s="32"/>
      <c r="G119" s="32"/>
      <c r="H119" s="33"/>
      <c r="I119" s="128" t="s">
        <v>29</v>
      </c>
      <c r="J119" s="35" t="s">
        <v>30</v>
      </c>
      <c r="K119" s="36" t="s">
        <v>29</v>
      </c>
      <c r="L119" s="37" t="s">
        <v>31</v>
      </c>
      <c r="M119" s="38" t="s">
        <v>30</v>
      </c>
      <c r="N119" s="301" t="s">
        <v>46</v>
      </c>
      <c r="O119" s="301"/>
      <c r="P119" s="302" t="s">
        <v>33</v>
      </c>
      <c r="Q119" s="302"/>
      <c r="R119" s="303" t="s">
        <v>34</v>
      </c>
      <c r="S119" s="303"/>
      <c r="T119" s="39" t="s">
        <v>35</v>
      </c>
      <c r="U119" s="40" t="s">
        <v>36</v>
      </c>
    </row>
    <row r="120" spans="1:21" ht="50.1" customHeight="1" x14ac:dyDescent="0.25">
      <c r="A120" s="41"/>
      <c r="B120" s="42"/>
      <c r="C120" s="43"/>
      <c r="D120" s="44"/>
      <c r="E120" s="45"/>
      <c r="F120" s="46"/>
      <c r="G120" s="46"/>
      <c r="H120" s="47"/>
      <c r="I120" s="48"/>
      <c r="J120" s="49"/>
      <c r="K120" s="48"/>
      <c r="L120" s="43"/>
      <c r="M120" s="49"/>
      <c r="N120" s="50" t="s">
        <v>37</v>
      </c>
      <c r="O120" s="51" t="s">
        <v>38</v>
      </c>
      <c r="P120" s="51" t="s">
        <v>37</v>
      </c>
      <c r="Q120" s="51" t="s">
        <v>38</v>
      </c>
      <c r="R120" s="51" t="s">
        <v>37</v>
      </c>
      <c r="S120" s="44" t="s">
        <v>38</v>
      </c>
      <c r="T120" s="48"/>
      <c r="U120" s="43"/>
    </row>
    <row r="121" spans="1:21" ht="50.1" customHeight="1" x14ac:dyDescent="0.25">
      <c r="A121" s="52">
        <f>N108</f>
        <v>42996</v>
      </c>
      <c r="B121" s="18" t="s">
        <v>9</v>
      </c>
      <c r="C121" s="20"/>
      <c r="D121" s="53"/>
      <c r="E121" s="31"/>
      <c r="F121" s="129"/>
      <c r="G121" s="129"/>
      <c r="H121" s="130"/>
      <c r="I121" s="54"/>
      <c r="J121" s="54"/>
      <c r="K121" s="54"/>
      <c r="L121" s="54"/>
      <c r="M121" s="54"/>
      <c r="N121" s="54"/>
      <c r="O121" s="54"/>
      <c r="P121" s="54"/>
      <c r="Q121" s="54"/>
      <c r="R121" s="54"/>
      <c r="S121" s="54"/>
      <c r="T121" s="54"/>
      <c r="U121" s="55"/>
    </row>
    <row r="122" spans="1:21" ht="50.1" customHeight="1" x14ac:dyDescent="0.25">
      <c r="A122" s="52">
        <f t="shared" ref="A122:A127" si="10">A121+1</f>
        <v>42997</v>
      </c>
      <c r="B122" s="56" t="s">
        <v>11</v>
      </c>
      <c r="C122" s="20"/>
      <c r="D122" s="105"/>
      <c r="E122" s="58"/>
      <c r="F122" s="20"/>
      <c r="G122" s="20"/>
      <c r="H122" s="57"/>
      <c r="I122" s="54"/>
      <c r="J122" s="54"/>
      <c r="K122" s="54"/>
      <c r="L122" s="54"/>
      <c r="M122" s="54"/>
      <c r="N122" s="54"/>
      <c r="O122" s="54"/>
      <c r="P122" s="54"/>
      <c r="Q122" s="54"/>
      <c r="R122" s="54"/>
      <c r="S122" s="54"/>
      <c r="T122" s="54"/>
      <c r="U122" s="55"/>
    </row>
    <row r="123" spans="1:21" ht="50.1" customHeight="1" x14ac:dyDescent="0.25">
      <c r="A123" s="52">
        <f t="shared" si="10"/>
        <v>42998</v>
      </c>
      <c r="B123" s="56" t="s">
        <v>12</v>
      </c>
      <c r="C123" s="20"/>
      <c r="D123" s="57"/>
      <c r="E123" s="58"/>
      <c r="F123" s="20"/>
      <c r="G123" s="20"/>
      <c r="H123" s="57"/>
      <c r="I123" s="54"/>
      <c r="J123" s="54"/>
      <c r="K123" s="54"/>
      <c r="L123" s="54"/>
      <c r="M123" s="54"/>
      <c r="N123" s="54"/>
      <c r="O123" s="54"/>
      <c r="P123" s="54"/>
      <c r="Q123" s="54"/>
      <c r="R123" s="54"/>
      <c r="S123" s="54"/>
      <c r="T123" s="54"/>
      <c r="U123" s="55"/>
    </row>
    <row r="124" spans="1:21" ht="50.1" customHeight="1" x14ac:dyDescent="0.25">
      <c r="A124" s="52">
        <f t="shared" si="10"/>
        <v>42999</v>
      </c>
      <c r="B124" s="56" t="s">
        <v>13</v>
      </c>
      <c r="C124" s="20"/>
      <c r="D124" s="57"/>
      <c r="E124" s="58"/>
      <c r="F124" s="20"/>
      <c r="G124" s="20"/>
      <c r="H124" s="57"/>
      <c r="I124" s="54"/>
      <c r="J124" s="54"/>
      <c r="K124" s="54"/>
      <c r="L124" s="54"/>
      <c r="M124" s="54"/>
      <c r="N124" s="54"/>
      <c r="O124" s="54"/>
      <c r="P124" s="54"/>
      <c r="Q124" s="54"/>
      <c r="R124" s="54"/>
      <c r="S124" s="54"/>
      <c r="T124" s="54"/>
      <c r="U124" s="55"/>
    </row>
    <row r="125" spans="1:21" ht="50.1" customHeight="1" x14ac:dyDescent="0.25">
      <c r="A125" s="52">
        <f t="shared" si="10"/>
        <v>43000</v>
      </c>
      <c r="B125" s="56" t="s">
        <v>15</v>
      </c>
      <c r="C125" s="20"/>
      <c r="D125" s="57"/>
      <c r="E125" s="58"/>
      <c r="F125" s="20"/>
      <c r="G125" s="20"/>
      <c r="H125" s="57"/>
      <c r="I125" s="54"/>
      <c r="J125" s="54"/>
      <c r="K125" s="54"/>
      <c r="L125" s="54"/>
      <c r="M125" s="54"/>
      <c r="N125" s="54"/>
      <c r="O125" s="54"/>
      <c r="P125" s="54"/>
      <c r="Q125" s="54"/>
      <c r="R125" s="54"/>
      <c r="S125" s="54"/>
      <c r="T125" s="54"/>
      <c r="U125" s="55"/>
    </row>
    <row r="126" spans="1:21" ht="50.1" customHeight="1" x14ac:dyDescent="0.25">
      <c r="A126" s="52">
        <f t="shared" si="10"/>
        <v>43001</v>
      </c>
      <c r="B126" s="56" t="s">
        <v>17</v>
      </c>
      <c r="C126" s="86"/>
      <c r="D126" s="57"/>
      <c r="E126" s="58"/>
      <c r="F126" s="20"/>
      <c r="G126" s="20"/>
      <c r="H126" s="57"/>
      <c r="I126" s="54"/>
      <c r="J126" s="54"/>
      <c r="K126" s="54"/>
      <c r="L126" s="54"/>
      <c r="M126" s="54"/>
      <c r="N126" s="54"/>
      <c r="O126" s="54"/>
      <c r="P126" s="54"/>
      <c r="Q126" s="54"/>
      <c r="R126" s="54"/>
      <c r="S126" s="54"/>
      <c r="T126" s="54"/>
      <c r="U126" s="55"/>
    </row>
    <row r="127" spans="1:21" ht="50.1" customHeight="1" x14ac:dyDescent="0.25">
      <c r="A127" s="17">
        <f t="shared" si="10"/>
        <v>43002</v>
      </c>
      <c r="B127" s="61" t="s">
        <v>18</v>
      </c>
      <c r="C127" s="86"/>
      <c r="D127" s="57"/>
      <c r="E127" s="58"/>
      <c r="F127" s="20"/>
      <c r="G127" s="20"/>
      <c r="H127" s="57"/>
      <c r="I127" s="54"/>
      <c r="J127" s="54"/>
      <c r="K127" s="54"/>
      <c r="L127" s="54"/>
      <c r="M127" s="54"/>
      <c r="N127" s="54"/>
      <c r="O127" s="54"/>
      <c r="P127" s="54"/>
      <c r="Q127" s="54"/>
      <c r="R127" s="54"/>
      <c r="S127" s="54"/>
      <c r="T127" s="54"/>
      <c r="U127" s="55"/>
    </row>
    <row r="128" spans="1:21" ht="21.75" customHeight="1" x14ac:dyDescent="0.25">
      <c r="C128" s="62"/>
      <c r="D128" s="62"/>
      <c r="E128" s="62"/>
      <c r="F128" s="62"/>
      <c r="G128" s="62"/>
      <c r="H128" s="62"/>
      <c r="I128" s="62"/>
      <c r="J128" s="62"/>
      <c r="K128" s="62"/>
      <c r="L128" s="62"/>
      <c r="M128" s="62"/>
      <c r="N128" s="62"/>
      <c r="O128" s="62"/>
      <c r="P128" s="62"/>
      <c r="Q128" s="62"/>
      <c r="R128" s="62"/>
      <c r="S128" s="62"/>
      <c r="T128" s="62"/>
      <c r="U128" s="62"/>
    </row>
    <row r="129" spans="1:21" ht="30" customHeight="1" x14ac:dyDescent="0.35">
      <c r="A129" s="4"/>
      <c r="B129" s="4"/>
      <c r="C129" s="307" t="s">
        <v>39</v>
      </c>
      <c r="D129" s="307"/>
      <c r="E129" s="307"/>
      <c r="F129" s="307"/>
      <c r="G129" s="307"/>
      <c r="H129" s="307"/>
      <c r="I129" s="307"/>
      <c r="J129" s="307"/>
      <c r="K129" s="307"/>
      <c r="L129" s="307"/>
      <c r="M129" s="307"/>
      <c r="N129" s="307"/>
      <c r="O129" s="307"/>
      <c r="P129" s="307"/>
      <c r="Q129" s="307"/>
      <c r="R129" s="307"/>
      <c r="S129" s="307"/>
      <c r="T129" s="307"/>
      <c r="U129" s="307"/>
    </row>
    <row r="130" spans="1:21" ht="30" customHeight="1" x14ac:dyDescent="0.35">
      <c r="A130" s="5"/>
      <c r="B130" s="5"/>
      <c r="C130" s="106" t="s">
        <v>20</v>
      </c>
      <c r="D130" s="107"/>
      <c r="E130" s="317" t="s">
        <v>21</v>
      </c>
      <c r="F130" s="317"/>
      <c r="G130" s="317"/>
      <c r="H130" s="317"/>
      <c r="I130" s="308" t="str">
        <f>I118</f>
        <v>Entrée</v>
      </c>
      <c r="J130" s="308"/>
      <c r="K130" s="309" t="str">
        <f>K118</f>
        <v>Viande</v>
      </c>
      <c r="L130" s="309"/>
      <c r="M130" s="309"/>
      <c r="N130" s="320" t="str">
        <f>N118</f>
        <v>Légumes</v>
      </c>
      <c r="O130" s="320"/>
      <c r="P130" s="320"/>
      <c r="Q130" s="320"/>
      <c r="R130" s="320"/>
      <c r="S130" s="28"/>
      <c r="T130" s="311" t="str">
        <f>T118</f>
        <v>Dessert</v>
      </c>
      <c r="U130" s="311"/>
    </row>
    <row r="131" spans="1:21" ht="150" customHeight="1" x14ac:dyDescent="0.25">
      <c r="A131" s="41"/>
      <c r="B131" s="42"/>
      <c r="C131" s="7" t="s">
        <v>1</v>
      </c>
      <c r="D131" s="131" t="s">
        <v>26</v>
      </c>
      <c r="E131" s="31" t="s">
        <v>52</v>
      </c>
      <c r="F131" s="32" t="s">
        <v>53</v>
      </c>
      <c r="G131" s="32"/>
      <c r="H131" s="132"/>
      <c r="I131" s="128" t="str">
        <f>I119</f>
        <v>Normale</v>
      </c>
      <c r="J131" s="35" t="str">
        <f>J119</f>
        <v>Mixée</v>
      </c>
      <c r="K131" s="36" t="str">
        <f>K119</f>
        <v>Normale</v>
      </c>
      <c r="L131" s="37" t="str">
        <f>L119</f>
        <v>Hachée</v>
      </c>
      <c r="M131" s="38" t="str">
        <f>M119</f>
        <v>Mixée</v>
      </c>
      <c r="N131" s="301" t="str">
        <f>N119</f>
        <v>Normaux</v>
      </c>
      <c r="O131" s="301"/>
      <c r="P131" s="302" t="str">
        <f>P119</f>
        <v>Hachés</v>
      </c>
      <c r="Q131" s="302"/>
      <c r="R131" s="319" t="str">
        <f>R119</f>
        <v>Mixés</v>
      </c>
      <c r="S131" s="319"/>
      <c r="T131" s="39" t="str">
        <f>T119</f>
        <v>Normal</v>
      </c>
      <c r="U131" s="40" t="str">
        <f>U119</f>
        <v>Mixé</v>
      </c>
    </row>
    <row r="132" spans="1:21" ht="50.1" customHeight="1" x14ac:dyDescent="0.25">
      <c r="A132" s="41"/>
      <c r="B132" s="42"/>
      <c r="C132" s="313" t="s">
        <v>41</v>
      </c>
      <c r="D132" s="313"/>
      <c r="E132" s="313"/>
      <c r="F132" s="313"/>
      <c r="G132" s="313"/>
      <c r="H132" s="313"/>
      <c r="I132" s="65"/>
      <c r="J132" s="64"/>
      <c r="K132" s="65"/>
      <c r="L132" s="66"/>
      <c r="M132" s="64"/>
      <c r="N132" s="68" t="s">
        <v>37</v>
      </c>
      <c r="O132" s="69" t="s">
        <v>38</v>
      </c>
      <c r="P132" s="69" t="s">
        <v>37</v>
      </c>
      <c r="Q132" s="69" t="s">
        <v>38</v>
      </c>
      <c r="R132" s="69" t="s">
        <v>37</v>
      </c>
      <c r="S132" s="44" t="s">
        <v>38</v>
      </c>
      <c r="T132" s="65"/>
      <c r="U132" s="43"/>
    </row>
    <row r="133" spans="1:21" ht="50.1" customHeight="1" x14ac:dyDescent="0.25">
      <c r="A133" s="52">
        <f>N108</f>
        <v>42996</v>
      </c>
      <c r="B133" s="18" t="s">
        <v>9</v>
      </c>
      <c r="C133" s="70"/>
      <c r="D133" s="71"/>
      <c r="E133" s="72"/>
      <c r="F133" s="70"/>
      <c r="G133" s="70"/>
      <c r="H133" s="133"/>
      <c r="I133" s="54"/>
      <c r="J133" s="54"/>
      <c r="K133" s="54"/>
      <c r="L133" s="54"/>
      <c r="M133" s="54"/>
      <c r="N133" s="54"/>
      <c r="O133" s="54"/>
      <c r="P133" s="54"/>
      <c r="Q133" s="54"/>
      <c r="R133" s="54"/>
      <c r="S133" s="54"/>
      <c r="T133" s="54"/>
      <c r="U133" s="55"/>
    </row>
    <row r="134" spans="1:21" ht="50.1" customHeight="1" x14ac:dyDescent="0.25">
      <c r="A134" s="52">
        <f t="shared" ref="A134:A139" si="11">A133+1</f>
        <v>42997</v>
      </c>
      <c r="B134" s="18" t="s">
        <v>11</v>
      </c>
      <c r="C134" s="70"/>
      <c r="D134" s="134"/>
      <c r="E134" s="72"/>
      <c r="F134" s="70"/>
      <c r="G134" s="70"/>
      <c r="H134" s="133"/>
      <c r="I134" s="54"/>
      <c r="J134" s="54"/>
      <c r="K134" s="54"/>
      <c r="L134" s="54"/>
      <c r="M134" s="54"/>
      <c r="N134" s="54"/>
      <c r="O134" s="54"/>
      <c r="P134" s="54"/>
      <c r="Q134" s="54"/>
      <c r="R134" s="54"/>
      <c r="S134" s="54"/>
      <c r="T134" s="54"/>
      <c r="U134" s="55"/>
    </row>
    <row r="135" spans="1:21" ht="50.1" customHeight="1" x14ac:dyDescent="0.25">
      <c r="A135" s="52">
        <f t="shared" si="11"/>
        <v>42998</v>
      </c>
      <c r="B135" s="18" t="s">
        <v>12</v>
      </c>
      <c r="C135" s="20"/>
      <c r="D135" s="57"/>
      <c r="E135" s="75"/>
      <c r="F135" s="70"/>
      <c r="G135" s="70"/>
      <c r="H135" s="133"/>
      <c r="I135" s="135"/>
      <c r="J135" s="135"/>
      <c r="K135" s="135"/>
      <c r="L135" s="135"/>
      <c r="M135" s="135"/>
      <c r="N135" s="135"/>
      <c r="O135" s="135"/>
      <c r="P135" s="54"/>
      <c r="Q135" s="54"/>
      <c r="R135" s="54"/>
      <c r="S135" s="54"/>
      <c r="T135" s="54"/>
      <c r="U135" s="55"/>
    </row>
    <row r="136" spans="1:21" ht="50.1" customHeight="1" x14ac:dyDescent="0.25">
      <c r="A136" s="52">
        <f t="shared" si="11"/>
        <v>42999</v>
      </c>
      <c r="B136" s="18" t="s">
        <v>13</v>
      </c>
      <c r="C136" s="20"/>
      <c r="D136" s="57"/>
      <c r="E136" s="58"/>
      <c r="F136" s="20"/>
      <c r="G136" s="20"/>
      <c r="H136" s="57"/>
      <c r="I136" s="54"/>
      <c r="J136" s="54"/>
      <c r="K136" s="54"/>
      <c r="L136" s="54"/>
      <c r="M136" s="54"/>
      <c r="N136" s="54"/>
      <c r="O136" s="54"/>
      <c r="P136" s="54"/>
      <c r="Q136" s="54"/>
      <c r="R136" s="54"/>
      <c r="S136" s="54"/>
      <c r="T136" s="54"/>
      <c r="U136" s="55"/>
    </row>
    <row r="137" spans="1:21" ht="50.1" customHeight="1" x14ac:dyDescent="0.25">
      <c r="A137" s="52">
        <f t="shared" si="11"/>
        <v>43000</v>
      </c>
      <c r="B137" s="18" t="s">
        <v>15</v>
      </c>
      <c r="C137" s="20"/>
      <c r="D137" s="57"/>
      <c r="E137" s="58"/>
      <c r="F137" s="20"/>
      <c r="G137" s="20"/>
      <c r="H137" s="57"/>
      <c r="I137" s="54"/>
      <c r="J137" s="54"/>
      <c r="K137" s="54"/>
      <c r="L137" s="54"/>
      <c r="M137" s="54"/>
      <c r="N137" s="54"/>
      <c r="O137" s="54"/>
      <c r="P137" s="54"/>
      <c r="Q137" s="54"/>
      <c r="R137" s="54"/>
      <c r="S137" s="54"/>
      <c r="T137" s="54"/>
      <c r="U137" s="55"/>
    </row>
    <row r="138" spans="1:21" ht="50.1" customHeight="1" x14ac:dyDescent="0.25">
      <c r="A138" s="52">
        <f t="shared" si="11"/>
        <v>43001</v>
      </c>
      <c r="B138" s="18" t="s">
        <v>17</v>
      </c>
      <c r="C138" s="86"/>
      <c r="D138" s="57"/>
      <c r="E138" s="58"/>
      <c r="F138" s="20"/>
      <c r="G138" s="20"/>
      <c r="H138" s="57"/>
      <c r="I138" s="54"/>
      <c r="J138" s="54"/>
      <c r="K138" s="54"/>
      <c r="L138" s="54"/>
      <c r="M138" s="54"/>
      <c r="N138" s="54"/>
      <c r="O138" s="54"/>
      <c r="P138" s="54"/>
      <c r="Q138" s="54"/>
      <c r="R138" s="54"/>
      <c r="S138" s="54"/>
      <c r="T138" s="54"/>
      <c r="U138" s="55"/>
    </row>
    <row r="139" spans="1:21" ht="50.1" customHeight="1" x14ac:dyDescent="0.25">
      <c r="A139" s="17">
        <f t="shared" si="11"/>
        <v>43002</v>
      </c>
      <c r="B139" s="27" t="s">
        <v>18</v>
      </c>
      <c r="C139" s="20"/>
      <c r="D139" s="57"/>
      <c r="E139" s="58"/>
      <c r="F139" s="20"/>
      <c r="G139" s="20"/>
      <c r="H139" s="57"/>
      <c r="I139" s="54"/>
      <c r="J139" s="54"/>
      <c r="K139" s="54"/>
      <c r="L139" s="54"/>
      <c r="M139" s="54"/>
      <c r="N139" s="54"/>
      <c r="O139" s="54"/>
      <c r="P139" s="54"/>
      <c r="Q139" s="54"/>
      <c r="R139" s="54"/>
      <c r="S139" s="54"/>
      <c r="T139" s="54"/>
      <c r="U139" s="55"/>
    </row>
    <row r="140" spans="1:21" ht="14.25" customHeight="1" x14ac:dyDescent="0.35">
      <c r="A140" s="124"/>
      <c r="B140" s="125"/>
      <c r="C140" s="62"/>
      <c r="D140" s="62"/>
      <c r="E140" s="62"/>
      <c r="F140" s="62"/>
      <c r="G140" s="62"/>
      <c r="H140" s="62"/>
      <c r="I140" s="62"/>
      <c r="J140" s="62"/>
      <c r="K140" s="62"/>
      <c r="L140" s="62"/>
      <c r="M140" s="62"/>
      <c r="N140" s="62"/>
      <c r="O140" s="62"/>
      <c r="P140" s="62"/>
      <c r="Q140" s="62"/>
      <c r="R140" s="62"/>
      <c r="S140" s="62"/>
      <c r="T140" s="62"/>
      <c r="U140" s="79"/>
    </row>
    <row r="141" spans="1:21" ht="12.75" customHeight="1" x14ac:dyDescent="0.35">
      <c r="C141" s="62"/>
      <c r="D141" s="62"/>
      <c r="E141" s="62"/>
      <c r="F141" s="62"/>
      <c r="G141" s="62"/>
      <c r="H141" s="62"/>
      <c r="I141" s="62"/>
      <c r="J141" s="62"/>
      <c r="K141" s="62"/>
      <c r="L141" s="62"/>
      <c r="M141" s="62"/>
      <c r="N141" s="62"/>
      <c r="O141" s="62"/>
      <c r="P141" s="62"/>
      <c r="Q141" s="62"/>
      <c r="R141" s="62"/>
      <c r="S141" s="62"/>
      <c r="T141" s="62"/>
      <c r="U141" s="79"/>
    </row>
    <row r="142" spans="1:21" ht="30" customHeight="1" x14ac:dyDescent="0.4">
      <c r="B142" s="4"/>
      <c r="C142" s="307" t="s">
        <v>0</v>
      </c>
      <c r="D142" s="307"/>
      <c r="E142" s="307"/>
      <c r="F142" s="307"/>
      <c r="G142" s="307"/>
      <c r="H142" s="136"/>
      <c r="I142" s="137"/>
      <c r="J142" s="138"/>
      <c r="K142" s="139"/>
      <c r="L142" s="140"/>
      <c r="M142" s="141"/>
      <c r="N142" s="140"/>
    </row>
    <row r="143" spans="1:21" ht="75" customHeight="1" x14ac:dyDescent="0.45">
      <c r="B143" s="4"/>
      <c r="C143" s="7" t="s">
        <v>1</v>
      </c>
      <c r="D143" s="8" t="s">
        <v>2</v>
      </c>
      <c r="E143" s="9" t="s">
        <v>3</v>
      </c>
      <c r="F143" s="9" t="s">
        <v>4</v>
      </c>
      <c r="G143" s="9" t="s">
        <v>5</v>
      </c>
      <c r="H143" s="10" t="s">
        <v>6</v>
      </c>
      <c r="I143" s="24"/>
      <c r="J143" s="24"/>
      <c r="M143" s="14" t="s">
        <v>7</v>
      </c>
      <c r="N143" s="15">
        <f>N108</f>
        <v>42996</v>
      </c>
      <c r="O143" s="16" t="s">
        <v>8</v>
      </c>
      <c r="P143" s="15">
        <f>N143+6</f>
        <v>43002</v>
      </c>
    </row>
    <row r="144" spans="1:21" ht="49.5" customHeight="1" x14ac:dyDescent="0.45">
      <c r="A144" s="52">
        <f>N143</f>
        <v>42996</v>
      </c>
      <c r="B144" s="18" t="s">
        <v>9</v>
      </c>
      <c r="C144" s="20"/>
      <c r="D144" s="20"/>
      <c r="E144" s="20"/>
      <c r="F144" s="21"/>
      <c r="G144" s="20"/>
      <c r="H144" s="18"/>
      <c r="I144" s="24"/>
      <c r="J144" s="24"/>
      <c r="K144" s="142"/>
      <c r="L144" s="142"/>
      <c r="M144" s="304" t="s">
        <v>54</v>
      </c>
      <c r="N144" s="304"/>
      <c r="O144" s="304"/>
      <c r="P144" s="304"/>
    </row>
    <row r="145" spans="1:23" ht="49.5" customHeight="1" x14ac:dyDescent="0.45">
      <c r="A145" s="52">
        <f t="shared" ref="A145:A150" si="12">A144+1</f>
        <v>42997</v>
      </c>
      <c r="B145" s="18" t="s">
        <v>11</v>
      </c>
      <c r="C145" s="20"/>
      <c r="D145" s="20"/>
      <c r="E145" s="20"/>
      <c r="F145" s="21"/>
      <c r="G145" s="20"/>
      <c r="H145" s="18"/>
      <c r="I145" s="90"/>
      <c r="J145" s="143"/>
      <c r="K145" s="25"/>
      <c r="L145" s="25"/>
      <c r="M145" s="304"/>
      <c r="N145" s="304"/>
      <c r="O145" s="304"/>
      <c r="P145" s="304"/>
      <c r="Q145" s="144"/>
      <c r="R145" s="144"/>
      <c r="S145" s="144"/>
      <c r="T145" s="144"/>
      <c r="U145" s="144"/>
    </row>
    <row r="146" spans="1:23" ht="49.5" customHeight="1" x14ac:dyDescent="0.45">
      <c r="A146" s="52">
        <f t="shared" si="12"/>
        <v>42998</v>
      </c>
      <c r="B146" s="18" t="s">
        <v>12</v>
      </c>
      <c r="C146" s="20"/>
      <c r="D146" s="20"/>
      <c r="E146" s="20"/>
      <c r="F146" s="21"/>
      <c r="G146" s="145"/>
      <c r="H146" s="18"/>
      <c r="J146" s="26"/>
      <c r="K146" s="26"/>
    </row>
    <row r="147" spans="1:23" ht="49.5" customHeight="1" x14ac:dyDescent="0.7">
      <c r="A147" s="52">
        <f t="shared" si="12"/>
        <v>42999</v>
      </c>
      <c r="B147" s="18" t="s">
        <v>13</v>
      </c>
      <c r="C147" s="20"/>
      <c r="D147" s="20"/>
      <c r="E147" s="20"/>
      <c r="F147" s="21"/>
      <c r="G147" s="145"/>
      <c r="H147" s="18"/>
      <c r="I147" s="146"/>
      <c r="K147" s="25"/>
      <c r="L147" s="305" t="s">
        <v>14</v>
      </c>
      <c r="M147" s="305"/>
      <c r="N147" s="305"/>
      <c r="O147" s="305"/>
      <c r="P147" s="306">
        <f>N143-14</f>
        <v>42982</v>
      </c>
      <c r="Q147" s="306"/>
    </row>
    <row r="148" spans="1:23" ht="49.5" customHeight="1" x14ac:dyDescent="0.45">
      <c r="A148" s="52">
        <f t="shared" si="12"/>
        <v>43000</v>
      </c>
      <c r="B148" s="18" t="s">
        <v>15</v>
      </c>
      <c r="C148" s="20"/>
      <c r="D148" s="20"/>
      <c r="E148" s="20"/>
      <c r="F148" s="21"/>
      <c r="G148" s="145"/>
      <c r="H148" s="18"/>
      <c r="I148" s="147"/>
      <c r="J148" s="148"/>
      <c r="K148" s="149"/>
      <c r="L148" s="26" t="s">
        <v>16</v>
      </c>
      <c r="M148" s="149"/>
      <c r="N148" s="149"/>
    </row>
    <row r="149" spans="1:23" ht="49.5" customHeight="1" x14ac:dyDescent="0.35">
      <c r="A149" s="52">
        <f t="shared" si="12"/>
        <v>43001</v>
      </c>
      <c r="B149" s="18" t="s">
        <v>17</v>
      </c>
      <c r="C149" s="20"/>
      <c r="D149" s="20"/>
      <c r="E149" s="20"/>
      <c r="F149" s="21"/>
      <c r="G149" s="145"/>
      <c r="H149" s="18"/>
      <c r="I149" s="147"/>
      <c r="J149" s="148"/>
      <c r="K149" s="149"/>
      <c r="L149" s="149"/>
      <c r="M149" s="149"/>
      <c r="N149" s="149"/>
    </row>
    <row r="150" spans="1:23" ht="49.5" customHeight="1" x14ac:dyDescent="0.25">
      <c r="A150" s="17">
        <f t="shared" si="12"/>
        <v>43002</v>
      </c>
      <c r="B150" s="27" t="s">
        <v>18</v>
      </c>
      <c r="C150" s="20"/>
      <c r="D150" s="20"/>
      <c r="E150" s="20"/>
      <c r="F150" s="21"/>
      <c r="G150" s="20"/>
      <c r="H150" s="18"/>
    </row>
    <row r="151" spans="1:23" ht="21.75" customHeight="1" x14ac:dyDescent="0.35">
      <c r="B151" s="42"/>
      <c r="C151" s="150"/>
      <c r="D151" s="150"/>
      <c r="E151" s="151"/>
    </row>
    <row r="152" spans="1:23" ht="30" customHeight="1" x14ac:dyDescent="0.35">
      <c r="B152" s="4"/>
      <c r="C152" s="316" t="s">
        <v>19</v>
      </c>
      <c r="D152" s="316"/>
      <c r="E152" s="316"/>
      <c r="F152" s="316"/>
      <c r="G152" s="316"/>
      <c r="H152" s="316"/>
      <c r="I152" s="316"/>
      <c r="J152" s="316"/>
      <c r="K152" s="316"/>
      <c r="L152" s="316"/>
      <c r="M152" s="316"/>
      <c r="N152" s="316"/>
      <c r="O152" s="316"/>
      <c r="P152" s="316"/>
      <c r="Q152" s="316"/>
      <c r="R152" s="316"/>
      <c r="S152" s="316"/>
      <c r="T152" s="316"/>
      <c r="U152" s="316"/>
      <c r="V152" s="316"/>
      <c r="W152" s="316"/>
    </row>
    <row r="153" spans="1:23" ht="30" customHeight="1" x14ac:dyDescent="0.35">
      <c r="B153" s="4"/>
      <c r="C153" s="315" t="s">
        <v>20</v>
      </c>
      <c r="D153" s="315"/>
      <c r="E153" s="317" t="s">
        <v>21</v>
      </c>
      <c r="F153" s="317"/>
      <c r="G153" s="317"/>
      <c r="H153" s="317"/>
      <c r="I153" s="317"/>
      <c r="J153" s="317"/>
      <c r="K153" s="308" t="s">
        <v>22</v>
      </c>
      <c r="L153" s="308"/>
      <c r="M153" s="309" t="s">
        <v>23</v>
      </c>
      <c r="N153" s="309"/>
      <c r="O153" s="309"/>
      <c r="P153" s="310" t="s">
        <v>24</v>
      </c>
      <c r="Q153" s="310"/>
      <c r="R153" s="310"/>
      <c r="S153" s="310"/>
      <c r="T153" s="310"/>
      <c r="U153" s="310"/>
      <c r="V153" s="318" t="s">
        <v>25</v>
      </c>
      <c r="W153" s="318"/>
    </row>
    <row r="154" spans="1:23" ht="165" customHeight="1" x14ac:dyDescent="0.35">
      <c r="A154" s="78"/>
      <c r="B154" s="5"/>
      <c r="C154" s="9" t="s">
        <v>1</v>
      </c>
      <c r="D154" s="30" t="s">
        <v>26</v>
      </c>
      <c r="E154" s="72" t="s">
        <v>52</v>
      </c>
      <c r="F154" s="73" t="s">
        <v>43</v>
      </c>
      <c r="G154" s="152" t="s">
        <v>55</v>
      </c>
      <c r="H154" s="153" t="s">
        <v>56</v>
      </c>
      <c r="I154" s="32" t="s">
        <v>57</v>
      </c>
      <c r="J154" s="63" t="s">
        <v>58</v>
      </c>
      <c r="K154" s="34" t="s">
        <v>29</v>
      </c>
      <c r="L154" s="35" t="s">
        <v>30</v>
      </c>
      <c r="M154" s="36" t="s">
        <v>29</v>
      </c>
      <c r="N154" s="37" t="s">
        <v>31</v>
      </c>
      <c r="O154" s="38" t="s">
        <v>30</v>
      </c>
      <c r="P154" s="301" t="s">
        <v>46</v>
      </c>
      <c r="Q154" s="301"/>
      <c r="R154" s="312" t="s">
        <v>33</v>
      </c>
      <c r="S154" s="312"/>
      <c r="T154" s="303" t="s">
        <v>34</v>
      </c>
      <c r="U154" s="303"/>
      <c r="V154" s="39" t="s">
        <v>35</v>
      </c>
      <c r="W154" s="40" t="s">
        <v>36</v>
      </c>
    </row>
    <row r="155" spans="1:23" ht="48.75" customHeight="1" x14ac:dyDescent="0.25">
      <c r="A155" s="41"/>
      <c r="B155" s="42"/>
      <c r="C155" s="66"/>
      <c r="D155" s="154"/>
      <c r="E155" s="155"/>
      <c r="F155" s="156"/>
      <c r="G155" s="156"/>
      <c r="H155" s="156"/>
      <c r="I155" s="46"/>
      <c r="J155" s="47"/>
      <c r="K155" s="48"/>
      <c r="L155" s="49"/>
      <c r="M155" s="48"/>
      <c r="N155" s="43"/>
      <c r="O155" s="49"/>
      <c r="P155" s="50" t="s">
        <v>37</v>
      </c>
      <c r="Q155" s="51" t="s">
        <v>38</v>
      </c>
      <c r="R155" s="51" t="s">
        <v>37</v>
      </c>
      <c r="S155" s="51" t="s">
        <v>38</v>
      </c>
      <c r="T155" s="51" t="s">
        <v>37</v>
      </c>
      <c r="U155" s="44" t="s">
        <v>38</v>
      </c>
      <c r="V155" s="48"/>
      <c r="W155" s="43"/>
    </row>
    <row r="156" spans="1:23" ht="48.75" customHeight="1" x14ac:dyDescent="0.25">
      <c r="A156" s="52">
        <f>N143</f>
        <v>42996</v>
      </c>
      <c r="B156" s="18" t="s">
        <v>9</v>
      </c>
      <c r="C156" s="70"/>
      <c r="D156" s="71"/>
      <c r="E156" s="72"/>
      <c r="F156" s="73"/>
      <c r="G156" s="73"/>
      <c r="H156" s="73"/>
      <c r="I156" s="32"/>
      <c r="J156" s="33"/>
      <c r="K156" s="54"/>
      <c r="L156" s="54"/>
      <c r="M156" s="54"/>
      <c r="N156" s="54"/>
      <c r="O156" s="54"/>
      <c r="P156" s="54"/>
      <c r="Q156" s="54"/>
      <c r="R156" s="54"/>
      <c r="S156" s="54"/>
      <c r="T156" s="54"/>
      <c r="U156" s="54"/>
      <c r="V156" s="54"/>
      <c r="W156" s="55"/>
    </row>
    <row r="157" spans="1:23" ht="48.75" customHeight="1" x14ac:dyDescent="0.25">
      <c r="A157" s="52">
        <f t="shared" ref="A157:A162" si="13">A156+1</f>
        <v>42997</v>
      </c>
      <c r="B157" s="56" t="s">
        <v>11</v>
      </c>
      <c r="C157" s="20"/>
      <c r="D157" s="57"/>
      <c r="E157" s="58"/>
      <c r="F157" s="59"/>
      <c r="G157" s="59"/>
      <c r="H157" s="59"/>
      <c r="I157" s="59"/>
      <c r="J157" s="60"/>
      <c r="K157" s="54"/>
      <c r="L157" s="54"/>
      <c r="M157" s="54"/>
      <c r="N157" s="54"/>
      <c r="O157" s="54"/>
      <c r="P157" s="54"/>
      <c r="Q157" s="54"/>
      <c r="R157" s="54"/>
      <c r="S157" s="54"/>
      <c r="T157" s="54"/>
      <c r="U157" s="54"/>
      <c r="V157" s="54"/>
      <c r="W157" s="55"/>
    </row>
    <row r="158" spans="1:23" ht="48.75" customHeight="1" x14ac:dyDescent="0.25">
      <c r="A158" s="52">
        <f t="shared" si="13"/>
        <v>42998</v>
      </c>
      <c r="B158" s="56" t="s">
        <v>12</v>
      </c>
      <c r="C158" s="20"/>
      <c r="D158" s="57"/>
      <c r="E158" s="58"/>
      <c r="F158" s="59"/>
      <c r="G158" s="59"/>
      <c r="H158" s="59"/>
      <c r="I158" s="59"/>
      <c r="J158" s="60"/>
      <c r="K158" s="54"/>
      <c r="L158" s="54"/>
      <c r="M158" s="54"/>
      <c r="N158" s="54"/>
      <c r="O158" s="54"/>
      <c r="P158" s="54"/>
      <c r="Q158" s="54"/>
      <c r="R158" s="54"/>
      <c r="S158" s="54"/>
      <c r="T158" s="54"/>
      <c r="U158" s="54"/>
      <c r="V158" s="54"/>
      <c r="W158" s="55"/>
    </row>
    <row r="159" spans="1:23" ht="48.75" customHeight="1" x14ac:dyDescent="0.25">
      <c r="A159" s="52">
        <f t="shared" si="13"/>
        <v>42999</v>
      </c>
      <c r="B159" s="56" t="s">
        <v>13</v>
      </c>
      <c r="C159" s="20"/>
      <c r="D159" s="57"/>
      <c r="E159" s="58"/>
      <c r="F159" s="59"/>
      <c r="G159" s="59"/>
      <c r="H159" s="59"/>
      <c r="I159" s="59"/>
      <c r="J159" s="60"/>
      <c r="K159" s="54"/>
      <c r="L159" s="54"/>
      <c r="M159" s="54"/>
      <c r="N159" s="54"/>
      <c r="O159" s="54"/>
      <c r="P159" s="54"/>
      <c r="Q159" s="54"/>
      <c r="R159" s="54"/>
      <c r="S159" s="54"/>
      <c r="T159" s="54"/>
      <c r="U159" s="54"/>
      <c r="V159" s="54"/>
      <c r="W159" s="55"/>
    </row>
    <row r="160" spans="1:23" ht="48.75" customHeight="1" x14ac:dyDescent="0.25">
      <c r="A160" s="52">
        <f t="shared" si="13"/>
        <v>43000</v>
      </c>
      <c r="B160" s="56" t="s">
        <v>15</v>
      </c>
      <c r="C160" s="20"/>
      <c r="D160" s="57"/>
      <c r="E160" s="58"/>
      <c r="F160" s="59"/>
      <c r="G160" s="59"/>
      <c r="H160" s="59"/>
      <c r="I160" s="59"/>
      <c r="J160" s="60"/>
      <c r="K160" s="54"/>
      <c r="L160" s="54"/>
      <c r="M160" s="54"/>
      <c r="N160" s="54"/>
      <c r="O160" s="54"/>
      <c r="P160" s="54"/>
      <c r="Q160" s="54"/>
      <c r="R160" s="54"/>
      <c r="S160" s="54"/>
      <c r="T160" s="54"/>
      <c r="U160" s="54"/>
      <c r="V160" s="54"/>
      <c r="W160" s="55"/>
    </row>
    <row r="161" spans="1:23" ht="48.75" customHeight="1" x14ac:dyDescent="0.25">
      <c r="A161" s="52">
        <f t="shared" si="13"/>
        <v>43001</v>
      </c>
      <c r="B161" s="56" t="s">
        <v>17</v>
      </c>
      <c r="C161" s="20"/>
      <c r="D161" s="57"/>
      <c r="E161" s="58"/>
      <c r="F161" s="59"/>
      <c r="G161" s="59"/>
      <c r="H161" s="59"/>
      <c r="I161" s="59"/>
      <c r="J161" s="60"/>
      <c r="K161" s="54"/>
      <c r="L161" s="54"/>
      <c r="M161" s="54"/>
      <c r="N161" s="54"/>
      <c r="O161" s="54"/>
      <c r="P161" s="54"/>
      <c r="Q161" s="54"/>
      <c r="R161" s="54"/>
      <c r="S161" s="54"/>
      <c r="T161" s="54"/>
      <c r="U161" s="54"/>
      <c r="V161" s="54"/>
      <c r="W161" s="55"/>
    </row>
    <row r="162" spans="1:23" ht="48.75" customHeight="1" x14ac:dyDescent="0.25">
      <c r="A162" s="17">
        <f t="shared" si="13"/>
        <v>43002</v>
      </c>
      <c r="B162" s="27" t="s">
        <v>18</v>
      </c>
      <c r="C162" s="20"/>
      <c r="D162" s="57"/>
      <c r="E162" s="58"/>
      <c r="F162" s="59"/>
      <c r="G162" s="59"/>
      <c r="H162" s="59"/>
      <c r="I162" s="59"/>
      <c r="J162" s="60"/>
      <c r="K162" s="54"/>
      <c r="L162" s="54"/>
      <c r="M162" s="54"/>
      <c r="N162" s="54"/>
      <c r="O162" s="54"/>
      <c r="P162" s="54"/>
      <c r="Q162" s="54"/>
      <c r="R162" s="54"/>
      <c r="S162" s="54"/>
      <c r="T162" s="54"/>
      <c r="U162" s="54"/>
      <c r="V162" s="54"/>
      <c r="W162" s="55"/>
    </row>
    <row r="163" spans="1:23" ht="21.75" customHeight="1" x14ac:dyDescent="0.25">
      <c r="A163" s="41"/>
      <c r="B163" s="42"/>
      <c r="C163" s="157"/>
      <c r="D163" s="157"/>
      <c r="E163" s="157"/>
      <c r="F163" s="157"/>
      <c r="G163" s="157"/>
      <c r="H163" s="157"/>
      <c r="I163" s="157"/>
      <c r="J163" s="157"/>
      <c r="K163" s="157"/>
      <c r="L163" s="157"/>
      <c r="M163" s="157"/>
      <c r="N163" s="157"/>
      <c r="O163" s="157"/>
      <c r="P163" s="157"/>
      <c r="Q163" s="157"/>
      <c r="R163" s="157"/>
      <c r="S163" s="157"/>
      <c r="T163" s="157"/>
      <c r="U163" s="157"/>
      <c r="V163" s="157"/>
      <c r="W163" s="158"/>
    </row>
    <row r="164" spans="1:23" ht="30" customHeight="1" x14ac:dyDescent="0.25">
      <c r="A164" s="41"/>
      <c r="B164" s="42"/>
      <c r="C164" s="307" t="s">
        <v>39</v>
      </c>
      <c r="D164" s="307"/>
      <c r="E164" s="307"/>
      <c r="F164" s="307"/>
      <c r="G164" s="307"/>
      <c r="H164" s="307"/>
      <c r="I164" s="307"/>
      <c r="J164" s="307"/>
      <c r="K164" s="307"/>
      <c r="L164" s="307"/>
      <c r="M164" s="307"/>
      <c r="N164" s="307"/>
      <c r="O164" s="307"/>
      <c r="P164" s="307"/>
      <c r="Q164" s="307"/>
      <c r="R164" s="307"/>
      <c r="S164" s="307"/>
      <c r="T164" s="307"/>
      <c r="U164" s="307"/>
      <c r="V164" s="307"/>
      <c r="W164" s="307"/>
    </row>
    <row r="165" spans="1:23" ht="30" customHeight="1" x14ac:dyDescent="0.25">
      <c r="A165" s="41"/>
      <c r="B165" s="42"/>
      <c r="C165" s="307" t="s">
        <v>20</v>
      </c>
      <c r="D165" s="307"/>
      <c r="E165" s="315" t="s">
        <v>21</v>
      </c>
      <c r="F165" s="315"/>
      <c r="G165" s="315"/>
      <c r="H165" s="315"/>
      <c r="I165" s="315"/>
      <c r="J165" s="315"/>
      <c r="K165" s="308" t="s">
        <v>22</v>
      </c>
      <c r="L165" s="308"/>
      <c r="M165" s="309" t="s">
        <v>23</v>
      </c>
      <c r="N165" s="309"/>
      <c r="O165" s="309"/>
      <c r="P165" s="310" t="s">
        <v>24</v>
      </c>
      <c r="Q165" s="310"/>
      <c r="R165" s="310"/>
      <c r="S165" s="310"/>
      <c r="T165" s="310"/>
      <c r="U165" s="310"/>
      <c r="V165" s="311" t="s">
        <v>59</v>
      </c>
      <c r="W165" s="311"/>
    </row>
    <row r="166" spans="1:23" ht="164.25" customHeight="1" x14ac:dyDescent="0.25">
      <c r="A166" s="41"/>
      <c r="B166" s="42"/>
      <c r="C166" s="9" t="s">
        <v>1</v>
      </c>
      <c r="D166" s="10" t="s">
        <v>26</v>
      </c>
      <c r="E166" s="72" t="s">
        <v>52</v>
      </c>
      <c r="F166" s="73" t="s">
        <v>43</v>
      </c>
      <c r="G166" s="152" t="s">
        <v>55</v>
      </c>
      <c r="H166" s="153" t="s">
        <v>60</v>
      </c>
      <c r="I166" s="32" t="s">
        <v>57</v>
      </c>
      <c r="J166" s="63" t="s">
        <v>58</v>
      </c>
      <c r="K166" s="34" t="s">
        <v>29</v>
      </c>
      <c r="L166" s="35" t="s">
        <v>30</v>
      </c>
      <c r="M166" s="36" t="s">
        <v>29</v>
      </c>
      <c r="N166" s="37" t="s">
        <v>31</v>
      </c>
      <c r="O166" s="38" t="s">
        <v>30</v>
      </c>
      <c r="P166" s="301" t="s">
        <v>46</v>
      </c>
      <c r="Q166" s="301"/>
      <c r="R166" s="312" t="s">
        <v>33</v>
      </c>
      <c r="S166" s="312"/>
      <c r="T166" s="303" t="s">
        <v>34</v>
      </c>
      <c r="U166" s="303"/>
      <c r="V166" s="39" t="s">
        <v>35</v>
      </c>
      <c r="W166" s="40" t="s">
        <v>36</v>
      </c>
    </row>
    <row r="167" spans="1:23" ht="48.75" customHeight="1" x14ac:dyDescent="0.25">
      <c r="A167" s="41"/>
      <c r="B167" s="42"/>
      <c r="C167" s="313" t="s">
        <v>41</v>
      </c>
      <c r="D167" s="313"/>
      <c r="E167" s="313"/>
      <c r="F167" s="313"/>
      <c r="G167" s="313"/>
      <c r="H167" s="313"/>
      <c r="I167" s="313"/>
      <c r="J167" s="313"/>
      <c r="K167" s="48"/>
      <c r="L167" s="49"/>
      <c r="M167" s="48"/>
      <c r="N167" s="43"/>
      <c r="O167" s="49"/>
      <c r="P167" s="50" t="s">
        <v>37</v>
      </c>
      <c r="Q167" s="51" t="s">
        <v>38</v>
      </c>
      <c r="R167" s="51" t="s">
        <v>37</v>
      </c>
      <c r="S167" s="51" t="s">
        <v>38</v>
      </c>
      <c r="T167" s="51" t="s">
        <v>37</v>
      </c>
      <c r="U167" s="44" t="s">
        <v>38</v>
      </c>
      <c r="V167" s="48"/>
      <c r="W167" s="43"/>
    </row>
    <row r="168" spans="1:23" ht="48.75" customHeight="1" x14ac:dyDescent="0.25">
      <c r="A168" s="52">
        <f>N143</f>
        <v>42996</v>
      </c>
      <c r="B168" s="56" t="s">
        <v>9</v>
      </c>
      <c r="C168" s="20"/>
      <c r="D168" s="145"/>
      <c r="E168" s="32"/>
      <c r="F168" s="32"/>
      <c r="G168" s="32"/>
      <c r="H168" s="32"/>
      <c r="I168" s="32"/>
      <c r="J168" s="33"/>
      <c r="K168" s="54"/>
      <c r="L168" s="54"/>
      <c r="M168" s="54"/>
      <c r="N168" s="54"/>
      <c r="O168" s="54"/>
      <c r="P168" s="54"/>
      <c r="Q168" s="54"/>
      <c r="R168" s="54"/>
      <c r="S168" s="54"/>
      <c r="T168" s="54"/>
      <c r="U168" s="54"/>
      <c r="V168" s="54"/>
      <c r="W168" s="55"/>
    </row>
    <row r="169" spans="1:23" ht="48.75" customHeight="1" x14ac:dyDescent="0.25">
      <c r="A169" s="52">
        <f t="shared" ref="A169:A174" si="14">A168+1</f>
        <v>42997</v>
      </c>
      <c r="B169" s="56" t="s">
        <v>11</v>
      </c>
      <c r="C169" s="20"/>
      <c r="D169" s="20"/>
      <c r="E169" s="59"/>
      <c r="F169" s="59"/>
      <c r="G169" s="59"/>
      <c r="H169" s="59"/>
      <c r="I169" s="59"/>
      <c r="J169" s="60"/>
      <c r="K169" s="54"/>
      <c r="L169" s="54"/>
      <c r="M169" s="54"/>
      <c r="N169" s="54"/>
      <c r="O169" s="54"/>
      <c r="P169" s="54"/>
      <c r="Q169" s="54"/>
      <c r="R169" s="54"/>
      <c r="S169" s="54"/>
      <c r="T169" s="54"/>
      <c r="U169" s="54"/>
      <c r="V169" s="54"/>
      <c r="W169" s="55"/>
    </row>
    <row r="170" spans="1:23" ht="48.75" customHeight="1" x14ac:dyDescent="0.25">
      <c r="A170" s="52">
        <f t="shared" si="14"/>
        <v>42998</v>
      </c>
      <c r="B170" s="56" t="s">
        <v>12</v>
      </c>
      <c r="C170" s="20"/>
      <c r="D170" s="20"/>
      <c r="E170" s="59"/>
      <c r="F170" s="59"/>
      <c r="G170" s="59"/>
      <c r="H170" s="59"/>
      <c r="I170" s="59"/>
      <c r="J170" s="60"/>
      <c r="K170" s="77"/>
      <c r="L170" s="77"/>
      <c r="M170" s="77"/>
      <c r="N170" s="77"/>
      <c r="O170" s="77"/>
      <c r="P170" s="77"/>
      <c r="Q170" s="77"/>
      <c r="R170" s="54"/>
      <c r="S170" s="54"/>
      <c r="T170" s="54"/>
      <c r="U170" s="54"/>
      <c r="V170" s="54"/>
      <c r="W170" s="55"/>
    </row>
    <row r="171" spans="1:23" s="42" customFormat="1" ht="48.75" customHeight="1" x14ac:dyDescent="0.2">
      <c r="A171" s="52">
        <f t="shared" si="14"/>
        <v>42999</v>
      </c>
      <c r="B171" s="56" t="s">
        <v>13</v>
      </c>
      <c r="C171" s="20"/>
      <c r="D171" s="20"/>
      <c r="E171" s="59"/>
      <c r="F171" s="59"/>
      <c r="G171" s="59"/>
      <c r="H171" s="59"/>
      <c r="I171" s="59"/>
      <c r="J171" s="60"/>
      <c r="K171" s="54"/>
      <c r="L171" s="54"/>
      <c r="M171" s="54"/>
      <c r="N171" s="54"/>
      <c r="O171" s="54"/>
      <c r="P171" s="54"/>
      <c r="Q171" s="54"/>
      <c r="R171" s="54"/>
      <c r="S171" s="54"/>
      <c r="T171" s="54"/>
      <c r="U171" s="54"/>
      <c r="V171" s="54"/>
      <c r="W171" s="55"/>
    </row>
    <row r="172" spans="1:23" s="42" customFormat="1" ht="48.75" customHeight="1" x14ac:dyDescent="0.2">
      <c r="A172" s="52">
        <f t="shared" si="14"/>
        <v>43000</v>
      </c>
      <c r="B172" s="56" t="s">
        <v>15</v>
      </c>
      <c r="C172" s="20"/>
      <c r="D172" s="20"/>
      <c r="E172" s="59"/>
      <c r="F172" s="59"/>
      <c r="G172" s="59"/>
      <c r="H172" s="59"/>
      <c r="I172" s="59"/>
      <c r="J172" s="60"/>
      <c r="K172" s="54"/>
      <c r="L172" s="54"/>
      <c r="M172" s="54"/>
      <c r="N172" s="54"/>
      <c r="O172" s="54"/>
      <c r="P172" s="54"/>
      <c r="Q172" s="54"/>
      <c r="R172" s="54"/>
      <c r="S172" s="54"/>
      <c r="T172" s="54"/>
      <c r="U172" s="54"/>
      <c r="V172" s="54"/>
      <c r="W172" s="55"/>
    </row>
    <row r="173" spans="1:23" s="42" customFormat="1" ht="48.75" customHeight="1" x14ac:dyDescent="0.2">
      <c r="A173" s="52">
        <f t="shared" si="14"/>
        <v>43001</v>
      </c>
      <c r="B173" s="56" t="s">
        <v>17</v>
      </c>
      <c r="C173" s="20"/>
      <c r="D173" s="20"/>
      <c r="E173" s="59"/>
      <c r="F173" s="59"/>
      <c r="G173" s="59"/>
      <c r="H173" s="59"/>
      <c r="I173" s="59"/>
      <c r="J173" s="60"/>
      <c r="K173" s="54"/>
      <c r="L173" s="54"/>
      <c r="M173" s="54"/>
      <c r="N173" s="54"/>
      <c r="O173" s="54"/>
      <c r="P173" s="54"/>
      <c r="Q173" s="54"/>
      <c r="R173" s="54"/>
      <c r="S173" s="54"/>
      <c r="T173" s="54"/>
      <c r="U173" s="54"/>
      <c r="V173" s="54"/>
      <c r="W173" s="55"/>
    </row>
    <row r="174" spans="1:23" s="42" customFormat="1" ht="48.75" customHeight="1" x14ac:dyDescent="0.2">
      <c r="A174" s="17">
        <f t="shared" si="14"/>
        <v>43002</v>
      </c>
      <c r="B174" s="61" t="s">
        <v>18</v>
      </c>
      <c r="C174" s="20"/>
      <c r="D174" s="20"/>
      <c r="E174" s="59"/>
      <c r="F174" s="59"/>
      <c r="G174" s="59"/>
      <c r="H174" s="59"/>
      <c r="I174" s="59"/>
      <c r="J174" s="60"/>
      <c r="K174" s="54"/>
      <c r="L174" s="54"/>
      <c r="M174" s="54"/>
      <c r="N174" s="54"/>
      <c r="O174" s="54"/>
      <c r="P174" s="54"/>
      <c r="Q174" s="54"/>
      <c r="R174" s="54"/>
      <c r="S174" s="54"/>
      <c r="T174" s="54"/>
      <c r="U174" s="54"/>
      <c r="V174" s="54"/>
      <c r="W174" s="55"/>
    </row>
    <row r="175" spans="1:23" s="78" customFormat="1" ht="15" customHeight="1" x14ac:dyDescent="0.25">
      <c r="C175" s="157"/>
      <c r="D175" s="157"/>
      <c r="E175" s="157"/>
      <c r="F175" s="157"/>
      <c r="G175" s="157"/>
      <c r="H175" s="157"/>
      <c r="I175" s="157"/>
      <c r="J175" s="157"/>
      <c r="K175" s="157"/>
      <c r="L175" s="157"/>
      <c r="M175" s="157"/>
      <c r="N175" s="157"/>
      <c r="O175" s="157"/>
      <c r="P175" s="157"/>
      <c r="Q175" s="157"/>
      <c r="R175" s="157"/>
      <c r="S175" s="157"/>
      <c r="T175" s="157"/>
      <c r="U175" s="157"/>
      <c r="V175" s="157"/>
      <c r="W175" s="158"/>
    </row>
    <row r="177" spans="1:21" ht="48" customHeight="1" x14ac:dyDescent="0.25">
      <c r="C177" s="159" t="s">
        <v>3</v>
      </c>
      <c r="H177" s="10" t="s">
        <v>6</v>
      </c>
    </row>
    <row r="178" spans="1:21" ht="49.5" customHeight="1" x14ac:dyDescent="0.4">
      <c r="A178" s="52">
        <f>N179</f>
        <v>42996</v>
      </c>
      <c r="B178" s="160" t="s">
        <v>9</v>
      </c>
      <c r="C178" s="20"/>
      <c r="D178" s="314"/>
      <c r="E178" s="314"/>
      <c r="F178" s="314"/>
      <c r="G178" s="6"/>
      <c r="H178" s="18"/>
      <c r="I178" s="137"/>
      <c r="J178" s="138"/>
      <c r="K178" s="139"/>
      <c r="L178" s="140"/>
      <c r="M178" s="141"/>
      <c r="N178" s="140"/>
    </row>
    <row r="179" spans="1:21" ht="49.5" customHeight="1" x14ac:dyDescent="0.45">
      <c r="A179" s="52">
        <f>A178+1</f>
        <v>42997</v>
      </c>
      <c r="B179" s="160" t="s">
        <v>11</v>
      </c>
      <c r="C179" s="20"/>
      <c r="D179" s="6"/>
      <c r="E179" s="314"/>
      <c r="F179" s="314"/>
      <c r="G179" s="6"/>
      <c r="H179" s="18"/>
      <c r="I179" s="24"/>
      <c r="J179" s="24"/>
      <c r="M179" s="14" t="s">
        <v>7</v>
      </c>
      <c r="N179" s="15">
        <f>N143</f>
        <v>42996</v>
      </c>
      <c r="O179" s="16" t="s">
        <v>8</v>
      </c>
      <c r="P179" s="15">
        <f>N179+6</f>
        <v>43002</v>
      </c>
    </row>
    <row r="180" spans="1:21" ht="49.5" customHeight="1" x14ac:dyDescent="0.45">
      <c r="A180" s="52">
        <f>A179+1</f>
        <v>42998</v>
      </c>
      <c r="B180" s="160" t="s">
        <v>12</v>
      </c>
      <c r="C180" s="20"/>
      <c r="D180" s="23"/>
      <c r="E180" s="23"/>
      <c r="F180" s="157"/>
      <c r="G180" s="157"/>
      <c r="H180" s="18"/>
      <c r="I180" s="24"/>
      <c r="J180" s="24"/>
      <c r="K180" s="161"/>
      <c r="L180" s="161"/>
      <c r="M180" s="304" t="s">
        <v>61</v>
      </c>
      <c r="N180" s="304"/>
      <c r="O180" s="304"/>
      <c r="P180" s="304"/>
    </row>
    <row r="181" spans="1:21" ht="49.5" customHeight="1" x14ac:dyDescent="0.45">
      <c r="A181" s="52">
        <f>A180+1</f>
        <v>42999</v>
      </c>
      <c r="B181" s="160" t="s">
        <v>13</v>
      </c>
      <c r="C181" s="20"/>
      <c r="D181" s="23"/>
      <c r="E181" s="23"/>
      <c r="F181" s="157"/>
      <c r="G181" s="157"/>
      <c r="H181" s="18"/>
      <c r="I181" s="162"/>
      <c r="J181" s="25"/>
      <c r="K181" s="25"/>
      <c r="L181" s="25"/>
      <c r="M181" s="304"/>
      <c r="N181" s="304"/>
      <c r="O181" s="304"/>
      <c r="P181" s="304"/>
      <c r="Q181" s="144"/>
      <c r="R181" s="144"/>
      <c r="S181" s="144"/>
      <c r="T181" s="144"/>
    </row>
    <row r="182" spans="1:21" ht="49.5" customHeight="1" x14ac:dyDescent="0.45">
      <c r="A182" s="52">
        <f>A181+1</f>
        <v>43000</v>
      </c>
      <c r="B182" s="160" t="s">
        <v>15</v>
      </c>
      <c r="C182" s="20"/>
      <c r="D182" s="23"/>
      <c r="E182" s="23"/>
      <c r="F182" s="157"/>
      <c r="G182" s="157"/>
      <c r="H182" s="18"/>
      <c r="I182" s="162"/>
      <c r="J182" s="25"/>
      <c r="K182" s="25"/>
      <c r="L182" s="25"/>
      <c r="M182" s="163"/>
      <c r="N182" s="163"/>
      <c r="O182" s="163"/>
      <c r="P182" s="163"/>
      <c r="Q182" s="144"/>
      <c r="R182" s="144"/>
      <c r="S182" s="144"/>
      <c r="T182" s="144"/>
    </row>
    <row r="183" spans="1:21" ht="49.5" customHeight="1" x14ac:dyDescent="0.7">
      <c r="B183" s="78"/>
      <c r="C183" s="42"/>
      <c r="D183" s="23"/>
      <c r="E183" s="23"/>
      <c r="F183" s="157"/>
      <c r="G183" s="157"/>
      <c r="H183" s="42"/>
      <c r="J183" s="26"/>
      <c r="K183" s="26"/>
      <c r="L183" s="305" t="s">
        <v>14</v>
      </c>
      <c r="M183" s="305"/>
      <c r="N183" s="305"/>
      <c r="O183" s="305"/>
      <c r="P183" s="306">
        <f>N179-14</f>
        <v>42982</v>
      </c>
      <c r="Q183" s="306"/>
    </row>
    <row r="184" spans="1:21" ht="49.5" customHeight="1" x14ac:dyDescent="0.45">
      <c r="B184" s="78"/>
      <c r="C184" s="42"/>
      <c r="D184" s="23"/>
      <c r="E184" s="23"/>
      <c r="F184" s="157"/>
      <c r="G184" s="157"/>
      <c r="H184" s="42"/>
      <c r="I184" s="146"/>
      <c r="K184" s="25"/>
      <c r="L184" s="26" t="s">
        <v>16</v>
      </c>
      <c r="M184" s="26"/>
      <c r="N184" s="26"/>
      <c r="O184" s="26"/>
    </row>
    <row r="185" spans="1:21" ht="36.75" customHeight="1" x14ac:dyDescent="0.35">
      <c r="B185" s="78"/>
      <c r="C185" s="42"/>
      <c r="D185" s="23"/>
      <c r="E185" s="23"/>
      <c r="F185" s="157"/>
      <c r="G185" s="157"/>
      <c r="H185" s="157"/>
      <c r="I185" s="147"/>
      <c r="J185" s="148"/>
      <c r="K185" s="149"/>
      <c r="L185" s="149"/>
      <c r="M185" s="149"/>
      <c r="N185" s="149"/>
    </row>
    <row r="186" spans="1:21" ht="29.25" customHeight="1" x14ac:dyDescent="0.25">
      <c r="B186" s="78"/>
      <c r="C186" s="307" t="s">
        <v>19</v>
      </c>
      <c r="D186" s="307"/>
      <c r="E186" s="307"/>
      <c r="F186" s="307"/>
      <c r="G186" s="307"/>
      <c r="H186" s="307"/>
      <c r="I186" s="307"/>
      <c r="J186" s="307"/>
      <c r="K186" s="307"/>
      <c r="L186" s="307"/>
      <c r="M186" s="307"/>
      <c r="N186" s="307"/>
      <c r="O186" s="307"/>
      <c r="P186" s="307"/>
      <c r="Q186" s="307"/>
      <c r="R186" s="307"/>
      <c r="S186" s="307"/>
      <c r="T186" s="307"/>
      <c r="U186" s="307"/>
    </row>
    <row r="187" spans="1:21" ht="30" customHeight="1" x14ac:dyDescent="0.35">
      <c r="B187" s="4"/>
      <c r="C187" s="307" t="s">
        <v>20</v>
      </c>
      <c r="D187" s="307"/>
      <c r="E187" s="307" t="s">
        <v>21</v>
      </c>
      <c r="F187" s="307"/>
      <c r="G187" s="307"/>
      <c r="H187" s="307"/>
      <c r="I187" s="308" t="s">
        <v>22</v>
      </c>
      <c r="J187" s="308"/>
      <c r="K187" s="309" t="s">
        <v>23</v>
      </c>
      <c r="L187" s="309"/>
      <c r="M187" s="309"/>
      <c r="N187" s="310" t="s">
        <v>24</v>
      </c>
      <c r="O187" s="310"/>
      <c r="P187" s="310"/>
      <c r="Q187" s="310"/>
      <c r="R187" s="310"/>
      <c r="S187" s="310"/>
      <c r="T187" s="311" t="s">
        <v>25</v>
      </c>
      <c r="U187" s="311"/>
    </row>
    <row r="188" spans="1:21" ht="194.25" customHeight="1" x14ac:dyDescent="0.35">
      <c r="B188" s="4"/>
      <c r="C188" s="9" t="s">
        <v>1</v>
      </c>
      <c r="D188" s="10" t="s">
        <v>26</v>
      </c>
      <c r="E188" s="32" t="s">
        <v>62</v>
      </c>
      <c r="F188" s="32" t="s">
        <v>63</v>
      </c>
      <c r="G188" s="73"/>
      <c r="H188" s="164"/>
      <c r="I188" s="165" t="s">
        <v>29</v>
      </c>
      <c r="J188" s="35" t="s">
        <v>30</v>
      </c>
      <c r="K188" s="116" t="s">
        <v>29</v>
      </c>
      <c r="L188" s="117" t="s">
        <v>31</v>
      </c>
      <c r="M188" s="38" t="s">
        <v>30</v>
      </c>
      <c r="N188" s="301" t="s">
        <v>46</v>
      </c>
      <c r="O188" s="301"/>
      <c r="P188" s="302" t="s">
        <v>33</v>
      </c>
      <c r="Q188" s="302"/>
      <c r="R188" s="303" t="s">
        <v>34</v>
      </c>
      <c r="S188" s="303"/>
      <c r="T188" s="166" t="s">
        <v>35</v>
      </c>
      <c r="U188" s="119" t="s">
        <v>36</v>
      </c>
    </row>
    <row r="189" spans="1:21" ht="49.5" customHeight="1" x14ac:dyDescent="0.25">
      <c r="A189" s="41"/>
      <c r="B189" s="42"/>
      <c r="C189" s="43"/>
      <c r="D189" s="51"/>
      <c r="E189" s="46"/>
      <c r="F189" s="46"/>
      <c r="G189" s="156"/>
      <c r="H189" s="167"/>
      <c r="I189" s="68"/>
      <c r="J189" s="64"/>
      <c r="K189" s="65"/>
      <c r="L189" s="66"/>
      <c r="M189" s="64"/>
      <c r="N189" s="68" t="s">
        <v>37</v>
      </c>
      <c r="O189" s="69" t="s">
        <v>38</v>
      </c>
      <c r="P189" s="69" t="s">
        <v>37</v>
      </c>
      <c r="Q189" s="69" t="s">
        <v>38</v>
      </c>
      <c r="R189" s="69" t="s">
        <v>37</v>
      </c>
      <c r="S189" s="44" t="s">
        <v>38</v>
      </c>
      <c r="T189" s="68"/>
      <c r="U189" s="66"/>
    </row>
    <row r="190" spans="1:21" ht="49.5" customHeight="1" x14ac:dyDescent="0.25">
      <c r="A190" s="52">
        <f>N179</f>
        <v>42996</v>
      </c>
      <c r="B190" s="18" t="s">
        <v>9</v>
      </c>
      <c r="C190" s="20"/>
      <c r="D190" s="53"/>
      <c r="E190" s="31"/>
      <c r="F190" s="32"/>
      <c r="G190" s="168"/>
      <c r="H190" s="169"/>
      <c r="I190" s="54"/>
      <c r="J190" s="54"/>
      <c r="K190" s="54"/>
      <c r="L190" s="54"/>
      <c r="M190" s="54"/>
      <c r="N190" s="54"/>
      <c r="O190" s="54"/>
      <c r="P190" s="54"/>
      <c r="Q190" s="54"/>
      <c r="R190" s="54"/>
      <c r="S190" s="54"/>
      <c r="T190" s="54"/>
      <c r="U190" s="55"/>
    </row>
    <row r="191" spans="1:21" ht="49.5" customHeight="1" x14ac:dyDescent="0.25">
      <c r="A191" s="52">
        <f>A190+1</f>
        <v>42997</v>
      </c>
      <c r="B191" s="56" t="s">
        <v>11</v>
      </c>
      <c r="C191" s="86"/>
      <c r="D191" s="105"/>
      <c r="E191" s="58"/>
      <c r="F191" s="59"/>
      <c r="G191" s="20"/>
      <c r="H191" s="57"/>
      <c r="I191" s="54"/>
      <c r="J191" s="54"/>
      <c r="K191" s="54"/>
      <c r="L191" s="54"/>
      <c r="M191" s="54"/>
      <c r="N191" s="54"/>
      <c r="O191" s="54"/>
      <c r="P191" s="54"/>
      <c r="Q191" s="54"/>
      <c r="R191" s="54"/>
      <c r="S191" s="54"/>
      <c r="T191" s="54"/>
      <c r="U191" s="55"/>
    </row>
    <row r="192" spans="1:21" ht="49.5" customHeight="1" x14ac:dyDescent="0.25">
      <c r="A192" s="52">
        <f>A191+1</f>
        <v>42998</v>
      </c>
      <c r="B192" s="56" t="s">
        <v>12</v>
      </c>
      <c r="C192" s="86"/>
      <c r="D192" s="105"/>
      <c r="E192" s="58"/>
      <c r="F192" s="59"/>
      <c r="G192" s="20"/>
      <c r="H192" s="57"/>
      <c r="I192" s="54"/>
      <c r="J192" s="54"/>
      <c r="K192" s="54"/>
      <c r="L192" s="54"/>
      <c r="M192" s="54"/>
      <c r="N192" s="54"/>
      <c r="O192" s="54"/>
      <c r="P192" s="54"/>
      <c r="Q192" s="54"/>
      <c r="R192" s="54"/>
      <c r="S192" s="54"/>
      <c r="T192" s="54"/>
      <c r="U192" s="55"/>
    </row>
    <row r="193" spans="1:21" ht="49.5" customHeight="1" x14ac:dyDescent="0.25">
      <c r="A193" s="52">
        <f>A192+1</f>
        <v>42999</v>
      </c>
      <c r="B193" s="56" t="s">
        <v>13</v>
      </c>
      <c r="C193" s="86"/>
      <c r="D193" s="105"/>
      <c r="E193" s="58"/>
      <c r="F193" s="59"/>
      <c r="G193" s="20"/>
      <c r="H193" s="57"/>
      <c r="I193" s="54"/>
      <c r="J193" s="54"/>
      <c r="K193" s="54"/>
      <c r="L193" s="54"/>
      <c r="M193" s="54"/>
      <c r="N193" s="54"/>
      <c r="O193" s="54"/>
      <c r="P193" s="54"/>
      <c r="Q193" s="54"/>
      <c r="R193" s="54"/>
      <c r="S193" s="54"/>
      <c r="T193" s="54"/>
      <c r="U193" s="55"/>
    </row>
    <row r="194" spans="1:21" ht="49.5" customHeight="1" x14ac:dyDescent="0.25">
      <c r="A194" s="52">
        <f>A193+1</f>
        <v>43000</v>
      </c>
      <c r="B194" s="18" t="s">
        <v>15</v>
      </c>
      <c r="C194" s="86"/>
      <c r="D194" s="105"/>
      <c r="E194" s="58"/>
      <c r="F194" s="59"/>
      <c r="G194" s="20"/>
      <c r="H194" s="57"/>
      <c r="I194" s="54"/>
      <c r="J194" s="54"/>
      <c r="K194" s="54"/>
      <c r="L194" s="54"/>
      <c r="M194" s="54"/>
      <c r="N194" s="54"/>
      <c r="O194" s="54"/>
      <c r="P194" s="54"/>
      <c r="Q194" s="54"/>
      <c r="R194" s="54"/>
      <c r="S194" s="54"/>
      <c r="T194" s="54"/>
      <c r="U194" s="55"/>
    </row>
    <row r="195" spans="1:21" ht="26.25" customHeight="1" x14ac:dyDescent="0.25"/>
  </sheetData>
  <sheetProtection selectLockedCells="1" selectUnlockedCells="1"/>
  <mergeCells count="142">
    <mergeCell ref="C2:G2"/>
    <mergeCell ref="I2:K2"/>
    <mergeCell ref="M4:P5"/>
    <mergeCell ref="L7:O7"/>
    <mergeCell ref="P7:Q7"/>
    <mergeCell ref="C12:U12"/>
    <mergeCell ref="C13:D13"/>
    <mergeCell ref="E13:H13"/>
    <mergeCell ref="I13:J13"/>
    <mergeCell ref="K13:M13"/>
    <mergeCell ref="N13:S13"/>
    <mergeCell ref="T13:U13"/>
    <mergeCell ref="N14:O14"/>
    <mergeCell ref="P14:Q14"/>
    <mergeCell ref="R14:S14"/>
    <mergeCell ref="C24:V24"/>
    <mergeCell ref="C25:D25"/>
    <mergeCell ref="E25:I25"/>
    <mergeCell ref="J25:K25"/>
    <mergeCell ref="L25:N25"/>
    <mergeCell ref="O25:T25"/>
    <mergeCell ref="U25:V25"/>
    <mergeCell ref="O26:P26"/>
    <mergeCell ref="Q26:R26"/>
    <mergeCell ref="S26:T26"/>
    <mergeCell ref="C27:J27"/>
    <mergeCell ref="C37:G37"/>
    <mergeCell ref="I37:K37"/>
    <mergeCell ref="M39:P40"/>
    <mergeCell ref="L42:O42"/>
    <mergeCell ref="P42:Q42"/>
    <mergeCell ref="C47:W47"/>
    <mergeCell ref="C48:D48"/>
    <mergeCell ref="E48:J48"/>
    <mergeCell ref="K48:L48"/>
    <mergeCell ref="M48:O48"/>
    <mergeCell ref="P48:U48"/>
    <mergeCell ref="V48:W48"/>
    <mergeCell ref="P49:Q49"/>
    <mergeCell ref="R49:S49"/>
    <mergeCell ref="T49:U49"/>
    <mergeCell ref="C59:W59"/>
    <mergeCell ref="E60:J60"/>
    <mergeCell ref="K60:L60"/>
    <mergeCell ref="M60:O60"/>
    <mergeCell ref="P60:U60"/>
    <mergeCell ref="V60:W60"/>
    <mergeCell ref="P61:Q61"/>
    <mergeCell ref="R61:S61"/>
    <mergeCell ref="T61:U61"/>
    <mergeCell ref="C62:J62"/>
    <mergeCell ref="C72:G72"/>
    <mergeCell ref="J72:M72"/>
    <mergeCell ref="M74:P75"/>
    <mergeCell ref="L77:O77"/>
    <mergeCell ref="P77:Q77"/>
    <mergeCell ref="C82:U82"/>
    <mergeCell ref="C83:D83"/>
    <mergeCell ref="E83:H83"/>
    <mergeCell ref="I83:J83"/>
    <mergeCell ref="K83:M83"/>
    <mergeCell ref="N83:S83"/>
    <mergeCell ref="T83:U83"/>
    <mergeCell ref="N84:O84"/>
    <mergeCell ref="P84:Q84"/>
    <mergeCell ref="R84:S84"/>
    <mergeCell ref="C94:U94"/>
    <mergeCell ref="C95:D95"/>
    <mergeCell ref="E95:H95"/>
    <mergeCell ref="I95:J95"/>
    <mergeCell ref="K95:M95"/>
    <mergeCell ref="N95:S95"/>
    <mergeCell ref="T95:U95"/>
    <mergeCell ref="N96:O96"/>
    <mergeCell ref="P96:Q96"/>
    <mergeCell ref="R96:S96"/>
    <mergeCell ref="C97:H97"/>
    <mergeCell ref="C107:G107"/>
    <mergeCell ref="J107:L107"/>
    <mergeCell ref="M109:P110"/>
    <mergeCell ref="L112:O112"/>
    <mergeCell ref="P112:Q112"/>
    <mergeCell ref="C117:U117"/>
    <mergeCell ref="C118:D118"/>
    <mergeCell ref="E118:H118"/>
    <mergeCell ref="I118:J118"/>
    <mergeCell ref="K118:M118"/>
    <mergeCell ref="N118:S118"/>
    <mergeCell ref="T118:U118"/>
    <mergeCell ref="N119:O119"/>
    <mergeCell ref="P119:Q119"/>
    <mergeCell ref="R119:S119"/>
    <mergeCell ref="C129:U129"/>
    <mergeCell ref="E130:H130"/>
    <mergeCell ref="I130:J130"/>
    <mergeCell ref="K130:M130"/>
    <mergeCell ref="N130:R130"/>
    <mergeCell ref="T130:U130"/>
    <mergeCell ref="P153:U153"/>
    <mergeCell ref="V153:W153"/>
    <mergeCell ref="N131:O131"/>
    <mergeCell ref="P131:Q131"/>
    <mergeCell ref="R131:S131"/>
    <mergeCell ref="C132:H132"/>
    <mergeCell ref="C142:G142"/>
    <mergeCell ref="M144:P145"/>
    <mergeCell ref="M165:O165"/>
    <mergeCell ref="P165:U165"/>
    <mergeCell ref="V165:W165"/>
    <mergeCell ref="L147:O147"/>
    <mergeCell ref="P147:Q147"/>
    <mergeCell ref="C152:W152"/>
    <mergeCell ref="C153:D153"/>
    <mergeCell ref="E153:J153"/>
    <mergeCell ref="K153:L153"/>
    <mergeCell ref="M153:O153"/>
    <mergeCell ref="C167:J167"/>
    <mergeCell ref="D178:F178"/>
    <mergeCell ref="E179:F179"/>
    <mergeCell ref="P154:Q154"/>
    <mergeCell ref="R154:S154"/>
    <mergeCell ref="T154:U154"/>
    <mergeCell ref="C164:W164"/>
    <mergeCell ref="C165:D165"/>
    <mergeCell ref="E165:J165"/>
    <mergeCell ref="K165:L165"/>
    <mergeCell ref="K187:M187"/>
    <mergeCell ref="N187:S187"/>
    <mergeCell ref="T187:U187"/>
    <mergeCell ref="P166:Q166"/>
    <mergeCell ref="R166:S166"/>
    <mergeCell ref="T166:U166"/>
    <mergeCell ref="N188:O188"/>
    <mergeCell ref="P188:Q188"/>
    <mergeCell ref="R188:S188"/>
    <mergeCell ref="M180:P181"/>
    <mergeCell ref="L183:O183"/>
    <mergeCell ref="P183:Q183"/>
    <mergeCell ref="C186:U186"/>
    <mergeCell ref="C187:D187"/>
    <mergeCell ref="E187:H187"/>
    <mergeCell ref="I187:J187"/>
  </mergeCells>
  <pageMargins left="0.2361111111111111" right="0.2361111111111111" top="0.35416666666666669" bottom="0.35416666666666669" header="0.51180555555555551" footer="0.51180555555555551"/>
  <pageSetup paperSize="9" scale="31" firstPageNumber="0" orientation="landscape" horizontalDpi="300" verticalDpi="300" r:id="rId1"/>
  <headerFooter alignWithMargins="0"/>
  <rowBreaks count="5" manualBreakCount="5">
    <brk id="35" max="16383" man="1"/>
    <brk id="70" max="16383" man="1"/>
    <brk id="105" max="16383" man="1"/>
    <brk id="140" max="16383" man="1"/>
    <brk id="175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U308"/>
  <sheetViews>
    <sheetView view="pageBreakPreview" topLeftCell="A246" zoomScale="50" zoomScaleSheetLayoutView="50" workbookViewId="0">
      <selection activeCell="S262" sqref="S262"/>
    </sheetView>
  </sheetViews>
  <sheetFormatPr baseColWidth="10" defaultColWidth="11.5703125" defaultRowHeight="18.399999999999999" customHeight="1" x14ac:dyDescent="0.25"/>
  <cols>
    <col min="1" max="1" width="8.140625" style="170" customWidth="1"/>
    <col min="2" max="2" width="9.140625" style="170" customWidth="1"/>
    <col min="3" max="3" width="7.7109375" style="171" customWidth="1"/>
    <col min="4" max="17" width="7.7109375" style="172" customWidth="1"/>
    <col min="18" max="18" width="7.42578125" style="173" customWidth="1"/>
    <col min="19" max="19" width="19.5703125" style="172" customWidth="1"/>
    <col min="20" max="20" width="7.28515625" style="173" customWidth="1"/>
    <col min="21" max="21" width="19.5703125" style="172" customWidth="1"/>
    <col min="22" max="22" width="5.140625" style="172" customWidth="1"/>
    <col min="23" max="23" width="11.5703125" style="172"/>
    <col min="24" max="24" width="5.140625" style="172" customWidth="1"/>
    <col min="25" max="16384" width="11.5703125" style="172"/>
  </cols>
  <sheetData>
    <row r="1" spans="1:21" ht="18.399999999999999" customHeight="1" x14ac:dyDescent="0.35">
      <c r="A1" s="174"/>
      <c r="B1" s="174"/>
      <c r="C1" s="175"/>
      <c r="D1" s="175"/>
      <c r="E1" s="176"/>
      <c r="F1" s="176"/>
      <c r="G1" s="176"/>
      <c r="H1" s="176"/>
      <c r="I1" s="176"/>
      <c r="J1" s="176"/>
      <c r="K1" s="177"/>
      <c r="L1" s="177"/>
      <c r="M1" s="178"/>
      <c r="N1" s="179"/>
      <c r="O1" s="179"/>
      <c r="P1" s="179"/>
      <c r="Q1" s="179"/>
      <c r="R1" s="180"/>
    </row>
    <row r="2" spans="1:21" ht="24.2" customHeight="1" x14ac:dyDescent="0.5">
      <c r="A2" s="174"/>
      <c r="B2" s="174"/>
      <c r="C2" s="175"/>
      <c r="D2" s="175"/>
      <c r="E2" s="176"/>
      <c r="F2" s="176"/>
      <c r="G2" s="176"/>
      <c r="H2" s="176"/>
      <c r="I2" s="176"/>
      <c r="J2" s="176"/>
      <c r="K2" s="177"/>
      <c r="L2" s="177"/>
      <c r="M2" s="365" t="s">
        <v>64</v>
      </c>
      <c r="N2" s="365"/>
      <c r="O2" s="366">
        <f>'S3'!N3</f>
        <v>42996</v>
      </c>
      <c r="P2" s="366"/>
      <c r="Q2" s="366"/>
      <c r="R2" s="366"/>
      <c r="S2" s="366"/>
      <c r="T2" s="366"/>
      <c r="U2" s="366"/>
    </row>
    <row r="3" spans="1:21" ht="18.399999999999999" customHeight="1" x14ac:dyDescent="0.25">
      <c r="A3" s="174"/>
      <c r="B3" s="174"/>
      <c r="C3" s="175"/>
      <c r="D3" s="175"/>
      <c r="E3" s="176"/>
      <c r="F3" s="176"/>
      <c r="G3" s="176"/>
      <c r="H3" s="176"/>
      <c r="I3" s="176"/>
      <c r="J3" s="176"/>
      <c r="K3" s="176"/>
      <c r="L3" s="176"/>
      <c r="M3" s="176"/>
      <c r="N3" s="176"/>
      <c r="O3" s="176"/>
      <c r="P3" s="176"/>
      <c r="Q3" s="176"/>
      <c r="R3" s="181"/>
    </row>
    <row r="4" spans="1:21" ht="27" customHeight="1" x14ac:dyDescent="0.2">
      <c r="A4" s="362" t="s">
        <v>65</v>
      </c>
      <c r="B4" s="362"/>
      <c r="C4" s="362"/>
      <c r="D4" s="362"/>
      <c r="E4" s="362"/>
      <c r="F4" s="362"/>
      <c r="G4" s="362"/>
      <c r="H4" s="362"/>
      <c r="I4" s="362"/>
      <c r="J4" s="362"/>
      <c r="K4" s="362"/>
      <c r="L4" s="362"/>
      <c r="M4" s="362"/>
      <c r="N4" s="362"/>
      <c r="O4" s="362"/>
      <c r="P4" s="362"/>
      <c r="Q4" s="362"/>
      <c r="R4" s="362"/>
      <c r="S4" s="362"/>
      <c r="T4" s="362"/>
      <c r="U4" s="362"/>
    </row>
    <row r="5" spans="1:21" s="182" customFormat="1" ht="18.399999999999999" customHeight="1" x14ac:dyDescent="0.25">
      <c r="A5" s="374"/>
      <c r="B5" s="367" t="s">
        <v>66</v>
      </c>
      <c r="C5" s="370" t="s">
        <v>67</v>
      </c>
      <c r="D5" s="370"/>
      <c r="E5" s="370" t="s">
        <v>22</v>
      </c>
      <c r="F5" s="370"/>
      <c r="G5" s="370" t="s">
        <v>23</v>
      </c>
      <c r="H5" s="370"/>
      <c r="I5" s="370"/>
      <c r="J5" s="370" t="s">
        <v>68</v>
      </c>
      <c r="K5" s="370"/>
      <c r="L5" s="370"/>
      <c r="M5" s="370" t="s">
        <v>69</v>
      </c>
      <c r="N5" s="370"/>
      <c r="O5" s="370"/>
      <c r="P5" s="361" t="s">
        <v>70</v>
      </c>
      <c r="Q5" s="361"/>
      <c r="R5" s="357" t="s">
        <v>71</v>
      </c>
      <c r="S5" s="357"/>
      <c r="T5" s="357"/>
      <c r="U5" s="357"/>
    </row>
    <row r="6" spans="1:21" s="182" customFormat="1" ht="18.399999999999999" customHeight="1" x14ac:dyDescent="0.25">
      <c r="A6" s="374"/>
      <c r="B6" s="367"/>
      <c r="C6" s="183" t="s">
        <v>72</v>
      </c>
      <c r="D6" s="184" t="s">
        <v>73</v>
      </c>
      <c r="E6" s="183" t="s">
        <v>74</v>
      </c>
      <c r="F6" s="184" t="s">
        <v>75</v>
      </c>
      <c r="G6" s="183" t="s">
        <v>76</v>
      </c>
      <c r="H6" s="183" t="s">
        <v>75</v>
      </c>
      <c r="I6" s="184" t="s">
        <v>77</v>
      </c>
      <c r="J6" s="183" t="s">
        <v>76</v>
      </c>
      <c r="K6" s="183" t="s">
        <v>75</v>
      </c>
      <c r="L6" s="184" t="s">
        <v>77</v>
      </c>
      <c r="M6" s="183" t="s">
        <v>76</v>
      </c>
      <c r="N6" s="183" t="s">
        <v>75</v>
      </c>
      <c r="O6" s="184" t="s">
        <v>77</v>
      </c>
      <c r="P6" s="183" t="s">
        <v>76</v>
      </c>
      <c r="Q6" s="184" t="s">
        <v>75</v>
      </c>
      <c r="R6" s="357"/>
      <c r="S6" s="357"/>
      <c r="T6" s="357"/>
      <c r="U6" s="357"/>
    </row>
    <row r="7" spans="1:21" s="182" customFormat="1" ht="15.6" customHeight="1" x14ac:dyDescent="0.25">
      <c r="A7" s="354" t="s">
        <v>78</v>
      </c>
      <c r="B7" s="363">
        <f>'S3'!C4</f>
        <v>0</v>
      </c>
      <c r="C7" s="373">
        <f>'S3'!C16</f>
        <v>0</v>
      </c>
      <c r="D7" s="348">
        <f>'S3'!D16</f>
        <v>0</v>
      </c>
      <c r="E7" s="347">
        <f>'S3'!I16</f>
        <v>0</v>
      </c>
      <c r="F7" s="348">
        <f>'S3'!J16-'S3'!E16-'S3'!F16-'S3'!G16</f>
        <v>0</v>
      </c>
      <c r="G7" s="347">
        <f>'S3'!K16</f>
        <v>0</v>
      </c>
      <c r="H7" s="347">
        <f>'S3'!M16-'S3'!E16-'S3'!F16</f>
        <v>0</v>
      </c>
      <c r="I7" s="348">
        <f>'S3'!L16</f>
        <v>0</v>
      </c>
      <c r="J7" s="347">
        <f>'S3'!N16+'S3'!O16</f>
        <v>0</v>
      </c>
      <c r="K7" s="347">
        <f>'S3'!R16+'S3'!S16-'S3'!E16-'S3'!F16-'S3'!G16</f>
        <v>0</v>
      </c>
      <c r="L7" s="348">
        <f>'S3'!P16+'S3'!Q16</f>
        <v>0</v>
      </c>
      <c r="M7" s="347">
        <f>'S3'!O16</f>
        <v>0</v>
      </c>
      <c r="N7" s="347">
        <f>'S3'!S16-'S3'!F16-'S3'!E16</f>
        <v>0</v>
      </c>
      <c r="O7" s="348">
        <f>'S3'!Q16</f>
        <v>0</v>
      </c>
      <c r="P7" s="347">
        <f>'S3'!T16</f>
        <v>0</v>
      </c>
      <c r="Q7" s="348">
        <f>'S3'!U16-'S3'!F16-'S3'!E16-'S3'!G16</f>
        <v>0</v>
      </c>
      <c r="R7" s="189">
        <f>'S3'!E16</f>
        <v>0</v>
      </c>
      <c r="S7" s="196" t="s">
        <v>79</v>
      </c>
      <c r="T7" s="205">
        <f>'S3'!F16</f>
        <v>0</v>
      </c>
      <c r="U7" s="197" t="s">
        <v>80</v>
      </c>
    </row>
    <row r="8" spans="1:21" s="182" customFormat="1" ht="15.6" customHeight="1" x14ac:dyDescent="0.25">
      <c r="A8" s="354"/>
      <c r="B8" s="363"/>
      <c r="C8" s="373"/>
      <c r="D8" s="348"/>
      <c r="E8" s="347"/>
      <c r="F8" s="348"/>
      <c r="G8" s="347"/>
      <c r="H8" s="347"/>
      <c r="I8" s="348"/>
      <c r="J8" s="347"/>
      <c r="K8" s="347"/>
      <c r="L8" s="348"/>
      <c r="M8" s="347"/>
      <c r="N8" s="347"/>
      <c r="O8" s="348"/>
      <c r="P8" s="347"/>
      <c r="Q8" s="348"/>
      <c r="R8" s="189"/>
      <c r="S8" s="197"/>
      <c r="T8" s="205"/>
      <c r="U8" s="197"/>
    </row>
    <row r="9" spans="1:21" s="182" customFormat="1" ht="15.6" customHeight="1" x14ac:dyDescent="0.25">
      <c r="A9" s="354" t="s">
        <v>81</v>
      </c>
      <c r="B9" s="363">
        <f>'S3'!C39</f>
        <v>0</v>
      </c>
      <c r="C9" s="347">
        <f>'S3'!C51</f>
        <v>0</v>
      </c>
      <c r="D9" s="348">
        <f>'S3'!D51</f>
        <v>0</v>
      </c>
      <c r="E9" s="347">
        <f>'S3'!K51-'S3'!E51-'S3'!F51-'S3'!G51-'S3'!H51-'S3'!I51-'S3'!J51</f>
        <v>0</v>
      </c>
      <c r="F9" s="348">
        <f>'S3'!L51</f>
        <v>0</v>
      </c>
      <c r="G9" s="347">
        <f>'S3'!M51-'S3'!E51-'S3'!F51-'S3'!G51-'S3'!H51-'S3'!I51-'S3'!J51</f>
        <v>0</v>
      </c>
      <c r="H9" s="347">
        <f>'S3'!O51</f>
        <v>0</v>
      </c>
      <c r="I9" s="348">
        <f>'S3'!N51</f>
        <v>0</v>
      </c>
      <c r="J9" s="347">
        <f>'S3'!P51-'S3'!E51-'S3'!F51-'S3'!G51-'S3'!H51-'S3'!I51+'S3'!Q51-'S3'!J51</f>
        <v>0</v>
      </c>
      <c r="K9" s="347">
        <f>'S3'!T51+'S3'!U51</f>
        <v>0</v>
      </c>
      <c r="L9" s="348">
        <f>'S3'!R51+'S3'!S51</f>
        <v>0</v>
      </c>
      <c r="M9" s="347">
        <f>'S3'!Q51</f>
        <v>0</v>
      </c>
      <c r="N9" s="347">
        <f>'S3'!U51</f>
        <v>0</v>
      </c>
      <c r="O9" s="348">
        <f>'S3'!S51</f>
        <v>0</v>
      </c>
      <c r="P9" s="347">
        <f>'S3'!V51-'S3'!E51-'S3'!F51-'S3'!G51-'S3'!H51-'S3'!I51-'S3'!J51</f>
        <v>0</v>
      </c>
      <c r="Q9" s="348">
        <f>'S3'!W51</f>
        <v>0</v>
      </c>
      <c r="R9" s="195">
        <f>'S3'!E51+'S3'!F51+'S3'!G51+'S3'!I51</f>
        <v>0</v>
      </c>
      <c r="S9" s="196" t="s">
        <v>82</v>
      </c>
      <c r="T9" s="195">
        <f>'S3'!H51</f>
        <v>0</v>
      </c>
      <c r="U9" s="197" t="s">
        <v>83</v>
      </c>
    </row>
    <row r="10" spans="1:21" s="182" customFormat="1" ht="15.6" customHeight="1" x14ac:dyDescent="0.25">
      <c r="A10" s="354"/>
      <c r="B10" s="363"/>
      <c r="C10" s="347"/>
      <c r="D10" s="348"/>
      <c r="E10" s="347"/>
      <c r="F10" s="348"/>
      <c r="G10" s="347"/>
      <c r="H10" s="347"/>
      <c r="I10" s="348"/>
      <c r="J10" s="347"/>
      <c r="K10" s="347"/>
      <c r="L10" s="348"/>
      <c r="M10" s="347"/>
      <c r="N10" s="347"/>
      <c r="O10" s="348"/>
      <c r="P10" s="347"/>
      <c r="Q10" s="348"/>
      <c r="R10" s="195"/>
      <c r="S10" s="196"/>
      <c r="T10" s="195">
        <f>'S3'!J51</f>
        <v>0</v>
      </c>
      <c r="U10" s="232" t="s">
        <v>84</v>
      </c>
    </row>
    <row r="11" spans="1:21" s="182" customFormat="1" ht="28.35" customHeight="1" x14ac:dyDescent="0.25">
      <c r="A11" s="185" t="s">
        <v>85</v>
      </c>
      <c r="B11" s="186">
        <f>'S3'!C74</f>
        <v>0</v>
      </c>
      <c r="C11" s="188">
        <f>'S3'!C86</f>
        <v>0</v>
      </c>
      <c r="D11" s="187">
        <f>'S3'!D86</f>
        <v>0</v>
      </c>
      <c r="E11" s="188">
        <f>'S3'!I86-'S3'!E86-'S3'!F86-'S3'!G86</f>
        <v>0</v>
      </c>
      <c r="F11" s="187">
        <f>'S3'!J86</f>
        <v>0</v>
      </c>
      <c r="G11" s="188">
        <f>'S3'!K86-'S3'!E86-'S3'!F86-'S3'!G86</f>
        <v>0</v>
      </c>
      <c r="H11" s="188">
        <f>'S3'!M86</f>
        <v>0</v>
      </c>
      <c r="I11" s="187">
        <f>'S3'!L86+'S3'!H86</f>
        <v>0</v>
      </c>
      <c r="J11" s="188">
        <f>'S3'!N86+'S3'!O86-'S3'!E86-'S3'!F86-'S3'!G86</f>
        <v>0</v>
      </c>
      <c r="K11" s="188">
        <f>'S3'!R87+'S3'!S87</f>
        <v>0</v>
      </c>
      <c r="L11" s="187">
        <f>'S3'!P87+'S3'!Q87+'S3'!H86</f>
        <v>0</v>
      </c>
      <c r="M11" s="188">
        <f>'S3'!O86</f>
        <v>0</v>
      </c>
      <c r="N11" s="188">
        <f>'S3'!S86</f>
        <v>0</v>
      </c>
      <c r="O11" s="187">
        <f>'S3'!Q86</f>
        <v>0</v>
      </c>
      <c r="P11" s="188">
        <f>'S3'!T86-'S3'!E86-'S3'!F86-'S3'!G86</f>
        <v>0</v>
      </c>
      <c r="Q11" s="187">
        <f>'S3'!U87</f>
        <v>0</v>
      </c>
      <c r="R11" s="195">
        <f>'S3'!E86+'S3'!F86</f>
        <v>0</v>
      </c>
      <c r="S11" s="196" t="s">
        <v>86</v>
      </c>
      <c r="T11" s="195">
        <f>'S3'!G86</f>
        <v>0</v>
      </c>
      <c r="U11" s="208" t="s">
        <v>87</v>
      </c>
    </row>
    <row r="12" spans="1:21" s="182" customFormat="1" ht="28.35" customHeight="1" x14ac:dyDescent="0.25">
      <c r="A12" s="185" t="s">
        <v>88</v>
      </c>
      <c r="B12" s="186">
        <f>'S3'!C109</f>
        <v>0</v>
      </c>
      <c r="C12" s="188">
        <f>'S3'!C121</f>
        <v>0</v>
      </c>
      <c r="D12" s="187">
        <f>'S3'!D121</f>
        <v>0</v>
      </c>
      <c r="E12" s="188">
        <f>'S3'!I121</f>
        <v>0</v>
      </c>
      <c r="F12" s="187">
        <f>'S3'!J121-'S3'!E121</f>
        <v>0</v>
      </c>
      <c r="G12" s="188">
        <f>'S3'!K121</f>
        <v>0</v>
      </c>
      <c r="H12" s="188">
        <f>'S3'!M121-'S3'!E121</f>
        <v>0</v>
      </c>
      <c r="I12" s="187">
        <f>'S3'!L121</f>
        <v>0</v>
      </c>
      <c r="J12" s="188">
        <f>'S3'!N121+'S3'!O121</f>
        <v>0</v>
      </c>
      <c r="K12" s="188">
        <f>'S3'!R121+'S3'!S21-'S3'!E121</f>
        <v>0</v>
      </c>
      <c r="L12" s="187">
        <f>'S3'!P121+'S3'!Q121</f>
        <v>0</v>
      </c>
      <c r="M12" s="188">
        <f>'S3'!O121</f>
        <v>0</v>
      </c>
      <c r="N12" s="188">
        <f>'S3'!S21-'S3'!E121</f>
        <v>0</v>
      </c>
      <c r="O12" s="187">
        <f>'S3'!Q121</f>
        <v>0</v>
      </c>
      <c r="P12" s="188">
        <f>'S3'!T121</f>
        <v>0</v>
      </c>
      <c r="Q12" s="187">
        <f>'S3'!U121-'S3'!E121</f>
        <v>0</v>
      </c>
      <c r="R12" s="195">
        <f>'S3'!E121</f>
        <v>0</v>
      </c>
      <c r="S12" s="245" t="s">
        <v>80</v>
      </c>
      <c r="T12" s="246"/>
      <c r="U12" s="197"/>
    </row>
    <row r="13" spans="1:21" s="182" customFormat="1" ht="15.6" customHeight="1" x14ac:dyDescent="0.25">
      <c r="A13" s="354" t="s">
        <v>89</v>
      </c>
      <c r="B13" s="363">
        <f>'S3'!C144</f>
        <v>0</v>
      </c>
      <c r="C13" s="347">
        <f>'S3'!C156</f>
        <v>0</v>
      </c>
      <c r="D13" s="348">
        <f>'S3'!D156</f>
        <v>0</v>
      </c>
      <c r="E13" s="347">
        <f>'S3'!K156-'S3'!F156</f>
        <v>0</v>
      </c>
      <c r="F13" s="348">
        <f>'S3'!L156-'S3'!E156-'S3'!H156-'S3'!G156</f>
        <v>0</v>
      </c>
      <c r="G13" s="347">
        <f>'S3'!M156-'S3'!F156</f>
        <v>0</v>
      </c>
      <c r="H13" s="347">
        <f>'S3'!O156+'S3'!J156-'S3'!H156-'S3'!E156</f>
        <v>0</v>
      </c>
      <c r="I13" s="348">
        <f>'S3'!N156-'S3'!G156+1</f>
        <v>1</v>
      </c>
      <c r="J13" s="347">
        <f>'S3'!P156+'S3'!Q156-'S3'!F156</f>
        <v>0</v>
      </c>
      <c r="K13" s="347">
        <f>'S3'!T156+'S3'!U156+'S3'!J156-'S3'!H156-'S3'!E156</f>
        <v>0</v>
      </c>
      <c r="L13" s="348">
        <f>'S3'!R156+'S3'!S156-'S3'!G156+1</f>
        <v>1</v>
      </c>
      <c r="M13" s="347">
        <f>'S3'!Q156</f>
        <v>0</v>
      </c>
      <c r="N13" s="347">
        <f>'S3'!T156+'S3'!U156-'S3'!H156-'S3'!E156</f>
        <v>0</v>
      </c>
      <c r="O13" s="348">
        <f>'S3'!S156-'S3'!G156+1</f>
        <v>1</v>
      </c>
      <c r="P13" s="347">
        <f>'S3'!V156-'S3'!F156</f>
        <v>0</v>
      </c>
      <c r="Q13" s="348">
        <f>'S3'!W156-'S3'!E156-'S3'!H156-'S3'!G156</f>
        <v>0</v>
      </c>
      <c r="R13" s="195">
        <f>'S3'!E156</f>
        <v>0</v>
      </c>
      <c r="S13" s="196" t="s">
        <v>80</v>
      </c>
      <c r="T13" s="205">
        <f>'S3'!G156</f>
        <v>0</v>
      </c>
      <c r="U13" s="197" t="s">
        <v>90</v>
      </c>
    </row>
    <row r="14" spans="1:21" s="182" customFormat="1" ht="12.75" customHeight="1" x14ac:dyDescent="0.25">
      <c r="A14" s="354"/>
      <c r="B14" s="363"/>
      <c r="C14" s="347"/>
      <c r="D14" s="348"/>
      <c r="E14" s="347"/>
      <c r="F14" s="348"/>
      <c r="G14" s="347"/>
      <c r="H14" s="347"/>
      <c r="I14" s="348"/>
      <c r="J14" s="347"/>
      <c r="K14" s="347"/>
      <c r="L14" s="348"/>
      <c r="M14" s="347"/>
      <c r="N14" s="347"/>
      <c r="O14" s="348"/>
      <c r="P14" s="347"/>
      <c r="Q14" s="348"/>
      <c r="R14" s="195">
        <f>'S3'!F156</f>
        <v>0</v>
      </c>
      <c r="S14" s="196" t="s">
        <v>91</v>
      </c>
      <c r="T14" s="205">
        <f>'S3'!H156</f>
        <v>0</v>
      </c>
      <c r="U14" s="197" t="s">
        <v>92</v>
      </c>
    </row>
    <row r="15" spans="1:21" s="182" customFormat="1" ht="27" customHeight="1" x14ac:dyDescent="0.25">
      <c r="A15" s="185" t="s">
        <v>61</v>
      </c>
      <c r="B15" s="207"/>
      <c r="C15" s="188">
        <f>'S3'!C190</f>
        <v>0</v>
      </c>
      <c r="D15" s="187">
        <f>'S3'!D190</f>
        <v>0</v>
      </c>
      <c r="E15" s="188">
        <f>'S3'!I190-'S3'!E190-'S3'!F190</f>
        <v>0</v>
      </c>
      <c r="F15" s="187">
        <f>'S3'!J190</f>
        <v>0</v>
      </c>
      <c r="G15" s="188">
        <f>'S3'!K190-'S3'!E190-'S3'!F190</f>
        <v>0</v>
      </c>
      <c r="H15" s="188">
        <f>'S3'!M190</f>
        <v>0</v>
      </c>
      <c r="I15" s="187">
        <f>'S3'!L190</f>
        <v>0</v>
      </c>
      <c r="J15" s="188">
        <f>'S3'!N190+'S3'!O190-'S3'!E190-'S3'!F190</f>
        <v>0</v>
      </c>
      <c r="K15" s="188">
        <f>'S3'!R190+'S3'!S90</f>
        <v>0</v>
      </c>
      <c r="L15" s="187">
        <f>'S3'!P190+'S3'!Q190</f>
        <v>0</v>
      </c>
      <c r="M15" s="188">
        <f>'S3'!O190</f>
        <v>0</v>
      </c>
      <c r="N15" s="188">
        <f>'S3'!S90</f>
        <v>0</v>
      </c>
      <c r="O15" s="187">
        <f>'S3'!Q190</f>
        <v>0</v>
      </c>
      <c r="P15" s="188">
        <f>'S3'!T190-'S3'!E190-'S3'!F190</f>
        <v>0</v>
      </c>
      <c r="Q15" s="187">
        <f>'S3'!U190</f>
        <v>0</v>
      </c>
      <c r="R15" s="195">
        <f>'S3'!E190</f>
        <v>0</v>
      </c>
      <c r="S15" s="196" t="s">
        <v>83</v>
      </c>
      <c r="T15" s="205"/>
      <c r="U15" s="208"/>
    </row>
    <row r="16" spans="1:21" s="182" customFormat="1" ht="18.399999999999999" customHeight="1" x14ac:dyDescent="0.25">
      <c r="A16" s="209" t="s">
        <v>93</v>
      </c>
      <c r="B16" s="210">
        <f t="shared" ref="B16:Q16" si="0">SUM(B7:B15)</f>
        <v>0</v>
      </c>
      <c r="C16" s="211">
        <f t="shared" si="0"/>
        <v>0</v>
      </c>
      <c r="D16" s="212">
        <f t="shared" si="0"/>
        <v>0</v>
      </c>
      <c r="E16" s="211">
        <f t="shared" si="0"/>
        <v>0</v>
      </c>
      <c r="F16" s="212">
        <f t="shared" si="0"/>
        <v>0</v>
      </c>
      <c r="G16" s="211">
        <f t="shared" si="0"/>
        <v>0</v>
      </c>
      <c r="H16" s="211">
        <f t="shared" si="0"/>
        <v>0</v>
      </c>
      <c r="I16" s="212">
        <f t="shared" si="0"/>
        <v>1</v>
      </c>
      <c r="J16" s="211">
        <f t="shared" si="0"/>
        <v>0</v>
      </c>
      <c r="K16" s="211">
        <f t="shared" si="0"/>
        <v>0</v>
      </c>
      <c r="L16" s="212">
        <f t="shared" si="0"/>
        <v>1</v>
      </c>
      <c r="M16" s="211">
        <f t="shared" si="0"/>
        <v>0</v>
      </c>
      <c r="N16" s="211">
        <f t="shared" si="0"/>
        <v>0</v>
      </c>
      <c r="O16" s="212">
        <f t="shared" si="0"/>
        <v>1</v>
      </c>
      <c r="P16" s="211">
        <f t="shared" si="0"/>
        <v>0</v>
      </c>
      <c r="Q16" s="212">
        <f t="shared" si="0"/>
        <v>0</v>
      </c>
      <c r="R16" s="213"/>
      <c r="S16" s="214"/>
      <c r="T16" s="215"/>
      <c r="U16" s="214"/>
    </row>
    <row r="17" spans="1:21" s="182" customFormat="1" ht="18.399999999999999" customHeight="1" x14ac:dyDescent="0.3">
      <c r="A17" s="172"/>
      <c r="B17" s="216" t="s">
        <v>94</v>
      </c>
      <c r="C17" s="217" t="s">
        <v>95</v>
      </c>
      <c r="D17" s="217" t="s">
        <v>96</v>
      </c>
      <c r="E17" s="217" t="s">
        <v>97</v>
      </c>
      <c r="F17" s="217" t="s">
        <v>98</v>
      </c>
      <c r="G17" s="217" t="s">
        <v>99</v>
      </c>
      <c r="H17" s="217" t="s">
        <v>100</v>
      </c>
      <c r="I17" s="217" t="s">
        <v>101</v>
      </c>
      <c r="J17" s="218"/>
      <c r="K17" s="218"/>
      <c r="L17" s="218"/>
      <c r="M17" s="218"/>
      <c r="N17" s="218"/>
      <c r="O17" s="218"/>
      <c r="P17" s="218"/>
      <c r="Q17" s="218"/>
      <c r="R17" s="219"/>
      <c r="T17" s="215"/>
    </row>
    <row r="18" spans="1:21" s="182" customFormat="1" ht="18.399999999999999" customHeight="1" x14ac:dyDescent="0.25">
      <c r="A18" s="220"/>
      <c r="B18" s="220"/>
      <c r="C18" s="188"/>
      <c r="D18" s="188"/>
      <c r="E18" s="221"/>
      <c r="F18" s="221"/>
      <c r="G18" s="221"/>
      <c r="H18" s="221"/>
      <c r="I18" s="221"/>
      <c r="J18" s="218"/>
      <c r="K18" s="218"/>
      <c r="L18" s="218"/>
      <c r="M18" s="218"/>
      <c r="N18" s="218"/>
      <c r="O18" s="218"/>
      <c r="P18" s="218"/>
      <c r="Q18" s="218"/>
      <c r="R18" s="219"/>
      <c r="T18" s="215"/>
    </row>
    <row r="19" spans="1:21" ht="18.399999999999999" customHeight="1" x14ac:dyDescent="0.2">
      <c r="A19" s="222"/>
      <c r="B19" s="222"/>
      <c r="C19" s="223"/>
      <c r="D19" s="223"/>
      <c r="E19" s="224"/>
      <c r="F19" s="224"/>
      <c r="G19" s="224"/>
      <c r="H19" s="224"/>
      <c r="I19" s="224"/>
      <c r="J19" s="224"/>
      <c r="K19" s="224"/>
      <c r="L19" s="224"/>
      <c r="M19" s="224"/>
      <c r="N19" s="224"/>
      <c r="O19" s="224"/>
      <c r="P19" s="224"/>
      <c r="Q19" s="224"/>
      <c r="R19" s="225"/>
    </row>
    <row r="20" spans="1:21" ht="27" customHeight="1" x14ac:dyDescent="0.2">
      <c r="A20" s="362" t="s">
        <v>102</v>
      </c>
      <c r="B20" s="362"/>
      <c r="C20" s="362"/>
      <c r="D20" s="362"/>
      <c r="E20" s="362"/>
      <c r="F20" s="362"/>
      <c r="G20" s="362"/>
      <c r="H20" s="362"/>
      <c r="I20" s="362"/>
      <c r="J20" s="362"/>
      <c r="K20" s="362"/>
      <c r="L20" s="362"/>
      <c r="M20" s="362"/>
      <c r="N20" s="362"/>
      <c r="O20" s="362"/>
      <c r="P20" s="362"/>
      <c r="Q20" s="362"/>
      <c r="R20" s="362"/>
      <c r="S20" s="362"/>
      <c r="T20" s="362"/>
      <c r="U20" s="362"/>
    </row>
    <row r="21" spans="1:21" s="182" customFormat="1" ht="18.399999999999999" customHeight="1" x14ac:dyDescent="0.25">
      <c r="A21" s="358"/>
      <c r="B21" s="371"/>
      <c r="C21" s="356" t="s">
        <v>67</v>
      </c>
      <c r="D21" s="356"/>
      <c r="E21" s="356" t="s">
        <v>22</v>
      </c>
      <c r="F21" s="356"/>
      <c r="G21" s="359" t="s">
        <v>23</v>
      </c>
      <c r="H21" s="359"/>
      <c r="I21" s="359"/>
      <c r="J21" s="360" t="s">
        <v>68</v>
      </c>
      <c r="K21" s="360"/>
      <c r="L21" s="360"/>
      <c r="M21" s="361" t="s">
        <v>69</v>
      </c>
      <c r="N21" s="361"/>
      <c r="O21" s="361"/>
      <c r="P21" s="356" t="s">
        <v>70</v>
      </c>
      <c r="Q21" s="356"/>
      <c r="R21" s="357" t="s">
        <v>71</v>
      </c>
      <c r="S21" s="357"/>
      <c r="T21" s="357"/>
      <c r="U21" s="357"/>
    </row>
    <row r="22" spans="1:21" s="182" customFormat="1" ht="18.399999999999999" customHeight="1" x14ac:dyDescent="0.25">
      <c r="A22" s="358"/>
      <c r="B22" s="371"/>
      <c r="C22" s="226" t="s">
        <v>72</v>
      </c>
      <c r="D22" s="184" t="s">
        <v>73</v>
      </c>
      <c r="E22" s="226" t="s">
        <v>74</v>
      </c>
      <c r="F22" s="184" t="s">
        <v>75</v>
      </c>
      <c r="G22" s="227" t="s">
        <v>76</v>
      </c>
      <c r="H22" s="183" t="s">
        <v>75</v>
      </c>
      <c r="I22" s="184" t="s">
        <v>77</v>
      </c>
      <c r="J22" s="183" t="s">
        <v>76</v>
      </c>
      <c r="K22" s="183" t="s">
        <v>75</v>
      </c>
      <c r="L22" s="183" t="s">
        <v>77</v>
      </c>
      <c r="M22" s="228" t="s">
        <v>76</v>
      </c>
      <c r="N22" s="183" t="s">
        <v>75</v>
      </c>
      <c r="O22" s="184" t="s">
        <v>77</v>
      </c>
      <c r="P22" s="226" t="s">
        <v>76</v>
      </c>
      <c r="Q22" s="184" t="s">
        <v>75</v>
      </c>
      <c r="R22" s="357"/>
      <c r="S22" s="357"/>
      <c r="T22" s="357"/>
      <c r="U22" s="357"/>
    </row>
    <row r="23" spans="1:21" s="182" customFormat="1" ht="15.6" customHeight="1" x14ac:dyDescent="0.25">
      <c r="A23" s="354" t="s">
        <v>78</v>
      </c>
      <c r="B23" s="355"/>
      <c r="C23" s="349">
        <f>'S3'!C28</f>
        <v>0</v>
      </c>
      <c r="D23" s="348">
        <f>'S3'!D28</f>
        <v>0</v>
      </c>
      <c r="E23" s="349">
        <f>'S3'!J28</f>
        <v>0</v>
      </c>
      <c r="F23" s="348">
        <f>'S3'!K28-'S3'!E28-'S3'!F28-'S3'!G28-'S3'!H28-'S3'!I28</f>
        <v>0</v>
      </c>
      <c r="G23" s="353">
        <f>'S3'!L28-'S3'!H28-'S3'!G28</f>
        <v>0</v>
      </c>
      <c r="H23" s="347">
        <f>'S3'!N28-'S3'!F28-'S3'!E28-'S3'!I28</f>
        <v>0</v>
      </c>
      <c r="I23" s="348">
        <f>'S3'!M28</f>
        <v>0</v>
      </c>
      <c r="J23" s="347">
        <f>'S3'!O28+'S3'!P28-'S3'!H28-'S3'!G28</f>
        <v>0</v>
      </c>
      <c r="K23" s="347">
        <f>'S3'!S28+'S3'!T28-'S3'!F28-'S3'!E28-'S3'!I28</f>
        <v>0</v>
      </c>
      <c r="L23" s="347">
        <f>'S3'!Q28+'S3'!R28</f>
        <v>0</v>
      </c>
      <c r="M23" s="346">
        <f>'S3'!P28</f>
        <v>0</v>
      </c>
      <c r="N23" s="347">
        <f>'S3'!T28-'S3'!E28-'S3'!F28</f>
        <v>0</v>
      </c>
      <c r="O23" s="348">
        <f>'S3'!R28</f>
        <v>0</v>
      </c>
      <c r="P23" s="349">
        <f>'S3'!U28-'S3'!H28-'S3'!G28</f>
        <v>0</v>
      </c>
      <c r="Q23" s="348">
        <f>'S3'!V28-'S3'!F28-'S3'!E28-'S3'!I28</f>
        <v>0</v>
      </c>
      <c r="R23" s="189">
        <f>'S3'!E28</f>
        <v>0</v>
      </c>
      <c r="S23" s="196" t="s">
        <v>79</v>
      </c>
      <c r="T23" s="205">
        <f>'S3'!F28</f>
        <v>0</v>
      </c>
      <c r="U23" s="197" t="s">
        <v>80</v>
      </c>
    </row>
    <row r="24" spans="1:21" s="182" customFormat="1" ht="12.75" customHeight="1" x14ac:dyDescent="0.25">
      <c r="A24" s="354"/>
      <c r="B24" s="355"/>
      <c r="C24" s="349"/>
      <c r="D24" s="348"/>
      <c r="E24" s="349"/>
      <c r="F24" s="348"/>
      <c r="G24" s="353"/>
      <c r="H24" s="347"/>
      <c r="I24" s="348"/>
      <c r="J24" s="347"/>
      <c r="K24" s="347"/>
      <c r="L24" s="347"/>
      <c r="M24" s="346"/>
      <c r="N24" s="347"/>
      <c r="O24" s="348"/>
      <c r="P24" s="349"/>
      <c r="Q24" s="348"/>
      <c r="R24" s="189"/>
      <c r="S24" s="197"/>
      <c r="T24" s="205">
        <f>'S3'!H28+'S3'!G28</f>
        <v>0</v>
      </c>
      <c r="U24" s="197" t="s">
        <v>103</v>
      </c>
    </row>
    <row r="25" spans="1:21" s="182" customFormat="1" ht="15.6" customHeight="1" x14ac:dyDescent="0.25">
      <c r="A25" s="354" t="s">
        <v>81</v>
      </c>
      <c r="B25" s="355"/>
      <c r="C25" s="347">
        <f>'S3'!C63</f>
        <v>0</v>
      </c>
      <c r="D25" s="348">
        <f>'S3'!D63</f>
        <v>0</v>
      </c>
      <c r="E25" s="347">
        <f>'S3'!K63-'S3'!E63-'S3'!F63-'S3'!G63-'S3'!H63-'S3'!I63-'S3'!J63</f>
        <v>0</v>
      </c>
      <c r="F25" s="348">
        <f>'S3'!L63</f>
        <v>0</v>
      </c>
      <c r="G25" s="347">
        <f>'S3'!M63-'S3'!E63-'S3'!F63-'S3'!G63-'S3'!H63-'S3'!I63-'S3'!J63</f>
        <v>0</v>
      </c>
      <c r="H25" s="347">
        <f>'S3'!O63</f>
        <v>0</v>
      </c>
      <c r="I25" s="348">
        <f>'S3'!N63</f>
        <v>0</v>
      </c>
      <c r="J25" s="347">
        <f>'S3'!P63-'S3'!E63-'S3'!F63-'S3'!G63-'S3'!H63-'S3'!I63+'S3'!Q63-'S3'!J63</f>
        <v>0</v>
      </c>
      <c r="K25" s="347">
        <f>'S3'!T63+'S3'!U63</f>
        <v>0</v>
      </c>
      <c r="L25" s="348">
        <f>'S3'!R63+'S3'!S63</f>
        <v>0</v>
      </c>
      <c r="M25" s="347">
        <f>'S3'!Q63</f>
        <v>0</v>
      </c>
      <c r="N25" s="347">
        <f>'S3'!U63</f>
        <v>0</v>
      </c>
      <c r="O25" s="348">
        <f>'S3'!S63</f>
        <v>0</v>
      </c>
      <c r="P25" s="347">
        <f>'S3'!V63-'S3'!E63-'S3'!F63-'S3'!G63-'S3'!H63-'S3'!I63-'S3'!J63</f>
        <v>0</v>
      </c>
      <c r="Q25" s="348">
        <f>'S3'!W63</f>
        <v>0</v>
      </c>
      <c r="R25" s="195">
        <f>'S3'!E63+'S3'!F63+'S3'!G63+'S3'!I63</f>
        <v>0</v>
      </c>
      <c r="S25" s="196" t="s">
        <v>82</v>
      </c>
      <c r="T25" s="195">
        <f>'S3'!H63</f>
        <v>0</v>
      </c>
      <c r="U25" s="197" t="s">
        <v>83</v>
      </c>
    </row>
    <row r="26" spans="1:21" s="182" customFormat="1" ht="15.6" customHeight="1" x14ac:dyDescent="0.25">
      <c r="A26" s="354"/>
      <c r="B26" s="355"/>
      <c r="C26" s="347"/>
      <c r="D26" s="348"/>
      <c r="E26" s="347"/>
      <c r="F26" s="348"/>
      <c r="G26" s="347"/>
      <c r="H26" s="347"/>
      <c r="I26" s="348"/>
      <c r="J26" s="347"/>
      <c r="K26" s="347"/>
      <c r="L26" s="348"/>
      <c r="M26" s="347"/>
      <c r="N26" s="347"/>
      <c r="O26" s="348"/>
      <c r="P26" s="347"/>
      <c r="Q26" s="348"/>
      <c r="R26" s="195"/>
      <c r="S26" s="196"/>
      <c r="T26" s="195">
        <f>'S3'!J63</f>
        <v>0</v>
      </c>
      <c r="U26" s="232" t="s">
        <v>84</v>
      </c>
    </row>
    <row r="27" spans="1:21" s="182" customFormat="1" ht="28.35" customHeight="1" x14ac:dyDescent="0.25">
      <c r="A27" s="185" t="s">
        <v>85</v>
      </c>
      <c r="B27" s="207"/>
      <c r="C27" s="229">
        <f>'S3'!C98</f>
        <v>0</v>
      </c>
      <c r="D27" s="187">
        <f>'S3'!D98</f>
        <v>0</v>
      </c>
      <c r="E27" s="229">
        <f>'S3'!I98-'S3'!E98-'S3'!F98-'S3'!G98</f>
        <v>0</v>
      </c>
      <c r="F27" s="187">
        <f>'S3'!J98</f>
        <v>0</v>
      </c>
      <c r="G27" s="230">
        <f>'S3'!K98-'S3'!E98-'S3'!F98-'S3'!G98</f>
        <v>0</v>
      </c>
      <c r="H27" s="188">
        <f>'S3'!M98</f>
        <v>0</v>
      </c>
      <c r="I27" s="187">
        <f>'S3'!L98+'S3'!H98</f>
        <v>0</v>
      </c>
      <c r="J27" s="188">
        <f>'S3'!N98+'S3'!O98-'S3'!E98-'S3'!F98-'S3'!G98</f>
        <v>0</v>
      </c>
      <c r="K27" s="188">
        <f>'S3'!R98+'S3'!S98</f>
        <v>0</v>
      </c>
      <c r="L27" s="188">
        <f>'S3'!P98+'S3'!Q98+'S3'!H98</f>
        <v>0</v>
      </c>
      <c r="M27" s="231">
        <f>'S3'!O98</f>
        <v>0</v>
      </c>
      <c r="N27" s="188">
        <f>'S3'!S98</f>
        <v>0</v>
      </c>
      <c r="O27" s="187">
        <f>'S3'!Q98</f>
        <v>0</v>
      </c>
      <c r="P27" s="229">
        <f>'S3'!T98-'S3'!E98-'S3'!F98-'S3'!G98</f>
        <v>0</v>
      </c>
      <c r="Q27" s="187">
        <f>'S3'!U98</f>
        <v>0</v>
      </c>
      <c r="R27" s="195">
        <f>'S3'!E98+'S3'!F98</f>
        <v>0</v>
      </c>
      <c r="S27" s="233" t="s">
        <v>104</v>
      </c>
      <c r="T27" s="195">
        <f>'S3'!G98</f>
        <v>0</v>
      </c>
      <c r="U27" s="208" t="s">
        <v>87</v>
      </c>
    </row>
    <row r="28" spans="1:21" s="182" customFormat="1" ht="28.35" customHeight="1" x14ac:dyDescent="0.25">
      <c r="A28" s="185" t="s">
        <v>88</v>
      </c>
      <c r="B28" s="207"/>
      <c r="C28" s="229">
        <f>'S3'!C133</f>
        <v>0</v>
      </c>
      <c r="D28" s="187">
        <f>'S3'!D133</f>
        <v>0</v>
      </c>
      <c r="E28" s="229">
        <f>'S3'!I133</f>
        <v>0</v>
      </c>
      <c r="F28" s="187">
        <f>'S3'!J133-'S3'!E133-'S3'!F133</f>
        <v>0</v>
      </c>
      <c r="G28" s="230">
        <f>'S3'!K133</f>
        <v>0</v>
      </c>
      <c r="H28" s="188">
        <f>'S3'!M133-'S3'!E133</f>
        <v>0</v>
      </c>
      <c r="I28" s="187">
        <f>'S3'!L133-'S3'!F133</f>
        <v>0</v>
      </c>
      <c r="J28" s="188">
        <f>'S3'!N133+'S3'!O133</f>
        <v>0</v>
      </c>
      <c r="K28" s="188">
        <f>'S3'!R133+'S3'!S133-'S3'!E133</f>
        <v>0</v>
      </c>
      <c r="L28" s="188">
        <f>'S3'!P133+'S3'!Q133-'S3'!F133</f>
        <v>0</v>
      </c>
      <c r="M28" s="231">
        <f>'S3'!O133</f>
        <v>0</v>
      </c>
      <c r="N28" s="188">
        <f>'S3'!S133-'S3'!E133</f>
        <v>0</v>
      </c>
      <c r="O28" s="187">
        <f>'S3'!Q133</f>
        <v>0</v>
      </c>
      <c r="P28" s="229">
        <f>'S3'!T133</f>
        <v>0</v>
      </c>
      <c r="Q28" s="187">
        <f>'S3'!U133-'S3'!E133-'S3'!F133</f>
        <v>0</v>
      </c>
      <c r="R28" s="195">
        <f>'S3'!E133</f>
        <v>0</v>
      </c>
      <c r="S28" s="196" t="s">
        <v>105</v>
      </c>
      <c r="T28" s="234">
        <f>'S3'!F133</f>
        <v>0</v>
      </c>
      <c r="U28" s="197" t="s">
        <v>106</v>
      </c>
    </row>
    <row r="29" spans="1:21" s="182" customFormat="1" ht="15.6" customHeight="1" x14ac:dyDescent="0.25">
      <c r="A29" s="354" t="s">
        <v>89</v>
      </c>
      <c r="B29" s="355"/>
      <c r="C29" s="349">
        <f>'S3'!C168</f>
        <v>0</v>
      </c>
      <c r="D29" s="348">
        <f>'S3'!D168</f>
        <v>0</v>
      </c>
      <c r="E29" s="349">
        <f>'S3'!K168-'S3'!F168</f>
        <v>0</v>
      </c>
      <c r="F29" s="348">
        <f>'S3'!L168-'S3'!E168-'S3'!H168-'S3'!G168</f>
        <v>0</v>
      </c>
      <c r="G29" s="353">
        <f>'S3'!M168-'S3'!F168</f>
        <v>0</v>
      </c>
      <c r="H29" s="347">
        <f>'S3'!O168-'S3'!H168-'S3'!E168+'S3'!J168</f>
        <v>0</v>
      </c>
      <c r="I29" s="348">
        <f>'S3'!N168-'S3'!G168+1</f>
        <v>1</v>
      </c>
      <c r="J29" s="347">
        <f>'S3'!P168+'S3'!Q168-'S3'!F168</f>
        <v>0</v>
      </c>
      <c r="K29" s="347">
        <f>'S3'!T168+'S3'!U168+'S3'!J168-'S3'!H168-'S3'!E168</f>
        <v>0</v>
      </c>
      <c r="L29" s="347">
        <f>'S3'!R168+'S3'!S168-'S3'!G168+1</f>
        <v>1</v>
      </c>
      <c r="M29" s="346">
        <f>'S3'!Q168</f>
        <v>0</v>
      </c>
      <c r="N29" s="347">
        <f>'S3'!T168+'S3'!U168-'S3'!H168-'S3'!E168</f>
        <v>0</v>
      </c>
      <c r="O29" s="348">
        <f>'S3'!S168-'S3'!G168+1</f>
        <v>1</v>
      </c>
      <c r="P29" s="349">
        <f>'S3'!V168-'S3'!F168</f>
        <v>0</v>
      </c>
      <c r="Q29" s="348">
        <f>'S3'!W168-'S3'!E168-'S3'!H168-'S3'!G168</f>
        <v>0</v>
      </c>
      <c r="R29" s="195">
        <f>'S3'!E168</f>
        <v>0</v>
      </c>
      <c r="S29" s="196" t="s">
        <v>105</v>
      </c>
      <c r="T29" s="205">
        <f>'S3'!G168</f>
        <v>0</v>
      </c>
      <c r="U29" s="197" t="s">
        <v>90</v>
      </c>
    </row>
    <row r="30" spans="1:21" s="182" customFormat="1" ht="12.75" customHeight="1" x14ac:dyDescent="0.25">
      <c r="A30" s="354"/>
      <c r="B30" s="355"/>
      <c r="C30" s="349"/>
      <c r="D30" s="348"/>
      <c r="E30" s="349"/>
      <c r="F30" s="348"/>
      <c r="G30" s="353"/>
      <c r="H30" s="347"/>
      <c r="I30" s="348"/>
      <c r="J30" s="347"/>
      <c r="K30" s="347"/>
      <c r="L30" s="347"/>
      <c r="M30" s="346"/>
      <c r="N30" s="347"/>
      <c r="O30" s="348"/>
      <c r="P30" s="349"/>
      <c r="Q30" s="348"/>
      <c r="R30" s="195">
        <f>'S3'!F168</f>
        <v>0</v>
      </c>
      <c r="S30" s="196" t="s">
        <v>91</v>
      </c>
      <c r="T30" s="205">
        <f>'S3'!H168</f>
        <v>0</v>
      </c>
      <c r="U30" s="197" t="s">
        <v>92</v>
      </c>
    </row>
    <row r="31" spans="1:21" s="182" customFormat="1" ht="18.399999999999999" customHeight="1" x14ac:dyDescent="0.25">
      <c r="A31" s="209" t="s">
        <v>93</v>
      </c>
      <c r="B31" s="210"/>
      <c r="C31" s="235">
        <f t="shared" ref="C31:Q31" si="1">SUM(C23:C29)</f>
        <v>0</v>
      </c>
      <c r="D31" s="212">
        <f t="shared" si="1"/>
        <v>0</v>
      </c>
      <c r="E31" s="235">
        <f t="shared" si="1"/>
        <v>0</v>
      </c>
      <c r="F31" s="212">
        <f t="shared" si="1"/>
        <v>0</v>
      </c>
      <c r="G31" s="236">
        <f t="shared" si="1"/>
        <v>0</v>
      </c>
      <c r="H31" s="211">
        <f t="shared" si="1"/>
        <v>0</v>
      </c>
      <c r="I31" s="212">
        <f t="shared" si="1"/>
        <v>1</v>
      </c>
      <c r="J31" s="211">
        <f t="shared" si="1"/>
        <v>0</v>
      </c>
      <c r="K31" s="211">
        <f t="shared" si="1"/>
        <v>0</v>
      </c>
      <c r="L31" s="211">
        <f t="shared" si="1"/>
        <v>1</v>
      </c>
      <c r="M31" s="237">
        <f t="shared" si="1"/>
        <v>0</v>
      </c>
      <c r="N31" s="211">
        <f t="shared" si="1"/>
        <v>0</v>
      </c>
      <c r="O31" s="212">
        <f t="shared" si="1"/>
        <v>1</v>
      </c>
      <c r="P31" s="235">
        <f t="shared" si="1"/>
        <v>0</v>
      </c>
      <c r="Q31" s="212">
        <f t="shared" si="1"/>
        <v>0</v>
      </c>
      <c r="R31" s="173"/>
      <c r="S31" s="172"/>
      <c r="T31" s="173"/>
      <c r="U31" s="172"/>
    </row>
    <row r="32" spans="1:21" s="182" customFormat="1" ht="18.399999999999999" customHeight="1" x14ac:dyDescent="0.25">
      <c r="A32" s="350" t="s">
        <v>107</v>
      </c>
      <c r="B32" s="350"/>
      <c r="C32" s="351"/>
      <c r="D32" s="351"/>
      <c r="E32" s="350" t="s">
        <v>108</v>
      </c>
      <c r="F32" s="350"/>
      <c r="G32" s="352"/>
      <c r="H32" s="352"/>
      <c r="I32" s="238"/>
      <c r="J32" s="218"/>
      <c r="K32" s="218"/>
      <c r="L32" s="218"/>
      <c r="M32" s="218"/>
      <c r="N32" s="218"/>
      <c r="O32" s="218"/>
      <c r="P32" s="218"/>
      <c r="Q32" s="218"/>
      <c r="R32" s="239"/>
      <c r="S32" s="240"/>
      <c r="T32" s="241"/>
      <c r="U32" s="240"/>
    </row>
    <row r="33" spans="1:21" s="182" customFormat="1" ht="18.399999999999999" customHeight="1" x14ac:dyDescent="0.25">
      <c r="A33" s="242"/>
      <c r="B33" s="243"/>
      <c r="C33" s="244"/>
      <c r="D33" s="244"/>
      <c r="E33" s="218"/>
      <c r="F33" s="218"/>
      <c r="G33" s="218"/>
      <c r="H33" s="218"/>
      <c r="I33" s="218"/>
      <c r="J33" s="218"/>
      <c r="K33" s="218"/>
      <c r="L33" s="218"/>
      <c r="M33" s="218"/>
      <c r="N33" s="218"/>
      <c r="O33" s="218"/>
      <c r="P33" s="218"/>
      <c r="Q33" s="218"/>
      <c r="R33" s="219"/>
      <c r="T33" s="215"/>
    </row>
    <row r="34" spans="1:21" ht="18.399999999999999" customHeight="1" x14ac:dyDescent="0.2">
      <c r="A34" s="222"/>
      <c r="B34" s="222"/>
      <c r="C34" s="223"/>
      <c r="D34" s="223"/>
      <c r="E34" s="224"/>
      <c r="F34" s="224"/>
      <c r="G34" s="224"/>
      <c r="H34" s="224"/>
      <c r="I34" s="224"/>
      <c r="J34" s="224"/>
      <c r="K34" s="224"/>
      <c r="L34" s="224"/>
      <c r="M34" s="224"/>
      <c r="N34" s="224"/>
      <c r="O34" s="224"/>
      <c r="P34" s="224"/>
      <c r="Q34" s="224"/>
      <c r="R34" s="225"/>
    </row>
    <row r="35" spans="1:21" ht="18.399999999999999" customHeight="1" x14ac:dyDescent="0.2">
      <c r="A35" s="222"/>
      <c r="B35" s="222"/>
      <c r="C35" s="223"/>
      <c r="D35" s="223"/>
      <c r="E35" s="224"/>
      <c r="F35" s="224"/>
      <c r="G35" s="224"/>
      <c r="H35" s="224"/>
      <c r="I35" s="224"/>
      <c r="J35" s="224"/>
      <c r="K35" s="224"/>
      <c r="L35" s="224"/>
      <c r="M35" s="224"/>
      <c r="N35" s="224"/>
      <c r="O35" s="224"/>
      <c r="P35" s="224"/>
      <c r="Q35" s="224"/>
      <c r="R35" s="225"/>
    </row>
    <row r="36" spans="1:21" ht="18.399999999999999" customHeight="1" x14ac:dyDescent="0.2">
      <c r="A36" s="222"/>
      <c r="B36" s="222"/>
      <c r="C36" s="223"/>
      <c r="D36" s="223"/>
      <c r="E36" s="224"/>
      <c r="F36" s="224"/>
      <c r="G36" s="224"/>
      <c r="H36" s="224"/>
      <c r="I36" s="224"/>
      <c r="J36" s="224"/>
      <c r="K36" s="224"/>
      <c r="L36" s="224"/>
      <c r="M36" s="224"/>
      <c r="N36" s="224"/>
      <c r="O36" s="224"/>
      <c r="P36" s="224"/>
      <c r="Q36" s="224"/>
      <c r="R36" s="225"/>
    </row>
    <row r="37" spans="1:21" ht="24.2" customHeight="1" x14ac:dyDescent="0.5">
      <c r="A37" s="174"/>
      <c r="B37" s="174"/>
      <c r="C37" s="175"/>
      <c r="D37" s="175"/>
      <c r="E37" s="176"/>
      <c r="F37" s="176"/>
      <c r="G37" s="176"/>
      <c r="H37" s="176"/>
      <c r="I37" s="176"/>
      <c r="J37" s="176"/>
      <c r="K37" s="177"/>
      <c r="L37" s="177"/>
      <c r="M37" s="365" t="s">
        <v>64</v>
      </c>
      <c r="N37" s="365"/>
      <c r="O37" s="366">
        <f>O2+1</f>
        <v>42997</v>
      </c>
      <c r="P37" s="366"/>
      <c r="Q37" s="366"/>
      <c r="R37" s="366"/>
      <c r="S37" s="366"/>
      <c r="T37" s="366"/>
      <c r="U37" s="366"/>
    </row>
    <row r="38" spans="1:21" ht="18.399999999999999" customHeight="1" x14ac:dyDescent="0.25">
      <c r="A38" s="174"/>
      <c r="B38" s="174"/>
      <c r="C38" s="175"/>
      <c r="D38" s="175"/>
      <c r="E38" s="176"/>
      <c r="F38" s="176"/>
      <c r="G38" s="176"/>
      <c r="H38" s="176"/>
      <c r="I38" s="176"/>
      <c r="J38" s="176"/>
      <c r="K38" s="176"/>
      <c r="L38" s="176"/>
      <c r="M38" s="176"/>
      <c r="N38" s="176"/>
      <c r="O38" s="176"/>
      <c r="P38" s="176"/>
      <c r="Q38" s="176"/>
      <c r="R38" s="181"/>
    </row>
    <row r="39" spans="1:21" ht="27" customHeight="1" x14ac:dyDescent="0.2">
      <c r="A39" s="362" t="s">
        <v>65</v>
      </c>
      <c r="B39" s="362"/>
      <c r="C39" s="362"/>
      <c r="D39" s="362"/>
      <c r="E39" s="362"/>
      <c r="F39" s="362"/>
      <c r="G39" s="362"/>
      <c r="H39" s="362"/>
      <c r="I39" s="362"/>
      <c r="J39" s="362"/>
      <c r="K39" s="362"/>
      <c r="L39" s="362"/>
      <c r="M39" s="362"/>
      <c r="N39" s="362"/>
      <c r="O39" s="362"/>
      <c r="P39" s="362"/>
      <c r="Q39" s="362"/>
      <c r="R39" s="362"/>
      <c r="S39" s="362"/>
      <c r="T39" s="362"/>
      <c r="U39" s="362"/>
    </row>
    <row r="40" spans="1:21" s="182" customFormat="1" ht="18.399999999999999" customHeight="1" x14ac:dyDescent="0.25">
      <c r="A40" s="358"/>
      <c r="B40" s="367" t="s">
        <v>66</v>
      </c>
      <c r="C40" s="356" t="s">
        <v>67</v>
      </c>
      <c r="D40" s="356"/>
      <c r="E40" s="356" t="s">
        <v>22</v>
      </c>
      <c r="F40" s="356"/>
      <c r="G40" s="359" t="s">
        <v>23</v>
      </c>
      <c r="H40" s="359"/>
      <c r="I40" s="359"/>
      <c r="J40" s="360" t="s">
        <v>68</v>
      </c>
      <c r="K40" s="360"/>
      <c r="L40" s="360"/>
      <c r="M40" s="361" t="s">
        <v>69</v>
      </c>
      <c r="N40" s="361"/>
      <c r="O40" s="361"/>
      <c r="P40" s="356" t="s">
        <v>70</v>
      </c>
      <c r="Q40" s="356"/>
      <c r="R40" s="357" t="s">
        <v>71</v>
      </c>
      <c r="S40" s="357"/>
      <c r="T40" s="357"/>
      <c r="U40" s="357"/>
    </row>
    <row r="41" spans="1:21" s="182" customFormat="1" ht="18.399999999999999" customHeight="1" x14ac:dyDescent="0.25">
      <c r="A41" s="358"/>
      <c r="B41" s="367"/>
      <c r="C41" s="226" t="s">
        <v>72</v>
      </c>
      <c r="D41" s="184" t="s">
        <v>73</v>
      </c>
      <c r="E41" s="226" t="s">
        <v>74</v>
      </c>
      <c r="F41" s="184" t="s">
        <v>75</v>
      </c>
      <c r="G41" s="227" t="s">
        <v>76</v>
      </c>
      <c r="H41" s="183" t="s">
        <v>75</v>
      </c>
      <c r="I41" s="184" t="s">
        <v>77</v>
      </c>
      <c r="J41" s="183" t="s">
        <v>76</v>
      </c>
      <c r="K41" s="183" t="s">
        <v>75</v>
      </c>
      <c r="L41" s="183" t="s">
        <v>77</v>
      </c>
      <c r="M41" s="228" t="s">
        <v>76</v>
      </c>
      <c r="N41" s="183" t="s">
        <v>75</v>
      </c>
      <c r="O41" s="184" t="s">
        <v>77</v>
      </c>
      <c r="P41" s="226" t="s">
        <v>76</v>
      </c>
      <c r="Q41" s="184" t="s">
        <v>75</v>
      </c>
      <c r="R41" s="357"/>
      <c r="S41" s="357"/>
      <c r="T41" s="357"/>
      <c r="U41" s="357"/>
    </row>
    <row r="42" spans="1:21" s="182" customFormat="1" ht="14.1" customHeight="1" x14ac:dyDescent="0.25">
      <c r="A42" s="354" t="s">
        <v>78</v>
      </c>
      <c r="B42" s="363">
        <f>'S3'!C5</f>
        <v>0</v>
      </c>
      <c r="C42" s="364">
        <f>'S3'!C17</f>
        <v>0</v>
      </c>
      <c r="D42" s="348">
        <f>'S3'!D17</f>
        <v>0</v>
      </c>
      <c r="E42" s="349">
        <f>'S3'!I17</f>
        <v>0</v>
      </c>
      <c r="F42" s="348">
        <f>'S3'!J17-'S3'!E17-'S3'!F17-'S3'!G17</f>
        <v>0</v>
      </c>
      <c r="G42" s="353">
        <f>'S3'!K17</f>
        <v>0</v>
      </c>
      <c r="H42" s="347">
        <f>'S3'!M17-'S3'!E17-'S3'!F17-'S3'!G17</f>
        <v>0</v>
      </c>
      <c r="I42" s="348">
        <f>'S3'!L17</f>
        <v>0</v>
      </c>
      <c r="J42" s="347">
        <f>'S3'!N17+'S3'!O17</f>
        <v>0</v>
      </c>
      <c r="K42" s="347">
        <f>'S3'!R17+'S3'!S17-'S3'!E17-'S3'!F17-'S3'!G17</f>
        <v>0</v>
      </c>
      <c r="L42" s="347">
        <f>'S3'!P17+'S3'!Q17</f>
        <v>0</v>
      </c>
      <c r="M42" s="346">
        <f>'S3'!O17</f>
        <v>0</v>
      </c>
      <c r="N42" s="347">
        <f>'S3'!S17-'S3'!F17-'S3'!E17</f>
        <v>0</v>
      </c>
      <c r="O42" s="348">
        <f>'S3'!Q17</f>
        <v>0</v>
      </c>
      <c r="P42" s="349">
        <f>'S3'!T17</f>
        <v>0</v>
      </c>
      <c r="Q42" s="348">
        <f>'S3'!U17-'S3'!F17-'S3'!E17-'S3'!G17</f>
        <v>0</v>
      </c>
      <c r="R42" s="189">
        <f>'S3'!E17</f>
        <v>0</v>
      </c>
      <c r="S42" s="196" t="s">
        <v>79</v>
      </c>
      <c r="T42" s="205">
        <f>'S3'!F17</f>
        <v>0</v>
      </c>
      <c r="U42" s="197" t="s">
        <v>80</v>
      </c>
    </row>
    <row r="43" spans="1:21" s="182" customFormat="1" ht="14.1" customHeight="1" x14ac:dyDescent="0.25">
      <c r="A43" s="354"/>
      <c r="B43" s="363"/>
      <c r="C43" s="364"/>
      <c r="D43" s="348"/>
      <c r="E43" s="349"/>
      <c r="F43" s="348"/>
      <c r="G43" s="353"/>
      <c r="H43" s="347"/>
      <c r="I43" s="348"/>
      <c r="J43" s="347"/>
      <c r="K43" s="347"/>
      <c r="L43" s="347"/>
      <c r="M43" s="346"/>
      <c r="N43" s="347"/>
      <c r="O43" s="348"/>
      <c r="P43" s="349"/>
      <c r="Q43" s="348"/>
      <c r="R43" s="189"/>
      <c r="S43" s="197"/>
      <c r="T43" s="205"/>
      <c r="U43" s="197"/>
    </row>
    <row r="44" spans="1:21" s="182" customFormat="1" ht="15.6" customHeight="1" x14ac:dyDescent="0.25">
      <c r="A44" s="354" t="s">
        <v>81</v>
      </c>
      <c r="B44" s="363">
        <f>'S3'!C40</f>
        <v>0</v>
      </c>
      <c r="C44" s="347">
        <f>'S3'!C52</f>
        <v>0</v>
      </c>
      <c r="D44" s="348">
        <f>'S3'!D52</f>
        <v>0</v>
      </c>
      <c r="E44" s="347">
        <f>'S3'!K52-'S3'!E52-'S3'!F52-'S3'!G52-'S3'!H52-'S3'!I52-'S3'!J52</f>
        <v>0</v>
      </c>
      <c r="F44" s="348">
        <f>'S3'!L52</f>
        <v>0</v>
      </c>
      <c r="G44" s="372">
        <f>'S3'!M52-'S3'!E52-'S3'!F52-'S3'!G52-'S3'!H52-'S3'!I52-'S3'!J52</f>
        <v>0</v>
      </c>
      <c r="H44" s="347">
        <f>'S3'!O52</f>
        <v>0</v>
      </c>
      <c r="I44" s="348">
        <f>'S3'!N52</f>
        <v>0</v>
      </c>
      <c r="J44" s="347">
        <f>'S3'!P52-'S3'!E52-'S3'!F52-'S3'!G52-'S3'!H52-'S3'!I52+'S3'!Q52-'S3'!J52</f>
        <v>0</v>
      </c>
      <c r="K44" s="347">
        <f>'S3'!T52+'S3'!U52</f>
        <v>0</v>
      </c>
      <c r="L44" s="348">
        <f>'S3'!R52+'S3'!S52</f>
        <v>0</v>
      </c>
      <c r="M44" s="347">
        <f>'S3'!Q52</f>
        <v>0</v>
      </c>
      <c r="N44" s="347">
        <f>'S3'!U52</f>
        <v>0</v>
      </c>
      <c r="O44" s="348">
        <f>'S3'!S52</f>
        <v>0</v>
      </c>
      <c r="P44" s="347">
        <f>'S3'!V52-'S3'!E52-'S3'!F52-'S3'!G52-'S3'!H52-'S3'!I52-'S3'!J52</f>
        <v>0</v>
      </c>
      <c r="Q44" s="348">
        <f>'S3'!W52</f>
        <v>0</v>
      </c>
      <c r="R44" s="195">
        <f>'S3'!E52+'S3'!F52+'S3'!G52+'S3'!I52</f>
        <v>0</v>
      </c>
      <c r="S44" s="196" t="s">
        <v>82</v>
      </c>
      <c r="T44" s="195">
        <f>'S3'!H52</f>
        <v>0</v>
      </c>
      <c r="U44" s="197" t="s">
        <v>83</v>
      </c>
    </row>
    <row r="45" spans="1:21" s="182" customFormat="1" ht="15.6" customHeight="1" x14ac:dyDescent="0.25">
      <c r="A45" s="354"/>
      <c r="B45" s="363"/>
      <c r="C45" s="347"/>
      <c r="D45" s="348"/>
      <c r="E45" s="347"/>
      <c r="F45" s="348"/>
      <c r="G45" s="372"/>
      <c r="H45" s="347"/>
      <c r="I45" s="348"/>
      <c r="J45" s="347"/>
      <c r="K45" s="347"/>
      <c r="L45" s="348"/>
      <c r="M45" s="347"/>
      <c r="N45" s="347"/>
      <c r="O45" s="348"/>
      <c r="P45" s="347"/>
      <c r="Q45" s="348"/>
      <c r="R45" s="195"/>
      <c r="S45" s="196"/>
      <c r="T45" s="195">
        <f>'S3'!J52</f>
        <v>0</v>
      </c>
      <c r="U45" s="232" t="s">
        <v>84</v>
      </c>
    </row>
    <row r="46" spans="1:21" s="182" customFormat="1" ht="28.35" customHeight="1" x14ac:dyDescent="0.25">
      <c r="A46" s="185" t="s">
        <v>85</v>
      </c>
      <c r="B46" s="186">
        <f>'S3'!C75</f>
        <v>0</v>
      </c>
      <c r="C46" s="229">
        <f>'S3'!C87</f>
        <v>0</v>
      </c>
      <c r="D46" s="187">
        <f>'S3'!D87</f>
        <v>0</v>
      </c>
      <c r="E46" s="229">
        <f>'S3'!I87-'S3'!E87-'S3'!F87-'S3'!G87</f>
        <v>0</v>
      </c>
      <c r="F46" s="187">
        <f>'S3'!J87</f>
        <v>0</v>
      </c>
      <c r="G46" s="230">
        <f>'S3'!K87-'S3'!E87-'S3'!F87-'S3'!G87</f>
        <v>0</v>
      </c>
      <c r="H46" s="188">
        <f>'S3'!M87</f>
        <v>0</v>
      </c>
      <c r="I46" s="187">
        <f>'S3'!L87+'S3'!H87</f>
        <v>0</v>
      </c>
      <c r="J46" s="188">
        <f>'S3'!N87+'S3'!O87-'S3'!E87-'S3'!F87-'S3'!G87</f>
        <v>0</v>
      </c>
      <c r="K46" s="188">
        <f>'S3'!R87+'S3'!S87</f>
        <v>0</v>
      </c>
      <c r="L46" s="188">
        <f>'S3'!P87+'S3'!Q87+'S3'!H87</f>
        <v>0</v>
      </c>
      <c r="M46" s="231">
        <f>'S3'!O87</f>
        <v>0</v>
      </c>
      <c r="N46" s="188">
        <f>'S3'!S87</f>
        <v>0</v>
      </c>
      <c r="O46" s="187">
        <f>'S3'!Q87</f>
        <v>0</v>
      </c>
      <c r="P46" s="229">
        <f>'S3'!T87-'S3'!E87-'S3'!F87-'S3'!G87</f>
        <v>0</v>
      </c>
      <c r="Q46" s="187">
        <f>'S3'!U87</f>
        <v>0</v>
      </c>
      <c r="R46" s="195">
        <f>'S3'!E87+'S3'!F87</f>
        <v>0</v>
      </c>
      <c r="S46" s="196" t="s">
        <v>86</v>
      </c>
      <c r="T46" s="195">
        <f>'S3'!G87</f>
        <v>0</v>
      </c>
      <c r="U46" s="208" t="s">
        <v>87</v>
      </c>
    </row>
    <row r="47" spans="1:21" s="182" customFormat="1" ht="28.35" customHeight="1" x14ac:dyDescent="0.25">
      <c r="A47" s="185" t="s">
        <v>88</v>
      </c>
      <c r="B47" s="186">
        <f>'S3'!C110</f>
        <v>0</v>
      </c>
      <c r="C47" s="229">
        <f>'S3'!C122</f>
        <v>0</v>
      </c>
      <c r="D47" s="187">
        <f>'S3'!D122</f>
        <v>0</v>
      </c>
      <c r="E47" s="229">
        <f>'S3'!I122</f>
        <v>0</v>
      </c>
      <c r="F47" s="187">
        <f>'S3'!J122-'S3'!E122</f>
        <v>0</v>
      </c>
      <c r="G47" s="230">
        <f>'S3'!K122</f>
        <v>0</v>
      </c>
      <c r="H47" s="188">
        <f>'S3'!M122-'S3'!E122</f>
        <v>0</v>
      </c>
      <c r="I47" s="187">
        <f>'S3'!L122</f>
        <v>0</v>
      </c>
      <c r="J47" s="188">
        <f>'S3'!N122+'S3'!O122</f>
        <v>0</v>
      </c>
      <c r="K47" s="188">
        <f>'S3'!R122+'S3'!S22-'S3'!E122</f>
        <v>0</v>
      </c>
      <c r="L47" s="188">
        <f>'S3'!P122+'S3'!Q122</f>
        <v>0</v>
      </c>
      <c r="M47" s="231">
        <f>'S3'!O122</f>
        <v>0</v>
      </c>
      <c r="N47" s="188">
        <f>'S3'!S22-'S3'!E122</f>
        <v>0</v>
      </c>
      <c r="O47" s="187">
        <f>'S3'!Q122</f>
        <v>0</v>
      </c>
      <c r="P47" s="229">
        <f>'S3'!T122</f>
        <v>0</v>
      </c>
      <c r="Q47" s="187">
        <f>'S3'!U122-'S3'!E122</f>
        <v>0</v>
      </c>
      <c r="R47" s="195">
        <f>'S3'!E122</f>
        <v>0</v>
      </c>
      <c r="S47" s="245" t="s">
        <v>80</v>
      </c>
      <c r="T47" s="246"/>
      <c r="U47" s="197"/>
    </row>
    <row r="48" spans="1:21" s="182" customFormat="1" ht="15.6" customHeight="1" x14ac:dyDescent="0.25">
      <c r="A48" s="354" t="s">
        <v>89</v>
      </c>
      <c r="B48" s="363">
        <f>'S3'!C145</f>
        <v>0</v>
      </c>
      <c r="C48" s="349">
        <f>'S3'!C157</f>
        <v>0</v>
      </c>
      <c r="D48" s="348">
        <f>'S3'!D157</f>
        <v>0</v>
      </c>
      <c r="E48" s="349">
        <f>'S3'!K157-'S3'!F157</f>
        <v>0</v>
      </c>
      <c r="F48" s="348">
        <f>'S3'!L157-'S3'!E157-'S3'!H157-'S3'!G157</f>
        <v>0</v>
      </c>
      <c r="G48" s="353">
        <f>'S3'!M157-'S3'!F157</f>
        <v>0</v>
      </c>
      <c r="H48" s="347">
        <f>'S3'!O157-'S3'!H157-'S3'!E157+'S3'!J157</f>
        <v>0</v>
      </c>
      <c r="I48" s="348">
        <f>'S3'!N157-'S3'!G157+1</f>
        <v>1</v>
      </c>
      <c r="J48" s="347">
        <f>'S3'!P157+'S3'!Q157-'S3'!F157</f>
        <v>0</v>
      </c>
      <c r="K48" s="347">
        <f>'S3'!T157+'S3'!U157+'S3'!J157-'S3'!H157-'S3'!E157</f>
        <v>0</v>
      </c>
      <c r="L48" s="347">
        <f>'S3'!R157+'S3'!S157-'S3'!G157+1</f>
        <v>1</v>
      </c>
      <c r="M48" s="346">
        <f>'S3'!Q157</f>
        <v>0</v>
      </c>
      <c r="N48" s="347">
        <f>'S3'!T157+'S3'!U157-'S3'!H157-'S3'!E157</f>
        <v>0</v>
      </c>
      <c r="O48" s="348">
        <f>'S3'!S157-'S3'!G157+1</f>
        <v>1</v>
      </c>
      <c r="P48" s="349">
        <f>'S3'!V157-'S3'!F157</f>
        <v>0</v>
      </c>
      <c r="Q48" s="348">
        <f>'S3'!W157-'S3'!E157-'S3'!H157-'S3'!G157</f>
        <v>0</v>
      </c>
      <c r="R48" s="195">
        <f>'S3'!E157</f>
        <v>0</v>
      </c>
      <c r="S48" s="196" t="s">
        <v>80</v>
      </c>
      <c r="T48" s="205">
        <f>'S3'!G157</f>
        <v>0</v>
      </c>
      <c r="U48" s="197" t="s">
        <v>90</v>
      </c>
    </row>
    <row r="49" spans="1:21" s="182" customFormat="1" ht="12.75" customHeight="1" x14ac:dyDescent="0.25">
      <c r="A49" s="354"/>
      <c r="B49" s="363"/>
      <c r="C49" s="349"/>
      <c r="D49" s="348"/>
      <c r="E49" s="349"/>
      <c r="F49" s="348"/>
      <c r="G49" s="353"/>
      <c r="H49" s="347"/>
      <c r="I49" s="348"/>
      <c r="J49" s="347"/>
      <c r="K49" s="347"/>
      <c r="L49" s="347"/>
      <c r="M49" s="346"/>
      <c r="N49" s="347"/>
      <c r="O49" s="348"/>
      <c r="P49" s="349"/>
      <c r="Q49" s="348"/>
      <c r="R49" s="195">
        <f>'S3'!F157</f>
        <v>0</v>
      </c>
      <c r="S49" s="196" t="s">
        <v>91</v>
      </c>
      <c r="T49" s="205">
        <f>'S3'!H157</f>
        <v>0</v>
      </c>
      <c r="U49" s="197" t="s">
        <v>92</v>
      </c>
    </row>
    <row r="50" spans="1:21" s="182" customFormat="1" ht="28.35" customHeight="1" x14ac:dyDescent="0.25">
      <c r="A50" s="185" t="s">
        <v>61</v>
      </c>
      <c r="B50" s="207"/>
      <c r="C50" s="229">
        <f>'S3'!C191</f>
        <v>0</v>
      </c>
      <c r="D50" s="187">
        <f>'S3'!D191</f>
        <v>0</v>
      </c>
      <c r="E50" s="229">
        <f>'S3'!I191-'S3'!E191-'S3'!F191</f>
        <v>0</v>
      </c>
      <c r="F50" s="187">
        <f>'S3'!J191</f>
        <v>0</v>
      </c>
      <c r="G50" s="230">
        <f>'S3'!K191-'S3'!E191-'S3'!F191</f>
        <v>0</v>
      </c>
      <c r="H50" s="188">
        <f>'S3'!M191</f>
        <v>0</v>
      </c>
      <c r="I50" s="187">
        <f>'S3'!L191</f>
        <v>0</v>
      </c>
      <c r="J50" s="188">
        <f>'S3'!N191+'S3'!O191-'S3'!E191-'S3'!F191</f>
        <v>0</v>
      </c>
      <c r="K50" s="188">
        <f>'S3'!R191+'S3'!S91</f>
        <v>0</v>
      </c>
      <c r="L50" s="188">
        <f>'S3'!P191+'S3'!Q191</f>
        <v>0</v>
      </c>
      <c r="M50" s="231">
        <f>'S3'!O191</f>
        <v>0</v>
      </c>
      <c r="N50" s="188">
        <f>'S3'!S91</f>
        <v>0</v>
      </c>
      <c r="O50" s="187">
        <f>'S3'!Q191</f>
        <v>0</v>
      </c>
      <c r="P50" s="229">
        <f>'S3'!T191-'S3'!E191-'S3'!F191</f>
        <v>0</v>
      </c>
      <c r="Q50" s="187">
        <f>'S3'!U190</f>
        <v>0</v>
      </c>
      <c r="R50" s="195">
        <f>'S3'!E191</f>
        <v>0</v>
      </c>
      <c r="S50" s="196" t="s">
        <v>83</v>
      </c>
      <c r="T50" s="205"/>
      <c r="U50" s="208"/>
    </row>
    <row r="51" spans="1:21" s="182" customFormat="1" ht="18.399999999999999" customHeight="1" x14ac:dyDescent="0.25">
      <c r="A51" s="209" t="s">
        <v>93</v>
      </c>
      <c r="B51" s="210">
        <f t="shared" ref="B51:Q51" si="2">SUM(B42:B50)</f>
        <v>0</v>
      </c>
      <c r="C51" s="235">
        <f t="shared" si="2"/>
        <v>0</v>
      </c>
      <c r="D51" s="212">
        <f t="shared" si="2"/>
        <v>0</v>
      </c>
      <c r="E51" s="235">
        <f t="shared" si="2"/>
        <v>0</v>
      </c>
      <c r="F51" s="212">
        <f t="shared" si="2"/>
        <v>0</v>
      </c>
      <c r="G51" s="236">
        <f t="shared" si="2"/>
        <v>0</v>
      </c>
      <c r="H51" s="211">
        <f t="shared" si="2"/>
        <v>0</v>
      </c>
      <c r="I51" s="212">
        <f t="shared" si="2"/>
        <v>1</v>
      </c>
      <c r="J51" s="211">
        <f t="shared" si="2"/>
        <v>0</v>
      </c>
      <c r="K51" s="211">
        <f t="shared" si="2"/>
        <v>0</v>
      </c>
      <c r="L51" s="211">
        <f t="shared" si="2"/>
        <v>1</v>
      </c>
      <c r="M51" s="237">
        <f t="shared" si="2"/>
        <v>0</v>
      </c>
      <c r="N51" s="211">
        <f t="shared" si="2"/>
        <v>0</v>
      </c>
      <c r="O51" s="212">
        <f t="shared" si="2"/>
        <v>1</v>
      </c>
      <c r="P51" s="235">
        <f t="shared" si="2"/>
        <v>0</v>
      </c>
      <c r="Q51" s="212">
        <f t="shared" si="2"/>
        <v>0</v>
      </c>
      <c r="R51" s="173"/>
      <c r="S51" s="172"/>
      <c r="T51" s="173"/>
      <c r="U51" s="172"/>
    </row>
    <row r="52" spans="1:21" s="182" customFormat="1" ht="18.399999999999999" customHeight="1" x14ac:dyDescent="0.3">
      <c r="A52" s="172"/>
      <c r="B52" s="216" t="s">
        <v>94</v>
      </c>
      <c r="C52" s="217" t="s">
        <v>95</v>
      </c>
      <c r="D52" s="217" t="s">
        <v>96</v>
      </c>
      <c r="E52" s="217" t="s">
        <v>97</v>
      </c>
      <c r="F52" s="217" t="s">
        <v>98</v>
      </c>
      <c r="G52" s="217" t="s">
        <v>99</v>
      </c>
      <c r="H52" s="217" t="s">
        <v>100</v>
      </c>
      <c r="I52" s="217" t="s">
        <v>101</v>
      </c>
      <c r="J52" s="218"/>
      <c r="K52" s="218"/>
      <c r="L52" s="218"/>
      <c r="M52" s="218"/>
      <c r="N52" s="218"/>
      <c r="O52" s="218"/>
      <c r="P52" s="218"/>
      <c r="Q52" s="218"/>
      <c r="R52" s="219"/>
      <c r="T52" s="215"/>
    </row>
    <row r="53" spans="1:21" s="182" customFormat="1" ht="18.399999999999999" customHeight="1" x14ac:dyDescent="0.25">
      <c r="A53" s="220"/>
      <c r="B53" s="220"/>
      <c r="C53" s="188"/>
      <c r="D53" s="188"/>
      <c r="E53" s="221"/>
      <c r="F53" s="221"/>
      <c r="G53" s="221"/>
      <c r="H53" s="221"/>
      <c r="I53" s="221"/>
      <c r="J53" s="218"/>
      <c r="K53" s="218"/>
      <c r="L53" s="218"/>
      <c r="M53" s="218"/>
      <c r="N53" s="218"/>
      <c r="O53" s="218"/>
      <c r="P53" s="218"/>
      <c r="Q53" s="218"/>
      <c r="R53" s="219"/>
      <c r="T53" s="215"/>
    </row>
    <row r="54" spans="1:21" ht="18.399999999999999" customHeight="1" x14ac:dyDescent="0.2">
      <c r="A54" s="222"/>
      <c r="B54" s="222"/>
      <c r="C54" s="223"/>
      <c r="D54" s="223"/>
      <c r="E54" s="224"/>
      <c r="F54" s="224"/>
      <c r="G54" s="224"/>
      <c r="H54" s="224"/>
      <c r="I54" s="224"/>
      <c r="J54" s="224"/>
      <c r="K54" s="224"/>
      <c r="L54" s="224"/>
      <c r="M54" s="224"/>
      <c r="N54" s="224"/>
      <c r="O54" s="224"/>
      <c r="P54" s="224"/>
      <c r="Q54" s="224"/>
      <c r="R54" s="225"/>
    </row>
    <row r="55" spans="1:21" ht="27" customHeight="1" x14ac:dyDescent="0.2">
      <c r="A55" s="362" t="s">
        <v>102</v>
      </c>
      <c r="B55" s="362"/>
      <c r="C55" s="362"/>
      <c r="D55" s="362"/>
      <c r="E55" s="362"/>
      <c r="F55" s="362"/>
      <c r="G55" s="362"/>
      <c r="H55" s="362"/>
      <c r="I55" s="362"/>
      <c r="J55" s="362"/>
      <c r="K55" s="362"/>
      <c r="L55" s="362"/>
      <c r="M55" s="362"/>
      <c r="N55" s="362"/>
      <c r="O55" s="362"/>
      <c r="P55" s="362"/>
      <c r="Q55" s="362"/>
      <c r="R55" s="362"/>
      <c r="S55" s="362"/>
      <c r="T55" s="362"/>
      <c r="U55" s="362"/>
    </row>
    <row r="56" spans="1:21" s="182" customFormat="1" ht="18.399999999999999" customHeight="1" x14ac:dyDescent="0.25">
      <c r="A56" s="358"/>
      <c r="B56" s="371"/>
      <c r="C56" s="356" t="s">
        <v>67</v>
      </c>
      <c r="D56" s="356"/>
      <c r="E56" s="356" t="s">
        <v>22</v>
      </c>
      <c r="F56" s="356"/>
      <c r="G56" s="359" t="s">
        <v>23</v>
      </c>
      <c r="H56" s="359"/>
      <c r="I56" s="359"/>
      <c r="J56" s="360" t="s">
        <v>68</v>
      </c>
      <c r="K56" s="360"/>
      <c r="L56" s="360"/>
      <c r="M56" s="361" t="s">
        <v>69</v>
      </c>
      <c r="N56" s="361"/>
      <c r="O56" s="361"/>
      <c r="P56" s="356" t="s">
        <v>70</v>
      </c>
      <c r="Q56" s="356"/>
      <c r="R56" s="357" t="s">
        <v>71</v>
      </c>
      <c r="S56" s="357"/>
      <c r="T56" s="357"/>
      <c r="U56" s="357"/>
    </row>
    <row r="57" spans="1:21" s="182" customFormat="1" ht="18.399999999999999" customHeight="1" x14ac:dyDescent="0.25">
      <c r="A57" s="358"/>
      <c r="B57" s="371"/>
      <c r="C57" s="226" t="s">
        <v>72</v>
      </c>
      <c r="D57" s="184" t="s">
        <v>73</v>
      </c>
      <c r="E57" s="226" t="s">
        <v>74</v>
      </c>
      <c r="F57" s="184" t="s">
        <v>75</v>
      </c>
      <c r="G57" s="227" t="s">
        <v>76</v>
      </c>
      <c r="H57" s="183" t="s">
        <v>75</v>
      </c>
      <c r="I57" s="184" t="s">
        <v>77</v>
      </c>
      <c r="J57" s="183" t="s">
        <v>76</v>
      </c>
      <c r="K57" s="183" t="s">
        <v>75</v>
      </c>
      <c r="L57" s="183" t="s">
        <v>77</v>
      </c>
      <c r="M57" s="228" t="s">
        <v>76</v>
      </c>
      <c r="N57" s="183" t="s">
        <v>75</v>
      </c>
      <c r="O57" s="184" t="s">
        <v>77</v>
      </c>
      <c r="P57" s="226" t="s">
        <v>76</v>
      </c>
      <c r="Q57" s="184" t="s">
        <v>75</v>
      </c>
      <c r="R57" s="357"/>
      <c r="S57" s="357"/>
      <c r="T57" s="357"/>
      <c r="U57" s="357"/>
    </row>
    <row r="58" spans="1:21" s="182" customFormat="1" ht="15.6" customHeight="1" x14ac:dyDescent="0.25">
      <c r="A58" s="354" t="s">
        <v>78</v>
      </c>
      <c r="B58" s="355"/>
      <c r="C58" s="349">
        <f>'S3'!C29</f>
        <v>0</v>
      </c>
      <c r="D58" s="348">
        <f>'S3'!D29</f>
        <v>0</v>
      </c>
      <c r="E58" s="349">
        <f>'S3'!J29</f>
        <v>0</v>
      </c>
      <c r="F58" s="348">
        <f>'S3'!K29-'S3'!E29-'S3'!F29-'S3'!G29-'S3'!H29-'S3'!I29</f>
        <v>0</v>
      </c>
      <c r="G58" s="353">
        <f>'S3'!L29-'S3'!H29-'S3'!G29</f>
        <v>0</v>
      </c>
      <c r="H58" s="347">
        <f>'S3'!N29-'S3'!F29-'S3'!E29-'S3'!I29</f>
        <v>0</v>
      </c>
      <c r="I58" s="348">
        <f>'S3'!M29</f>
        <v>0</v>
      </c>
      <c r="J58" s="347">
        <f>'S3'!O29+'S3'!P29-'S3'!H29-'S3'!G29</f>
        <v>0</v>
      </c>
      <c r="K58" s="347">
        <f>'S3'!S29+'S3'!T29-'S3'!F29-'S3'!E29-'S3'!I29</f>
        <v>0</v>
      </c>
      <c r="L58" s="347">
        <f>'S3'!Q29+'S3'!R29</f>
        <v>0</v>
      </c>
      <c r="M58" s="346">
        <f>'S3'!P29</f>
        <v>0</v>
      </c>
      <c r="N58" s="347">
        <f>'S3'!T29-'S3'!E29-'S3'!F29</f>
        <v>0</v>
      </c>
      <c r="O58" s="348">
        <f>'S3'!R29</f>
        <v>0</v>
      </c>
      <c r="P58" s="349">
        <f>'S3'!U29-'S3'!H29-'S3'!G29</f>
        <v>0</v>
      </c>
      <c r="Q58" s="348">
        <f>'S3'!V29-'S3'!F29-'S3'!E29-'S3'!I29</f>
        <v>0</v>
      </c>
      <c r="R58" s="189">
        <f>'S3'!E29</f>
        <v>0</v>
      </c>
      <c r="S58" s="196" t="s">
        <v>79</v>
      </c>
      <c r="T58" s="205">
        <f>'S3'!F29</f>
        <v>0</v>
      </c>
      <c r="U58" s="197" t="s">
        <v>80</v>
      </c>
    </row>
    <row r="59" spans="1:21" s="182" customFormat="1" ht="12.75" customHeight="1" x14ac:dyDescent="0.25">
      <c r="A59" s="354"/>
      <c r="B59" s="355"/>
      <c r="C59" s="349"/>
      <c r="D59" s="348"/>
      <c r="E59" s="349"/>
      <c r="F59" s="348"/>
      <c r="G59" s="353"/>
      <c r="H59" s="347"/>
      <c r="I59" s="348"/>
      <c r="J59" s="347"/>
      <c r="K59" s="347"/>
      <c r="L59" s="347"/>
      <c r="M59" s="346"/>
      <c r="N59" s="347"/>
      <c r="O59" s="348"/>
      <c r="P59" s="349"/>
      <c r="Q59" s="348"/>
      <c r="R59" s="189"/>
      <c r="S59" s="197"/>
      <c r="T59" s="205">
        <f>'S3'!H29+'S3'!G29</f>
        <v>0</v>
      </c>
      <c r="U59" s="197" t="s">
        <v>103</v>
      </c>
    </row>
    <row r="60" spans="1:21" s="182" customFormat="1" ht="15.6" customHeight="1" x14ac:dyDescent="0.25">
      <c r="A60" s="354" t="s">
        <v>81</v>
      </c>
      <c r="B60" s="355"/>
      <c r="C60" s="347">
        <f>'S3'!C64</f>
        <v>0</v>
      </c>
      <c r="D60" s="348">
        <f>'S3'!D64</f>
        <v>0</v>
      </c>
      <c r="E60" s="347">
        <f>'S3'!K64-'S3'!E64-'S3'!F64-'S3'!G64-'S3'!H64-'S3'!I64-'S3'!J64</f>
        <v>0</v>
      </c>
      <c r="F60" s="348">
        <f>'S3'!L64</f>
        <v>0</v>
      </c>
      <c r="G60" s="347">
        <f>'S3'!M64-'S3'!E64-'S3'!F64-'S3'!G64-'S3'!H64-'S3'!I64-'S3'!J64</f>
        <v>0</v>
      </c>
      <c r="H60" s="347">
        <f>'S3'!O64</f>
        <v>0</v>
      </c>
      <c r="I60" s="348">
        <f>'S3'!N64</f>
        <v>0</v>
      </c>
      <c r="J60" s="347">
        <f>'S3'!P64-'S3'!E64-'S3'!F64-'S3'!G64-'S3'!H64-'S3'!I64+'S3'!Q64-'S3'!J64</f>
        <v>0</v>
      </c>
      <c r="K60" s="347">
        <f>'S3'!T64+'S3'!U64</f>
        <v>0</v>
      </c>
      <c r="L60" s="348">
        <f>'S3'!R64+'S3'!S64</f>
        <v>0</v>
      </c>
      <c r="M60" s="347">
        <f>'S3'!Q64</f>
        <v>0</v>
      </c>
      <c r="N60" s="347">
        <f>'S3'!U64</f>
        <v>0</v>
      </c>
      <c r="O60" s="348">
        <f>'S3'!S64</f>
        <v>0</v>
      </c>
      <c r="P60" s="347">
        <f>'S3'!V64-'S3'!E64-'S3'!F64-'S3'!G64-'S3'!H64-'S3'!I64-'S3'!J64</f>
        <v>0</v>
      </c>
      <c r="Q60" s="348">
        <f>'S3'!W64</f>
        <v>0</v>
      </c>
      <c r="R60" s="195">
        <f>'S3'!E64+'S3'!F64+'S3'!G64+'S3'!I64</f>
        <v>0</v>
      </c>
      <c r="S60" s="196" t="s">
        <v>82</v>
      </c>
      <c r="T60" s="195">
        <f>'S3'!H64</f>
        <v>0</v>
      </c>
      <c r="U60" s="197" t="s">
        <v>83</v>
      </c>
    </row>
    <row r="61" spans="1:21" s="182" customFormat="1" ht="15.6" customHeight="1" x14ac:dyDescent="0.25">
      <c r="A61" s="354"/>
      <c r="B61" s="355"/>
      <c r="C61" s="347"/>
      <c r="D61" s="348"/>
      <c r="E61" s="347"/>
      <c r="F61" s="348"/>
      <c r="G61" s="347"/>
      <c r="H61" s="347"/>
      <c r="I61" s="348"/>
      <c r="J61" s="347"/>
      <c r="K61" s="347"/>
      <c r="L61" s="348"/>
      <c r="M61" s="347"/>
      <c r="N61" s="347"/>
      <c r="O61" s="348"/>
      <c r="P61" s="347"/>
      <c r="Q61" s="348"/>
      <c r="R61" s="195"/>
      <c r="S61" s="196"/>
      <c r="T61" s="195">
        <f>'S3'!J64</f>
        <v>0</v>
      </c>
      <c r="U61" s="232" t="s">
        <v>84</v>
      </c>
    </row>
    <row r="62" spans="1:21" s="182" customFormat="1" ht="28.35" customHeight="1" x14ac:dyDescent="0.25">
      <c r="A62" s="185" t="s">
        <v>85</v>
      </c>
      <c r="B62" s="207"/>
      <c r="C62" s="229">
        <f>'S3'!C99</f>
        <v>0</v>
      </c>
      <c r="D62" s="187">
        <f>'S3'!D99</f>
        <v>0</v>
      </c>
      <c r="E62" s="229">
        <f>'S3'!I99-'S3'!E99-'S3'!F99-'S3'!G99</f>
        <v>0</v>
      </c>
      <c r="F62" s="187">
        <f>'S3'!J99</f>
        <v>0</v>
      </c>
      <c r="G62" s="230">
        <f>'S3'!K99-'S3'!E99-'S3'!F99-'S3'!G99</f>
        <v>0</v>
      </c>
      <c r="H62" s="188">
        <f>'S3'!M99</f>
        <v>0</v>
      </c>
      <c r="I62" s="187">
        <f>'S3'!L99+'S3'!H99</f>
        <v>0</v>
      </c>
      <c r="J62" s="188">
        <f>'S3'!N99+'S3'!O99-'S3'!E99-'S3'!F99-'S3'!G99</f>
        <v>0</v>
      </c>
      <c r="K62" s="188">
        <f>'S3'!R99+'S3'!S99</f>
        <v>0</v>
      </c>
      <c r="L62" s="188">
        <f>'S3'!P99+'S3'!Q99+'S3'!H99</f>
        <v>0</v>
      </c>
      <c r="M62" s="231">
        <f>'S3'!O99</f>
        <v>0</v>
      </c>
      <c r="N62" s="188">
        <f>'S3'!S99</f>
        <v>0</v>
      </c>
      <c r="O62" s="187">
        <f>'S3'!Q99</f>
        <v>0</v>
      </c>
      <c r="P62" s="229">
        <f>'S3'!T99-'S3'!E99-'S3'!F99-'S3'!G99</f>
        <v>0</v>
      </c>
      <c r="Q62" s="187">
        <f>'S3'!U99</f>
        <v>0</v>
      </c>
      <c r="R62" s="195">
        <f>'S3'!E99+'S3'!F99</f>
        <v>0</v>
      </c>
      <c r="S62" s="233" t="s">
        <v>104</v>
      </c>
      <c r="T62" s="195">
        <f>'S3'!G99</f>
        <v>0</v>
      </c>
      <c r="U62" s="208" t="s">
        <v>87</v>
      </c>
    </row>
    <row r="63" spans="1:21" s="182" customFormat="1" ht="28.35" customHeight="1" x14ac:dyDescent="0.25">
      <c r="A63" s="185" t="s">
        <v>88</v>
      </c>
      <c r="B63" s="207"/>
      <c r="C63" s="229">
        <f>'S3'!C134</f>
        <v>0</v>
      </c>
      <c r="D63" s="187">
        <f>'S3'!D134</f>
        <v>0</v>
      </c>
      <c r="E63" s="229">
        <f>'S3'!I134</f>
        <v>0</v>
      </c>
      <c r="F63" s="187">
        <f>'S3'!J134-'S3'!E134-'S3'!F134</f>
        <v>0</v>
      </c>
      <c r="G63" s="230">
        <f>'S3'!K134</f>
        <v>0</v>
      </c>
      <c r="H63" s="188">
        <f>'S3'!M134-'S3'!E134</f>
        <v>0</v>
      </c>
      <c r="I63" s="187">
        <f>'S3'!L134-'S3'!F134</f>
        <v>0</v>
      </c>
      <c r="J63" s="188">
        <f>'S3'!N134+'S3'!O134</f>
        <v>0</v>
      </c>
      <c r="K63" s="188">
        <f>'S3'!R134+'S3'!S134-'S3'!E134</f>
        <v>0</v>
      </c>
      <c r="L63" s="188">
        <f>'S3'!P134+'S3'!Q134-'S3'!F134</f>
        <v>0</v>
      </c>
      <c r="M63" s="231">
        <f>'S3'!O134</f>
        <v>0</v>
      </c>
      <c r="N63" s="188">
        <f>'S3'!S134-'S3'!E134</f>
        <v>0</v>
      </c>
      <c r="O63" s="187">
        <f>'S3'!Q134</f>
        <v>0</v>
      </c>
      <c r="P63" s="229">
        <f>'S3'!T134</f>
        <v>0</v>
      </c>
      <c r="Q63" s="187">
        <f>'S3'!U134-'S3'!E134-'S3'!F134</f>
        <v>0</v>
      </c>
      <c r="R63" s="195">
        <f>'S3'!E134</f>
        <v>0</v>
      </c>
      <c r="S63" s="196" t="s">
        <v>105</v>
      </c>
      <c r="T63" s="234">
        <f>'S3'!F134</f>
        <v>0</v>
      </c>
      <c r="U63" s="197" t="s">
        <v>106</v>
      </c>
    </row>
    <row r="64" spans="1:21" s="182" customFormat="1" ht="15.6" customHeight="1" x14ac:dyDescent="0.25">
      <c r="A64" s="354" t="s">
        <v>89</v>
      </c>
      <c r="B64" s="355"/>
      <c r="C64" s="349">
        <f>'S3'!C169</f>
        <v>0</v>
      </c>
      <c r="D64" s="348">
        <f>'S3'!D169</f>
        <v>0</v>
      </c>
      <c r="E64" s="349">
        <f>'S3'!K169-'S3'!F169</f>
        <v>0</v>
      </c>
      <c r="F64" s="348">
        <f>'S3'!L169-'S3'!E169-'S3'!H169-'S3'!G169</f>
        <v>0</v>
      </c>
      <c r="G64" s="353">
        <f>'S3'!M169-'S3'!F169</f>
        <v>0</v>
      </c>
      <c r="H64" s="347">
        <f>'S3'!O169-'S3'!H169-'S3'!E169+'S3'!J169</f>
        <v>0</v>
      </c>
      <c r="I64" s="348">
        <f>'S3'!N169-'S3'!G169+1</f>
        <v>1</v>
      </c>
      <c r="J64" s="347">
        <f>'S3'!P169+'S3'!Q169-'S3'!F169</f>
        <v>0</v>
      </c>
      <c r="K64" s="347">
        <f>'S3'!T169+'S3'!U169+'S3'!J169-'S3'!H169-'S3'!E169</f>
        <v>0</v>
      </c>
      <c r="L64" s="347">
        <f>'S3'!R169+'S3'!S169-'S3'!G169+1</f>
        <v>1</v>
      </c>
      <c r="M64" s="346">
        <f>'S3'!Q169</f>
        <v>0</v>
      </c>
      <c r="N64" s="347">
        <f>'S3'!T169+'S3'!U169-'S3'!H169-'S3'!E169</f>
        <v>0</v>
      </c>
      <c r="O64" s="348">
        <f>'S3'!S169-'S3'!G169+1</f>
        <v>1</v>
      </c>
      <c r="P64" s="349">
        <f>'S3'!V169-'S3'!F169</f>
        <v>0</v>
      </c>
      <c r="Q64" s="348">
        <f>'S3'!W169-'S3'!E169-'S3'!H169-'S3'!G169</f>
        <v>0</v>
      </c>
      <c r="R64" s="195">
        <f>'S3'!E169</f>
        <v>0</v>
      </c>
      <c r="S64" s="196" t="s">
        <v>105</v>
      </c>
      <c r="T64" s="205">
        <f>'S3'!G169</f>
        <v>0</v>
      </c>
      <c r="U64" s="197" t="s">
        <v>90</v>
      </c>
    </row>
    <row r="65" spans="1:21" s="182" customFormat="1" ht="12.75" customHeight="1" x14ac:dyDescent="0.25">
      <c r="A65" s="354"/>
      <c r="B65" s="355"/>
      <c r="C65" s="349"/>
      <c r="D65" s="348"/>
      <c r="E65" s="349"/>
      <c r="F65" s="348"/>
      <c r="G65" s="353"/>
      <c r="H65" s="347"/>
      <c r="I65" s="348"/>
      <c r="J65" s="347"/>
      <c r="K65" s="347"/>
      <c r="L65" s="347"/>
      <c r="M65" s="346"/>
      <c r="N65" s="347"/>
      <c r="O65" s="348"/>
      <c r="P65" s="349"/>
      <c r="Q65" s="348"/>
      <c r="R65" s="195">
        <f>'S3'!F169</f>
        <v>0</v>
      </c>
      <c r="S65" s="196" t="s">
        <v>91</v>
      </c>
      <c r="T65" s="205">
        <f>'S3'!H169</f>
        <v>0</v>
      </c>
      <c r="U65" s="197" t="s">
        <v>92</v>
      </c>
    </row>
    <row r="66" spans="1:21" s="182" customFormat="1" ht="18.399999999999999" customHeight="1" x14ac:dyDescent="0.25">
      <c r="A66" s="209" t="s">
        <v>93</v>
      </c>
      <c r="B66" s="210"/>
      <c r="C66" s="235">
        <f t="shared" ref="C66:Q66" si="3">SUM(C58:C65)</f>
        <v>0</v>
      </c>
      <c r="D66" s="212">
        <f t="shared" si="3"/>
        <v>0</v>
      </c>
      <c r="E66" s="235">
        <f t="shared" si="3"/>
        <v>0</v>
      </c>
      <c r="F66" s="212">
        <f t="shared" si="3"/>
        <v>0</v>
      </c>
      <c r="G66" s="236">
        <f t="shared" si="3"/>
        <v>0</v>
      </c>
      <c r="H66" s="211">
        <f t="shared" si="3"/>
        <v>0</v>
      </c>
      <c r="I66" s="212">
        <f t="shared" si="3"/>
        <v>1</v>
      </c>
      <c r="J66" s="211">
        <f t="shared" si="3"/>
        <v>0</v>
      </c>
      <c r="K66" s="211">
        <f t="shared" si="3"/>
        <v>0</v>
      </c>
      <c r="L66" s="211">
        <f t="shared" si="3"/>
        <v>1</v>
      </c>
      <c r="M66" s="237">
        <f t="shared" si="3"/>
        <v>0</v>
      </c>
      <c r="N66" s="211">
        <f t="shared" si="3"/>
        <v>0</v>
      </c>
      <c r="O66" s="212">
        <f t="shared" si="3"/>
        <v>1</v>
      </c>
      <c r="P66" s="235">
        <f t="shared" si="3"/>
        <v>0</v>
      </c>
      <c r="Q66" s="212">
        <f t="shared" si="3"/>
        <v>0</v>
      </c>
      <c r="R66" s="173"/>
      <c r="S66" s="172"/>
      <c r="T66" s="173"/>
      <c r="U66" s="172"/>
    </row>
    <row r="67" spans="1:21" s="182" customFormat="1" ht="18.399999999999999" customHeight="1" x14ac:dyDescent="0.25">
      <c r="A67" s="350" t="s">
        <v>107</v>
      </c>
      <c r="B67" s="350"/>
      <c r="C67" s="351"/>
      <c r="D67" s="351"/>
      <c r="E67" s="350" t="s">
        <v>108</v>
      </c>
      <c r="F67" s="350"/>
      <c r="G67" s="352"/>
      <c r="H67" s="352"/>
      <c r="I67" s="238"/>
      <c r="J67" s="218"/>
      <c r="K67" s="218"/>
      <c r="L67" s="218"/>
      <c r="M67" s="218"/>
      <c r="N67" s="218"/>
      <c r="O67" s="218"/>
      <c r="P67" s="218"/>
      <c r="Q67" s="218"/>
      <c r="R67" s="219"/>
      <c r="T67" s="215"/>
    </row>
    <row r="68" spans="1:21" s="182" customFormat="1" ht="18.399999999999999" customHeight="1" x14ac:dyDescent="0.25">
      <c r="A68" s="242"/>
      <c r="B68" s="243"/>
      <c r="C68" s="244"/>
      <c r="D68" s="244"/>
      <c r="E68" s="218"/>
      <c r="F68" s="218"/>
      <c r="G68" s="218"/>
      <c r="H68" s="218"/>
      <c r="I68" s="218"/>
      <c r="J68" s="218"/>
      <c r="K68" s="218"/>
      <c r="L68" s="218"/>
      <c r="M68" s="218"/>
      <c r="N68" s="218"/>
      <c r="O68" s="218"/>
      <c r="P68" s="218"/>
      <c r="Q68" s="218"/>
      <c r="R68" s="219"/>
      <c r="T68" s="215"/>
    </row>
    <row r="69" spans="1:21" ht="18.399999999999999" customHeight="1" x14ac:dyDescent="0.2">
      <c r="A69" s="222"/>
      <c r="B69" s="222"/>
      <c r="C69" s="223"/>
      <c r="D69" s="223"/>
      <c r="E69" s="224"/>
      <c r="F69" s="224"/>
      <c r="G69" s="224"/>
      <c r="H69" s="224"/>
      <c r="I69" s="224"/>
      <c r="J69" s="224"/>
      <c r="K69" s="224"/>
      <c r="L69" s="224"/>
      <c r="M69" s="224"/>
      <c r="N69" s="224"/>
      <c r="O69" s="224"/>
      <c r="P69" s="224"/>
      <c r="Q69" s="224"/>
      <c r="R69" s="225"/>
    </row>
    <row r="70" spans="1:21" ht="18.399999999999999" customHeight="1" x14ac:dyDescent="0.2">
      <c r="A70" s="222"/>
      <c r="B70" s="222"/>
      <c r="C70" s="223"/>
      <c r="D70" s="223"/>
      <c r="E70" s="224"/>
      <c r="F70" s="224"/>
      <c r="G70" s="224"/>
      <c r="H70" s="224"/>
      <c r="I70" s="224"/>
      <c r="J70" s="224"/>
      <c r="K70" s="224"/>
      <c r="L70" s="224"/>
      <c r="M70" s="224"/>
      <c r="N70" s="224"/>
      <c r="O70" s="224"/>
      <c r="P70" s="224"/>
      <c r="Q70" s="224"/>
      <c r="R70" s="225"/>
    </row>
    <row r="71" spans="1:21" ht="18.399999999999999" customHeight="1" x14ac:dyDescent="0.35">
      <c r="A71" s="174"/>
      <c r="B71" s="174"/>
      <c r="C71" s="175"/>
      <c r="D71" s="175"/>
      <c r="E71" s="176"/>
      <c r="F71" s="176"/>
      <c r="G71" s="176"/>
      <c r="H71" s="176"/>
      <c r="I71" s="176"/>
      <c r="J71" s="176"/>
      <c r="K71" s="177"/>
      <c r="L71" s="177"/>
      <c r="M71" s="178"/>
      <c r="N71" s="179"/>
      <c r="O71" s="179"/>
      <c r="P71" s="179"/>
      <c r="Q71" s="179"/>
      <c r="R71" s="180"/>
    </row>
    <row r="72" spans="1:21" ht="24.2" customHeight="1" x14ac:dyDescent="0.5">
      <c r="A72" s="174"/>
      <c r="B72" s="174"/>
      <c r="C72" s="175"/>
      <c r="D72" s="175"/>
      <c r="E72" s="176"/>
      <c r="F72" s="176"/>
      <c r="G72" s="176"/>
      <c r="H72" s="176"/>
      <c r="I72" s="176"/>
      <c r="J72" s="176"/>
      <c r="K72" s="177"/>
      <c r="L72" s="177"/>
      <c r="M72" s="365" t="s">
        <v>64</v>
      </c>
      <c r="N72" s="365"/>
      <c r="O72" s="366">
        <f>O37+1</f>
        <v>42998</v>
      </c>
      <c r="P72" s="366"/>
      <c r="Q72" s="366"/>
      <c r="R72" s="366"/>
      <c r="S72" s="366"/>
      <c r="T72" s="366"/>
      <c r="U72" s="366"/>
    </row>
    <row r="73" spans="1:21" ht="18.399999999999999" customHeight="1" x14ac:dyDescent="0.25">
      <c r="A73" s="174"/>
      <c r="B73" s="174"/>
      <c r="C73" s="175"/>
      <c r="D73" s="175"/>
      <c r="E73" s="176"/>
      <c r="F73" s="176"/>
      <c r="G73" s="176"/>
      <c r="H73" s="176"/>
      <c r="I73" s="176"/>
      <c r="J73" s="176"/>
      <c r="K73" s="176"/>
      <c r="L73" s="176"/>
      <c r="M73" s="176"/>
      <c r="N73" s="176"/>
      <c r="O73" s="176"/>
      <c r="P73" s="176"/>
      <c r="Q73" s="176"/>
      <c r="R73" s="181"/>
    </row>
    <row r="74" spans="1:21" ht="27" customHeight="1" x14ac:dyDescent="0.2">
      <c r="A74" s="362" t="s">
        <v>65</v>
      </c>
      <c r="B74" s="362"/>
      <c r="C74" s="362"/>
      <c r="D74" s="362"/>
      <c r="E74" s="362"/>
      <c r="F74" s="362"/>
      <c r="G74" s="362"/>
      <c r="H74" s="362"/>
      <c r="I74" s="362"/>
      <c r="J74" s="362"/>
      <c r="K74" s="362"/>
      <c r="L74" s="362"/>
      <c r="M74" s="362"/>
      <c r="N74" s="362"/>
      <c r="O74" s="362"/>
      <c r="P74" s="362"/>
      <c r="Q74" s="362"/>
      <c r="R74" s="362"/>
      <c r="S74" s="362"/>
      <c r="T74" s="362"/>
      <c r="U74" s="362"/>
    </row>
    <row r="75" spans="1:21" s="182" customFormat="1" ht="18.399999999999999" customHeight="1" x14ac:dyDescent="0.25">
      <c r="A75" s="358"/>
      <c r="B75" s="367" t="s">
        <v>66</v>
      </c>
      <c r="C75" s="356" t="s">
        <v>67</v>
      </c>
      <c r="D75" s="356"/>
      <c r="E75" s="356" t="s">
        <v>22</v>
      </c>
      <c r="F75" s="356"/>
      <c r="G75" s="359" t="s">
        <v>23</v>
      </c>
      <c r="H75" s="359"/>
      <c r="I75" s="359"/>
      <c r="J75" s="360" t="s">
        <v>68</v>
      </c>
      <c r="K75" s="360"/>
      <c r="L75" s="360"/>
      <c r="M75" s="361" t="s">
        <v>69</v>
      </c>
      <c r="N75" s="361"/>
      <c r="O75" s="361"/>
      <c r="P75" s="356" t="s">
        <v>70</v>
      </c>
      <c r="Q75" s="356"/>
      <c r="R75" s="357" t="s">
        <v>71</v>
      </c>
      <c r="S75" s="357"/>
      <c r="T75" s="357"/>
      <c r="U75" s="357"/>
    </row>
    <row r="76" spans="1:21" s="182" customFormat="1" ht="18.399999999999999" customHeight="1" x14ac:dyDescent="0.25">
      <c r="A76" s="358"/>
      <c r="B76" s="367"/>
      <c r="C76" s="226" t="s">
        <v>72</v>
      </c>
      <c r="D76" s="184" t="s">
        <v>73</v>
      </c>
      <c r="E76" s="226" t="s">
        <v>74</v>
      </c>
      <c r="F76" s="184" t="s">
        <v>75</v>
      </c>
      <c r="G76" s="227" t="s">
        <v>76</v>
      </c>
      <c r="H76" s="183" t="s">
        <v>75</v>
      </c>
      <c r="I76" s="184" t="s">
        <v>77</v>
      </c>
      <c r="J76" s="183" t="s">
        <v>76</v>
      </c>
      <c r="K76" s="183" t="s">
        <v>75</v>
      </c>
      <c r="L76" s="183" t="s">
        <v>77</v>
      </c>
      <c r="M76" s="228" t="s">
        <v>76</v>
      </c>
      <c r="N76" s="183" t="s">
        <v>75</v>
      </c>
      <c r="O76" s="184" t="s">
        <v>77</v>
      </c>
      <c r="P76" s="226" t="s">
        <v>76</v>
      </c>
      <c r="Q76" s="184" t="s">
        <v>75</v>
      </c>
      <c r="R76" s="357"/>
      <c r="S76" s="357"/>
      <c r="T76" s="357"/>
      <c r="U76" s="357"/>
    </row>
    <row r="77" spans="1:21" s="182" customFormat="1" ht="14.1" customHeight="1" x14ac:dyDescent="0.25">
      <c r="A77" s="354" t="s">
        <v>78</v>
      </c>
      <c r="B77" s="363">
        <f>'S3'!C6</f>
        <v>0</v>
      </c>
      <c r="C77" s="364">
        <f>'S3'!C18</f>
        <v>0</v>
      </c>
      <c r="D77" s="348">
        <f>'S3'!D18</f>
        <v>0</v>
      </c>
      <c r="E77" s="349">
        <f>'S3'!I18</f>
        <v>0</v>
      </c>
      <c r="F77" s="348">
        <f>'S3'!J18-'S3'!E18-'S3'!F18-'S3'!G18</f>
        <v>0</v>
      </c>
      <c r="G77" s="353">
        <f>'S3'!K18</f>
        <v>0</v>
      </c>
      <c r="H77" s="347">
        <f>'S3'!M18-'S3'!E18-'S3'!F18-'S3'!G18</f>
        <v>0</v>
      </c>
      <c r="I77" s="348">
        <f>'S3'!L18</f>
        <v>0</v>
      </c>
      <c r="J77" s="347">
        <f>'S3'!N18+'S3'!O18</f>
        <v>0</v>
      </c>
      <c r="K77" s="347">
        <f>'S3'!R18+'S3'!S18-'S3'!E18-'S3'!F18-'S3'!G18</f>
        <v>0</v>
      </c>
      <c r="L77" s="347">
        <f>'S3'!P18+'S3'!Q18</f>
        <v>0</v>
      </c>
      <c r="M77" s="346">
        <f>'S3'!O18</f>
        <v>0</v>
      </c>
      <c r="N77" s="347">
        <f>'S3'!S18-'S3'!F18-'S3'!E18</f>
        <v>0</v>
      </c>
      <c r="O77" s="348">
        <f>'S3'!Q18</f>
        <v>0</v>
      </c>
      <c r="P77" s="349">
        <f>'S3'!T18</f>
        <v>0</v>
      </c>
      <c r="Q77" s="348">
        <f>'S3'!U18-'S3'!F18-'S3'!E18-'S3'!G18</f>
        <v>0</v>
      </c>
      <c r="R77" s="189">
        <f>'S3'!E18</f>
        <v>0</v>
      </c>
      <c r="S77" s="196" t="s">
        <v>79</v>
      </c>
      <c r="T77" s="205">
        <f>'S3'!F18</f>
        <v>0</v>
      </c>
      <c r="U77" s="197" t="s">
        <v>80</v>
      </c>
    </row>
    <row r="78" spans="1:21" s="182" customFormat="1" ht="14.1" customHeight="1" x14ac:dyDescent="0.25">
      <c r="A78" s="354"/>
      <c r="B78" s="363"/>
      <c r="C78" s="364"/>
      <c r="D78" s="348"/>
      <c r="E78" s="349"/>
      <c r="F78" s="348"/>
      <c r="G78" s="353"/>
      <c r="H78" s="347"/>
      <c r="I78" s="348"/>
      <c r="J78" s="347"/>
      <c r="K78" s="347"/>
      <c r="L78" s="347"/>
      <c r="M78" s="346"/>
      <c r="N78" s="347"/>
      <c r="O78" s="348"/>
      <c r="P78" s="349"/>
      <c r="Q78" s="348"/>
      <c r="R78" s="189"/>
      <c r="S78" s="197"/>
      <c r="T78" s="205"/>
      <c r="U78" s="197"/>
    </row>
    <row r="79" spans="1:21" s="182" customFormat="1" ht="15.6" customHeight="1" x14ac:dyDescent="0.25">
      <c r="A79" s="354" t="s">
        <v>81</v>
      </c>
      <c r="B79" s="363">
        <f>'S3'!C41</f>
        <v>0</v>
      </c>
      <c r="C79" s="347">
        <f>'S3'!C53</f>
        <v>0</v>
      </c>
      <c r="D79" s="348">
        <f>'S3'!D53</f>
        <v>0</v>
      </c>
      <c r="E79" s="347">
        <f>'S3'!K53-'S3'!E53-'S3'!F53-'S3'!G53-'S3'!H53-'S3'!I53-'S3'!J53</f>
        <v>0</v>
      </c>
      <c r="F79" s="348">
        <f>'S3'!L53</f>
        <v>0</v>
      </c>
      <c r="G79" s="347">
        <f>'S3'!M53-'S3'!E53-'S3'!F53-'S3'!G53-'S3'!H53-'S3'!I53-'S3'!J53</f>
        <v>0</v>
      </c>
      <c r="H79" s="347">
        <f>'S3'!O53</f>
        <v>0</v>
      </c>
      <c r="I79" s="348">
        <f>'S3'!N53</f>
        <v>0</v>
      </c>
      <c r="J79" s="347">
        <f>'S3'!P53-'S3'!E53-'S3'!F53-'S3'!G53-'S3'!H53-'S3'!I53+'S3'!Q53-'S3'!J53</f>
        <v>0</v>
      </c>
      <c r="K79" s="347">
        <f>'S3'!T53+'S3'!U53</f>
        <v>0</v>
      </c>
      <c r="L79" s="348">
        <f>'S3'!R53+'S3'!S53</f>
        <v>0</v>
      </c>
      <c r="M79" s="347">
        <f>'S3'!Q53</f>
        <v>0</v>
      </c>
      <c r="N79" s="347">
        <f>'S3'!U53</f>
        <v>0</v>
      </c>
      <c r="O79" s="348">
        <f>'S3'!S53</f>
        <v>0</v>
      </c>
      <c r="P79" s="347">
        <f>'S3'!V53-'S3'!E53-'S3'!F53-'S3'!G53-'S3'!H53-'S3'!I53-'S3'!J53</f>
        <v>0</v>
      </c>
      <c r="Q79" s="348">
        <f>'S3'!W53</f>
        <v>0</v>
      </c>
      <c r="R79" s="195">
        <f>'S3'!E65+'S3'!F65+'S3'!G65+'S3'!I65</f>
        <v>0</v>
      </c>
      <c r="S79" s="196" t="s">
        <v>82</v>
      </c>
      <c r="T79" s="195">
        <f>'S3'!H53</f>
        <v>0</v>
      </c>
      <c r="U79" s="197" t="s">
        <v>83</v>
      </c>
    </row>
    <row r="80" spans="1:21" s="182" customFormat="1" ht="15.6" customHeight="1" x14ac:dyDescent="0.25">
      <c r="A80" s="354"/>
      <c r="B80" s="363"/>
      <c r="C80" s="347"/>
      <c r="D80" s="348"/>
      <c r="E80" s="347"/>
      <c r="F80" s="348"/>
      <c r="G80" s="347"/>
      <c r="H80" s="347"/>
      <c r="I80" s="348"/>
      <c r="J80" s="347"/>
      <c r="K80" s="347"/>
      <c r="L80" s="348"/>
      <c r="M80" s="347"/>
      <c r="N80" s="347"/>
      <c r="O80" s="348"/>
      <c r="P80" s="347"/>
      <c r="Q80" s="348"/>
      <c r="R80" s="195"/>
      <c r="S80" s="196"/>
      <c r="T80" s="195">
        <f>'S3'!J53</f>
        <v>0</v>
      </c>
      <c r="U80" s="232" t="s">
        <v>84</v>
      </c>
    </row>
    <row r="81" spans="1:21" s="182" customFormat="1" ht="28.35" customHeight="1" x14ac:dyDescent="0.25">
      <c r="A81" s="185" t="s">
        <v>85</v>
      </c>
      <c r="B81" s="186">
        <f>'S3'!C76</f>
        <v>0</v>
      </c>
      <c r="C81" s="229">
        <f>'S3'!C88</f>
        <v>0</v>
      </c>
      <c r="D81" s="187">
        <f>'S3'!D88</f>
        <v>0</v>
      </c>
      <c r="E81" s="229">
        <f>'S3'!I88-'S3'!E88-'S3'!F88-'S3'!G88</f>
        <v>0</v>
      </c>
      <c r="F81" s="187">
        <f>'S3'!J88</f>
        <v>0</v>
      </c>
      <c r="G81" s="230">
        <f>'S3'!K88-'S3'!E88-'S3'!F88-'S3'!G88</f>
        <v>0</v>
      </c>
      <c r="H81" s="188">
        <f>'S3'!M88</f>
        <v>0</v>
      </c>
      <c r="I81" s="187">
        <f>'S3'!L88+'S3'!H88</f>
        <v>0</v>
      </c>
      <c r="J81" s="188">
        <f>'S3'!N88+'S3'!O88-'S3'!E88-'S3'!F88-'S3'!G88</f>
        <v>0</v>
      </c>
      <c r="K81" s="188">
        <f>'S3'!R88+'S3'!S8</f>
        <v>0</v>
      </c>
      <c r="L81" s="188">
        <f>'S3'!P88+'S3'!Q88+'S3'!H88</f>
        <v>0</v>
      </c>
      <c r="M81" s="231">
        <f>'S3'!O88</f>
        <v>0</v>
      </c>
      <c r="N81" s="188">
        <f>'S3'!S88</f>
        <v>0</v>
      </c>
      <c r="O81" s="187">
        <f>'S3'!Q88</f>
        <v>0</v>
      </c>
      <c r="P81" s="229">
        <f>'S3'!T88-'S3'!E88-'S3'!F88-'S3'!G88</f>
        <v>0</v>
      </c>
      <c r="Q81" s="187">
        <f>'S3'!U88</f>
        <v>0</v>
      </c>
      <c r="R81" s="195">
        <f>'S3'!E88+'S3'!F88</f>
        <v>0</v>
      </c>
      <c r="S81" s="196" t="s">
        <v>86</v>
      </c>
      <c r="T81" s="195">
        <f>'S3'!G88</f>
        <v>0</v>
      </c>
      <c r="U81" s="208" t="s">
        <v>87</v>
      </c>
    </row>
    <row r="82" spans="1:21" s="182" customFormat="1" ht="28.35" customHeight="1" x14ac:dyDescent="0.25">
      <c r="A82" s="185" t="s">
        <v>88</v>
      </c>
      <c r="B82" s="186">
        <f>'S3'!C111</f>
        <v>0</v>
      </c>
      <c r="C82" s="229">
        <f>'S3'!C123</f>
        <v>0</v>
      </c>
      <c r="D82" s="187">
        <f>'S3'!D123</f>
        <v>0</v>
      </c>
      <c r="E82" s="229">
        <f>'S3'!I123</f>
        <v>0</v>
      </c>
      <c r="F82" s="187">
        <f>'S3'!J123-'S3'!E123</f>
        <v>0</v>
      </c>
      <c r="G82" s="230">
        <f>'S3'!K123</f>
        <v>0</v>
      </c>
      <c r="H82" s="188">
        <f>'S3'!M123-'S3'!E123</f>
        <v>0</v>
      </c>
      <c r="I82" s="187">
        <f>'S3'!L123</f>
        <v>0</v>
      </c>
      <c r="J82" s="188">
        <f>'S3'!N123+'S3'!O123</f>
        <v>0</v>
      </c>
      <c r="K82" s="188">
        <f>'S3'!R123+'S3'!S123-'S3'!E123</f>
        <v>0</v>
      </c>
      <c r="L82" s="188">
        <f>'S3'!P123+'S3'!Q123</f>
        <v>0</v>
      </c>
      <c r="M82" s="231">
        <f>'S3'!O123</f>
        <v>0</v>
      </c>
      <c r="N82" s="188">
        <f>'S3'!S123-'S3'!E123</f>
        <v>0</v>
      </c>
      <c r="O82" s="187">
        <f>'S3'!Q123</f>
        <v>0</v>
      </c>
      <c r="P82" s="229">
        <f>'S3'!T123</f>
        <v>0</v>
      </c>
      <c r="Q82" s="187">
        <f>'S3'!U123-'S3'!E123</f>
        <v>0</v>
      </c>
      <c r="R82" s="195">
        <f>'S3'!E123</f>
        <v>0</v>
      </c>
      <c r="S82" s="245" t="s">
        <v>80</v>
      </c>
      <c r="T82" s="246"/>
      <c r="U82" s="197"/>
    </row>
    <row r="83" spans="1:21" s="182" customFormat="1" ht="15.6" customHeight="1" x14ac:dyDescent="0.25">
      <c r="A83" s="354" t="s">
        <v>89</v>
      </c>
      <c r="B83" s="363">
        <f>'S3'!C146</f>
        <v>0</v>
      </c>
      <c r="C83" s="349">
        <f>'S3'!C158</f>
        <v>0</v>
      </c>
      <c r="D83" s="348">
        <f>'S3'!D158</f>
        <v>0</v>
      </c>
      <c r="E83" s="349">
        <f>'S3'!K158-'S3'!F158</f>
        <v>0</v>
      </c>
      <c r="F83" s="348">
        <f>'S3'!L158-'S3'!E158-'S3'!H158-'S3'!G158</f>
        <v>0</v>
      </c>
      <c r="G83" s="353">
        <f>'S3'!M158-'S3'!F158</f>
        <v>0</v>
      </c>
      <c r="H83" s="347">
        <f>'S3'!O158-'S3'!H158-'S3'!E158+'S3'!J158</f>
        <v>0</v>
      </c>
      <c r="I83" s="348">
        <f>'S3'!N158-'S3'!G158+1</f>
        <v>1</v>
      </c>
      <c r="J83" s="347">
        <f>'S3'!P158+'S3'!Q158-'S3'!F158</f>
        <v>0</v>
      </c>
      <c r="K83" s="347">
        <f>'S3'!T158+'S3'!U158+'S3'!J158-'S3'!H158-'S3'!E158</f>
        <v>0</v>
      </c>
      <c r="L83" s="347">
        <f>'S3'!R158+'S3'!S158-'S3'!G158+1</f>
        <v>1</v>
      </c>
      <c r="M83" s="346">
        <f>'S3'!Q158</f>
        <v>0</v>
      </c>
      <c r="N83" s="347">
        <f>'S3'!T158+'S3'!U158-'S3'!H158-'S3'!E158</f>
        <v>0</v>
      </c>
      <c r="O83" s="348">
        <f>'S3'!S158-'S3'!G158+1</f>
        <v>1</v>
      </c>
      <c r="P83" s="349">
        <f>'S3'!V158-'S3'!F158</f>
        <v>0</v>
      </c>
      <c r="Q83" s="348">
        <f>'S3'!W158-'S3'!E158-'S3'!H158-'S3'!G158</f>
        <v>0</v>
      </c>
      <c r="R83" s="195">
        <f>'S3'!E158</f>
        <v>0</v>
      </c>
      <c r="S83" s="196" t="s">
        <v>80</v>
      </c>
      <c r="T83" s="205">
        <f>'S3'!G158</f>
        <v>0</v>
      </c>
      <c r="U83" s="197" t="s">
        <v>90</v>
      </c>
    </row>
    <row r="84" spans="1:21" s="182" customFormat="1" ht="12.75" customHeight="1" x14ac:dyDescent="0.25">
      <c r="A84" s="354"/>
      <c r="B84" s="363"/>
      <c r="C84" s="349"/>
      <c r="D84" s="348"/>
      <c r="E84" s="349"/>
      <c r="F84" s="348"/>
      <c r="G84" s="353"/>
      <c r="H84" s="347"/>
      <c r="I84" s="348"/>
      <c r="J84" s="347"/>
      <c r="K84" s="347"/>
      <c r="L84" s="347"/>
      <c r="M84" s="346"/>
      <c r="N84" s="347"/>
      <c r="O84" s="348"/>
      <c r="P84" s="349"/>
      <c r="Q84" s="348"/>
      <c r="R84" s="195">
        <f>'S3'!F158</f>
        <v>0</v>
      </c>
      <c r="S84" s="196" t="s">
        <v>91</v>
      </c>
      <c r="T84" s="205">
        <f>'S3'!H158</f>
        <v>0</v>
      </c>
      <c r="U84" s="197" t="s">
        <v>92</v>
      </c>
    </row>
    <row r="85" spans="1:21" s="182" customFormat="1" ht="28.35" customHeight="1" x14ac:dyDescent="0.25">
      <c r="A85" s="185" t="s">
        <v>61</v>
      </c>
      <c r="B85" s="207"/>
      <c r="C85" s="229">
        <f>'S3'!C192</f>
        <v>0</v>
      </c>
      <c r="D85" s="187">
        <f>'S3'!D192</f>
        <v>0</v>
      </c>
      <c r="E85" s="229">
        <f>'S3'!I192-'S3'!E192-'S3'!F192</f>
        <v>0</v>
      </c>
      <c r="F85" s="187">
        <f>'S3'!J192</f>
        <v>0</v>
      </c>
      <c r="G85" s="230">
        <f>'S3'!K192-'S3'!E192-'S3'!F192</f>
        <v>0</v>
      </c>
      <c r="H85" s="188">
        <f>'S3'!M192</f>
        <v>0</v>
      </c>
      <c r="I85" s="187">
        <f>'S3'!L192</f>
        <v>0</v>
      </c>
      <c r="J85" s="188">
        <f>'S3'!N192+'S3'!O192-'S3'!E192-'S3'!F192</f>
        <v>0</v>
      </c>
      <c r="K85" s="188">
        <f>'S3'!R192+'S3'!S92</f>
        <v>0</v>
      </c>
      <c r="L85" s="188">
        <f>'S3'!P192+'S3'!Q192</f>
        <v>0</v>
      </c>
      <c r="M85" s="231">
        <f>'S3'!O192</f>
        <v>0</v>
      </c>
      <c r="N85" s="188">
        <f>'S3'!S92</f>
        <v>0</v>
      </c>
      <c r="O85" s="187">
        <f>'S3'!Q192</f>
        <v>0</v>
      </c>
      <c r="P85" s="229">
        <f>'S3'!T192-'S3'!E192-'S3'!F192</f>
        <v>0</v>
      </c>
      <c r="Q85" s="187">
        <f>'S3'!U192</f>
        <v>0</v>
      </c>
      <c r="R85" s="195">
        <f>'S3'!E192</f>
        <v>0</v>
      </c>
      <c r="S85" s="196" t="s">
        <v>83</v>
      </c>
      <c r="T85" s="205"/>
      <c r="U85" s="208"/>
    </row>
    <row r="86" spans="1:21" s="182" customFormat="1" ht="18.399999999999999" customHeight="1" x14ac:dyDescent="0.25">
      <c r="A86" s="209" t="s">
        <v>93</v>
      </c>
      <c r="B86" s="210">
        <f t="shared" ref="B86:Q86" si="4">SUM(B77:B85)</f>
        <v>0</v>
      </c>
      <c r="C86" s="235">
        <f t="shared" si="4"/>
        <v>0</v>
      </c>
      <c r="D86" s="212">
        <f t="shared" si="4"/>
        <v>0</v>
      </c>
      <c r="E86" s="235">
        <f t="shared" si="4"/>
        <v>0</v>
      </c>
      <c r="F86" s="212">
        <f t="shared" si="4"/>
        <v>0</v>
      </c>
      <c r="G86" s="236">
        <f t="shared" si="4"/>
        <v>0</v>
      </c>
      <c r="H86" s="211">
        <f t="shared" si="4"/>
        <v>0</v>
      </c>
      <c r="I86" s="212">
        <f t="shared" si="4"/>
        <v>1</v>
      </c>
      <c r="J86" s="211">
        <f t="shared" si="4"/>
        <v>0</v>
      </c>
      <c r="K86" s="211">
        <f t="shared" si="4"/>
        <v>0</v>
      </c>
      <c r="L86" s="211">
        <f t="shared" si="4"/>
        <v>1</v>
      </c>
      <c r="M86" s="237">
        <f t="shared" si="4"/>
        <v>0</v>
      </c>
      <c r="N86" s="211">
        <f t="shared" si="4"/>
        <v>0</v>
      </c>
      <c r="O86" s="212">
        <f t="shared" si="4"/>
        <v>1</v>
      </c>
      <c r="P86" s="235">
        <f t="shared" si="4"/>
        <v>0</v>
      </c>
      <c r="Q86" s="212">
        <f t="shared" si="4"/>
        <v>0</v>
      </c>
      <c r="R86" s="173"/>
      <c r="S86" s="172"/>
      <c r="T86" s="173"/>
      <c r="U86" s="172"/>
    </row>
    <row r="87" spans="1:21" s="182" customFormat="1" ht="18.399999999999999" customHeight="1" x14ac:dyDescent="0.3">
      <c r="A87" s="172"/>
      <c r="B87" s="216" t="s">
        <v>94</v>
      </c>
      <c r="C87" s="217" t="s">
        <v>95</v>
      </c>
      <c r="D87" s="217" t="s">
        <v>96</v>
      </c>
      <c r="E87" s="217" t="s">
        <v>97</v>
      </c>
      <c r="F87" s="217" t="s">
        <v>98</v>
      </c>
      <c r="G87" s="217" t="s">
        <v>99</v>
      </c>
      <c r="H87" s="217" t="s">
        <v>100</v>
      </c>
      <c r="I87" s="217" t="s">
        <v>101</v>
      </c>
      <c r="J87" s="218"/>
      <c r="K87" s="218"/>
      <c r="L87" s="218"/>
      <c r="M87" s="218"/>
      <c r="N87" s="218"/>
      <c r="O87" s="218"/>
      <c r="P87" s="218"/>
      <c r="Q87" s="218"/>
      <c r="R87" s="219"/>
      <c r="T87" s="215"/>
    </row>
    <row r="88" spans="1:21" s="182" customFormat="1" ht="18.399999999999999" customHeight="1" x14ac:dyDescent="0.25">
      <c r="A88" s="220"/>
      <c r="B88" s="220"/>
      <c r="C88" s="188"/>
      <c r="D88" s="188"/>
      <c r="E88" s="221"/>
      <c r="F88" s="221"/>
      <c r="G88" s="221"/>
      <c r="H88" s="221"/>
      <c r="I88" s="221"/>
      <c r="J88" s="218"/>
      <c r="K88" s="218"/>
      <c r="L88" s="218"/>
      <c r="M88" s="218"/>
      <c r="N88" s="218"/>
      <c r="O88" s="218"/>
      <c r="P88" s="218"/>
      <c r="Q88" s="218"/>
      <c r="R88" s="219"/>
      <c r="T88" s="215"/>
    </row>
    <row r="89" spans="1:21" ht="18.399999999999999" customHeight="1" x14ac:dyDescent="0.25">
      <c r="D89" s="223"/>
      <c r="E89" s="224"/>
      <c r="F89" s="224"/>
      <c r="G89" s="224"/>
      <c r="H89" s="224"/>
      <c r="I89" s="224"/>
      <c r="J89" s="224"/>
      <c r="K89" s="224"/>
      <c r="L89" s="224"/>
      <c r="M89" s="224"/>
      <c r="N89" s="224"/>
      <c r="O89" s="224"/>
      <c r="P89" s="224"/>
      <c r="Q89" s="224"/>
      <c r="R89" s="225"/>
    </row>
    <row r="90" spans="1:21" ht="27" customHeight="1" x14ac:dyDescent="0.2">
      <c r="A90" s="362" t="s">
        <v>102</v>
      </c>
      <c r="B90" s="362"/>
      <c r="C90" s="362"/>
      <c r="D90" s="362"/>
      <c r="E90" s="362"/>
      <c r="F90" s="362"/>
      <c r="G90" s="362"/>
      <c r="H90" s="362"/>
      <c r="I90" s="362"/>
      <c r="J90" s="362"/>
      <c r="K90" s="362"/>
      <c r="L90" s="362"/>
      <c r="M90" s="362"/>
      <c r="N90" s="362"/>
      <c r="O90" s="362"/>
      <c r="P90" s="362"/>
      <c r="Q90" s="362"/>
      <c r="R90" s="362"/>
      <c r="S90" s="362"/>
      <c r="T90" s="362"/>
      <c r="U90" s="362"/>
    </row>
    <row r="91" spans="1:21" s="182" customFormat="1" ht="18.399999999999999" customHeight="1" x14ac:dyDescent="0.25">
      <c r="A91" s="369"/>
      <c r="B91" s="369"/>
      <c r="C91" s="356" t="s">
        <v>67</v>
      </c>
      <c r="D91" s="356"/>
      <c r="E91" s="356" t="s">
        <v>22</v>
      </c>
      <c r="F91" s="356"/>
      <c r="G91" s="359" t="s">
        <v>23</v>
      </c>
      <c r="H91" s="359"/>
      <c r="I91" s="359"/>
      <c r="J91" s="370" t="s">
        <v>68</v>
      </c>
      <c r="K91" s="370"/>
      <c r="L91" s="370"/>
      <c r="M91" s="361" t="s">
        <v>69</v>
      </c>
      <c r="N91" s="361"/>
      <c r="O91" s="361"/>
      <c r="P91" s="356" t="s">
        <v>70</v>
      </c>
      <c r="Q91" s="356"/>
      <c r="R91" s="357" t="s">
        <v>71</v>
      </c>
      <c r="S91" s="357"/>
      <c r="T91" s="357"/>
      <c r="U91" s="357"/>
    </row>
    <row r="92" spans="1:21" s="182" customFormat="1" ht="18.399999999999999" customHeight="1" x14ac:dyDescent="0.25">
      <c r="A92" s="369"/>
      <c r="B92" s="369"/>
      <c r="C92" s="226" t="s">
        <v>72</v>
      </c>
      <c r="D92" s="184" t="s">
        <v>73</v>
      </c>
      <c r="E92" s="226" t="s">
        <v>74</v>
      </c>
      <c r="F92" s="184" t="s">
        <v>75</v>
      </c>
      <c r="G92" s="227" t="s">
        <v>76</v>
      </c>
      <c r="H92" s="183" t="s">
        <v>75</v>
      </c>
      <c r="I92" s="184" t="s">
        <v>77</v>
      </c>
      <c r="J92" s="183" t="s">
        <v>76</v>
      </c>
      <c r="K92" s="183" t="s">
        <v>75</v>
      </c>
      <c r="L92" s="183" t="s">
        <v>77</v>
      </c>
      <c r="M92" s="228" t="s">
        <v>76</v>
      </c>
      <c r="N92" s="183" t="s">
        <v>75</v>
      </c>
      <c r="O92" s="184" t="s">
        <v>77</v>
      </c>
      <c r="P92" s="226" t="s">
        <v>76</v>
      </c>
      <c r="Q92" s="184" t="s">
        <v>75</v>
      </c>
      <c r="R92" s="357"/>
      <c r="S92" s="357"/>
      <c r="T92" s="357"/>
      <c r="U92" s="357"/>
    </row>
    <row r="93" spans="1:21" s="182" customFormat="1" ht="15.6" customHeight="1" x14ac:dyDescent="0.25">
      <c r="A93" s="354" t="s">
        <v>78</v>
      </c>
      <c r="B93" s="355"/>
      <c r="C93" s="349">
        <f>'S3'!C30</f>
        <v>0</v>
      </c>
      <c r="D93" s="348">
        <f>'S3'!D30</f>
        <v>0</v>
      </c>
      <c r="E93" s="349">
        <f>'S3'!J30</f>
        <v>0</v>
      </c>
      <c r="F93" s="348">
        <f>'S3'!K30</f>
        <v>0</v>
      </c>
      <c r="G93" s="353">
        <f>'S3'!L30</f>
        <v>0</v>
      </c>
      <c r="H93" s="347">
        <f>'S3'!N30</f>
        <v>0</v>
      </c>
      <c r="I93" s="348">
        <f>'S3'!M30</f>
        <v>0</v>
      </c>
      <c r="J93" s="347">
        <f>'S3'!O30+'S3'!P30</f>
        <v>0</v>
      </c>
      <c r="K93" s="347">
        <f>'S3'!S30+'S3'!T30</f>
        <v>0</v>
      </c>
      <c r="L93" s="347">
        <f>'S3'!Q30+'S3'!R30</f>
        <v>0</v>
      </c>
      <c r="M93" s="346">
        <f>'S3'!P30</f>
        <v>0</v>
      </c>
      <c r="N93" s="347">
        <f>'S3'!T30</f>
        <v>0</v>
      </c>
      <c r="O93" s="348">
        <f>'S3'!R30</f>
        <v>0</v>
      </c>
      <c r="P93" s="349">
        <f>'S3'!U30</f>
        <v>0</v>
      </c>
      <c r="Q93" s="348">
        <f>'S3'!V30</f>
        <v>0</v>
      </c>
      <c r="R93" s="189">
        <f>'S3'!E30</f>
        <v>0</v>
      </c>
      <c r="S93" s="196" t="s">
        <v>79</v>
      </c>
      <c r="T93" s="205">
        <f>'S3'!F30</f>
        <v>0</v>
      </c>
      <c r="U93" s="197" t="s">
        <v>80</v>
      </c>
    </row>
    <row r="94" spans="1:21" s="182" customFormat="1" ht="12.75" customHeight="1" x14ac:dyDescent="0.25">
      <c r="A94" s="354"/>
      <c r="B94" s="355"/>
      <c r="C94" s="349"/>
      <c r="D94" s="348"/>
      <c r="E94" s="349"/>
      <c r="F94" s="348"/>
      <c r="G94" s="353"/>
      <c r="H94" s="347"/>
      <c r="I94" s="348"/>
      <c r="J94" s="347"/>
      <c r="K94" s="347"/>
      <c r="L94" s="347"/>
      <c r="M94" s="346"/>
      <c r="N94" s="347"/>
      <c r="O94" s="348"/>
      <c r="P94" s="349"/>
      <c r="Q94" s="348"/>
      <c r="R94" s="189"/>
      <c r="S94" s="197"/>
      <c r="T94" s="205">
        <f>'S3'!H30+'S3'!G30</f>
        <v>0</v>
      </c>
      <c r="U94" s="197" t="s">
        <v>103</v>
      </c>
    </row>
    <row r="95" spans="1:21" s="182" customFormat="1" ht="15.6" customHeight="1" x14ac:dyDescent="0.25">
      <c r="A95" s="354" t="s">
        <v>81</v>
      </c>
      <c r="B95" s="355"/>
      <c r="C95" s="347">
        <f>'S3'!C65</f>
        <v>0</v>
      </c>
      <c r="D95" s="348">
        <f>'S3'!D65</f>
        <v>0</v>
      </c>
      <c r="E95" s="347">
        <f>'S3'!K65-'S3'!E65-'S3'!F65-'S3'!G65-'S3'!H65-'S3'!I65-'S3'!J65</f>
        <v>0</v>
      </c>
      <c r="F95" s="348">
        <f>'S3'!L65</f>
        <v>0</v>
      </c>
      <c r="G95" s="347">
        <f>'S3'!M65-'S3'!E65-'S3'!F65-'S3'!G65-'S3'!H65-'S3'!I65-'S3'!J65</f>
        <v>0</v>
      </c>
      <c r="H95" s="347">
        <f>'S3'!O65</f>
        <v>0</v>
      </c>
      <c r="I95" s="348">
        <f>'S3'!N65</f>
        <v>0</v>
      </c>
      <c r="J95" s="347">
        <f>'S3'!P65-'S3'!E65-'S3'!F65-'S3'!G65-'S3'!H65-'S3'!I65+'S3'!Q65-'S3'!J65</f>
        <v>0</v>
      </c>
      <c r="K95" s="347">
        <f>'S3'!T65+'S3'!U65</f>
        <v>0</v>
      </c>
      <c r="L95" s="348">
        <f>'S3'!R65+'S3'!S65</f>
        <v>0</v>
      </c>
      <c r="M95" s="347">
        <f>'S3'!Q65</f>
        <v>0</v>
      </c>
      <c r="N95" s="347">
        <f>'S3'!U65</f>
        <v>0</v>
      </c>
      <c r="O95" s="348">
        <f>'S3'!S65</f>
        <v>0</v>
      </c>
      <c r="P95" s="347">
        <f>'S3'!V65-'S3'!E65-'S3'!F65-'S3'!G65-'S3'!H65-'S3'!I65-'S3'!J65</f>
        <v>0</v>
      </c>
      <c r="Q95" s="348">
        <f>'S3'!W65</f>
        <v>0</v>
      </c>
      <c r="R95" s="195">
        <f>'S3'!E65+'S3'!F65+'S3'!G65+'S3'!I65</f>
        <v>0</v>
      </c>
      <c r="S95" s="196" t="s">
        <v>82</v>
      </c>
      <c r="T95" s="195">
        <f>'S3'!H65</f>
        <v>0</v>
      </c>
      <c r="U95" s="197" t="s">
        <v>83</v>
      </c>
    </row>
    <row r="96" spans="1:21" s="182" customFormat="1" ht="15.6" customHeight="1" x14ac:dyDescent="0.25">
      <c r="A96" s="354"/>
      <c r="B96" s="355"/>
      <c r="C96" s="347"/>
      <c r="D96" s="348"/>
      <c r="E96" s="347"/>
      <c r="F96" s="348"/>
      <c r="G96" s="347"/>
      <c r="H96" s="347"/>
      <c r="I96" s="348"/>
      <c r="J96" s="347"/>
      <c r="K96" s="347"/>
      <c r="L96" s="348"/>
      <c r="M96" s="347"/>
      <c r="N96" s="347"/>
      <c r="O96" s="348"/>
      <c r="P96" s="347"/>
      <c r="Q96" s="348"/>
      <c r="R96" s="195"/>
      <c r="S96" s="196"/>
      <c r="T96" s="195">
        <f>'S3'!J65</f>
        <v>0</v>
      </c>
      <c r="U96" s="232" t="s">
        <v>84</v>
      </c>
    </row>
    <row r="97" spans="1:21" s="182" customFormat="1" ht="28.35" customHeight="1" x14ac:dyDescent="0.25">
      <c r="A97" s="185" t="s">
        <v>85</v>
      </c>
      <c r="B97" s="207"/>
      <c r="C97" s="229">
        <f>'S3'!C100</f>
        <v>0</v>
      </c>
      <c r="D97" s="187">
        <f>'S3'!D100</f>
        <v>0</v>
      </c>
      <c r="E97" s="229">
        <f>'S3'!I100-'S3'!E100-'S3'!F100-'S3'!G100</f>
        <v>0</v>
      </c>
      <c r="F97" s="187">
        <f>'S3'!J100</f>
        <v>0</v>
      </c>
      <c r="G97" s="230">
        <f>'S3'!K100-'S3'!E100-'S3'!F100-'S3'!G100</f>
        <v>0</v>
      </c>
      <c r="H97" s="188">
        <f>'S3'!M100</f>
        <v>0</v>
      </c>
      <c r="I97" s="187">
        <f>'S3'!L100+'S3'!H100</f>
        <v>0</v>
      </c>
      <c r="J97" s="188">
        <f>'S3'!N100+'S3'!O100-'S3'!E100-'S3'!F100-'S3'!G100</f>
        <v>0</v>
      </c>
      <c r="K97" s="188">
        <f>'S3'!R100+'S3'!S100</f>
        <v>0</v>
      </c>
      <c r="L97" s="188">
        <f>'S3'!P100+'S3'!Q100+'S3'!H100</f>
        <v>0</v>
      </c>
      <c r="M97" s="231">
        <f>'S3'!O100</f>
        <v>0</v>
      </c>
      <c r="N97" s="188">
        <f>'S3'!S100</f>
        <v>0</v>
      </c>
      <c r="O97" s="187">
        <f>'S3'!Q100</f>
        <v>0</v>
      </c>
      <c r="P97" s="229">
        <f>'S3'!T100-'S3'!E100-'S3'!F100-'S3'!G100</f>
        <v>0</v>
      </c>
      <c r="Q97" s="187">
        <f>'S3'!U100</f>
        <v>0</v>
      </c>
      <c r="R97" s="195">
        <f>'S3'!E100+'S3'!F100</f>
        <v>0</v>
      </c>
      <c r="S97" s="233" t="s">
        <v>104</v>
      </c>
      <c r="T97" s="195">
        <f>'S3'!G100</f>
        <v>0</v>
      </c>
      <c r="U97" s="208" t="s">
        <v>87</v>
      </c>
    </row>
    <row r="98" spans="1:21" s="182" customFormat="1" ht="28.35" customHeight="1" x14ac:dyDescent="0.25">
      <c r="A98" s="185" t="s">
        <v>88</v>
      </c>
      <c r="B98" s="207"/>
      <c r="C98" s="229">
        <f>'S3'!C135</f>
        <v>0</v>
      </c>
      <c r="D98" s="187">
        <f>'S3'!D135</f>
        <v>0</v>
      </c>
      <c r="E98" s="229">
        <f>'S3'!I135</f>
        <v>0</v>
      </c>
      <c r="F98" s="187">
        <f>'S3'!J135-'S3'!F135</f>
        <v>0</v>
      </c>
      <c r="G98" s="230">
        <f>'S3'!K135</f>
        <v>0</v>
      </c>
      <c r="H98" s="188">
        <f>'S3'!M135</f>
        <v>0</v>
      </c>
      <c r="I98" s="187">
        <f>'S3'!L135-'S3'!F135</f>
        <v>0</v>
      </c>
      <c r="J98" s="188">
        <f>'S3'!N135+'S3'!O135</f>
        <v>0</v>
      </c>
      <c r="K98" s="188">
        <f>'S3'!R135+'S3'!S135</f>
        <v>0</v>
      </c>
      <c r="L98" s="188">
        <f>'S3'!P135+'S3'!Q135-'S3'!F135</f>
        <v>0</v>
      </c>
      <c r="M98" s="231">
        <f>'S3'!O123</f>
        <v>0</v>
      </c>
      <c r="N98" s="188">
        <f>'S3'!S123</f>
        <v>0</v>
      </c>
      <c r="O98" s="187">
        <f>'S3'!Q135</f>
        <v>0</v>
      </c>
      <c r="P98" s="229">
        <f>'S3'!T123</f>
        <v>0</v>
      </c>
      <c r="Q98" s="187">
        <f>'S3'!U135-'S3'!F1335</f>
        <v>0</v>
      </c>
      <c r="R98" s="195">
        <f>'S3'!E135</f>
        <v>0</v>
      </c>
      <c r="S98" s="196" t="s">
        <v>105</v>
      </c>
      <c r="T98" s="234">
        <f>'S3'!F135</f>
        <v>0</v>
      </c>
      <c r="U98" s="197" t="s">
        <v>106</v>
      </c>
    </row>
    <row r="99" spans="1:21" s="182" customFormat="1" ht="15.6" customHeight="1" x14ac:dyDescent="0.25">
      <c r="A99" s="354" t="s">
        <v>89</v>
      </c>
      <c r="B99" s="355"/>
      <c r="C99" s="349">
        <f>'S3'!C170</f>
        <v>0</v>
      </c>
      <c r="D99" s="348">
        <f>'S3'!D170</f>
        <v>0</v>
      </c>
      <c r="E99" s="349">
        <f>'S3'!K158</f>
        <v>0</v>
      </c>
      <c r="F99" s="348">
        <f>'S3'!L158</f>
        <v>0</v>
      </c>
      <c r="G99" s="353">
        <f>'S3'!M158</f>
        <v>0</v>
      </c>
      <c r="H99" s="347">
        <f>'S3'!O158</f>
        <v>0</v>
      </c>
      <c r="I99" s="348">
        <f>'S3'!N158</f>
        <v>0</v>
      </c>
      <c r="J99" s="347">
        <f>'S3'!P158+'S3'!Q158</f>
        <v>0</v>
      </c>
      <c r="K99" s="347">
        <f>'S3'!T158+'S3'!U158</f>
        <v>0</v>
      </c>
      <c r="L99" s="347">
        <f>'S3'!R158+'S3'!S158</f>
        <v>0</v>
      </c>
      <c r="M99" s="346">
        <f>'S3'!Q158</f>
        <v>0</v>
      </c>
      <c r="N99" s="347">
        <f>'S3'!U158</f>
        <v>0</v>
      </c>
      <c r="O99" s="348">
        <f>'S3'!S158</f>
        <v>0</v>
      </c>
      <c r="P99" s="349">
        <f>'S3'!V158</f>
        <v>0</v>
      </c>
      <c r="Q99" s="348">
        <f>'S3'!W158</f>
        <v>0</v>
      </c>
      <c r="R99" s="195">
        <f>'S3'!E170</f>
        <v>0</v>
      </c>
      <c r="S99" s="196" t="s">
        <v>105</v>
      </c>
      <c r="T99" s="205">
        <f>'S3'!G170</f>
        <v>0</v>
      </c>
      <c r="U99" s="197" t="s">
        <v>90</v>
      </c>
    </row>
    <row r="100" spans="1:21" s="182" customFormat="1" ht="12.75" customHeight="1" x14ac:dyDescent="0.25">
      <c r="A100" s="354"/>
      <c r="B100" s="355"/>
      <c r="C100" s="349"/>
      <c r="D100" s="348"/>
      <c r="E100" s="349"/>
      <c r="F100" s="348"/>
      <c r="G100" s="353"/>
      <c r="H100" s="347"/>
      <c r="I100" s="348"/>
      <c r="J100" s="347"/>
      <c r="K100" s="347"/>
      <c r="L100" s="347"/>
      <c r="M100" s="346"/>
      <c r="N100" s="347"/>
      <c r="O100" s="348"/>
      <c r="P100" s="349"/>
      <c r="Q100" s="348"/>
      <c r="R100" s="195">
        <f>'S3'!F170</f>
        <v>0</v>
      </c>
      <c r="S100" s="196" t="s">
        <v>91</v>
      </c>
      <c r="T100" s="205">
        <f>'S3'!H170</f>
        <v>0</v>
      </c>
      <c r="U100" s="197" t="s">
        <v>92</v>
      </c>
    </row>
    <row r="101" spans="1:21" s="182" customFormat="1" ht="18.399999999999999" customHeight="1" x14ac:dyDescent="0.25">
      <c r="A101" s="209" t="s">
        <v>93</v>
      </c>
      <c r="B101" s="210"/>
      <c r="C101" s="235">
        <f t="shared" ref="C101:Q101" si="5">SUM(C93:C99)</f>
        <v>0</v>
      </c>
      <c r="D101" s="212">
        <f t="shared" si="5"/>
        <v>0</v>
      </c>
      <c r="E101" s="235">
        <f t="shared" si="5"/>
        <v>0</v>
      </c>
      <c r="F101" s="212">
        <f t="shared" si="5"/>
        <v>0</v>
      </c>
      <c r="G101" s="236">
        <f t="shared" si="5"/>
        <v>0</v>
      </c>
      <c r="H101" s="211">
        <f t="shared" si="5"/>
        <v>0</v>
      </c>
      <c r="I101" s="212">
        <f t="shared" si="5"/>
        <v>0</v>
      </c>
      <c r="J101" s="211">
        <f t="shared" si="5"/>
        <v>0</v>
      </c>
      <c r="K101" s="211">
        <f t="shared" si="5"/>
        <v>0</v>
      </c>
      <c r="L101" s="211">
        <f t="shared" si="5"/>
        <v>0</v>
      </c>
      <c r="M101" s="237">
        <f t="shared" si="5"/>
        <v>0</v>
      </c>
      <c r="N101" s="211">
        <f t="shared" si="5"/>
        <v>0</v>
      </c>
      <c r="O101" s="212">
        <f t="shared" si="5"/>
        <v>0</v>
      </c>
      <c r="P101" s="235">
        <f t="shared" si="5"/>
        <v>0</v>
      </c>
      <c r="Q101" s="212">
        <f t="shared" si="5"/>
        <v>0</v>
      </c>
      <c r="R101" s="173"/>
      <c r="S101" s="172"/>
      <c r="T101" s="173"/>
      <c r="U101" s="172"/>
    </row>
    <row r="102" spans="1:21" s="182" customFormat="1" ht="18.399999999999999" customHeight="1" x14ac:dyDescent="0.25">
      <c r="A102" s="350" t="s">
        <v>107</v>
      </c>
      <c r="B102" s="350"/>
      <c r="C102" s="351"/>
      <c r="D102" s="351"/>
      <c r="E102" s="350" t="s">
        <v>108</v>
      </c>
      <c r="F102" s="350"/>
      <c r="G102" s="352"/>
      <c r="H102" s="352"/>
      <c r="I102" s="238"/>
      <c r="J102" s="218"/>
      <c r="K102" s="218"/>
      <c r="L102" s="218"/>
      <c r="M102" s="218"/>
      <c r="N102" s="218"/>
      <c r="O102" s="218"/>
      <c r="P102" s="218"/>
      <c r="Q102" s="218"/>
      <c r="R102" s="219"/>
      <c r="T102" s="215"/>
    </row>
    <row r="103" spans="1:21" s="182" customFormat="1" ht="18.399999999999999" customHeight="1" x14ac:dyDescent="0.25">
      <c r="A103" s="242"/>
      <c r="B103" s="243"/>
      <c r="C103" s="244"/>
      <c r="D103" s="244"/>
      <c r="E103" s="218"/>
      <c r="F103" s="218"/>
      <c r="G103" s="218"/>
      <c r="H103" s="218"/>
      <c r="I103" s="218"/>
      <c r="J103" s="218"/>
      <c r="K103" s="218"/>
      <c r="L103" s="218"/>
      <c r="M103" s="218"/>
      <c r="N103" s="218"/>
      <c r="O103" s="218"/>
      <c r="P103" s="218"/>
      <c r="Q103" s="218"/>
      <c r="R103" s="219"/>
      <c r="T103" s="215"/>
    </row>
    <row r="104" spans="1:21" ht="18.399999999999999" customHeight="1" x14ac:dyDescent="0.2">
      <c r="A104" s="222"/>
      <c r="B104" s="222"/>
      <c r="C104" s="223"/>
      <c r="D104" s="223"/>
      <c r="E104" s="224"/>
      <c r="F104" s="224"/>
      <c r="G104" s="224"/>
      <c r="H104" s="224"/>
      <c r="I104" s="224"/>
      <c r="J104" s="224"/>
      <c r="K104" s="224"/>
      <c r="L104" s="224"/>
      <c r="M104" s="224"/>
      <c r="N104" s="224"/>
      <c r="O104" s="224"/>
      <c r="P104" s="224"/>
      <c r="Q104" s="224"/>
      <c r="R104" s="225"/>
    </row>
    <row r="105" spans="1:21" ht="18.399999999999999" customHeight="1" x14ac:dyDescent="0.2">
      <c r="A105" s="222"/>
      <c r="B105" s="222"/>
      <c r="C105" s="223"/>
      <c r="D105" s="223"/>
      <c r="E105" s="224"/>
      <c r="F105" s="224"/>
      <c r="G105" s="224"/>
      <c r="H105" s="224"/>
      <c r="I105" s="224"/>
      <c r="J105" s="224"/>
      <c r="K105" s="224"/>
      <c r="L105" s="224"/>
      <c r="M105" s="224"/>
      <c r="N105" s="224"/>
      <c r="O105" s="224"/>
      <c r="P105" s="224"/>
      <c r="Q105" s="224"/>
      <c r="R105" s="225"/>
    </row>
    <row r="106" spans="1:21" ht="18.399999999999999" customHeight="1" x14ac:dyDescent="0.35">
      <c r="A106" s="174"/>
      <c r="B106" s="174"/>
      <c r="C106" s="175"/>
      <c r="D106" s="175"/>
      <c r="E106" s="176"/>
      <c r="F106" s="176"/>
      <c r="G106" s="176"/>
      <c r="H106" s="176"/>
      <c r="I106" s="176"/>
      <c r="J106" s="176"/>
      <c r="K106" s="177"/>
      <c r="L106" s="177"/>
      <c r="M106" s="178"/>
      <c r="N106" s="179"/>
      <c r="O106" s="179"/>
      <c r="P106" s="179"/>
      <c r="Q106" s="179"/>
      <c r="R106" s="180"/>
    </row>
    <row r="107" spans="1:21" ht="24.2" customHeight="1" x14ac:dyDescent="0.5">
      <c r="A107" s="174"/>
      <c r="B107" s="174"/>
      <c r="C107" s="175"/>
      <c r="D107" s="175"/>
      <c r="E107" s="176"/>
      <c r="F107" s="176"/>
      <c r="G107" s="176"/>
      <c r="H107" s="176"/>
      <c r="I107" s="176"/>
      <c r="J107" s="176"/>
      <c r="K107" s="177"/>
      <c r="L107" s="177"/>
      <c r="M107" s="365" t="s">
        <v>64</v>
      </c>
      <c r="N107" s="365"/>
      <c r="O107" s="366">
        <f>O72+1</f>
        <v>42999</v>
      </c>
      <c r="P107" s="366"/>
      <c r="Q107" s="366"/>
      <c r="R107" s="366"/>
      <c r="S107" s="366"/>
      <c r="T107" s="366"/>
      <c r="U107" s="366"/>
    </row>
    <row r="108" spans="1:21" ht="18.399999999999999" customHeight="1" x14ac:dyDescent="0.25">
      <c r="A108" s="174"/>
      <c r="B108" s="174"/>
      <c r="C108" s="175"/>
      <c r="D108" s="175"/>
      <c r="E108" s="176"/>
      <c r="F108" s="176"/>
      <c r="G108" s="176"/>
      <c r="H108" s="176"/>
      <c r="I108" s="176"/>
      <c r="J108" s="176"/>
      <c r="K108" s="176"/>
      <c r="L108" s="176"/>
      <c r="M108" s="176"/>
      <c r="N108" s="176"/>
      <c r="O108" s="176"/>
      <c r="P108" s="176"/>
      <c r="Q108" s="176"/>
      <c r="R108" s="181"/>
    </row>
    <row r="109" spans="1:21" ht="27" customHeight="1" x14ac:dyDescent="0.2">
      <c r="A109" s="362" t="s">
        <v>65</v>
      </c>
      <c r="B109" s="362"/>
      <c r="C109" s="362"/>
      <c r="D109" s="362"/>
      <c r="E109" s="362"/>
      <c r="F109" s="362"/>
      <c r="G109" s="362"/>
      <c r="H109" s="362"/>
      <c r="I109" s="362"/>
      <c r="J109" s="362"/>
      <c r="K109" s="362"/>
      <c r="L109" s="362"/>
      <c r="M109" s="362"/>
      <c r="N109" s="362"/>
      <c r="O109" s="362"/>
      <c r="P109" s="362"/>
      <c r="Q109" s="362"/>
      <c r="R109" s="362"/>
      <c r="S109" s="362"/>
      <c r="T109" s="362"/>
      <c r="U109" s="362"/>
    </row>
    <row r="110" spans="1:21" s="182" customFormat="1" ht="18.399999999999999" customHeight="1" x14ac:dyDescent="0.25">
      <c r="A110" s="358"/>
      <c r="B110" s="367" t="s">
        <v>66</v>
      </c>
      <c r="C110" s="356" t="s">
        <v>67</v>
      </c>
      <c r="D110" s="356"/>
      <c r="E110" s="356" t="s">
        <v>22</v>
      </c>
      <c r="F110" s="356"/>
      <c r="G110" s="359" t="s">
        <v>23</v>
      </c>
      <c r="H110" s="359"/>
      <c r="I110" s="359"/>
      <c r="J110" s="360" t="s">
        <v>68</v>
      </c>
      <c r="K110" s="360"/>
      <c r="L110" s="360"/>
      <c r="M110" s="361" t="s">
        <v>69</v>
      </c>
      <c r="N110" s="361"/>
      <c r="O110" s="361"/>
      <c r="P110" s="356" t="s">
        <v>70</v>
      </c>
      <c r="Q110" s="356"/>
      <c r="R110" s="357" t="s">
        <v>71</v>
      </c>
      <c r="S110" s="357"/>
      <c r="T110" s="357"/>
      <c r="U110" s="357"/>
    </row>
    <row r="111" spans="1:21" s="182" customFormat="1" ht="18.399999999999999" customHeight="1" x14ac:dyDescent="0.25">
      <c r="A111" s="358"/>
      <c r="B111" s="367"/>
      <c r="C111" s="226" t="s">
        <v>72</v>
      </c>
      <c r="D111" s="184" t="s">
        <v>73</v>
      </c>
      <c r="E111" s="226" t="s">
        <v>74</v>
      </c>
      <c r="F111" s="184" t="s">
        <v>75</v>
      </c>
      <c r="G111" s="227" t="s">
        <v>76</v>
      </c>
      <c r="H111" s="183" t="s">
        <v>75</v>
      </c>
      <c r="I111" s="184" t="s">
        <v>77</v>
      </c>
      <c r="J111" s="183" t="s">
        <v>76</v>
      </c>
      <c r="K111" s="183" t="s">
        <v>75</v>
      </c>
      <c r="L111" s="183" t="s">
        <v>77</v>
      </c>
      <c r="M111" s="228" t="s">
        <v>76</v>
      </c>
      <c r="N111" s="183" t="s">
        <v>75</v>
      </c>
      <c r="O111" s="184" t="s">
        <v>77</v>
      </c>
      <c r="P111" s="226" t="s">
        <v>76</v>
      </c>
      <c r="Q111" s="184" t="s">
        <v>75</v>
      </c>
      <c r="R111" s="357"/>
      <c r="S111" s="357"/>
      <c r="T111" s="357"/>
      <c r="U111" s="357"/>
    </row>
    <row r="112" spans="1:21" s="182" customFormat="1" ht="14.1" customHeight="1" x14ac:dyDescent="0.25">
      <c r="A112" s="354" t="s">
        <v>78</v>
      </c>
      <c r="B112" s="363">
        <f>'S3'!C7</f>
        <v>0</v>
      </c>
      <c r="C112" s="364">
        <f>'S3'!C19</f>
        <v>0</v>
      </c>
      <c r="D112" s="348">
        <f>'S3'!D19</f>
        <v>0</v>
      </c>
      <c r="E112" s="349">
        <f>'S3'!I19</f>
        <v>0</v>
      </c>
      <c r="F112" s="348">
        <f>'S3'!J19-'S3'!E19-'S3'!F19-'S3'!G19</f>
        <v>0</v>
      </c>
      <c r="G112" s="353">
        <f>'S3'!K19</f>
        <v>0</v>
      </c>
      <c r="H112" s="347">
        <f>'S3'!M19-'S3'!E19-'S3'!F19-'S3'!G19</f>
        <v>0</v>
      </c>
      <c r="I112" s="348">
        <f>'S3'!L19</f>
        <v>0</v>
      </c>
      <c r="J112" s="347">
        <f>'S3'!N19+'S3'!O19</f>
        <v>0</v>
      </c>
      <c r="K112" s="347">
        <f>'S3'!R19+'S3'!S19-'S3'!E19-'S3'!F19-'S3'!G19</f>
        <v>0</v>
      </c>
      <c r="L112" s="347">
        <f>'S3'!P19+'S3'!Q19</f>
        <v>0</v>
      </c>
      <c r="M112" s="346">
        <f>'S3'!O19</f>
        <v>0</v>
      </c>
      <c r="N112" s="347">
        <f>'S3'!S19-'S3'!F19-'S3'!E19</f>
        <v>0</v>
      </c>
      <c r="O112" s="348">
        <f>'S3'!Q19</f>
        <v>0</v>
      </c>
      <c r="P112" s="349">
        <f>'S3'!T19</f>
        <v>0</v>
      </c>
      <c r="Q112" s="348">
        <f>'S3'!U19-'S3'!F19-'S3'!E19-'S3'!G19</f>
        <v>0</v>
      </c>
      <c r="R112" s="189">
        <f>'S3'!E19</f>
        <v>0</v>
      </c>
      <c r="S112" s="196" t="s">
        <v>79</v>
      </c>
      <c r="T112" s="205">
        <f>'S3'!F19</f>
        <v>0</v>
      </c>
      <c r="U112" s="197" t="s">
        <v>80</v>
      </c>
    </row>
    <row r="113" spans="1:21" s="182" customFormat="1" ht="14.1" customHeight="1" x14ac:dyDescent="0.25">
      <c r="A113" s="354"/>
      <c r="B113" s="363"/>
      <c r="C113" s="364"/>
      <c r="D113" s="348"/>
      <c r="E113" s="349"/>
      <c r="F113" s="348"/>
      <c r="G113" s="353"/>
      <c r="H113" s="347"/>
      <c r="I113" s="348"/>
      <c r="J113" s="347"/>
      <c r="K113" s="347"/>
      <c r="L113" s="347"/>
      <c r="M113" s="346"/>
      <c r="N113" s="347"/>
      <c r="O113" s="348"/>
      <c r="P113" s="349"/>
      <c r="Q113" s="348"/>
      <c r="R113" s="189"/>
      <c r="S113" s="197"/>
      <c r="T113" s="205"/>
      <c r="U113" s="197"/>
    </row>
    <row r="114" spans="1:21" s="182" customFormat="1" ht="15.6" customHeight="1" x14ac:dyDescent="0.25">
      <c r="A114" s="354" t="s">
        <v>81</v>
      </c>
      <c r="B114" s="363">
        <f>'S3'!C42</f>
        <v>0</v>
      </c>
      <c r="C114" s="347">
        <f>'S3'!C54</f>
        <v>0</v>
      </c>
      <c r="D114" s="348">
        <f>'S3'!D54</f>
        <v>0</v>
      </c>
      <c r="E114" s="347">
        <f>'S3'!K54-'S3'!E54-'S3'!F54-'S3'!G54-'S3'!H54-'S3'!I54-'S3'!J54</f>
        <v>0</v>
      </c>
      <c r="F114" s="348">
        <f>'S3'!L54</f>
        <v>0</v>
      </c>
      <c r="G114" s="347">
        <f>'S3'!M54-'S3'!E54-'S3'!F54-'S3'!G54-'S3'!H54-'S3'!I54-'S3'!J54</f>
        <v>0</v>
      </c>
      <c r="H114" s="347">
        <f>'S3'!O54</f>
        <v>0</v>
      </c>
      <c r="I114" s="348">
        <f>'S3'!N54</f>
        <v>0</v>
      </c>
      <c r="J114" s="347">
        <f>'S3'!P54-'S3'!E54-'S3'!F54-'S3'!G54-'S3'!H54-'S3'!I54+'S3'!Q54-'S3'!J54</f>
        <v>0</v>
      </c>
      <c r="K114" s="347">
        <f>'S3'!T54+'S3'!U54</f>
        <v>0</v>
      </c>
      <c r="L114" s="348">
        <f>'S3'!R54+'S3'!S54</f>
        <v>0</v>
      </c>
      <c r="M114" s="347">
        <f>'S3'!Q54</f>
        <v>0</v>
      </c>
      <c r="N114" s="347">
        <f>'S3'!U54</f>
        <v>0</v>
      </c>
      <c r="O114" s="348">
        <f>'S3'!S54</f>
        <v>0</v>
      </c>
      <c r="P114" s="347">
        <f>'S3'!V54-'S3'!E54-'S3'!F54-'S3'!G54-'S3'!H54-'S3'!I54-'S3'!J54</f>
        <v>0</v>
      </c>
      <c r="Q114" s="348">
        <f>'S3'!W54</f>
        <v>0</v>
      </c>
      <c r="R114" s="195">
        <f>'S3'!E54+'S3'!F54+'S3'!G54+'S3'!I54</f>
        <v>0</v>
      </c>
      <c r="S114" s="196" t="s">
        <v>82</v>
      </c>
      <c r="T114" s="195">
        <f>'S3'!H54</f>
        <v>0</v>
      </c>
      <c r="U114" s="197" t="s">
        <v>83</v>
      </c>
    </row>
    <row r="115" spans="1:21" s="182" customFormat="1" ht="15.6" customHeight="1" x14ac:dyDescent="0.25">
      <c r="A115" s="354"/>
      <c r="B115" s="363"/>
      <c r="C115" s="347"/>
      <c r="D115" s="348"/>
      <c r="E115" s="347"/>
      <c r="F115" s="348"/>
      <c r="G115" s="347"/>
      <c r="H115" s="347"/>
      <c r="I115" s="348"/>
      <c r="J115" s="347"/>
      <c r="K115" s="347"/>
      <c r="L115" s="348"/>
      <c r="M115" s="347"/>
      <c r="N115" s="347"/>
      <c r="O115" s="348"/>
      <c r="P115" s="347"/>
      <c r="Q115" s="348"/>
      <c r="R115" s="195"/>
      <c r="S115" s="196"/>
      <c r="T115" s="195">
        <f>'S3'!J54</f>
        <v>0</v>
      </c>
      <c r="U115" s="232" t="s">
        <v>84</v>
      </c>
    </row>
    <row r="116" spans="1:21" s="182" customFormat="1" ht="28.35" customHeight="1" x14ac:dyDescent="0.25">
      <c r="A116" s="185" t="s">
        <v>85</v>
      </c>
      <c r="B116" s="186">
        <f>'S3'!C77</f>
        <v>0</v>
      </c>
      <c r="C116" s="229">
        <f>'S3'!C89</f>
        <v>0</v>
      </c>
      <c r="D116" s="187">
        <f>'S3'!D89</f>
        <v>0</v>
      </c>
      <c r="E116" s="229">
        <f>'S3'!I89-'S3'!E89-'S3'!F89-'S3'!G89</f>
        <v>0</v>
      </c>
      <c r="F116" s="187">
        <f>'S3'!J89</f>
        <v>0</v>
      </c>
      <c r="G116" s="230">
        <f>'S3'!K89-'S3'!E89-'S3'!F89-'S3'!G89</f>
        <v>0</v>
      </c>
      <c r="H116" s="188">
        <f>'S3'!M89</f>
        <v>0</v>
      </c>
      <c r="I116" s="187">
        <f>'S3'!L89+'S3'!H89</f>
        <v>0</v>
      </c>
      <c r="J116" s="188">
        <f>'S3'!N89+'S3'!O89-'S3'!E89-'S3'!F89-'S3'!G89</f>
        <v>0</v>
      </c>
      <c r="K116" s="188">
        <f>'S3'!R89+'S3'!S89</f>
        <v>0</v>
      </c>
      <c r="L116" s="188">
        <f>'S3'!P89+'S3'!Q89+'S3'!H89</f>
        <v>0</v>
      </c>
      <c r="M116" s="231">
        <f>'S3'!O89</f>
        <v>0</v>
      </c>
      <c r="N116" s="188">
        <f>'S3'!S89</f>
        <v>0</v>
      </c>
      <c r="O116" s="187">
        <f>'S3'!Q89</f>
        <v>0</v>
      </c>
      <c r="P116" s="229">
        <f>'S3'!T89-'S3'!E89-'S3'!F89-'S3'!G89</f>
        <v>0</v>
      </c>
      <c r="Q116" s="187">
        <f>'S3'!U89</f>
        <v>0</v>
      </c>
      <c r="R116" s="195">
        <f>'S3'!E89+'S3'!F89</f>
        <v>0</v>
      </c>
      <c r="S116" s="196" t="s">
        <v>86</v>
      </c>
      <c r="T116" s="195">
        <f>'S3'!G89</f>
        <v>0</v>
      </c>
      <c r="U116" s="208" t="s">
        <v>87</v>
      </c>
    </row>
    <row r="117" spans="1:21" s="182" customFormat="1" ht="28.35" customHeight="1" x14ac:dyDescent="0.25">
      <c r="A117" s="185" t="s">
        <v>88</v>
      </c>
      <c r="B117" s="186">
        <f>'S3'!C112</f>
        <v>0</v>
      </c>
      <c r="C117" s="229">
        <f>'S3'!C124</f>
        <v>0</v>
      </c>
      <c r="D117" s="187">
        <f>'S3'!D124</f>
        <v>0</v>
      </c>
      <c r="E117" s="229">
        <f>'S3'!I124</f>
        <v>0</v>
      </c>
      <c r="F117" s="187">
        <f>'S3'!J124-'S3'!E124</f>
        <v>0</v>
      </c>
      <c r="G117" s="230">
        <f>'S3'!K124</f>
        <v>0</v>
      </c>
      <c r="H117" s="188">
        <f>'S3'!M124-'S3'!E124</f>
        <v>0</v>
      </c>
      <c r="I117" s="187">
        <f>'S3'!L124</f>
        <v>0</v>
      </c>
      <c r="J117" s="188">
        <f>'S3'!N124+'S3'!O124</f>
        <v>0</v>
      </c>
      <c r="K117" s="188">
        <f>'S3'!R124+'S3'!S124-'S3'!E124</f>
        <v>0</v>
      </c>
      <c r="L117" s="188">
        <f>'S3'!P124+'S3'!Q124</f>
        <v>0</v>
      </c>
      <c r="M117" s="231">
        <f>'S3'!O124</f>
        <v>0</v>
      </c>
      <c r="N117" s="188">
        <f>'S3'!S124-'S3'!E124</f>
        <v>0</v>
      </c>
      <c r="O117" s="187">
        <f>'S3'!Q124</f>
        <v>0</v>
      </c>
      <c r="P117" s="229">
        <f>'S3'!T124</f>
        <v>0</v>
      </c>
      <c r="Q117" s="187">
        <f>'S3'!U124-'S3'!E124</f>
        <v>0</v>
      </c>
      <c r="R117" s="195">
        <f>'S3'!E124</f>
        <v>0</v>
      </c>
      <c r="S117" s="245" t="s">
        <v>80</v>
      </c>
      <c r="T117" s="246"/>
      <c r="U117"/>
    </row>
    <row r="118" spans="1:21" s="182" customFormat="1" ht="14.1" customHeight="1" x14ac:dyDescent="0.25">
      <c r="A118" s="354" t="s">
        <v>89</v>
      </c>
      <c r="B118" s="363">
        <f>'S3'!C147</f>
        <v>0</v>
      </c>
      <c r="C118" s="349">
        <f>'S3'!C159</f>
        <v>0</v>
      </c>
      <c r="D118" s="348">
        <f>'S3'!D159</f>
        <v>0</v>
      </c>
      <c r="E118" s="349">
        <f>'S3'!K159-'S3'!F159</f>
        <v>0</v>
      </c>
      <c r="F118" s="348">
        <f>'S3'!L159-'S3'!E159-'S3'!H159-'S3'!G159</f>
        <v>0</v>
      </c>
      <c r="G118" s="353">
        <f>'S3'!M159-'S3'!F159</f>
        <v>0</v>
      </c>
      <c r="H118" s="347">
        <f>'S3'!O159-'S3'!H159-'S3'!E159+'S3'!J159</f>
        <v>0</v>
      </c>
      <c r="I118" s="348">
        <f>'S3'!N159-'S3'!G159+1</f>
        <v>1</v>
      </c>
      <c r="J118" s="347">
        <f>'S3'!P159+'S3'!Q159-'S3'!F159</f>
        <v>0</v>
      </c>
      <c r="K118" s="347">
        <f>'S3'!T159+'S3'!U159+'S3'!J159-'S3'!H159-'S3'!E159</f>
        <v>0</v>
      </c>
      <c r="L118" s="347">
        <f>'S3'!R159+'S3'!S159-'S3'!G159+1</f>
        <v>1</v>
      </c>
      <c r="M118" s="346">
        <f>'S3'!Q159</f>
        <v>0</v>
      </c>
      <c r="N118" s="347">
        <f>'S3'!T159+'S3'!U159-'S3'!H159-'S3'!E159</f>
        <v>0</v>
      </c>
      <c r="O118" s="348">
        <f>'S3'!S159-'S3'!G159+1</f>
        <v>1</v>
      </c>
      <c r="P118" s="349">
        <f>'S3'!V159-'S3'!F159</f>
        <v>0</v>
      </c>
      <c r="Q118" s="348">
        <f>'S3'!W159-'S3'!E159-'S3'!H159-'S3'!G159</f>
        <v>0</v>
      </c>
      <c r="R118" s="195">
        <f>'S3'!E159</f>
        <v>0</v>
      </c>
      <c r="S118" s="196" t="s">
        <v>80</v>
      </c>
      <c r="T118" s="205">
        <f>'S3'!G159</f>
        <v>0</v>
      </c>
      <c r="U118" s="197" t="s">
        <v>90</v>
      </c>
    </row>
    <row r="119" spans="1:21" s="182" customFormat="1" ht="14.1" customHeight="1" x14ac:dyDescent="0.25">
      <c r="A119" s="354"/>
      <c r="B119" s="363"/>
      <c r="C119" s="349"/>
      <c r="D119" s="348"/>
      <c r="E119" s="349"/>
      <c r="F119" s="348"/>
      <c r="G119" s="353"/>
      <c r="H119" s="347"/>
      <c r="I119" s="348"/>
      <c r="J119" s="347"/>
      <c r="K119" s="347"/>
      <c r="L119" s="347"/>
      <c r="M119" s="346"/>
      <c r="N119" s="347"/>
      <c r="O119" s="348"/>
      <c r="P119" s="349"/>
      <c r="Q119" s="348"/>
      <c r="R119" s="195">
        <f>'S3'!F159</f>
        <v>0</v>
      </c>
      <c r="S119" s="196" t="s">
        <v>91</v>
      </c>
      <c r="T119" s="205">
        <f>'S3'!H159</f>
        <v>0</v>
      </c>
      <c r="U119" s="197" t="s">
        <v>92</v>
      </c>
    </row>
    <row r="120" spans="1:21" s="182" customFormat="1" ht="28.35" customHeight="1" x14ac:dyDescent="0.25">
      <c r="A120" s="185" t="s">
        <v>61</v>
      </c>
      <c r="B120" s="207"/>
      <c r="C120" s="229">
        <f>'S3'!C193</f>
        <v>0</v>
      </c>
      <c r="D120" s="187">
        <f>'S3'!D193</f>
        <v>0</v>
      </c>
      <c r="E120" s="229">
        <f>'S3'!I193-'S3'!E193-'S3'!F193</f>
        <v>0</v>
      </c>
      <c r="F120" s="187">
        <f>'S3'!J193</f>
        <v>0</v>
      </c>
      <c r="G120" s="230">
        <f>'S3'!K193-'S3'!E193-'S3'!F193</f>
        <v>0</v>
      </c>
      <c r="H120" s="188">
        <f>'S3'!M193</f>
        <v>0</v>
      </c>
      <c r="I120" s="187">
        <f>'S3'!L193</f>
        <v>0</v>
      </c>
      <c r="J120" s="188">
        <f>'S3'!N193+'S3'!O193-'S3'!E193-'S3'!F193</f>
        <v>0</v>
      </c>
      <c r="K120" s="188">
        <f>'S3'!R193+'S3'!S93</f>
        <v>0</v>
      </c>
      <c r="L120" s="188">
        <f>'S3'!P193+'S3'!Q193</f>
        <v>0</v>
      </c>
      <c r="M120" s="231">
        <f>'S3'!O193</f>
        <v>0</v>
      </c>
      <c r="N120" s="188">
        <f>'S3'!S93</f>
        <v>0</v>
      </c>
      <c r="O120" s="187">
        <f>'S3'!Q193</f>
        <v>0</v>
      </c>
      <c r="P120" s="229">
        <f>'S3'!T193-'S3'!E193-'S3'!F193</f>
        <v>0</v>
      </c>
      <c r="Q120" s="187">
        <f>'S3'!U193</f>
        <v>0</v>
      </c>
      <c r="R120" s="195">
        <f>'S3'!E193</f>
        <v>0</v>
      </c>
      <c r="S120" s="196" t="s">
        <v>83</v>
      </c>
      <c r="T120" s="205"/>
      <c r="U120"/>
    </row>
    <row r="121" spans="1:21" s="182" customFormat="1" ht="18.399999999999999" customHeight="1" x14ac:dyDescent="0.25">
      <c r="A121" s="209" t="s">
        <v>93</v>
      </c>
      <c r="B121" s="210">
        <f t="shared" ref="B121:Q121" si="6">SUM(B112:B120)</f>
        <v>0</v>
      </c>
      <c r="C121" s="235">
        <f t="shared" si="6"/>
        <v>0</v>
      </c>
      <c r="D121" s="212">
        <f t="shared" si="6"/>
        <v>0</v>
      </c>
      <c r="E121" s="235">
        <f t="shared" si="6"/>
        <v>0</v>
      </c>
      <c r="F121" s="212">
        <f t="shared" si="6"/>
        <v>0</v>
      </c>
      <c r="G121" s="236">
        <f t="shared" si="6"/>
        <v>0</v>
      </c>
      <c r="H121" s="211">
        <f t="shared" si="6"/>
        <v>0</v>
      </c>
      <c r="I121" s="212">
        <f t="shared" si="6"/>
        <v>1</v>
      </c>
      <c r="J121" s="211">
        <f t="shared" si="6"/>
        <v>0</v>
      </c>
      <c r="K121" s="211">
        <f t="shared" si="6"/>
        <v>0</v>
      </c>
      <c r="L121" s="211">
        <f t="shared" si="6"/>
        <v>1</v>
      </c>
      <c r="M121" s="237">
        <f t="shared" si="6"/>
        <v>0</v>
      </c>
      <c r="N121" s="211">
        <f t="shared" si="6"/>
        <v>0</v>
      </c>
      <c r="O121" s="212">
        <f t="shared" si="6"/>
        <v>1</v>
      </c>
      <c r="P121" s="235">
        <f t="shared" si="6"/>
        <v>0</v>
      </c>
      <c r="Q121" s="212">
        <f t="shared" si="6"/>
        <v>0</v>
      </c>
      <c r="R121" s="173"/>
      <c r="S121" s="172"/>
      <c r="T121" s="173"/>
      <c r="U121" s="172"/>
    </row>
    <row r="122" spans="1:21" s="182" customFormat="1" ht="18.399999999999999" customHeight="1" x14ac:dyDescent="0.3">
      <c r="A122" s="172"/>
      <c r="B122" s="216" t="s">
        <v>94</v>
      </c>
      <c r="C122" s="217" t="s">
        <v>95</v>
      </c>
      <c r="D122" s="217" t="s">
        <v>96</v>
      </c>
      <c r="E122" s="217" t="s">
        <v>97</v>
      </c>
      <c r="F122" s="217" t="s">
        <v>98</v>
      </c>
      <c r="G122" s="217" t="s">
        <v>99</v>
      </c>
      <c r="H122" s="217" t="s">
        <v>100</v>
      </c>
      <c r="I122" s="217" t="s">
        <v>101</v>
      </c>
      <c r="J122" s="218"/>
      <c r="K122" s="218"/>
      <c r="L122" s="218"/>
      <c r="M122" s="218"/>
      <c r="N122" s="218"/>
      <c r="O122" s="218"/>
      <c r="P122" s="218"/>
      <c r="Q122" s="218"/>
      <c r="R122" s="219"/>
      <c r="T122" s="215"/>
    </row>
    <row r="123" spans="1:21" s="182" customFormat="1" ht="18.399999999999999" customHeight="1" x14ac:dyDescent="0.25">
      <c r="A123" s="220"/>
      <c r="B123" s="220"/>
      <c r="C123" s="188"/>
      <c r="D123" s="188"/>
      <c r="E123" s="221"/>
      <c r="F123" s="221"/>
      <c r="G123" s="221"/>
      <c r="H123" s="221"/>
      <c r="I123" s="221"/>
      <c r="J123" s="218"/>
      <c r="K123" s="218"/>
      <c r="L123" s="218"/>
      <c r="M123" s="218"/>
      <c r="N123" s="218"/>
      <c r="O123" s="218"/>
      <c r="P123" s="218"/>
      <c r="Q123" s="218"/>
      <c r="R123" s="219"/>
      <c r="T123" s="215"/>
    </row>
    <row r="124" spans="1:21" ht="18.399999999999999" customHeight="1" x14ac:dyDescent="0.25">
      <c r="D124" s="223"/>
      <c r="E124" s="224"/>
      <c r="F124" s="224"/>
      <c r="G124" s="224"/>
      <c r="H124" s="224"/>
      <c r="I124" s="224"/>
      <c r="J124" s="224"/>
      <c r="K124" s="224"/>
      <c r="L124" s="224"/>
      <c r="M124" s="224"/>
      <c r="N124" s="224"/>
      <c r="O124" s="224"/>
      <c r="P124" s="224"/>
      <c r="Q124" s="224"/>
      <c r="R124" s="225"/>
    </row>
    <row r="125" spans="1:21" ht="27" customHeight="1" x14ac:dyDescent="0.2">
      <c r="A125" s="362" t="s">
        <v>102</v>
      </c>
      <c r="B125" s="362"/>
      <c r="C125" s="362"/>
      <c r="D125" s="362"/>
      <c r="E125" s="362"/>
      <c r="F125" s="362"/>
      <c r="G125" s="362"/>
      <c r="H125" s="362"/>
      <c r="I125" s="362"/>
      <c r="J125" s="362"/>
      <c r="K125" s="362"/>
      <c r="L125" s="362"/>
      <c r="M125" s="362"/>
      <c r="N125" s="362"/>
      <c r="O125" s="362"/>
      <c r="P125" s="362"/>
      <c r="Q125" s="362"/>
      <c r="R125" s="362"/>
      <c r="S125" s="362"/>
      <c r="T125" s="362"/>
      <c r="U125" s="362"/>
    </row>
    <row r="126" spans="1:21" s="182" customFormat="1" ht="18.399999999999999" customHeight="1" x14ac:dyDescent="0.25">
      <c r="A126" s="358"/>
      <c r="B126" s="358"/>
      <c r="C126" s="356" t="s">
        <v>67</v>
      </c>
      <c r="D126" s="356"/>
      <c r="E126" s="356" t="s">
        <v>22</v>
      </c>
      <c r="F126" s="356"/>
      <c r="G126" s="359" t="s">
        <v>23</v>
      </c>
      <c r="H126" s="359"/>
      <c r="I126" s="359"/>
      <c r="J126" s="360" t="s">
        <v>68</v>
      </c>
      <c r="K126" s="360"/>
      <c r="L126" s="360"/>
      <c r="M126" s="361" t="s">
        <v>69</v>
      </c>
      <c r="N126" s="361"/>
      <c r="O126" s="361"/>
      <c r="P126" s="356" t="s">
        <v>70</v>
      </c>
      <c r="Q126" s="356"/>
      <c r="R126" s="357" t="s">
        <v>71</v>
      </c>
      <c r="S126" s="357"/>
      <c r="T126" s="357"/>
      <c r="U126" s="357"/>
    </row>
    <row r="127" spans="1:21" s="182" customFormat="1" ht="18.399999999999999" customHeight="1" x14ac:dyDescent="0.25">
      <c r="A127" s="358"/>
      <c r="B127" s="358"/>
      <c r="C127" s="226" t="s">
        <v>72</v>
      </c>
      <c r="D127" s="184" t="s">
        <v>73</v>
      </c>
      <c r="E127" s="226" t="s">
        <v>74</v>
      </c>
      <c r="F127" s="184" t="s">
        <v>75</v>
      </c>
      <c r="G127" s="227" t="s">
        <v>76</v>
      </c>
      <c r="H127" s="183" t="s">
        <v>75</v>
      </c>
      <c r="I127" s="184" t="s">
        <v>77</v>
      </c>
      <c r="J127" s="183" t="s">
        <v>76</v>
      </c>
      <c r="K127" s="183" t="s">
        <v>75</v>
      </c>
      <c r="L127" s="183" t="s">
        <v>77</v>
      </c>
      <c r="M127" s="228" t="s">
        <v>76</v>
      </c>
      <c r="N127" s="183" t="s">
        <v>75</v>
      </c>
      <c r="O127" s="184" t="s">
        <v>77</v>
      </c>
      <c r="P127" s="226" t="s">
        <v>76</v>
      </c>
      <c r="Q127" s="184" t="s">
        <v>75</v>
      </c>
      <c r="R127" s="357"/>
      <c r="S127" s="357"/>
      <c r="T127" s="357"/>
      <c r="U127" s="357"/>
    </row>
    <row r="128" spans="1:21" s="182" customFormat="1" ht="14.1" customHeight="1" x14ac:dyDescent="0.25">
      <c r="A128" s="354" t="s">
        <v>78</v>
      </c>
      <c r="B128" s="355"/>
      <c r="C128" s="349">
        <f>'S3'!C31</f>
        <v>0</v>
      </c>
      <c r="D128" s="348">
        <f>'S3'!D31</f>
        <v>0</v>
      </c>
      <c r="E128" s="349">
        <f>'S3'!J31</f>
        <v>0</v>
      </c>
      <c r="F128" s="348">
        <f>'S3'!K31-'S3'!E31-'S3'!F31-'S3'!G31-'S3'!H31-'S3'!I31</f>
        <v>0</v>
      </c>
      <c r="G128" s="353">
        <f>'S3'!L31-'S3'!H31-'S3'!G31</f>
        <v>0</v>
      </c>
      <c r="H128" s="347">
        <f>'S3'!N31-'S3'!F31-'S3'!E31-'S3'!I31</f>
        <v>0</v>
      </c>
      <c r="I128" s="348">
        <f>'S3'!M31</f>
        <v>0</v>
      </c>
      <c r="J128" s="347">
        <f>'S3'!O31+'S3'!P31-'S3'!H31-'S3'!G31</f>
        <v>0</v>
      </c>
      <c r="K128" s="347">
        <f>'S3'!S31+'S3'!T31-'S3'!F31-'S3'!E31-'S3'!I31</f>
        <v>0</v>
      </c>
      <c r="L128" s="347">
        <f>'S3'!Q31+'S3'!R31</f>
        <v>0</v>
      </c>
      <c r="M128" s="346">
        <f>'S3'!P31</f>
        <v>0</v>
      </c>
      <c r="N128" s="347">
        <f>'S3'!T31-'S3'!E31-'S3'!F31</f>
        <v>0</v>
      </c>
      <c r="O128" s="348">
        <f>'S3'!R31</f>
        <v>0</v>
      </c>
      <c r="P128" s="349">
        <f>'S3'!U31-'S3'!H31-'S3'!G31</f>
        <v>0</v>
      </c>
      <c r="Q128" s="348">
        <f>'S3'!V31-'S3'!F31-'S3'!E31-'S3'!I31</f>
        <v>0</v>
      </c>
      <c r="R128" s="189">
        <f>'S3'!E31</f>
        <v>0</v>
      </c>
      <c r="S128" s="196" t="s">
        <v>79</v>
      </c>
      <c r="T128" s="205">
        <f>'S3'!F31</f>
        <v>0</v>
      </c>
      <c r="U128" s="197" t="s">
        <v>80</v>
      </c>
    </row>
    <row r="129" spans="1:21" s="182" customFormat="1" ht="14.1" customHeight="1" x14ac:dyDescent="0.25">
      <c r="A129" s="354"/>
      <c r="B129" s="355"/>
      <c r="C129" s="349"/>
      <c r="D129" s="348"/>
      <c r="E129" s="349"/>
      <c r="F129" s="348"/>
      <c r="G129" s="353"/>
      <c r="H129" s="347"/>
      <c r="I129" s="348"/>
      <c r="J129" s="347"/>
      <c r="K129" s="347"/>
      <c r="L129" s="347"/>
      <c r="M129" s="346"/>
      <c r="N129" s="347"/>
      <c r="O129" s="348"/>
      <c r="P129" s="349"/>
      <c r="Q129" s="348"/>
      <c r="R129" s="189"/>
      <c r="S129" s="197"/>
      <c r="T129" s="205">
        <f>'S3'!H31+'S3'!G31</f>
        <v>0</v>
      </c>
      <c r="U129" s="197" t="s">
        <v>103</v>
      </c>
    </row>
    <row r="130" spans="1:21" s="182" customFormat="1" ht="15.6" customHeight="1" x14ac:dyDescent="0.25">
      <c r="A130" s="354" t="s">
        <v>81</v>
      </c>
      <c r="B130" s="355"/>
      <c r="C130" s="347">
        <f>'S3'!C66</f>
        <v>0</v>
      </c>
      <c r="D130" s="348">
        <f>'S3'!D66</f>
        <v>0</v>
      </c>
      <c r="E130" s="347">
        <f>'S3'!K66-'S3'!E66-'S3'!F66-'S3'!G66-'S3'!H66-'S3'!I66-'S3'!J66</f>
        <v>0</v>
      </c>
      <c r="F130" s="348">
        <f>'S3'!L66</f>
        <v>0</v>
      </c>
      <c r="G130" s="347">
        <f>'S3'!M66-'S3'!E66-'S3'!F66-'S3'!G66-'S3'!H66-'S3'!I66-'S3'!J66</f>
        <v>0</v>
      </c>
      <c r="H130" s="347">
        <f>'S3'!O66</f>
        <v>0</v>
      </c>
      <c r="I130" s="348">
        <f>'S3'!N66</f>
        <v>0</v>
      </c>
      <c r="J130" s="347">
        <f>'S3'!P66-'S3'!E66-'S3'!F66-'S3'!G66-'S3'!H66-'S3'!I66+'S3'!Q66-'S3'!J66</f>
        <v>0</v>
      </c>
      <c r="K130" s="347">
        <f>'S3'!T66+'S3'!U66</f>
        <v>0</v>
      </c>
      <c r="L130" s="348">
        <f>'S3'!R66+'S3'!S66</f>
        <v>0</v>
      </c>
      <c r="M130" s="347">
        <f>'S3'!Q66</f>
        <v>0</v>
      </c>
      <c r="N130" s="347">
        <f>'S3'!U66</f>
        <v>0</v>
      </c>
      <c r="O130" s="348">
        <f>'S3'!S66</f>
        <v>0</v>
      </c>
      <c r="P130" s="347">
        <f>'S3'!V66-'S3'!E66-'S3'!F66-'S3'!G66-'S3'!H66-'S3'!I66-'S3'!J66</f>
        <v>0</v>
      </c>
      <c r="Q130" s="348">
        <f>'S3'!W66</f>
        <v>0</v>
      </c>
      <c r="R130" s="195">
        <f>'S3'!E66+'S3'!F66+'S3'!G66+'S3'!I66</f>
        <v>0</v>
      </c>
      <c r="S130" s="196" t="s">
        <v>82</v>
      </c>
      <c r="T130" s="195">
        <f>'S3'!H66</f>
        <v>0</v>
      </c>
      <c r="U130" s="197" t="s">
        <v>83</v>
      </c>
    </row>
    <row r="131" spans="1:21" s="182" customFormat="1" ht="15.6" customHeight="1" x14ac:dyDescent="0.25">
      <c r="A131" s="354"/>
      <c r="B131" s="355"/>
      <c r="C131" s="347"/>
      <c r="D131" s="348"/>
      <c r="E131" s="347"/>
      <c r="F131" s="348"/>
      <c r="G131" s="347"/>
      <c r="H131" s="347"/>
      <c r="I131" s="348"/>
      <c r="J131" s="347"/>
      <c r="K131" s="347"/>
      <c r="L131" s="348"/>
      <c r="M131" s="347"/>
      <c r="N131" s="347"/>
      <c r="O131" s="348"/>
      <c r="P131" s="347"/>
      <c r="Q131" s="348"/>
      <c r="R131" s="195"/>
      <c r="S131" s="196"/>
      <c r="T131" s="195">
        <f>'S3'!J66</f>
        <v>0</v>
      </c>
      <c r="U131" s="232" t="s">
        <v>84</v>
      </c>
    </row>
    <row r="132" spans="1:21" s="182" customFormat="1" ht="28.35" customHeight="1" x14ac:dyDescent="0.25">
      <c r="A132" s="185" t="s">
        <v>85</v>
      </c>
      <c r="B132" s="207"/>
      <c r="C132" s="229">
        <f>'S3'!C101</f>
        <v>0</v>
      </c>
      <c r="D132" s="187">
        <f>'S3'!D101</f>
        <v>0</v>
      </c>
      <c r="E132" s="229">
        <f>'S3'!I101-'S3'!E101-'S3'!F101-'S3'!G101</f>
        <v>0</v>
      </c>
      <c r="F132" s="187">
        <f>'S3'!J101</f>
        <v>0</v>
      </c>
      <c r="G132" s="230">
        <f>'S3'!K101-'S3'!E101-'S3'!F101-'S3'!G101</f>
        <v>0</v>
      </c>
      <c r="H132" s="188">
        <f>'S3'!M101</f>
        <v>0</v>
      </c>
      <c r="I132" s="187">
        <f>'S3'!L101+'S3'!H101</f>
        <v>0</v>
      </c>
      <c r="J132" s="188">
        <f>'S3'!N101+'S3'!O101-'S3'!E101-'S3'!F101-'S3'!G101</f>
        <v>0</v>
      </c>
      <c r="K132" s="188">
        <f>'S3'!R101+'S3'!S1</f>
        <v>0</v>
      </c>
      <c r="L132" s="188">
        <f>'S3'!P101+'S3'!Q101+'S3'!H101</f>
        <v>0</v>
      </c>
      <c r="M132" s="231">
        <f>'S3'!O101</f>
        <v>0</v>
      </c>
      <c r="N132" s="188">
        <f>'S3'!S1</f>
        <v>0</v>
      </c>
      <c r="O132" s="187">
        <f>'S3'!Q101</f>
        <v>0</v>
      </c>
      <c r="P132" s="229">
        <f>'S3'!T101-'S3'!E101-'S3'!F101-'S3'!G101</f>
        <v>0</v>
      </c>
      <c r="Q132" s="187">
        <f>'S3'!U101</f>
        <v>0</v>
      </c>
      <c r="R132" s="195">
        <f>'S3'!E101+'S3'!F101</f>
        <v>0</v>
      </c>
      <c r="S132" s="233" t="s">
        <v>104</v>
      </c>
      <c r="T132" s="195">
        <f>'S3'!G101</f>
        <v>0</v>
      </c>
      <c r="U132" s="208" t="s">
        <v>87</v>
      </c>
    </row>
    <row r="133" spans="1:21" s="182" customFormat="1" ht="28.35" customHeight="1" x14ac:dyDescent="0.25">
      <c r="A133" s="185" t="s">
        <v>88</v>
      </c>
      <c r="B133" s="207"/>
      <c r="C133" s="229">
        <f>'S3'!C136</f>
        <v>0</v>
      </c>
      <c r="D133" s="187">
        <f>'S3'!D136</f>
        <v>0</v>
      </c>
      <c r="E133" s="229">
        <f>'S3'!I136</f>
        <v>0</v>
      </c>
      <c r="F133" s="187">
        <f>'S3'!J136-'S3'!E136-'S3'!F136</f>
        <v>0</v>
      </c>
      <c r="G133" s="230">
        <f>'S3'!K136</f>
        <v>0</v>
      </c>
      <c r="H133" s="188">
        <f>'S3'!M136-'S3'!E136</f>
        <v>0</v>
      </c>
      <c r="I133" s="187">
        <f>'S3'!L136-'S3'!F136</f>
        <v>0</v>
      </c>
      <c r="J133" s="188">
        <f>'S3'!N136+'S3'!O136</f>
        <v>0</v>
      </c>
      <c r="K133" s="188">
        <f>'S3'!R136+'S3'!S136-'S3'!E136</f>
        <v>0</v>
      </c>
      <c r="L133" s="188">
        <f>'S3'!P136+'S3'!Q136-'S3'!F136</f>
        <v>0</v>
      </c>
      <c r="M133" s="231">
        <f>'S3'!O136</f>
        <v>0</v>
      </c>
      <c r="N133" s="188">
        <f>'S3'!S136-'S3'!E136</f>
        <v>0</v>
      </c>
      <c r="O133" s="187">
        <f>'S3'!Q136</f>
        <v>0</v>
      </c>
      <c r="P133" s="229">
        <f>'S3'!T136</f>
        <v>0</v>
      </c>
      <c r="Q133" s="187">
        <f>'S3'!U136-'S3'!E136-'S3'!F136</f>
        <v>0</v>
      </c>
      <c r="R133" s="195">
        <f>'S3'!E136</f>
        <v>0</v>
      </c>
      <c r="S133" s="196" t="s">
        <v>105</v>
      </c>
      <c r="T133" s="234">
        <f>'S3'!F136</f>
        <v>0</v>
      </c>
      <c r="U133" s="197" t="s">
        <v>106</v>
      </c>
    </row>
    <row r="134" spans="1:21" s="182" customFormat="1" ht="14.1" customHeight="1" x14ac:dyDescent="0.25">
      <c r="A134" s="354" t="s">
        <v>89</v>
      </c>
      <c r="B134" s="355"/>
      <c r="C134" s="349">
        <f>'S3'!C171</f>
        <v>0</v>
      </c>
      <c r="D134" s="348">
        <f>'S3'!D171</f>
        <v>0</v>
      </c>
      <c r="E134" s="349">
        <f>'S3'!K171-'S3'!F171</f>
        <v>0</v>
      </c>
      <c r="F134" s="348">
        <f>'S3'!L171-'S3'!E171-'S3'!H171-'S3'!G171</f>
        <v>0</v>
      </c>
      <c r="G134" s="353">
        <f>'S3'!M171-'S3'!F171</f>
        <v>0</v>
      </c>
      <c r="H134" s="347">
        <f>'S3'!O171-'S3'!H171-'S3'!E171+'S3'!J171</f>
        <v>0</v>
      </c>
      <c r="I134" s="348">
        <f>'S3'!N171-'S3'!G171+1</f>
        <v>1</v>
      </c>
      <c r="J134" s="347">
        <f>'S3'!P171+'S3'!Q171-'S3'!F171</f>
        <v>0</v>
      </c>
      <c r="K134" s="347">
        <f>'S3'!T171+'S3'!U171+'S3'!J171-'S3'!H171-'S3'!E171</f>
        <v>0</v>
      </c>
      <c r="L134" s="347">
        <f>'S3'!R171+'S3'!S171-'S3'!G171+1</f>
        <v>1</v>
      </c>
      <c r="M134" s="346">
        <f>'S3'!Q171</f>
        <v>0</v>
      </c>
      <c r="N134" s="347">
        <f>'S3'!T171+'S3'!U171-'S3'!H171-'S3'!E171</f>
        <v>0</v>
      </c>
      <c r="O134" s="348">
        <f>'S3'!S171-'S3'!G171+1</f>
        <v>1</v>
      </c>
      <c r="P134" s="349">
        <f>'S3'!V171-'S3'!F171</f>
        <v>0</v>
      </c>
      <c r="Q134" s="348">
        <f>'S3'!W171-'S3'!E171-'S3'!H171-'S3'!G171</f>
        <v>0</v>
      </c>
      <c r="R134" s="195">
        <f>'S3'!E171</f>
        <v>0</v>
      </c>
      <c r="S134" s="196" t="s">
        <v>105</v>
      </c>
      <c r="T134" s="205">
        <f>'S3'!G171</f>
        <v>0</v>
      </c>
      <c r="U134" s="197" t="s">
        <v>90</v>
      </c>
    </row>
    <row r="135" spans="1:21" s="182" customFormat="1" ht="14.1" customHeight="1" x14ac:dyDescent="0.25">
      <c r="A135" s="354"/>
      <c r="B135" s="355"/>
      <c r="C135" s="349"/>
      <c r="D135" s="348"/>
      <c r="E135" s="349"/>
      <c r="F135" s="348"/>
      <c r="G135" s="353"/>
      <c r="H135" s="347"/>
      <c r="I135" s="348"/>
      <c r="J135" s="347"/>
      <c r="K135" s="347"/>
      <c r="L135" s="347"/>
      <c r="M135" s="346"/>
      <c r="N135" s="347"/>
      <c r="O135" s="348"/>
      <c r="P135" s="349"/>
      <c r="Q135" s="348"/>
      <c r="R135" s="195">
        <f>'S3'!F171</f>
        <v>0</v>
      </c>
      <c r="S135" s="196" t="s">
        <v>91</v>
      </c>
      <c r="T135" s="205">
        <f>'S3'!H171</f>
        <v>0</v>
      </c>
      <c r="U135" s="197" t="s">
        <v>92</v>
      </c>
    </row>
    <row r="136" spans="1:21" s="182" customFormat="1" ht="18.399999999999999" customHeight="1" x14ac:dyDescent="0.25">
      <c r="A136" s="209" t="s">
        <v>93</v>
      </c>
      <c r="B136" s="210"/>
      <c r="C136" s="235">
        <f t="shared" ref="C136:Q136" si="7">SUM(C128:C134)</f>
        <v>0</v>
      </c>
      <c r="D136" s="212">
        <f t="shared" si="7"/>
        <v>0</v>
      </c>
      <c r="E136" s="235">
        <f t="shared" si="7"/>
        <v>0</v>
      </c>
      <c r="F136" s="212">
        <f t="shared" si="7"/>
        <v>0</v>
      </c>
      <c r="G136" s="236">
        <f t="shared" si="7"/>
        <v>0</v>
      </c>
      <c r="H136" s="211">
        <f t="shared" si="7"/>
        <v>0</v>
      </c>
      <c r="I136" s="212">
        <f t="shared" si="7"/>
        <v>1</v>
      </c>
      <c r="J136" s="211">
        <f t="shared" si="7"/>
        <v>0</v>
      </c>
      <c r="K136" s="211">
        <f t="shared" si="7"/>
        <v>0</v>
      </c>
      <c r="L136" s="211">
        <f t="shared" si="7"/>
        <v>1</v>
      </c>
      <c r="M136" s="237">
        <f t="shared" si="7"/>
        <v>0</v>
      </c>
      <c r="N136" s="211">
        <f t="shared" si="7"/>
        <v>0</v>
      </c>
      <c r="O136" s="212">
        <f t="shared" si="7"/>
        <v>1</v>
      </c>
      <c r="P136" s="235">
        <f t="shared" si="7"/>
        <v>0</v>
      </c>
      <c r="Q136" s="212">
        <f t="shared" si="7"/>
        <v>0</v>
      </c>
      <c r="R136" s="173"/>
      <c r="S136" s="172"/>
      <c r="T136" s="173"/>
      <c r="U136" s="172"/>
    </row>
    <row r="137" spans="1:21" s="182" customFormat="1" ht="18.399999999999999" customHeight="1" x14ac:dyDescent="0.3">
      <c r="A137" s="350" t="s">
        <v>107</v>
      </c>
      <c r="B137" s="350"/>
      <c r="C137" s="351"/>
      <c r="D137" s="351"/>
      <c r="E137" s="350" t="s">
        <v>108</v>
      </c>
      <c r="F137" s="350"/>
      <c r="G137" s="368"/>
      <c r="H137" s="368"/>
      <c r="I137" s="238"/>
      <c r="J137" s="218"/>
      <c r="K137" s="218"/>
      <c r="L137" s="218"/>
      <c r="M137" s="218"/>
      <c r="N137" s="218"/>
      <c r="O137" s="218"/>
      <c r="P137" s="218"/>
      <c r="Q137" s="218"/>
      <c r="R137" s="219"/>
      <c r="T137" s="215"/>
    </row>
    <row r="138" spans="1:21" s="182" customFormat="1" ht="18.399999999999999" customHeight="1" x14ac:dyDescent="0.25">
      <c r="A138" s="242"/>
      <c r="B138" s="243"/>
      <c r="C138" s="244"/>
      <c r="D138" s="244"/>
      <c r="E138" s="218"/>
      <c r="F138" s="218"/>
      <c r="G138" s="218"/>
      <c r="H138" s="218"/>
      <c r="I138" s="218"/>
      <c r="J138" s="218"/>
      <c r="K138" s="218"/>
      <c r="L138" s="218"/>
      <c r="M138" s="218"/>
      <c r="N138" s="218"/>
      <c r="O138" s="218"/>
      <c r="P138" s="218"/>
      <c r="Q138" s="218"/>
      <c r="R138" s="219"/>
      <c r="T138" s="215"/>
    </row>
    <row r="139" spans="1:21" ht="18.399999999999999" customHeight="1" x14ac:dyDescent="0.2">
      <c r="A139" s="222"/>
      <c r="B139" s="222"/>
      <c r="C139" s="223"/>
      <c r="D139" s="223"/>
      <c r="E139" s="224"/>
      <c r="F139" s="224"/>
      <c r="G139" s="224"/>
      <c r="H139" s="224"/>
      <c r="I139" s="224"/>
      <c r="J139" s="224"/>
      <c r="K139" s="224"/>
      <c r="L139" s="224"/>
      <c r="M139" s="224"/>
      <c r="N139" s="224"/>
      <c r="O139" s="224"/>
      <c r="P139" s="224"/>
      <c r="Q139" s="224"/>
      <c r="R139" s="225"/>
    </row>
    <row r="140" spans="1:21" ht="18.399999999999999" customHeight="1" x14ac:dyDescent="0.2">
      <c r="A140" s="222"/>
      <c r="B140" s="222"/>
      <c r="C140" s="223"/>
      <c r="D140" s="223"/>
      <c r="E140" s="224"/>
      <c r="F140" s="224"/>
      <c r="G140" s="224"/>
      <c r="H140" s="224"/>
      <c r="I140" s="224"/>
      <c r="J140" s="224"/>
      <c r="K140" s="224"/>
      <c r="L140" s="224"/>
      <c r="M140" s="224"/>
      <c r="N140" s="224"/>
      <c r="O140" s="224"/>
      <c r="P140" s="224"/>
      <c r="Q140" s="224"/>
      <c r="R140" s="225"/>
    </row>
    <row r="141" spans="1:21" ht="18.399999999999999" customHeight="1" x14ac:dyDescent="0.35">
      <c r="A141" s="174"/>
      <c r="B141" s="174"/>
      <c r="C141" s="175"/>
      <c r="D141" s="175"/>
      <c r="E141" s="176"/>
      <c r="F141" s="176"/>
      <c r="G141" s="176"/>
      <c r="H141" s="176"/>
      <c r="I141" s="176"/>
      <c r="J141" s="176"/>
      <c r="K141" s="177"/>
      <c r="L141" s="177"/>
      <c r="M141" s="178"/>
      <c r="N141" s="179"/>
      <c r="O141" s="179"/>
      <c r="P141" s="179"/>
      <c r="Q141" s="179"/>
      <c r="R141" s="180"/>
    </row>
    <row r="142" spans="1:21" ht="24.2" customHeight="1" x14ac:dyDescent="0.5">
      <c r="A142" s="174"/>
      <c r="B142" s="174"/>
      <c r="C142" s="175"/>
      <c r="D142" s="175"/>
      <c r="E142" s="176"/>
      <c r="F142" s="176"/>
      <c r="G142" s="176"/>
      <c r="H142" s="176"/>
      <c r="I142" s="176"/>
      <c r="J142" s="176"/>
      <c r="K142" s="177"/>
      <c r="L142" s="177"/>
      <c r="M142" s="365" t="s">
        <v>64</v>
      </c>
      <c r="N142" s="365"/>
      <c r="O142" s="366">
        <f>O107+1</f>
        <v>43000</v>
      </c>
      <c r="P142" s="366"/>
      <c r="Q142" s="366"/>
      <c r="R142" s="366"/>
      <c r="S142" s="366"/>
      <c r="T142" s="366"/>
      <c r="U142" s="366"/>
    </row>
    <row r="143" spans="1:21" ht="18.399999999999999" customHeight="1" x14ac:dyDescent="0.25">
      <c r="A143" s="174"/>
      <c r="B143" s="174"/>
      <c r="C143" s="175"/>
      <c r="D143" s="175"/>
      <c r="E143" s="176"/>
      <c r="F143" s="176"/>
      <c r="G143" s="176"/>
      <c r="H143" s="176"/>
      <c r="I143" s="176"/>
      <c r="J143" s="176"/>
      <c r="K143" s="176"/>
      <c r="L143" s="176"/>
      <c r="M143" s="176"/>
      <c r="N143" s="176"/>
      <c r="O143" s="176"/>
      <c r="P143" s="176"/>
      <c r="Q143" s="176"/>
      <c r="R143" s="181"/>
    </row>
    <row r="144" spans="1:21" ht="27" customHeight="1" x14ac:dyDescent="0.2">
      <c r="A144" s="362" t="s">
        <v>65</v>
      </c>
      <c r="B144" s="362"/>
      <c r="C144" s="362"/>
      <c r="D144" s="362"/>
      <c r="E144" s="362"/>
      <c r="F144" s="362"/>
      <c r="G144" s="362"/>
      <c r="H144" s="362"/>
      <c r="I144" s="362"/>
      <c r="J144" s="362"/>
      <c r="K144" s="362"/>
      <c r="L144" s="362"/>
      <c r="M144" s="362"/>
      <c r="N144" s="362"/>
      <c r="O144" s="362"/>
      <c r="P144" s="362"/>
      <c r="Q144" s="362"/>
      <c r="R144" s="362"/>
      <c r="S144" s="362"/>
      <c r="T144" s="362"/>
      <c r="U144" s="362"/>
    </row>
    <row r="145" spans="1:21" s="182" customFormat="1" ht="18.399999999999999" customHeight="1" x14ac:dyDescent="0.25">
      <c r="A145" s="358"/>
      <c r="B145" s="367" t="s">
        <v>66</v>
      </c>
      <c r="C145" s="356" t="s">
        <v>67</v>
      </c>
      <c r="D145" s="356"/>
      <c r="E145" s="356" t="s">
        <v>22</v>
      </c>
      <c r="F145" s="356"/>
      <c r="G145" s="359" t="s">
        <v>23</v>
      </c>
      <c r="H145" s="359"/>
      <c r="I145" s="359"/>
      <c r="J145" s="360" t="s">
        <v>68</v>
      </c>
      <c r="K145" s="360"/>
      <c r="L145" s="360"/>
      <c r="M145" s="361" t="s">
        <v>69</v>
      </c>
      <c r="N145" s="361"/>
      <c r="O145" s="361"/>
      <c r="P145" s="356" t="s">
        <v>70</v>
      </c>
      <c r="Q145" s="356"/>
      <c r="R145" s="357" t="s">
        <v>71</v>
      </c>
      <c r="S145" s="357"/>
      <c r="T145" s="357"/>
      <c r="U145" s="357"/>
    </row>
    <row r="146" spans="1:21" s="182" customFormat="1" ht="18.399999999999999" customHeight="1" x14ac:dyDescent="0.25">
      <c r="A146" s="358"/>
      <c r="B146" s="367"/>
      <c r="C146" s="226" t="s">
        <v>72</v>
      </c>
      <c r="D146" s="184" t="s">
        <v>73</v>
      </c>
      <c r="E146" s="226" t="s">
        <v>74</v>
      </c>
      <c r="F146" s="184" t="s">
        <v>75</v>
      </c>
      <c r="G146" s="227" t="s">
        <v>76</v>
      </c>
      <c r="H146" s="183" t="s">
        <v>75</v>
      </c>
      <c r="I146" s="184" t="s">
        <v>77</v>
      </c>
      <c r="J146" s="183" t="s">
        <v>76</v>
      </c>
      <c r="K146" s="183" t="s">
        <v>75</v>
      </c>
      <c r="L146" s="183" t="s">
        <v>77</v>
      </c>
      <c r="M146" s="228" t="s">
        <v>76</v>
      </c>
      <c r="N146" s="183" t="s">
        <v>75</v>
      </c>
      <c r="O146" s="184" t="s">
        <v>77</v>
      </c>
      <c r="P146" s="226" t="s">
        <v>76</v>
      </c>
      <c r="Q146" s="184" t="s">
        <v>75</v>
      </c>
      <c r="R146" s="357"/>
      <c r="S146" s="357"/>
      <c r="T146" s="357"/>
      <c r="U146" s="357"/>
    </row>
    <row r="147" spans="1:21" s="182" customFormat="1" ht="14.1" customHeight="1" x14ac:dyDescent="0.25">
      <c r="A147" s="354" t="s">
        <v>78</v>
      </c>
      <c r="B147" s="363">
        <f>'S3'!C8</f>
        <v>0</v>
      </c>
      <c r="C147" s="364">
        <f>'S3'!C20</f>
        <v>0</v>
      </c>
      <c r="D147" s="348">
        <f>'S3'!D20</f>
        <v>0</v>
      </c>
      <c r="E147" s="349">
        <f>'S3'!I20</f>
        <v>0</v>
      </c>
      <c r="F147" s="348">
        <f>'S3'!J20-'S3'!E20-'S3'!F20-'S3'!G20</f>
        <v>0</v>
      </c>
      <c r="G147" s="353">
        <f>'S3'!K20</f>
        <v>0</v>
      </c>
      <c r="H147" s="347">
        <f>'S3'!M20-'S3'!E20-'S3'!F20-'S3'!G20</f>
        <v>0</v>
      </c>
      <c r="I147" s="348">
        <f>'S3'!L20</f>
        <v>0</v>
      </c>
      <c r="J147" s="347">
        <f>'S3'!N20+'S3'!O20</f>
        <v>0</v>
      </c>
      <c r="K147" s="347">
        <f>'S3'!R20+'S3'!S20-'S3'!E20-'S3'!F20-'S3'!G20</f>
        <v>0</v>
      </c>
      <c r="L147" s="347">
        <f>'S3'!P20+'S3'!Q20</f>
        <v>0</v>
      </c>
      <c r="M147" s="346">
        <f>'S3'!O20</f>
        <v>0</v>
      </c>
      <c r="N147" s="347">
        <f>'S3'!S20-'S3'!F20-'S3'!E20</f>
        <v>0</v>
      </c>
      <c r="O147" s="348">
        <f>'S3'!Q20</f>
        <v>0</v>
      </c>
      <c r="P147" s="349">
        <f>'S3'!T20</f>
        <v>0</v>
      </c>
      <c r="Q147" s="348">
        <f>'S3'!U20-'S3'!F20-'S3'!E20-'S3'!G20</f>
        <v>0</v>
      </c>
      <c r="R147" s="189">
        <f>'S3'!E20</f>
        <v>0</v>
      </c>
      <c r="S147" s="196" t="s">
        <v>79</v>
      </c>
      <c r="T147" s="205">
        <f>'S3'!F20</f>
        <v>0</v>
      </c>
      <c r="U147" s="197" t="s">
        <v>80</v>
      </c>
    </row>
    <row r="148" spans="1:21" s="182" customFormat="1" ht="14.1" customHeight="1" x14ac:dyDescent="0.25">
      <c r="A148" s="354"/>
      <c r="B148" s="363"/>
      <c r="C148" s="364"/>
      <c r="D148" s="348"/>
      <c r="E148" s="349"/>
      <c r="F148" s="348"/>
      <c r="G148" s="353"/>
      <c r="H148" s="347"/>
      <c r="I148" s="348"/>
      <c r="J148" s="347"/>
      <c r="K148" s="347"/>
      <c r="L148" s="347"/>
      <c r="M148" s="346"/>
      <c r="N148" s="347"/>
      <c r="O148" s="348"/>
      <c r="P148" s="349"/>
      <c r="Q148" s="348"/>
      <c r="R148" s="189"/>
      <c r="S148" s="197"/>
      <c r="T148" s="205"/>
      <c r="U148" s="197"/>
    </row>
    <row r="149" spans="1:21" s="182" customFormat="1" ht="15.6" customHeight="1" x14ac:dyDescent="0.25">
      <c r="A149" s="354" t="s">
        <v>81</v>
      </c>
      <c r="B149" s="363">
        <f>'S3'!C43</f>
        <v>0</v>
      </c>
      <c r="C149" s="347">
        <f>'S3'!C55</f>
        <v>0</v>
      </c>
      <c r="D149" s="348">
        <f>'S3'!D55</f>
        <v>0</v>
      </c>
      <c r="E149" s="347">
        <f>'S3'!K55-'S3'!E55-'S3'!F55-'S3'!G55-'S3'!H55-'S3'!I55-'S3'!J55</f>
        <v>0</v>
      </c>
      <c r="F149" s="348">
        <f>'S3'!L55</f>
        <v>0</v>
      </c>
      <c r="G149" s="347">
        <f>'S3'!M55-'S3'!E55-'S3'!F55-'S3'!G55-'S3'!H55-'S3'!I55-'S3'!J55</f>
        <v>0</v>
      </c>
      <c r="H149" s="347">
        <f>'S3'!O55</f>
        <v>0</v>
      </c>
      <c r="I149" s="348">
        <f>'S3'!N55</f>
        <v>0</v>
      </c>
      <c r="J149" s="347">
        <f>'S3'!P55-'S3'!E55-'S3'!F55-'S3'!G55-'S3'!H55-'S3'!I55+'S3'!Q55-'S3'!J55</f>
        <v>0</v>
      </c>
      <c r="K149" s="347">
        <f>'S3'!T55+'S3'!U55</f>
        <v>0</v>
      </c>
      <c r="L149" s="348">
        <f>'S3'!R55+'S3'!S55</f>
        <v>0</v>
      </c>
      <c r="M149" s="347">
        <f>'S3'!Q55</f>
        <v>0</v>
      </c>
      <c r="N149" s="347">
        <f>'S3'!U55</f>
        <v>0</v>
      </c>
      <c r="O149" s="348">
        <f>'S3'!S55</f>
        <v>0</v>
      </c>
      <c r="P149" s="347">
        <f>'S3'!V55-'S3'!E55-'S3'!F55-'S3'!G55-'S3'!H55-'S3'!I55-'S3'!J55</f>
        <v>0</v>
      </c>
      <c r="Q149" s="348">
        <f>'S3'!W55</f>
        <v>0</v>
      </c>
      <c r="R149" s="195">
        <f>'S3'!E55+'S3'!F55+'S3'!G55+'S3'!I55</f>
        <v>0</v>
      </c>
      <c r="S149" s="196" t="s">
        <v>82</v>
      </c>
      <c r="T149" s="195">
        <f>'S3'!H55</f>
        <v>0</v>
      </c>
      <c r="U149" s="197" t="s">
        <v>83</v>
      </c>
    </row>
    <row r="150" spans="1:21" s="182" customFormat="1" ht="15.6" customHeight="1" x14ac:dyDescent="0.25">
      <c r="A150" s="354"/>
      <c r="B150" s="363"/>
      <c r="C150" s="347"/>
      <c r="D150" s="348"/>
      <c r="E150" s="347"/>
      <c r="F150" s="348"/>
      <c r="G150" s="347"/>
      <c r="H150" s="347"/>
      <c r="I150" s="348"/>
      <c r="J150" s="347"/>
      <c r="K150" s="347"/>
      <c r="L150" s="348"/>
      <c r="M150" s="347"/>
      <c r="N150" s="347"/>
      <c r="O150" s="348"/>
      <c r="P150" s="347"/>
      <c r="Q150" s="348"/>
      <c r="R150" s="195"/>
      <c r="S150" s="196"/>
      <c r="T150" s="195">
        <f>'S3'!J55</f>
        <v>0</v>
      </c>
      <c r="U150" s="232" t="s">
        <v>84</v>
      </c>
    </row>
    <row r="151" spans="1:21" s="182" customFormat="1" ht="28.35" customHeight="1" x14ac:dyDescent="0.25">
      <c r="A151" s="185" t="s">
        <v>85</v>
      </c>
      <c r="B151" s="186">
        <f>'S3'!C78</f>
        <v>0</v>
      </c>
      <c r="C151" s="229">
        <f>'S3'!C90</f>
        <v>0</v>
      </c>
      <c r="D151" s="187">
        <f>'S3'!D90</f>
        <v>0</v>
      </c>
      <c r="E151" s="229">
        <f>'S3'!I90-'S3'!E90-'S3'!F90-'S3'!G90</f>
        <v>0</v>
      </c>
      <c r="F151" s="187">
        <f>'S3'!J90</f>
        <v>0</v>
      </c>
      <c r="G151" s="230">
        <f>'S3'!K90-'S3'!E90-'S3'!F90-'S3'!G90</f>
        <v>0</v>
      </c>
      <c r="H151" s="188">
        <f>'S3'!M90</f>
        <v>0</v>
      </c>
      <c r="I151" s="187">
        <f>'S3'!L90+'S3'!H90</f>
        <v>0</v>
      </c>
      <c r="J151" s="188">
        <f>'S3'!N90+'S3'!O90-'S3'!E90-'S3'!F90-'S3'!G90</f>
        <v>0</v>
      </c>
      <c r="K151" s="188">
        <f>'S3'!R90+'S3'!S90</f>
        <v>0</v>
      </c>
      <c r="L151" s="188">
        <f>'S3'!P90+'S3'!Q90+'S3'!H90</f>
        <v>0</v>
      </c>
      <c r="M151" s="231">
        <f>'S3'!O90</f>
        <v>0</v>
      </c>
      <c r="N151" s="188">
        <f>'S3'!S90</f>
        <v>0</v>
      </c>
      <c r="O151" s="187">
        <f>'S3'!Q90</f>
        <v>0</v>
      </c>
      <c r="P151" s="229">
        <f>'S3'!T90-'S3'!E90-'S3'!F90-'S3'!G90</f>
        <v>0</v>
      </c>
      <c r="Q151" s="187">
        <f>'S3'!U90</f>
        <v>0</v>
      </c>
      <c r="R151" s="195">
        <f>'S3'!E90+'S3'!F90</f>
        <v>0</v>
      </c>
      <c r="S151" s="196" t="s">
        <v>86</v>
      </c>
      <c r="T151" s="195">
        <f>'S3'!G90</f>
        <v>0</v>
      </c>
      <c r="U151" s="208" t="s">
        <v>87</v>
      </c>
    </row>
    <row r="152" spans="1:21" s="182" customFormat="1" ht="28.35" customHeight="1" x14ac:dyDescent="0.25">
      <c r="A152" s="185" t="s">
        <v>88</v>
      </c>
      <c r="B152" s="186">
        <f>'S3'!C113</f>
        <v>0</v>
      </c>
      <c r="C152" s="229">
        <f>'S3'!C125</f>
        <v>0</v>
      </c>
      <c r="D152" s="187">
        <f>'S3'!D125</f>
        <v>0</v>
      </c>
      <c r="E152" s="229">
        <f>'S3'!I125</f>
        <v>0</v>
      </c>
      <c r="F152" s="187">
        <f>'S3'!J125-'S3'!E125</f>
        <v>0</v>
      </c>
      <c r="G152" s="230">
        <f>'S3'!K125</f>
        <v>0</v>
      </c>
      <c r="H152" s="188">
        <f>'S3'!M125-'S3'!E125</f>
        <v>0</v>
      </c>
      <c r="I152" s="187">
        <f>'S3'!L125</f>
        <v>0</v>
      </c>
      <c r="J152" s="188">
        <f>'S3'!N125+'S3'!O125</f>
        <v>0</v>
      </c>
      <c r="K152" s="188">
        <f>'S3'!R125+'S3'!S125-'S3'!E125</f>
        <v>0</v>
      </c>
      <c r="L152" s="188">
        <f>'S3'!P125+'S3'!Q125</f>
        <v>0</v>
      </c>
      <c r="M152" s="231">
        <f>'S3'!O125</f>
        <v>0</v>
      </c>
      <c r="N152" s="188">
        <f>'S3'!S125-'S3'!E125</f>
        <v>0</v>
      </c>
      <c r="O152" s="187">
        <f>'S3'!Q125</f>
        <v>0</v>
      </c>
      <c r="P152" s="229">
        <f>'S3'!T125</f>
        <v>0</v>
      </c>
      <c r="Q152" s="187">
        <f>'S3'!U125-'S3'!E125</f>
        <v>0</v>
      </c>
      <c r="R152" s="195">
        <f>'S3'!E125</f>
        <v>0</v>
      </c>
      <c r="S152" s="245" t="s">
        <v>80</v>
      </c>
      <c r="T152" s="246"/>
      <c r="U152" s="197"/>
    </row>
    <row r="153" spans="1:21" s="182" customFormat="1" ht="14.1" customHeight="1" x14ac:dyDescent="0.25">
      <c r="A153" s="354" t="s">
        <v>89</v>
      </c>
      <c r="B153" s="363">
        <f>'S3'!C148</f>
        <v>0</v>
      </c>
      <c r="C153" s="349">
        <f>'S3'!C160</f>
        <v>0</v>
      </c>
      <c r="D153" s="348">
        <f>'S3'!D160</f>
        <v>0</v>
      </c>
      <c r="E153" s="349">
        <f>'S3'!K160-'S3'!F160</f>
        <v>0</v>
      </c>
      <c r="F153" s="348">
        <f>'S3'!L160-'S3'!E160-'S3'!H160-'S3'!G160</f>
        <v>0</v>
      </c>
      <c r="G153" s="353">
        <f>'S3'!M160-'S3'!F160</f>
        <v>0</v>
      </c>
      <c r="H153" s="347">
        <f>'S3'!O160-'S3'!H160-'S3'!E160+'S3'!J160</f>
        <v>0</v>
      </c>
      <c r="I153" s="348">
        <f>'S3'!N160-'S3'!G160+1</f>
        <v>1</v>
      </c>
      <c r="J153" s="347">
        <f>'S3'!P160+'S3'!Q160-'S3'!F160</f>
        <v>0</v>
      </c>
      <c r="K153" s="347">
        <f>'S3'!T160+'S3'!U160+'S3'!J160-'S3'!H160-'S3'!E160</f>
        <v>0</v>
      </c>
      <c r="L153" s="347">
        <f>'S3'!R160+'S3'!S160-'S3'!G160+1</f>
        <v>1</v>
      </c>
      <c r="M153" s="346">
        <f>'S3'!Q160</f>
        <v>0</v>
      </c>
      <c r="N153" s="347">
        <f>'S3'!T160+'S3'!U160-'S3'!H160-'S3'!E160</f>
        <v>0</v>
      </c>
      <c r="O153" s="348">
        <f>'S3'!S160-'S3'!G160+1</f>
        <v>1</v>
      </c>
      <c r="P153" s="349">
        <f>'S3'!V160-'S3'!F160</f>
        <v>0</v>
      </c>
      <c r="Q153" s="348">
        <f>'S3'!W160-'S3'!E160-'S3'!H160-'S3'!G160</f>
        <v>0</v>
      </c>
      <c r="R153" s="195">
        <f>'S3'!E160</f>
        <v>0</v>
      </c>
      <c r="S153" s="196" t="s">
        <v>80</v>
      </c>
      <c r="T153" s="205">
        <f>'S3'!G160</f>
        <v>0</v>
      </c>
      <c r="U153" s="197" t="s">
        <v>90</v>
      </c>
    </row>
    <row r="154" spans="1:21" s="182" customFormat="1" ht="14.1" customHeight="1" x14ac:dyDescent="0.25">
      <c r="A154" s="354"/>
      <c r="B154" s="363"/>
      <c r="C154" s="349"/>
      <c r="D154" s="348"/>
      <c r="E154" s="349"/>
      <c r="F154" s="348"/>
      <c r="G154" s="353"/>
      <c r="H154" s="347"/>
      <c r="I154" s="348"/>
      <c r="J154" s="347"/>
      <c r="K154" s="347"/>
      <c r="L154" s="347"/>
      <c r="M154" s="346"/>
      <c r="N154" s="347"/>
      <c r="O154" s="348"/>
      <c r="P154" s="349"/>
      <c r="Q154" s="348"/>
      <c r="R154" s="195">
        <f>'S3'!F160</f>
        <v>0</v>
      </c>
      <c r="S154" s="196" t="s">
        <v>91</v>
      </c>
      <c r="T154" s="205">
        <f>'S3'!H160</f>
        <v>0</v>
      </c>
      <c r="U154" s="197" t="s">
        <v>92</v>
      </c>
    </row>
    <row r="155" spans="1:21" s="182" customFormat="1" ht="28.35" customHeight="1" x14ac:dyDescent="0.25">
      <c r="A155" s="247" t="s">
        <v>109</v>
      </c>
      <c r="B155" s="207"/>
      <c r="C155" s="229">
        <f>'S3'!C194</f>
        <v>0</v>
      </c>
      <c r="D155" s="187">
        <f>'S3'!D194</f>
        <v>0</v>
      </c>
      <c r="E155" s="229">
        <f>'S3'!I194-'S3'!E194-'S3'!F194</f>
        <v>0</v>
      </c>
      <c r="F155" s="187">
        <f>'S3'!J194</f>
        <v>0</v>
      </c>
      <c r="G155" s="230">
        <f>'S3'!K194-'S3'!E194-'S3'!F194</f>
        <v>0</v>
      </c>
      <c r="H155" s="188">
        <f>'S3'!M194</f>
        <v>0</v>
      </c>
      <c r="I155" s="187">
        <f>'S3'!L194</f>
        <v>0</v>
      </c>
      <c r="J155" s="188">
        <f>'S3'!N194+'S3'!O194-'S3'!E194-'S3'!F194</f>
        <v>0</v>
      </c>
      <c r="K155" s="188">
        <f>'S3'!R194+'S3'!S94</f>
        <v>0</v>
      </c>
      <c r="L155" s="188">
        <f>'S3'!P194+'S3'!Q194</f>
        <v>0</v>
      </c>
      <c r="M155" s="231">
        <f>'S3'!O194</f>
        <v>0</v>
      </c>
      <c r="N155" s="188">
        <f>'S3'!S94</f>
        <v>0</v>
      </c>
      <c r="O155" s="187">
        <f>'S3'!Q194</f>
        <v>0</v>
      </c>
      <c r="P155" s="229">
        <f>'S3'!T194-'S3'!E194-'S3'!F194</f>
        <v>0</v>
      </c>
      <c r="Q155" s="187">
        <f>'S3'!U194</f>
        <v>0</v>
      </c>
      <c r="R155" s="195">
        <f>'S3'!E194</f>
        <v>0</v>
      </c>
      <c r="S155" s="196" t="s">
        <v>83</v>
      </c>
      <c r="T155" s="205"/>
      <c r="U155" s="208"/>
    </row>
    <row r="156" spans="1:21" s="182" customFormat="1" ht="18.399999999999999" customHeight="1" x14ac:dyDescent="0.25">
      <c r="A156" s="209" t="s">
        <v>93</v>
      </c>
      <c r="B156" s="210">
        <f t="shared" ref="B156:Q156" si="8">SUM(B147:B155)</f>
        <v>0</v>
      </c>
      <c r="C156" s="235">
        <f t="shared" si="8"/>
        <v>0</v>
      </c>
      <c r="D156" s="212">
        <f t="shared" si="8"/>
        <v>0</v>
      </c>
      <c r="E156" s="235">
        <f t="shared" si="8"/>
        <v>0</v>
      </c>
      <c r="F156" s="212">
        <f t="shared" si="8"/>
        <v>0</v>
      </c>
      <c r="G156" s="236">
        <f t="shared" si="8"/>
        <v>0</v>
      </c>
      <c r="H156" s="211">
        <f t="shared" si="8"/>
        <v>0</v>
      </c>
      <c r="I156" s="212">
        <f t="shared" si="8"/>
        <v>1</v>
      </c>
      <c r="J156" s="211">
        <f t="shared" si="8"/>
        <v>0</v>
      </c>
      <c r="K156" s="211">
        <f t="shared" si="8"/>
        <v>0</v>
      </c>
      <c r="L156" s="211">
        <f t="shared" si="8"/>
        <v>1</v>
      </c>
      <c r="M156" s="237">
        <f t="shared" si="8"/>
        <v>0</v>
      </c>
      <c r="N156" s="211">
        <f t="shared" si="8"/>
        <v>0</v>
      </c>
      <c r="O156" s="212">
        <f t="shared" si="8"/>
        <v>1</v>
      </c>
      <c r="P156" s="235">
        <f t="shared" si="8"/>
        <v>0</v>
      </c>
      <c r="Q156" s="212">
        <f t="shared" si="8"/>
        <v>0</v>
      </c>
      <c r="R156" s="173"/>
      <c r="S156" s="172"/>
      <c r="T156" s="173"/>
      <c r="U156" s="172"/>
    </row>
    <row r="157" spans="1:21" s="182" customFormat="1" ht="18.399999999999999" customHeight="1" x14ac:dyDescent="0.3">
      <c r="A157" s="172"/>
      <c r="B157" s="216" t="s">
        <v>94</v>
      </c>
      <c r="C157" s="217" t="s">
        <v>95</v>
      </c>
      <c r="D157" s="217" t="s">
        <v>96</v>
      </c>
      <c r="E157" s="217" t="s">
        <v>97</v>
      </c>
      <c r="F157" s="217" t="s">
        <v>98</v>
      </c>
      <c r="G157" s="217" t="s">
        <v>99</v>
      </c>
      <c r="H157" s="217" t="s">
        <v>100</v>
      </c>
      <c r="I157" s="217" t="s">
        <v>101</v>
      </c>
      <c r="J157" s="218"/>
      <c r="K157" s="218"/>
      <c r="L157" s="218"/>
      <c r="M157" s="218"/>
      <c r="N157" s="218"/>
      <c r="O157" s="218"/>
      <c r="P157" s="218"/>
      <c r="Q157" s="218"/>
      <c r="R157" s="219"/>
      <c r="T157" s="215"/>
    </row>
    <row r="158" spans="1:21" s="182" customFormat="1" ht="18.399999999999999" customHeight="1" x14ac:dyDescent="0.25">
      <c r="A158" s="220"/>
      <c r="B158" s="220"/>
      <c r="C158" s="188"/>
      <c r="D158" s="188"/>
      <c r="E158" s="221"/>
      <c r="F158" s="221"/>
      <c r="G158" s="221"/>
      <c r="H158" s="221"/>
      <c r="I158" s="221"/>
      <c r="J158" s="218"/>
      <c r="K158" s="218"/>
      <c r="L158" s="218"/>
      <c r="M158" s="218"/>
      <c r="N158" s="218"/>
      <c r="O158" s="218"/>
      <c r="P158" s="218"/>
      <c r="Q158" s="218"/>
      <c r="R158" s="219"/>
      <c r="T158" s="215"/>
    </row>
    <row r="159" spans="1:21" ht="18.399999999999999" customHeight="1" x14ac:dyDescent="0.25">
      <c r="D159" s="223"/>
      <c r="E159" s="224"/>
      <c r="F159" s="224"/>
      <c r="G159" s="224"/>
      <c r="H159" s="224"/>
      <c r="I159" s="224"/>
      <c r="J159" s="224"/>
      <c r="K159" s="224"/>
      <c r="L159" s="224"/>
      <c r="M159" s="224"/>
      <c r="N159" s="224"/>
      <c r="O159" s="224"/>
      <c r="P159" s="224"/>
      <c r="Q159" s="224"/>
      <c r="R159" s="225"/>
    </row>
    <row r="160" spans="1:21" ht="27" customHeight="1" x14ac:dyDescent="0.2">
      <c r="A160" s="362" t="s">
        <v>102</v>
      </c>
      <c r="B160" s="362"/>
      <c r="C160" s="362"/>
      <c r="D160" s="362"/>
      <c r="E160" s="362"/>
      <c r="F160" s="362"/>
      <c r="G160" s="362"/>
      <c r="H160" s="362"/>
      <c r="I160" s="362"/>
      <c r="J160" s="362"/>
      <c r="K160" s="362"/>
      <c r="L160" s="362"/>
      <c r="M160" s="362"/>
      <c r="N160" s="362"/>
      <c r="O160" s="362"/>
      <c r="P160" s="362"/>
      <c r="Q160" s="362"/>
      <c r="R160" s="362"/>
      <c r="S160" s="362"/>
      <c r="T160" s="362"/>
      <c r="U160" s="362"/>
    </row>
    <row r="161" spans="1:21" s="182" customFormat="1" ht="18.399999999999999" customHeight="1" x14ac:dyDescent="0.25">
      <c r="A161" s="358"/>
      <c r="B161" s="358"/>
      <c r="C161" s="356" t="s">
        <v>67</v>
      </c>
      <c r="D161" s="356"/>
      <c r="E161" s="356" t="s">
        <v>22</v>
      </c>
      <c r="F161" s="356"/>
      <c r="G161" s="359" t="s">
        <v>23</v>
      </c>
      <c r="H161" s="359"/>
      <c r="I161" s="359"/>
      <c r="J161" s="360" t="s">
        <v>68</v>
      </c>
      <c r="K161" s="360"/>
      <c r="L161" s="360"/>
      <c r="M161" s="361" t="s">
        <v>69</v>
      </c>
      <c r="N161" s="361"/>
      <c r="O161" s="361"/>
      <c r="P161" s="356" t="s">
        <v>70</v>
      </c>
      <c r="Q161" s="356"/>
      <c r="R161" s="357" t="s">
        <v>71</v>
      </c>
      <c r="S161" s="357"/>
      <c r="T161" s="357"/>
      <c r="U161" s="357"/>
    </row>
    <row r="162" spans="1:21" s="182" customFormat="1" ht="18.399999999999999" customHeight="1" x14ac:dyDescent="0.25">
      <c r="A162" s="358"/>
      <c r="B162" s="358"/>
      <c r="C162" s="226" t="s">
        <v>72</v>
      </c>
      <c r="D162" s="184" t="s">
        <v>73</v>
      </c>
      <c r="E162" s="226" t="s">
        <v>74</v>
      </c>
      <c r="F162" s="184" t="s">
        <v>75</v>
      </c>
      <c r="G162" s="227" t="s">
        <v>76</v>
      </c>
      <c r="H162" s="183" t="s">
        <v>75</v>
      </c>
      <c r="I162" s="184" t="s">
        <v>77</v>
      </c>
      <c r="J162" s="183" t="s">
        <v>76</v>
      </c>
      <c r="K162" s="183" t="s">
        <v>75</v>
      </c>
      <c r="L162" s="183" t="s">
        <v>77</v>
      </c>
      <c r="M162" s="228" t="s">
        <v>76</v>
      </c>
      <c r="N162" s="183" t="s">
        <v>75</v>
      </c>
      <c r="O162" s="184" t="s">
        <v>77</v>
      </c>
      <c r="P162" s="226" t="s">
        <v>76</v>
      </c>
      <c r="Q162" s="184" t="s">
        <v>75</v>
      </c>
      <c r="R162" s="357"/>
      <c r="S162" s="357"/>
      <c r="T162" s="357"/>
      <c r="U162" s="357"/>
    </row>
    <row r="163" spans="1:21" s="182" customFormat="1" ht="14.1" customHeight="1" x14ac:dyDescent="0.25">
      <c r="A163" s="354" t="s">
        <v>78</v>
      </c>
      <c r="B163" s="355"/>
      <c r="C163" s="349">
        <f>'S3'!C32</f>
        <v>0</v>
      </c>
      <c r="D163" s="348">
        <f>'S3'!D32</f>
        <v>0</v>
      </c>
      <c r="E163" s="349">
        <f>'S3'!J32</f>
        <v>0</v>
      </c>
      <c r="F163" s="348">
        <f>'S3'!K32-'S3'!E32-'S3'!F32-'S3'!G32-'S3'!H32-'S3'!I32</f>
        <v>0</v>
      </c>
      <c r="G163" s="353">
        <f>'S3'!L32-'S3'!H32-'S3'!G32</f>
        <v>0</v>
      </c>
      <c r="H163" s="347">
        <f>'S3'!N32-'S3'!F32-'S3'!E32-'S3'!I32</f>
        <v>0</v>
      </c>
      <c r="I163" s="348">
        <f>'S3'!M32</f>
        <v>0</v>
      </c>
      <c r="J163" s="347">
        <f>'S3'!O32+'S3'!P32-'S3'!H32-'S3'!G32</f>
        <v>0</v>
      </c>
      <c r="K163" s="347">
        <f>'S3'!S32+'S3'!T32-'S3'!F32-'S3'!E32-'S3'!I32</f>
        <v>0</v>
      </c>
      <c r="L163" s="347">
        <f>'S3'!Q32+'S3'!R32</f>
        <v>0</v>
      </c>
      <c r="M163" s="346">
        <f>'S3'!P32</f>
        <v>0</v>
      </c>
      <c r="N163" s="347">
        <f>'S3'!T32-'S3'!E32-'S3'!F32</f>
        <v>0</v>
      </c>
      <c r="O163" s="348">
        <f>'S3'!R32</f>
        <v>0</v>
      </c>
      <c r="P163" s="349">
        <f>'S3'!U32-'S3'!H32-'S3'!G32</f>
        <v>0</v>
      </c>
      <c r="Q163" s="348">
        <f>'S3'!V32-'S3'!F32-'S3'!E32-'S3'!I32</f>
        <v>0</v>
      </c>
      <c r="R163" s="189">
        <f>'S3'!E32</f>
        <v>0</v>
      </c>
      <c r="S163" s="196" t="s">
        <v>79</v>
      </c>
      <c r="T163" s="205">
        <f>'S3'!F32</f>
        <v>0</v>
      </c>
      <c r="U163" s="197" t="s">
        <v>80</v>
      </c>
    </row>
    <row r="164" spans="1:21" s="182" customFormat="1" ht="14.1" customHeight="1" x14ac:dyDescent="0.25">
      <c r="A164" s="354"/>
      <c r="B164" s="355"/>
      <c r="C164" s="349"/>
      <c r="D164" s="348"/>
      <c r="E164" s="349"/>
      <c r="F164" s="348"/>
      <c r="G164" s="353"/>
      <c r="H164" s="347"/>
      <c r="I164" s="348"/>
      <c r="J164" s="347"/>
      <c r="K164" s="347"/>
      <c r="L164" s="347"/>
      <c r="M164" s="346"/>
      <c r="N164" s="347"/>
      <c r="O164" s="348"/>
      <c r="P164" s="349"/>
      <c r="Q164" s="348"/>
      <c r="R164" s="189"/>
      <c r="S164" s="197"/>
      <c r="T164" s="205">
        <f>'S3'!H32+'S3'!G32</f>
        <v>0</v>
      </c>
      <c r="U164" s="197" t="s">
        <v>103</v>
      </c>
    </row>
    <row r="165" spans="1:21" s="182" customFormat="1" ht="15.6" customHeight="1" x14ac:dyDescent="0.25">
      <c r="A165" s="354" t="s">
        <v>81</v>
      </c>
      <c r="B165" s="355"/>
      <c r="C165" s="347">
        <f>'S3'!C67</f>
        <v>0</v>
      </c>
      <c r="D165" s="348">
        <f>'S3'!D67</f>
        <v>0</v>
      </c>
      <c r="E165" s="347">
        <f>'S3'!K67-'S3'!E67-'S3'!F67-'S3'!G67-'S3'!H67-'S3'!I67-'S3'!J67</f>
        <v>0</v>
      </c>
      <c r="F165" s="348">
        <f>'S3'!L67</f>
        <v>0</v>
      </c>
      <c r="G165" s="347">
        <f>'S3'!M67-'S3'!E67-'S3'!F67-'S3'!G67-'S3'!H67-'S3'!I67-'S3'!J67</f>
        <v>0</v>
      </c>
      <c r="H165" s="347">
        <f>'S3'!O67</f>
        <v>0</v>
      </c>
      <c r="I165" s="348">
        <f>'S3'!N67</f>
        <v>0</v>
      </c>
      <c r="J165" s="347">
        <f>'S3'!P67-'S3'!E67-'S3'!F67-'S3'!G67-'S3'!H67-'S3'!I67+'S3'!Q67-'S3'!J67</f>
        <v>0</v>
      </c>
      <c r="K165" s="347">
        <f>'S3'!T67+'S3'!U67</f>
        <v>0</v>
      </c>
      <c r="L165" s="348">
        <f>'S3'!R67+'S3'!S67</f>
        <v>0</v>
      </c>
      <c r="M165" s="347">
        <f>'S3'!Q67</f>
        <v>0</v>
      </c>
      <c r="N165" s="347">
        <f>'S3'!U67</f>
        <v>0</v>
      </c>
      <c r="O165" s="348">
        <f>'S3'!S67</f>
        <v>0</v>
      </c>
      <c r="P165" s="347">
        <f>'S3'!V67-'S3'!E67-'S3'!F67-'S3'!G67-'S3'!H67-'S3'!I67-'S3'!J67</f>
        <v>0</v>
      </c>
      <c r="Q165" s="348">
        <f>'S3'!W67</f>
        <v>0</v>
      </c>
      <c r="R165" s="195">
        <f>'S3'!E67+'S3'!F67+'S3'!G67+'S3'!I67</f>
        <v>0</v>
      </c>
      <c r="S165" s="196" t="s">
        <v>82</v>
      </c>
      <c r="T165" s="195">
        <f>'S3'!H67</f>
        <v>0</v>
      </c>
      <c r="U165" s="197" t="s">
        <v>83</v>
      </c>
    </row>
    <row r="166" spans="1:21" s="182" customFormat="1" ht="15.6" customHeight="1" x14ac:dyDescent="0.25">
      <c r="A166" s="354"/>
      <c r="B166" s="355"/>
      <c r="C166" s="347"/>
      <c r="D166" s="348"/>
      <c r="E166" s="347"/>
      <c r="F166" s="348"/>
      <c r="G166" s="347"/>
      <c r="H166" s="347"/>
      <c r="I166" s="348"/>
      <c r="J166" s="347"/>
      <c r="K166" s="347"/>
      <c r="L166" s="348"/>
      <c r="M166" s="347"/>
      <c r="N166" s="347"/>
      <c r="O166" s="348"/>
      <c r="P166" s="347"/>
      <c r="Q166" s="348"/>
      <c r="R166" s="195"/>
      <c r="S166" s="196"/>
      <c r="T166" s="195">
        <f>'S3'!J67</f>
        <v>0</v>
      </c>
      <c r="U166" s="232" t="s">
        <v>84</v>
      </c>
    </row>
    <row r="167" spans="1:21" s="182" customFormat="1" ht="28.35" customHeight="1" x14ac:dyDescent="0.25">
      <c r="A167" s="185" t="s">
        <v>85</v>
      </c>
      <c r="B167" s="207"/>
      <c r="C167" s="229">
        <f>'S3'!C102</f>
        <v>0</v>
      </c>
      <c r="D167" s="187">
        <f>'S3'!D102</f>
        <v>0</v>
      </c>
      <c r="E167" s="229">
        <f>'S3'!I102-'S3'!E102-'S3'!F102-'S3'!G102</f>
        <v>0</v>
      </c>
      <c r="F167" s="187">
        <f>'S3'!J102</f>
        <v>0</v>
      </c>
      <c r="G167" s="230">
        <f>'S3'!K102-'S3'!E102-'S3'!F102-'S3'!G102</f>
        <v>0</v>
      </c>
      <c r="H167" s="188">
        <f>'S3'!M102</f>
        <v>0</v>
      </c>
      <c r="I167" s="187">
        <f>'S3'!L102+'S3'!H102</f>
        <v>0</v>
      </c>
      <c r="J167" s="188">
        <f>'S3'!N102+'S3'!O102-'S3'!E102-'S3'!F102-'S3'!G102</f>
        <v>0</v>
      </c>
      <c r="K167" s="188">
        <f>'S3'!R102+'S3'!S2</f>
        <v>0</v>
      </c>
      <c r="L167" s="188">
        <f>'S3'!P102+'S3'!Q102+'S3'!H102</f>
        <v>0</v>
      </c>
      <c r="M167" s="231">
        <f>'S3'!O102</f>
        <v>0</v>
      </c>
      <c r="N167" s="188">
        <f>'S3'!S2</f>
        <v>0</v>
      </c>
      <c r="O167" s="187">
        <f>'S3'!Q102</f>
        <v>0</v>
      </c>
      <c r="P167" s="229">
        <f>'S3'!T102-'S3'!E102-'S3'!F102-'S3'!G102</f>
        <v>0</v>
      </c>
      <c r="Q167" s="187">
        <f>'S3'!U102</f>
        <v>0</v>
      </c>
      <c r="R167" s="195">
        <f>'S3'!E102+'S3'!F102</f>
        <v>0</v>
      </c>
      <c r="S167" s="233" t="s">
        <v>104</v>
      </c>
      <c r="T167" s="195">
        <f>'S3'!G102</f>
        <v>0</v>
      </c>
      <c r="U167" s="208" t="s">
        <v>87</v>
      </c>
    </row>
    <row r="168" spans="1:21" s="182" customFormat="1" ht="28.35" customHeight="1" x14ac:dyDescent="0.25">
      <c r="A168" s="185" t="s">
        <v>88</v>
      </c>
      <c r="B168" s="207"/>
      <c r="C168" s="229">
        <f>'S3'!C137</f>
        <v>0</v>
      </c>
      <c r="D168" s="187">
        <f>'S3'!D137</f>
        <v>0</v>
      </c>
      <c r="E168" s="229">
        <f>'S3'!I137</f>
        <v>0</v>
      </c>
      <c r="F168" s="187">
        <f>'S3'!J137-'S3'!E137-'S3'!F137</f>
        <v>0</v>
      </c>
      <c r="G168" s="230">
        <f>'S3'!K137</f>
        <v>0</v>
      </c>
      <c r="H168" s="188">
        <f>'S3'!M137-'S3'!E137</f>
        <v>0</v>
      </c>
      <c r="I168" s="187">
        <f>'S3'!L137-'S3'!F137</f>
        <v>0</v>
      </c>
      <c r="J168" s="188">
        <f>'S3'!N137+'S3'!O137</f>
        <v>0</v>
      </c>
      <c r="K168" s="188">
        <f>'S3'!R137+'S3'!S137-'S3'!E137</f>
        <v>0</v>
      </c>
      <c r="L168" s="188">
        <f>'S3'!P137+'S3'!Q137-'S3'!F137</f>
        <v>0</v>
      </c>
      <c r="M168" s="231">
        <f>'S3'!O137</f>
        <v>0</v>
      </c>
      <c r="N168" s="188">
        <f>'S3'!S137-'S3'!E137</f>
        <v>0</v>
      </c>
      <c r="O168" s="187">
        <f>'S3'!Q137</f>
        <v>0</v>
      </c>
      <c r="P168" s="229">
        <f>'S3'!T137</f>
        <v>0</v>
      </c>
      <c r="Q168" s="187">
        <f>'S3'!U137-'S3'!E137-'S3'!F137</f>
        <v>0</v>
      </c>
      <c r="R168" s="195">
        <f>'S3'!E137</f>
        <v>0</v>
      </c>
      <c r="S168" s="196" t="s">
        <v>105</v>
      </c>
      <c r="T168" s="234">
        <f>'S3'!F137</f>
        <v>0</v>
      </c>
      <c r="U168" s="197" t="s">
        <v>106</v>
      </c>
    </row>
    <row r="169" spans="1:21" s="182" customFormat="1" ht="14.1" customHeight="1" x14ac:dyDescent="0.25">
      <c r="A169" s="354" t="s">
        <v>89</v>
      </c>
      <c r="B169" s="355"/>
      <c r="C169" s="349">
        <f>'S3'!C172</f>
        <v>0</v>
      </c>
      <c r="D169" s="348">
        <f>'S3'!D172</f>
        <v>0</v>
      </c>
      <c r="E169" s="349">
        <f>'S3'!K172-'S3'!F172</f>
        <v>0</v>
      </c>
      <c r="F169" s="348">
        <f>'S3'!L172-'S3'!E172-'S3'!H172-'S3'!G172</f>
        <v>0</v>
      </c>
      <c r="G169" s="353">
        <f>'S3'!M172-'S3'!F172</f>
        <v>0</v>
      </c>
      <c r="H169" s="347">
        <f>'S3'!O172-'S3'!H172-'S3'!E172+'S3'!J172</f>
        <v>0</v>
      </c>
      <c r="I169" s="348">
        <f>'S3'!N172-'S3'!G172+1</f>
        <v>1</v>
      </c>
      <c r="J169" s="347">
        <f>'S3'!P172+'S3'!Q172-'S3'!F172</f>
        <v>0</v>
      </c>
      <c r="K169" s="347">
        <f>'S3'!T172+'S3'!U172+'S3'!J172-'S3'!H172-'S3'!E172</f>
        <v>0</v>
      </c>
      <c r="L169" s="347">
        <f>'S3'!R172+'S3'!S172-'S3'!G172+1</f>
        <v>1</v>
      </c>
      <c r="M169" s="346">
        <f>'S3'!Q172</f>
        <v>0</v>
      </c>
      <c r="N169" s="347">
        <f>'S3'!T172+'S3'!U172-'S3'!H172-'S3'!E172</f>
        <v>0</v>
      </c>
      <c r="O169" s="348">
        <f>'S3'!S172-'S3'!G172+1</f>
        <v>1</v>
      </c>
      <c r="P169" s="349">
        <f>'S3'!V172-'S3'!F172</f>
        <v>0</v>
      </c>
      <c r="Q169" s="348">
        <f>'S3'!W172-'S3'!E172-'S3'!H172-'S3'!G172</f>
        <v>0</v>
      </c>
      <c r="R169" s="195">
        <f>'S3'!E172</f>
        <v>0</v>
      </c>
      <c r="S169" s="196" t="s">
        <v>105</v>
      </c>
      <c r="T169" s="205">
        <f>'S3'!G172</f>
        <v>0</v>
      </c>
      <c r="U169" s="197" t="s">
        <v>90</v>
      </c>
    </row>
    <row r="170" spans="1:21" s="182" customFormat="1" ht="14.1" customHeight="1" x14ac:dyDescent="0.25">
      <c r="A170" s="354"/>
      <c r="B170" s="355"/>
      <c r="C170" s="349"/>
      <c r="D170" s="348"/>
      <c r="E170" s="349"/>
      <c r="F170" s="348"/>
      <c r="G170" s="353"/>
      <c r="H170" s="347"/>
      <c r="I170" s="348"/>
      <c r="J170" s="347"/>
      <c r="K170" s="347"/>
      <c r="L170" s="347"/>
      <c r="M170" s="346"/>
      <c r="N170" s="347"/>
      <c r="O170" s="348"/>
      <c r="P170" s="349"/>
      <c r="Q170" s="348"/>
      <c r="R170" s="195">
        <f>'S3'!F172</f>
        <v>0</v>
      </c>
      <c r="S170" s="196" t="s">
        <v>91</v>
      </c>
      <c r="T170" s="205">
        <f>'S3'!H172</f>
        <v>0</v>
      </c>
      <c r="U170" s="197" t="s">
        <v>92</v>
      </c>
    </row>
    <row r="171" spans="1:21" s="182" customFormat="1" ht="18.399999999999999" customHeight="1" x14ac:dyDescent="0.25">
      <c r="A171" s="209" t="s">
        <v>93</v>
      </c>
      <c r="B171" s="210"/>
      <c r="C171" s="235">
        <f t="shared" ref="C171:Q171" si="9">SUM(C163:C169)</f>
        <v>0</v>
      </c>
      <c r="D171" s="212">
        <f t="shared" si="9"/>
        <v>0</v>
      </c>
      <c r="E171" s="235">
        <f t="shared" si="9"/>
        <v>0</v>
      </c>
      <c r="F171" s="212">
        <f t="shared" si="9"/>
        <v>0</v>
      </c>
      <c r="G171" s="236">
        <f t="shared" si="9"/>
        <v>0</v>
      </c>
      <c r="H171" s="211">
        <f t="shared" si="9"/>
        <v>0</v>
      </c>
      <c r="I171" s="212">
        <f t="shared" si="9"/>
        <v>1</v>
      </c>
      <c r="J171" s="211">
        <f t="shared" si="9"/>
        <v>0</v>
      </c>
      <c r="K171" s="211">
        <f t="shared" si="9"/>
        <v>0</v>
      </c>
      <c r="L171" s="211">
        <f t="shared" si="9"/>
        <v>1</v>
      </c>
      <c r="M171" s="237">
        <f t="shared" si="9"/>
        <v>0</v>
      </c>
      <c r="N171" s="211">
        <f t="shared" si="9"/>
        <v>0</v>
      </c>
      <c r="O171" s="212">
        <f t="shared" si="9"/>
        <v>1</v>
      </c>
      <c r="P171" s="235">
        <f t="shared" si="9"/>
        <v>0</v>
      </c>
      <c r="Q171" s="212">
        <f t="shared" si="9"/>
        <v>0</v>
      </c>
      <c r="R171" s="173"/>
      <c r="S171" s="172"/>
      <c r="T171" s="173"/>
      <c r="U171" s="172"/>
    </row>
    <row r="172" spans="1:21" s="182" customFormat="1" ht="18.399999999999999" customHeight="1" x14ac:dyDescent="0.3">
      <c r="A172" s="350" t="s">
        <v>107</v>
      </c>
      <c r="B172" s="350"/>
      <c r="C172" s="351"/>
      <c r="D172" s="351"/>
      <c r="E172" s="350" t="s">
        <v>108</v>
      </c>
      <c r="F172" s="350"/>
      <c r="G172" s="368"/>
      <c r="H172" s="368"/>
      <c r="I172" s="238"/>
      <c r="J172" s="218"/>
      <c r="K172" s="218"/>
      <c r="L172" s="218"/>
      <c r="M172" s="218"/>
      <c r="N172" s="218"/>
      <c r="O172" s="218"/>
      <c r="P172" s="218"/>
      <c r="Q172" s="218"/>
      <c r="R172" s="219"/>
      <c r="T172" s="215"/>
    </row>
    <row r="173" spans="1:21" s="182" customFormat="1" ht="18.399999999999999" customHeight="1" x14ac:dyDescent="0.25">
      <c r="A173" s="242"/>
      <c r="B173" s="243"/>
      <c r="C173" s="244"/>
      <c r="D173" s="244"/>
      <c r="E173" s="218"/>
      <c r="F173" s="218"/>
      <c r="G173" s="218"/>
      <c r="H173" s="218"/>
      <c r="I173" s="218"/>
      <c r="J173" s="218"/>
      <c r="K173" s="218"/>
      <c r="L173" s="218"/>
      <c r="M173" s="218"/>
      <c r="N173" s="218"/>
      <c r="O173" s="218"/>
      <c r="P173" s="218"/>
      <c r="Q173" s="218"/>
      <c r="R173" s="219"/>
      <c r="T173" s="215"/>
    </row>
    <row r="174" spans="1:21" ht="18.399999999999999" customHeight="1" x14ac:dyDescent="0.2">
      <c r="A174" s="222"/>
      <c r="B174" s="222"/>
      <c r="C174" s="223"/>
      <c r="D174" s="223"/>
      <c r="E174" s="224"/>
      <c r="F174" s="224"/>
      <c r="G174" s="224"/>
      <c r="H174" s="224"/>
      <c r="I174" s="224"/>
      <c r="J174" s="224"/>
      <c r="K174" s="224"/>
      <c r="L174" s="224"/>
      <c r="M174" s="224"/>
      <c r="N174" s="224"/>
      <c r="O174" s="224"/>
      <c r="P174" s="224"/>
      <c r="Q174" s="224"/>
      <c r="R174" s="225"/>
    </row>
    <row r="175" spans="1:21" ht="18.399999999999999" customHeight="1" x14ac:dyDescent="0.2">
      <c r="A175" s="222"/>
      <c r="B175" s="222"/>
      <c r="C175" s="223"/>
      <c r="D175" s="223"/>
      <c r="E175" s="224"/>
      <c r="F175" s="224"/>
      <c r="G175" s="224"/>
      <c r="H175" s="224"/>
      <c r="I175" s="224"/>
      <c r="J175" s="224"/>
      <c r="K175" s="224"/>
      <c r="L175" s="224"/>
      <c r="M175" s="224"/>
      <c r="N175" s="224"/>
      <c r="O175" s="224"/>
      <c r="P175" s="224"/>
      <c r="Q175" s="224"/>
      <c r="R175" s="225"/>
    </row>
    <row r="176" spans="1:21" ht="18.399999999999999" customHeight="1" x14ac:dyDescent="0.35">
      <c r="A176" s="174"/>
      <c r="B176" s="174"/>
      <c r="C176" s="175"/>
      <c r="D176" s="175"/>
      <c r="E176" s="176"/>
      <c r="F176" s="176"/>
      <c r="G176" s="176"/>
      <c r="H176" s="176"/>
      <c r="I176" s="176"/>
      <c r="J176" s="176"/>
      <c r="K176" s="177"/>
      <c r="L176" s="177"/>
      <c r="M176" s="178"/>
      <c r="N176" s="179"/>
      <c r="O176" s="179"/>
      <c r="P176" s="179"/>
      <c r="Q176" s="179"/>
      <c r="R176" s="180"/>
    </row>
    <row r="177" spans="1:21" ht="24.2" customHeight="1" x14ac:dyDescent="0.5">
      <c r="A177" s="174"/>
      <c r="B177" s="174"/>
      <c r="C177" s="175"/>
      <c r="D177" s="175"/>
      <c r="E177" s="176"/>
      <c r="F177" s="176"/>
      <c r="G177" s="176"/>
      <c r="H177" s="176"/>
      <c r="I177" s="176"/>
      <c r="J177" s="176"/>
      <c r="K177" s="177"/>
      <c r="L177" s="177"/>
      <c r="M177" s="365" t="s">
        <v>64</v>
      </c>
      <c r="N177" s="365"/>
      <c r="O177" s="366">
        <f>O142+1</f>
        <v>43001</v>
      </c>
      <c r="P177" s="366"/>
      <c r="Q177" s="366"/>
      <c r="R177" s="366"/>
      <c r="S177" s="366"/>
      <c r="T177" s="366"/>
      <c r="U177" s="366"/>
    </row>
    <row r="178" spans="1:21" ht="18.399999999999999" customHeight="1" x14ac:dyDescent="0.25">
      <c r="A178" s="174"/>
      <c r="B178" s="174"/>
      <c r="C178" s="175"/>
      <c r="D178" s="175"/>
      <c r="E178" s="176"/>
      <c r="F178" s="176"/>
      <c r="G178" s="176"/>
      <c r="H178" s="176"/>
      <c r="I178" s="176"/>
      <c r="J178" s="176"/>
      <c r="K178" s="176"/>
      <c r="L178" s="176"/>
      <c r="M178" s="176"/>
      <c r="N178" s="176"/>
      <c r="O178" s="176"/>
      <c r="P178" s="176"/>
      <c r="Q178" s="176"/>
      <c r="R178" s="181"/>
    </row>
    <row r="179" spans="1:21" ht="27" customHeight="1" x14ac:dyDescent="0.2">
      <c r="A179" s="362" t="s">
        <v>65</v>
      </c>
      <c r="B179" s="362"/>
      <c r="C179" s="362"/>
      <c r="D179" s="362"/>
      <c r="E179" s="362"/>
      <c r="F179" s="362"/>
      <c r="G179" s="362"/>
      <c r="H179" s="362"/>
      <c r="I179" s="362"/>
      <c r="J179" s="362"/>
      <c r="K179" s="362"/>
      <c r="L179" s="362"/>
      <c r="M179" s="362"/>
      <c r="N179" s="362"/>
      <c r="O179" s="362"/>
      <c r="P179" s="362"/>
      <c r="Q179" s="362"/>
      <c r="R179" s="362"/>
      <c r="S179" s="362"/>
      <c r="T179" s="362"/>
      <c r="U179" s="362"/>
    </row>
    <row r="180" spans="1:21" s="182" customFormat="1" ht="18.399999999999999" customHeight="1" x14ac:dyDescent="0.25">
      <c r="A180" s="358"/>
      <c r="B180" s="367" t="s">
        <v>66</v>
      </c>
      <c r="C180" s="356" t="s">
        <v>67</v>
      </c>
      <c r="D180" s="356"/>
      <c r="E180" s="356" t="s">
        <v>22</v>
      </c>
      <c r="F180" s="356"/>
      <c r="G180" s="359" t="s">
        <v>23</v>
      </c>
      <c r="H180" s="359"/>
      <c r="I180" s="359"/>
      <c r="J180" s="360" t="s">
        <v>68</v>
      </c>
      <c r="K180" s="360"/>
      <c r="L180" s="360"/>
      <c r="M180" s="361" t="s">
        <v>69</v>
      </c>
      <c r="N180" s="361"/>
      <c r="O180" s="361"/>
      <c r="P180" s="356" t="s">
        <v>70</v>
      </c>
      <c r="Q180" s="356"/>
      <c r="R180" s="357" t="s">
        <v>71</v>
      </c>
      <c r="S180" s="357"/>
      <c r="T180" s="357"/>
      <c r="U180" s="357"/>
    </row>
    <row r="181" spans="1:21" s="182" customFormat="1" ht="18.399999999999999" customHeight="1" x14ac:dyDescent="0.25">
      <c r="A181" s="358"/>
      <c r="B181" s="367"/>
      <c r="C181" s="226" t="s">
        <v>72</v>
      </c>
      <c r="D181" s="184" t="s">
        <v>73</v>
      </c>
      <c r="E181" s="226" t="s">
        <v>74</v>
      </c>
      <c r="F181" s="184" t="s">
        <v>75</v>
      </c>
      <c r="G181" s="227" t="s">
        <v>76</v>
      </c>
      <c r="H181" s="183" t="s">
        <v>75</v>
      </c>
      <c r="I181" s="184" t="s">
        <v>77</v>
      </c>
      <c r="J181" s="183" t="s">
        <v>76</v>
      </c>
      <c r="K181" s="183" t="s">
        <v>75</v>
      </c>
      <c r="L181" s="183" t="s">
        <v>77</v>
      </c>
      <c r="M181" s="228" t="s">
        <v>76</v>
      </c>
      <c r="N181" s="183" t="s">
        <v>75</v>
      </c>
      <c r="O181" s="184" t="s">
        <v>77</v>
      </c>
      <c r="P181" s="226" t="s">
        <v>76</v>
      </c>
      <c r="Q181" s="184" t="s">
        <v>75</v>
      </c>
      <c r="R181" s="357"/>
      <c r="S181" s="357"/>
      <c r="T181" s="357"/>
      <c r="U181" s="357"/>
    </row>
    <row r="182" spans="1:21" s="182" customFormat="1" ht="14.1" customHeight="1" x14ac:dyDescent="0.25">
      <c r="A182" s="354" t="s">
        <v>78</v>
      </c>
      <c r="B182" s="363">
        <f>'S3'!C9</f>
        <v>0</v>
      </c>
      <c r="C182" s="364">
        <f>'S3'!C21</f>
        <v>0</v>
      </c>
      <c r="D182" s="348">
        <f>'S3'!D21</f>
        <v>0</v>
      </c>
      <c r="E182" s="349">
        <f>'S3'!I21</f>
        <v>0</v>
      </c>
      <c r="F182" s="348">
        <f>'S3'!J21-'S3'!E21-'S3'!F21-'S3'!G21</f>
        <v>0</v>
      </c>
      <c r="G182" s="353">
        <f>'S3'!K21</f>
        <v>0</v>
      </c>
      <c r="H182" s="347">
        <f>'S3'!M21-'S3'!E21-'S3'!F21-'S3'!G21</f>
        <v>0</v>
      </c>
      <c r="I182" s="348">
        <f>'S3'!L21</f>
        <v>0</v>
      </c>
      <c r="J182" s="347">
        <f>'S3'!N21+'S3'!O21</f>
        <v>0</v>
      </c>
      <c r="K182" s="347">
        <f>'S3'!R21+'S3'!S21-'S3'!E21-'S3'!F21-'S3'!G21</f>
        <v>0</v>
      </c>
      <c r="L182" s="347">
        <f>'S3'!P21+'S3'!Q21</f>
        <v>0</v>
      </c>
      <c r="M182" s="346">
        <f>'S3'!O21</f>
        <v>0</v>
      </c>
      <c r="N182" s="347">
        <f>'S3'!S21-'S3'!F21-'S3'!E21</f>
        <v>0</v>
      </c>
      <c r="O182" s="348">
        <f>'S3'!Q21</f>
        <v>0</v>
      </c>
      <c r="P182" s="349">
        <f>'S3'!T21</f>
        <v>0</v>
      </c>
      <c r="Q182" s="348">
        <f>'S3'!U21-'S3'!F21-'S3'!E21-'S3'!G21</f>
        <v>0</v>
      </c>
      <c r="R182" s="189">
        <f>'S3'!E21</f>
        <v>0</v>
      </c>
      <c r="S182" s="196" t="s">
        <v>79</v>
      </c>
      <c r="T182" s="205">
        <f>'S3'!F21</f>
        <v>0</v>
      </c>
      <c r="U182" s="197" t="s">
        <v>80</v>
      </c>
    </row>
    <row r="183" spans="1:21" s="182" customFormat="1" ht="14.1" customHeight="1" x14ac:dyDescent="0.25">
      <c r="A183" s="354"/>
      <c r="B183" s="363"/>
      <c r="C183" s="364"/>
      <c r="D183" s="348"/>
      <c r="E183" s="349"/>
      <c r="F183" s="348"/>
      <c r="G183" s="353"/>
      <c r="H183" s="347"/>
      <c r="I183" s="348"/>
      <c r="J183" s="347"/>
      <c r="K183" s="347"/>
      <c r="L183" s="347"/>
      <c r="M183" s="346"/>
      <c r="N183" s="347"/>
      <c r="O183" s="348"/>
      <c r="P183" s="349"/>
      <c r="Q183" s="348"/>
      <c r="R183" s="189"/>
      <c r="S183" s="197"/>
      <c r="T183" s="205"/>
      <c r="U183" s="197"/>
    </row>
    <row r="184" spans="1:21" s="182" customFormat="1" ht="15.6" customHeight="1" x14ac:dyDescent="0.25">
      <c r="A184" s="354" t="s">
        <v>81</v>
      </c>
      <c r="B184" s="363">
        <f>'S3'!C44</f>
        <v>0</v>
      </c>
      <c r="C184" s="347">
        <f>'S3'!C56</f>
        <v>0</v>
      </c>
      <c r="D184" s="348">
        <f>'S3'!D56</f>
        <v>0</v>
      </c>
      <c r="E184" s="347">
        <f>'S3'!K56-'S3'!E56-'S3'!F56-'S3'!G56-'S3'!H56-'S3'!I56-'S3'!J56</f>
        <v>0</v>
      </c>
      <c r="F184" s="348">
        <f>'S3'!L56</f>
        <v>0</v>
      </c>
      <c r="G184" s="347">
        <f>'S3'!M56-'S3'!E56-'S3'!F56-'S3'!G56-'S3'!H56-'S3'!I56-'S3'!J56</f>
        <v>0</v>
      </c>
      <c r="H184" s="347">
        <f>'S3'!O56</f>
        <v>0</v>
      </c>
      <c r="I184" s="348">
        <f>'S3'!N56</f>
        <v>0</v>
      </c>
      <c r="J184" s="347">
        <f>'S3'!P56-'S3'!E56-'S3'!F56-'S3'!G56-'S3'!H56-'S3'!I56+'S3'!Q56-'S3'!J56</f>
        <v>0</v>
      </c>
      <c r="K184" s="347">
        <f>'S3'!T56+'S3'!U56</f>
        <v>0</v>
      </c>
      <c r="L184" s="348">
        <f>'S3'!R56+'S3'!S56</f>
        <v>0</v>
      </c>
      <c r="M184" s="347">
        <f>'S3'!Q56</f>
        <v>0</v>
      </c>
      <c r="N184" s="347">
        <f>'S3'!U56</f>
        <v>0</v>
      </c>
      <c r="O184" s="348">
        <f>'S3'!S56</f>
        <v>0</v>
      </c>
      <c r="P184" s="347">
        <f>'S3'!V56-'S3'!E56-'S3'!F56-'S3'!G56-'S3'!H56-'S3'!I56-'S3'!J56</f>
        <v>0</v>
      </c>
      <c r="Q184" s="348">
        <f>'S3'!W56</f>
        <v>0</v>
      </c>
      <c r="R184" s="195">
        <f>'S3'!E56+'S3'!F56+'S3'!G56+'S3'!I56</f>
        <v>0</v>
      </c>
      <c r="S184" s="196" t="s">
        <v>82</v>
      </c>
      <c r="T184" s="195">
        <f>'S3'!H56</f>
        <v>0</v>
      </c>
      <c r="U184" s="197" t="s">
        <v>83</v>
      </c>
    </row>
    <row r="185" spans="1:21" s="182" customFormat="1" ht="15.6" customHeight="1" x14ac:dyDescent="0.25">
      <c r="A185" s="354"/>
      <c r="B185" s="363"/>
      <c r="C185" s="347"/>
      <c r="D185" s="348"/>
      <c r="E185" s="347"/>
      <c r="F185" s="348"/>
      <c r="G185" s="347"/>
      <c r="H185" s="347"/>
      <c r="I185" s="348"/>
      <c r="J185" s="347"/>
      <c r="K185" s="347"/>
      <c r="L185" s="348"/>
      <c r="M185" s="347"/>
      <c r="N185" s="347"/>
      <c r="O185" s="348"/>
      <c r="P185" s="347"/>
      <c r="Q185" s="348"/>
      <c r="R185" s="195"/>
      <c r="S185" s="196"/>
      <c r="T185" s="195">
        <f>'S3'!J56</f>
        <v>0</v>
      </c>
      <c r="U185" s="232" t="s">
        <v>84</v>
      </c>
    </row>
    <row r="186" spans="1:21" s="182" customFormat="1" ht="28.35" customHeight="1" x14ac:dyDescent="0.25">
      <c r="A186" s="185" t="s">
        <v>85</v>
      </c>
      <c r="B186" s="186">
        <f>'S3'!C79</f>
        <v>0</v>
      </c>
      <c r="C186" s="229">
        <f>'S3'!C91</f>
        <v>0</v>
      </c>
      <c r="D186" s="187">
        <f>'S3'!D91</f>
        <v>0</v>
      </c>
      <c r="E186" s="229">
        <f>'S3'!I91-'S3'!E91-'S3'!F91-'S3'!G91</f>
        <v>0</v>
      </c>
      <c r="F186" s="187">
        <f>'S3'!J91</f>
        <v>0</v>
      </c>
      <c r="G186" s="230">
        <f>'S3'!K91-'S3'!E91-'S3'!F91-'S3'!G91</f>
        <v>0</v>
      </c>
      <c r="H186" s="188">
        <f>'S3'!M91</f>
        <v>0</v>
      </c>
      <c r="I186" s="187">
        <f>'S3'!L91+'S3'!H91</f>
        <v>0</v>
      </c>
      <c r="J186" s="188">
        <f>'S3'!N91+'S3'!O91-'S3'!E91-'S3'!F91-'S3'!G91</f>
        <v>0</v>
      </c>
      <c r="K186" s="188">
        <f>'S3'!R91+'S3'!S91</f>
        <v>0</v>
      </c>
      <c r="L186" s="188">
        <f>'S3'!P91+'S3'!Q91+'S3'!H91</f>
        <v>0</v>
      </c>
      <c r="M186" s="231">
        <f>'S3'!O91</f>
        <v>0</v>
      </c>
      <c r="N186" s="188">
        <f>'S3'!S91</f>
        <v>0</v>
      </c>
      <c r="O186" s="187">
        <f>'S3'!Q91</f>
        <v>0</v>
      </c>
      <c r="P186" s="229">
        <f>'S3'!T91-'S3'!E91-'S3'!F91-'S3'!G91</f>
        <v>0</v>
      </c>
      <c r="Q186" s="187">
        <f>'S3'!U91</f>
        <v>0</v>
      </c>
      <c r="R186" s="195">
        <f>'S3'!E91+'S3'!F91</f>
        <v>0</v>
      </c>
      <c r="S186" s="196" t="s">
        <v>86</v>
      </c>
      <c r="T186" s="195">
        <f>'S3'!G91</f>
        <v>0</v>
      </c>
      <c r="U186" s="208" t="s">
        <v>87</v>
      </c>
    </row>
    <row r="187" spans="1:21" s="182" customFormat="1" ht="28.35" customHeight="1" x14ac:dyDescent="0.25">
      <c r="A187" s="185" t="s">
        <v>88</v>
      </c>
      <c r="B187" s="186">
        <f>'S3'!C114</f>
        <v>0</v>
      </c>
      <c r="C187" s="229">
        <f>'S3'!C126</f>
        <v>0</v>
      </c>
      <c r="D187" s="187">
        <f>'S3'!D126</f>
        <v>0</v>
      </c>
      <c r="E187" s="229">
        <f>'S3'!I126</f>
        <v>0</v>
      </c>
      <c r="F187" s="187">
        <f>'S3'!J126-'S3'!E126</f>
        <v>0</v>
      </c>
      <c r="G187" s="230">
        <f>'S3'!K126</f>
        <v>0</v>
      </c>
      <c r="H187" s="188">
        <f>'S3'!M126-'S3'!E126</f>
        <v>0</v>
      </c>
      <c r="I187" s="187">
        <f>'S3'!L126</f>
        <v>0</v>
      </c>
      <c r="J187" s="188">
        <f>'S3'!N126+'S3'!O126</f>
        <v>0</v>
      </c>
      <c r="K187" s="188">
        <f>'S3'!R126+'S3'!S126-'S3'!E126</f>
        <v>0</v>
      </c>
      <c r="L187" s="188">
        <f>'S3'!P126+'S3'!Q126</f>
        <v>0</v>
      </c>
      <c r="M187" s="231">
        <f>'S3'!O126</f>
        <v>0</v>
      </c>
      <c r="N187" s="188">
        <f>'S3'!S126-'S3'!E126</f>
        <v>0</v>
      </c>
      <c r="O187" s="187">
        <f>'S3'!Q126</f>
        <v>0</v>
      </c>
      <c r="P187" s="229">
        <f>'S3'!T126</f>
        <v>0</v>
      </c>
      <c r="Q187" s="187">
        <f>'S3'!U126-'S3'!E126</f>
        <v>0</v>
      </c>
      <c r="R187" s="195">
        <f>'S3'!E126</f>
        <v>0</v>
      </c>
      <c r="S187" s="245" t="s">
        <v>80</v>
      </c>
      <c r="T187" s="246"/>
      <c r="U187" s="197"/>
    </row>
    <row r="188" spans="1:21" s="182" customFormat="1" ht="14.1" customHeight="1" x14ac:dyDescent="0.25">
      <c r="A188" s="354" t="s">
        <v>89</v>
      </c>
      <c r="B188" s="363">
        <f>'S3'!C149</f>
        <v>0</v>
      </c>
      <c r="C188" s="349">
        <f>'S3'!C161</f>
        <v>0</v>
      </c>
      <c r="D188" s="348">
        <f>'S3'!D161</f>
        <v>0</v>
      </c>
      <c r="E188" s="349">
        <f>'S3'!K161-'S3'!F161</f>
        <v>0</v>
      </c>
      <c r="F188" s="348">
        <f>'S3'!L161-'S3'!E161-'S3'!H161-'S3'!G161</f>
        <v>0</v>
      </c>
      <c r="G188" s="353">
        <f>'S3'!M161-'S3'!F161</f>
        <v>0</v>
      </c>
      <c r="H188" s="347">
        <f>'S3'!O161-'S3'!H161-'S3'!E161+'S3'!J161</f>
        <v>0</v>
      </c>
      <c r="I188" s="348">
        <f>'S3'!N161-'S3'!G161+1</f>
        <v>1</v>
      </c>
      <c r="J188" s="347">
        <f>'S3'!P161+'S3'!Q161-'S3'!F161</f>
        <v>0</v>
      </c>
      <c r="K188" s="347">
        <f>'S3'!T161+'S3'!U161+'S3'!J161-'S3'!H161-'S3'!E161</f>
        <v>0</v>
      </c>
      <c r="L188" s="347">
        <f>'S3'!R161+'S3'!S161-'S3'!G161+1</f>
        <v>1</v>
      </c>
      <c r="M188" s="346">
        <f>'S3'!Q161</f>
        <v>0</v>
      </c>
      <c r="N188" s="347">
        <f>'S3'!T161+'S3'!U161-'S3'!H161-'S3'!E161</f>
        <v>0</v>
      </c>
      <c r="O188" s="348">
        <f>'S3'!S161-'S3'!G161+1</f>
        <v>1</v>
      </c>
      <c r="P188" s="349">
        <f>'S3'!V161-'S3'!F161</f>
        <v>0</v>
      </c>
      <c r="Q188" s="348">
        <f>'S3'!W161-'S3'!E161-'S3'!H161-'S3'!G161</f>
        <v>0</v>
      </c>
      <c r="R188" s="195">
        <f>'S3'!E161</f>
        <v>0</v>
      </c>
      <c r="S188" s="196" t="s">
        <v>80</v>
      </c>
      <c r="T188" s="205">
        <f>'S3'!G161</f>
        <v>0</v>
      </c>
      <c r="U188" s="197" t="s">
        <v>90</v>
      </c>
    </row>
    <row r="189" spans="1:21" s="182" customFormat="1" ht="14.1" customHeight="1" x14ac:dyDescent="0.25">
      <c r="A189" s="354"/>
      <c r="B189" s="363"/>
      <c r="C189" s="349"/>
      <c r="D189" s="348"/>
      <c r="E189" s="349"/>
      <c r="F189" s="348"/>
      <c r="G189" s="353"/>
      <c r="H189" s="347"/>
      <c r="I189" s="348"/>
      <c r="J189" s="347"/>
      <c r="K189" s="347"/>
      <c r="L189" s="347"/>
      <c r="M189" s="346"/>
      <c r="N189" s="347"/>
      <c r="O189" s="348"/>
      <c r="P189" s="349"/>
      <c r="Q189" s="348"/>
      <c r="R189" s="195">
        <f>'S3'!F161</f>
        <v>0</v>
      </c>
      <c r="S189" s="196" t="s">
        <v>91</v>
      </c>
      <c r="T189" s="205">
        <f>'S3'!H161</f>
        <v>0</v>
      </c>
      <c r="U189" s="197" t="s">
        <v>92</v>
      </c>
    </row>
    <row r="190" spans="1:21" s="182" customFormat="1" ht="18.399999999999999" customHeight="1" x14ac:dyDescent="0.25">
      <c r="A190" s="209" t="s">
        <v>93</v>
      </c>
      <c r="B190" s="210">
        <f>SUM(B181:B189)</f>
        <v>0</v>
      </c>
      <c r="C190" s="235">
        <f t="shared" ref="C190:Q190" si="10">SUM(C182:C188)</f>
        <v>0</v>
      </c>
      <c r="D190" s="212">
        <f t="shared" si="10"/>
        <v>0</v>
      </c>
      <c r="E190" s="235">
        <f t="shared" si="10"/>
        <v>0</v>
      </c>
      <c r="F190" s="212">
        <f t="shared" si="10"/>
        <v>0</v>
      </c>
      <c r="G190" s="236">
        <f t="shared" si="10"/>
        <v>0</v>
      </c>
      <c r="H190" s="211">
        <f t="shared" si="10"/>
        <v>0</v>
      </c>
      <c r="I190" s="212">
        <f t="shared" si="10"/>
        <v>1</v>
      </c>
      <c r="J190" s="211">
        <f t="shared" si="10"/>
        <v>0</v>
      </c>
      <c r="K190" s="211">
        <f t="shared" si="10"/>
        <v>0</v>
      </c>
      <c r="L190" s="211">
        <f t="shared" si="10"/>
        <v>1</v>
      </c>
      <c r="M190" s="237">
        <f t="shared" si="10"/>
        <v>0</v>
      </c>
      <c r="N190" s="211">
        <f t="shared" si="10"/>
        <v>0</v>
      </c>
      <c r="O190" s="212">
        <f t="shared" si="10"/>
        <v>1</v>
      </c>
      <c r="P190" s="235">
        <f t="shared" si="10"/>
        <v>0</v>
      </c>
      <c r="Q190" s="212">
        <f t="shared" si="10"/>
        <v>0</v>
      </c>
      <c r="R190" s="173"/>
      <c r="S190" s="172"/>
      <c r="T190" s="173"/>
      <c r="U190" s="172"/>
    </row>
    <row r="191" spans="1:21" s="182" customFormat="1" ht="18.399999999999999" customHeight="1" x14ac:dyDescent="0.3">
      <c r="A191" s="172"/>
      <c r="B191" s="216" t="s">
        <v>94</v>
      </c>
      <c r="C191" s="217" t="s">
        <v>95</v>
      </c>
      <c r="D191" s="217" t="s">
        <v>96</v>
      </c>
      <c r="E191" s="217" t="s">
        <v>97</v>
      </c>
      <c r="F191" s="217" t="s">
        <v>98</v>
      </c>
      <c r="G191" s="217" t="s">
        <v>99</v>
      </c>
      <c r="H191" s="217" t="s">
        <v>100</v>
      </c>
      <c r="I191" s="217" t="s">
        <v>101</v>
      </c>
      <c r="J191" s="218"/>
      <c r="K191" s="218"/>
      <c r="L191" s="218"/>
      <c r="M191" s="218"/>
      <c r="N191" s="218"/>
      <c r="O191" s="218"/>
      <c r="P191" s="218"/>
      <c r="Q191" s="218"/>
      <c r="R191" s="219"/>
      <c r="T191" s="215"/>
    </row>
    <row r="192" spans="1:21" s="182" customFormat="1" ht="18.399999999999999" customHeight="1" x14ac:dyDescent="0.25">
      <c r="A192" s="220"/>
      <c r="B192" s="220"/>
      <c r="C192" s="188"/>
      <c r="D192" s="188"/>
      <c r="E192" s="221"/>
      <c r="F192" s="221"/>
      <c r="G192" s="221"/>
      <c r="H192" s="221"/>
      <c r="I192" s="221"/>
      <c r="J192" s="218"/>
      <c r="K192" s="218"/>
      <c r="L192" s="218"/>
      <c r="M192" s="218"/>
      <c r="N192" s="218"/>
      <c r="O192" s="218"/>
      <c r="P192" s="218"/>
      <c r="Q192" s="218"/>
      <c r="R192" s="219"/>
      <c r="T192" s="215"/>
    </row>
    <row r="193" spans="1:21" ht="18.399999999999999" customHeight="1" x14ac:dyDescent="0.25">
      <c r="D193" s="223"/>
      <c r="E193" s="224"/>
      <c r="F193" s="224"/>
      <c r="G193" s="224"/>
      <c r="H193" s="224"/>
      <c r="I193" s="224"/>
      <c r="J193" s="224"/>
      <c r="K193" s="224"/>
      <c r="L193" s="224"/>
      <c r="M193" s="224"/>
      <c r="N193" s="224"/>
      <c r="O193" s="224"/>
      <c r="P193" s="224"/>
      <c r="Q193" s="224"/>
      <c r="R193" s="225"/>
    </row>
    <row r="194" spans="1:21" ht="27" customHeight="1" x14ac:dyDescent="0.2">
      <c r="A194" s="362" t="s">
        <v>102</v>
      </c>
      <c r="B194" s="362"/>
      <c r="C194" s="362"/>
      <c r="D194" s="362"/>
      <c r="E194" s="362"/>
      <c r="F194" s="362"/>
      <c r="G194" s="362"/>
      <c r="H194" s="362"/>
      <c r="I194" s="362"/>
      <c r="J194" s="362"/>
      <c r="K194" s="362"/>
      <c r="L194" s="362"/>
      <c r="M194" s="362"/>
      <c r="N194" s="362"/>
      <c r="O194" s="362"/>
      <c r="P194" s="362"/>
      <c r="Q194" s="362"/>
      <c r="R194" s="362"/>
      <c r="S194" s="362"/>
      <c r="T194" s="362"/>
      <c r="U194" s="362"/>
    </row>
    <row r="195" spans="1:21" s="182" customFormat="1" ht="18.399999999999999" customHeight="1" x14ac:dyDescent="0.25">
      <c r="A195" s="358"/>
      <c r="B195" s="358"/>
      <c r="C195" s="356" t="s">
        <v>67</v>
      </c>
      <c r="D195" s="356"/>
      <c r="E195" s="356" t="s">
        <v>22</v>
      </c>
      <c r="F195" s="356"/>
      <c r="G195" s="359" t="s">
        <v>23</v>
      </c>
      <c r="H195" s="359"/>
      <c r="I195" s="359"/>
      <c r="J195" s="360" t="s">
        <v>68</v>
      </c>
      <c r="K195" s="360"/>
      <c r="L195" s="360"/>
      <c r="M195" s="361" t="s">
        <v>69</v>
      </c>
      <c r="N195" s="361"/>
      <c r="O195" s="361"/>
      <c r="P195" s="356" t="s">
        <v>70</v>
      </c>
      <c r="Q195" s="356"/>
      <c r="R195" s="357" t="s">
        <v>71</v>
      </c>
      <c r="S195" s="357"/>
      <c r="T195" s="357"/>
      <c r="U195" s="357"/>
    </row>
    <row r="196" spans="1:21" s="182" customFormat="1" ht="18.399999999999999" customHeight="1" x14ac:dyDescent="0.25">
      <c r="A196" s="358"/>
      <c r="B196" s="358"/>
      <c r="C196" s="226" t="s">
        <v>72</v>
      </c>
      <c r="D196" s="184" t="s">
        <v>73</v>
      </c>
      <c r="E196" s="226" t="s">
        <v>74</v>
      </c>
      <c r="F196" s="184" t="s">
        <v>75</v>
      </c>
      <c r="G196" s="227" t="s">
        <v>76</v>
      </c>
      <c r="H196" s="183" t="s">
        <v>75</v>
      </c>
      <c r="I196" s="184" t="s">
        <v>77</v>
      </c>
      <c r="J196" s="183" t="s">
        <v>76</v>
      </c>
      <c r="K196" s="183" t="s">
        <v>75</v>
      </c>
      <c r="L196" s="183" t="s">
        <v>77</v>
      </c>
      <c r="M196" s="228" t="s">
        <v>76</v>
      </c>
      <c r="N196" s="183" t="s">
        <v>75</v>
      </c>
      <c r="O196" s="184" t="s">
        <v>77</v>
      </c>
      <c r="P196" s="226" t="s">
        <v>76</v>
      </c>
      <c r="Q196" s="184" t="s">
        <v>75</v>
      </c>
      <c r="R196" s="357"/>
      <c r="S196" s="357"/>
      <c r="T196" s="357"/>
      <c r="U196" s="357"/>
    </row>
    <row r="197" spans="1:21" s="182" customFormat="1" ht="14.1" customHeight="1" x14ac:dyDescent="0.25">
      <c r="A197" s="354" t="s">
        <v>78</v>
      </c>
      <c r="B197" s="355"/>
      <c r="C197" s="349">
        <f>'S3'!C33</f>
        <v>0</v>
      </c>
      <c r="D197" s="348">
        <f>'S3'!D33</f>
        <v>0</v>
      </c>
      <c r="E197" s="349">
        <f>'S3'!J33</f>
        <v>0</v>
      </c>
      <c r="F197" s="348">
        <f>'S3'!K33-'S3'!E33-'S3'!F33-'S3'!G33-'S3'!H33-'S3'!I33</f>
        <v>0</v>
      </c>
      <c r="G197" s="353">
        <f>'S3'!L33-'S3'!H33-'S3'!G33</f>
        <v>0</v>
      </c>
      <c r="H197" s="347">
        <f>'S3'!N33-'S3'!F33-'S3'!E33-'S3'!I33</f>
        <v>0</v>
      </c>
      <c r="I197" s="348">
        <f>'S3'!M33</f>
        <v>0</v>
      </c>
      <c r="J197" s="347">
        <f>'S3'!O33+'S3'!P33-'S3'!H33-'S3'!G33</f>
        <v>0</v>
      </c>
      <c r="K197" s="347">
        <f>'S3'!S33+'S3'!T33-'S3'!F33-'S3'!E33-'S3'!I33</f>
        <v>0</v>
      </c>
      <c r="L197" s="347">
        <f>'S3'!Q33+'S3'!R33</f>
        <v>0</v>
      </c>
      <c r="M197" s="346">
        <f>'S3'!P33</f>
        <v>0</v>
      </c>
      <c r="N197" s="347">
        <f>'S3'!T33-'S3'!E33-'S3'!F33</f>
        <v>0</v>
      </c>
      <c r="O197" s="348">
        <f>'S3'!R33</f>
        <v>0</v>
      </c>
      <c r="P197" s="349">
        <f>'S3'!U33-'S3'!H33-'S3'!G33</f>
        <v>0</v>
      </c>
      <c r="Q197" s="348">
        <f>'S3'!V33-'S3'!F33-'S3'!E33-'S3'!I33</f>
        <v>0</v>
      </c>
      <c r="R197" s="189">
        <f>'S3'!E33</f>
        <v>0</v>
      </c>
      <c r="S197" s="196" t="s">
        <v>79</v>
      </c>
      <c r="T197" s="205">
        <f>'S3'!F33</f>
        <v>0</v>
      </c>
      <c r="U197" s="197" t="s">
        <v>80</v>
      </c>
    </row>
    <row r="198" spans="1:21" s="182" customFormat="1" ht="14.1" customHeight="1" x14ac:dyDescent="0.25">
      <c r="A198" s="354"/>
      <c r="B198" s="355"/>
      <c r="C198" s="349"/>
      <c r="D198" s="348"/>
      <c r="E198" s="349"/>
      <c r="F198" s="348"/>
      <c r="G198" s="353"/>
      <c r="H198" s="347"/>
      <c r="I198" s="348"/>
      <c r="J198" s="347"/>
      <c r="K198" s="347"/>
      <c r="L198" s="347"/>
      <c r="M198" s="346"/>
      <c r="N198" s="347"/>
      <c r="O198" s="348"/>
      <c r="P198" s="349"/>
      <c r="Q198" s="348"/>
      <c r="R198" s="189"/>
      <c r="S198" s="197"/>
      <c r="T198" s="205">
        <f>'S3'!H33+'S3'!G33</f>
        <v>0</v>
      </c>
      <c r="U198" s="197" t="s">
        <v>103</v>
      </c>
    </row>
    <row r="199" spans="1:21" s="182" customFormat="1" ht="15.6" customHeight="1" x14ac:dyDescent="0.25">
      <c r="A199" s="354" t="s">
        <v>81</v>
      </c>
      <c r="B199" s="355"/>
      <c r="C199" s="347">
        <f>'S3'!C68</f>
        <v>0</v>
      </c>
      <c r="D199" s="348">
        <f>'S3'!D68</f>
        <v>0</v>
      </c>
      <c r="E199" s="347">
        <f>'S3'!K68-'S3'!E68-'S3'!F68-'S3'!G68-'S3'!H68-'S3'!I68-'S3'!J68</f>
        <v>0</v>
      </c>
      <c r="F199" s="348">
        <f>'S3'!L68</f>
        <v>0</v>
      </c>
      <c r="G199" s="347">
        <f>'S3'!M68-'S3'!E68-'S3'!F68-'S3'!G68-'S3'!H68-'S3'!I68-'S3'!J68</f>
        <v>0</v>
      </c>
      <c r="H199" s="347">
        <f>'S3'!O68</f>
        <v>0</v>
      </c>
      <c r="I199" s="348">
        <f>'S3'!N68</f>
        <v>0</v>
      </c>
      <c r="J199" s="347">
        <f>'S3'!P68-'S3'!E68-'S3'!F68-'S3'!G68-'S3'!H68-'S3'!I68+'S3'!Q68-'S3'!J68</f>
        <v>0</v>
      </c>
      <c r="K199" s="347">
        <f>'S3'!T68+'S3'!U68</f>
        <v>0</v>
      </c>
      <c r="L199" s="348">
        <f>'S3'!R68+'S3'!S68</f>
        <v>0</v>
      </c>
      <c r="M199" s="347">
        <f>'S3'!Q68</f>
        <v>0</v>
      </c>
      <c r="N199" s="347">
        <f>'S3'!U68</f>
        <v>0</v>
      </c>
      <c r="O199" s="348">
        <f>'S3'!S68</f>
        <v>0</v>
      </c>
      <c r="P199" s="347">
        <f>'S3'!V68-'S3'!E68-'S3'!F68-'S3'!G68-'S3'!H68-'S3'!I68-'S3'!J68</f>
        <v>0</v>
      </c>
      <c r="Q199" s="348">
        <f>'S3'!W68</f>
        <v>0</v>
      </c>
      <c r="R199" s="195">
        <f>'S3'!E68+'S3'!F68+'S3'!G68+'S3'!I68</f>
        <v>0</v>
      </c>
      <c r="S199" s="196" t="s">
        <v>82</v>
      </c>
      <c r="T199" s="195">
        <f>'S3'!H68</f>
        <v>0</v>
      </c>
      <c r="U199" s="197" t="s">
        <v>83</v>
      </c>
    </row>
    <row r="200" spans="1:21" s="182" customFormat="1" ht="15.6" customHeight="1" x14ac:dyDescent="0.25">
      <c r="A200" s="354"/>
      <c r="B200" s="355"/>
      <c r="C200" s="347"/>
      <c r="D200" s="348"/>
      <c r="E200" s="347"/>
      <c r="F200" s="348"/>
      <c r="G200" s="347"/>
      <c r="H200" s="347"/>
      <c r="I200" s="348"/>
      <c r="J200" s="347"/>
      <c r="K200" s="347"/>
      <c r="L200" s="348"/>
      <c r="M200" s="347"/>
      <c r="N200" s="347"/>
      <c r="O200" s="348"/>
      <c r="P200" s="347"/>
      <c r="Q200" s="348"/>
      <c r="R200" s="195"/>
      <c r="S200" s="196"/>
      <c r="T200" s="195">
        <f>'S3'!J68</f>
        <v>0</v>
      </c>
      <c r="U200" s="232" t="s">
        <v>84</v>
      </c>
    </row>
    <row r="201" spans="1:21" s="182" customFormat="1" ht="28.35" customHeight="1" x14ac:dyDescent="0.25">
      <c r="A201" s="185" t="s">
        <v>85</v>
      </c>
      <c r="B201" s="207"/>
      <c r="C201" s="229">
        <f>'S3'!C103</f>
        <v>0</v>
      </c>
      <c r="D201" s="187">
        <f>'S3'!D103</f>
        <v>0</v>
      </c>
      <c r="E201" s="229">
        <f>'S3'!I103-'S3'!E103-'S3'!F103-'S3'!G103</f>
        <v>0</v>
      </c>
      <c r="F201" s="187">
        <f>'S3'!J103</f>
        <v>0</v>
      </c>
      <c r="G201" s="230">
        <f>'S3'!K103-'S3'!E103-'S3'!F103-'S3'!G103</f>
        <v>0</v>
      </c>
      <c r="H201" s="188">
        <f>'S3'!M103</f>
        <v>0</v>
      </c>
      <c r="I201" s="187">
        <f>'S3'!L103+'S3'!H103</f>
        <v>0</v>
      </c>
      <c r="J201" s="188">
        <f>'S3'!N103+'S3'!O103-'S3'!E103-'S3'!F103-'S3'!G103</f>
        <v>0</v>
      </c>
      <c r="K201" s="188">
        <f>'S3'!R103+'S3'!S3</f>
        <v>0</v>
      </c>
      <c r="L201" s="188">
        <f>'S3'!P103+'S3'!Q103+'S3'!H103</f>
        <v>0</v>
      </c>
      <c r="M201" s="231">
        <f>'S3'!O103</f>
        <v>0</v>
      </c>
      <c r="N201" s="188">
        <f>'S3'!S3</f>
        <v>0</v>
      </c>
      <c r="O201" s="187">
        <f>'S3'!Q103</f>
        <v>0</v>
      </c>
      <c r="P201" s="229">
        <f>'S3'!T103-'S3'!E103-'S3'!F103-'S3'!G103</f>
        <v>0</v>
      </c>
      <c r="Q201" s="187">
        <f>'S3'!U103</f>
        <v>0</v>
      </c>
      <c r="R201" s="195">
        <f>'S3'!E103+'S3'!F103</f>
        <v>0</v>
      </c>
      <c r="S201" s="233" t="s">
        <v>104</v>
      </c>
      <c r="T201" s="195">
        <f>'S3'!G103</f>
        <v>0</v>
      </c>
      <c r="U201" s="208" t="s">
        <v>87</v>
      </c>
    </row>
    <row r="202" spans="1:21" s="182" customFormat="1" ht="28.35" customHeight="1" x14ac:dyDescent="0.25">
      <c r="A202" s="185" t="s">
        <v>88</v>
      </c>
      <c r="B202" s="207"/>
      <c r="C202" s="229">
        <f>'S3'!C138</f>
        <v>0</v>
      </c>
      <c r="D202" s="187">
        <f>'S3'!D138</f>
        <v>0</v>
      </c>
      <c r="E202" s="229">
        <f>'S3'!I138</f>
        <v>0</v>
      </c>
      <c r="F202" s="187">
        <f>'S3'!J138-'S3'!E138-'S3'!F138</f>
        <v>0</v>
      </c>
      <c r="G202" s="230">
        <f>'S3'!K138</f>
        <v>0</v>
      </c>
      <c r="H202" s="188">
        <f>'S3'!M138-'S3'!E138</f>
        <v>0</v>
      </c>
      <c r="I202" s="187">
        <f>'S3'!L138</f>
        <v>0</v>
      </c>
      <c r="J202" s="188">
        <f>'S3'!N138+'S3'!O138</f>
        <v>0</v>
      </c>
      <c r="K202" s="188">
        <f>'S3'!R138+'S3'!S138-'S3'!E138</f>
        <v>0</v>
      </c>
      <c r="L202" s="188">
        <f>'S3'!P138+'S3'!Q138</f>
        <v>0</v>
      </c>
      <c r="M202" s="231">
        <f>'S3'!O138</f>
        <v>0</v>
      </c>
      <c r="N202" s="188">
        <f>'S3'!S138-'S3'!E138</f>
        <v>0</v>
      </c>
      <c r="O202" s="187">
        <f>'S3'!Q138</f>
        <v>0</v>
      </c>
      <c r="P202" s="229">
        <f>'S3'!T138</f>
        <v>0</v>
      </c>
      <c r="Q202" s="187">
        <f>'S3'!U138-'S3'!E138-'S3'!F138</f>
        <v>0</v>
      </c>
      <c r="R202" s="195">
        <f>'S3'!E138</f>
        <v>0</v>
      </c>
      <c r="S202" s="196" t="s">
        <v>105</v>
      </c>
      <c r="T202" s="234">
        <f>'S3'!F138</f>
        <v>0</v>
      </c>
      <c r="U202" s="197" t="s">
        <v>106</v>
      </c>
    </row>
    <row r="203" spans="1:21" s="182" customFormat="1" ht="14.1" customHeight="1" x14ac:dyDescent="0.25">
      <c r="A203" s="354" t="s">
        <v>89</v>
      </c>
      <c r="B203" s="355"/>
      <c r="C203" s="349">
        <f>'S3'!C173</f>
        <v>0</v>
      </c>
      <c r="D203" s="348">
        <f>'S3'!D173</f>
        <v>0</v>
      </c>
      <c r="E203" s="349">
        <f>'S3'!K173-'S3'!F173</f>
        <v>0</v>
      </c>
      <c r="F203" s="348">
        <f>'S3'!L173-'S3'!E173-'S3'!H173-'S3'!G173</f>
        <v>0</v>
      </c>
      <c r="G203" s="353">
        <f>'S3'!M173-'S3'!F173</f>
        <v>0</v>
      </c>
      <c r="H203" s="347">
        <f>'S3'!O173-'S3'!H173-'S3'!E173+'S3'!J173</f>
        <v>0</v>
      </c>
      <c r="I203" s="348">
        <f>'S3'!N173-'S3'!G173+1</f>
        <v>1</v>
      </c>
      <c r="J203" s="347">
        <f>'S3'!P173+'S3'!Q173-'S3'!F173</f>
        <v>0</v>
      </c>
      <c r="K203" s="347">
        <f>'S3'!T173+'S3'!U173+'S3'!J173-'S3'!H173-'S3'!E173</f>
        <v>0</v>
      </c>
      <c r="L203" s="347">
        <f>'S3'!R173+'S3'!S173-'S3'!G173+1</f>
        <v>1</v>
      </c>
      <c r="M203" s="346">
        <f>'S3'!Q173</f>
        <v>0</v>
      </c>
      <c r="N203" s="347">
        <f>'S3'!T173+'S3'!U173-'S3'!H173-'S3'!E173</f>
        <v>0</v>
      </c>
      <c r="O203" s="348">
        <f>'S3'!S173-'S3'!G173+1</f>
        <v>1</v>
      </c>
      <c r="P203" s="349">
        <f>'S3'!V173-'S3'!F173</f>
        <v>0</v>
      </c>
      <c r="Q203" s="348">
        <f>'S3'!W173-'S3'!E173-'S3'!H173-'S3'!G173</f>
        <v>0</v>
      </c>
      <c r="R203" s="195">
        <f>'S3'!E173</f>
        <v>0</v>
      </c>
      <c r="S203" s="196" t="s">
        <v>105</v>
      </c>
      <c r="T203" s="205">
        <f>'S3'!G173</f>
        <v>0</v>
      </c>
      <c r="U203" s="197" t="s">
        <v>90</v>
      </c>
    </row>
    <row r="204" spans="1:21" s="182" customFormat="1" ht="14.1" customHeight="1" x14ac:dyDescent="0.25">
      <c r="A204" s="354"/>
      <c r="B204" s="355"/>
      <c r="C204" s="349"/>
      <c r="D204" s="348"/>
      <c r="E204" s="349"/>
      <c r="F204" s="348"/>
      <c r="G204" s="353"/>
      <c r="H204" s="347"/>
      <c r="I204" s="348"/>
      <c r="J204" s="347"/>
      <c r="K204" s="347"/>
      <c r="L204" s="347"/>
      <c r="M204" s="346"/>
      <c r="N204" s="347"/>
      <c r="O204" s="348"/>
      <c r="P204" s="349"/>
      <c r="Q204" s="348"/>
      <c r="R204" s="195">
        <f>'S3'!F173</f>
        <v>0</v>
      </c>
      <c r="S204" s="196" t="s">
        <v>91</v>
      </c>
      <c r="T204" s="205">
        <f>'S3'!H173</f>
        <v>0</v>
      </c>
      <c r="U204" s="197" t="s">
        <v>92</v>
      </c>
    </row>
    <row r="205" spans="1:21" s="182" customFormat="1" ht="18.399999999999999" customHeight="1" x14ac:dyDescent="0.25">
      <c r="A205" s="209" t="s">
        <v>93</v>
      </c>
      <c r="B205" s="210"/>
      <c r="C205" s="235">
        <f t="shared" ref="C205:Q205" si="11">SUM(C197:C203)</f>
        <v>0</v>
      </c>
      <c r="D205" s="212">
        <f t="shared" si="11"/>
        <v>0</v>
      </c>
      <c r="E205" s="235">
        <f t="shared" si="11"/>
        <v>0</v>
      </c>
      <c r="F205" s="212">
        <f t="shared" si="11"/>
        <v>0</v>
      </c>
      <c r="G205" s="236">
        <f t="shared" si="11"/>
        <v>0</v>
      </c>
      <c r="H205" s="211">
        <f t="shared" si="11"/>
        <v>0</v>
      </c>
      <c r="I205" s="212">
        <f t="shared" si="11"/>
        <v>1</v>
      </c>
      <c r="J205" s="211">
        <f t="shared" si="11"/>
        <v>0</v>
      </c>
      <c r="K205" s="211">
        <f t="shared" si="11"/>
        <v>0</v>
      </c>
      <c r="L205" s="211">
        <f t="shared" si="11"/>
        <v>1</v>
      </c>
      <c r="M205" s="237">
        <f t="shared" si="11"/>
        <v>0</v>
      </c>
      <c r="N205" s="211">
        <f t="shared" si="11"/>
        <v>0</v>
      </c>
      <c r="O205" s="212">
        <f t="shared" si="11"/>
        <v>1</v>
      </c>
      <c r="P205" s="235">
        <f t="shared" si="11"/>
        <v>0</v>
      </c>
      <c r="Q205" s="212">
        <f t="shared" si="11"/>
        <v>0</v>
      </c>
      <c r="R205" s="173"/>
      <c r="S205" s="172"/>
      <c r="T205" s="173"/>
      <c r="U205" s="172"/>
    </row>
    <row r="206" spans="1:21" s="182" customFormat="1" ht="18.399999999999999" customHeight="1" x14ac:dyDescent="0.3">
      <c r="A206" s="350" t="s">
        <v>107</v>
      </c>
      <c r="B206" s="350"/>
      <c r="C206" s="351"/>
      <c r="D206" s="351"/>
      <c r="E206" s="350" t="s">
        <v>108</v>
      </c>
      <c r="F206" s="350"/>
      <c r="G206" s="368"/>
      <c r="H206" s="368"/>
      <c r="I206" s="238"/>
      <c r="J206" s="218"/>
      <c r="K206" s="218"/>
      <c r="L206" s="218"/>
      <c r="M206" s="218"/>
      <c r="N206" s="218"/>
      <c r="O206" s="218"/>
      <c r="P206" s="218"/>
      <c r="Q206" s="218"/>
      <c r="R206" s="219"/>
      <c r="T206" s="215"/>
    </row>
    <row r="207" spans="1:21" s="182" customFormat="1" ht="18.399999999999999" customHeight="1" x14ac:dyDescent="0.25">
      <c r="A207" s="242"/>
      <c r="B207" s="243"/>
      <c r="C207" s="244"/>
      <c r="D207" s="244"/>
      <c r="E207" s="218"/>
      <c r="F207" s="218"/>
      <c r="G207" s="218"/>
      <c r="H207" s="218"/>
      <c r="I207" s="218"/>
      <c r="J207" s="218"/>
      <c r="K207" s="218"/>
      <c r="L207" s="218"/>
      <c r="M207" s="218"/>
      <c r="N207" s="218"/>
      <c r="O207" s="218"/>
      <c r="P207" s="218"/>
      <c r="Q207" s="218"/>
      <c r="R207" s="219"/>
      <c r="T207" s="215"/>
    </row>
    <row r="208" spans="1:21" ht="18.399999999999999" customHeight="1" x14ac:dyDescent="0.2">
      <c r="A208" s="222"/>
      <c r="B208" s="222"/>
      <c r="C208" s="223"/>
      <c r="D208" s="223"/>
      <c r="E208" s="224"/>
      <c r="F208" s="224"/>
      <c r="G208" s="224"/>
      <c r="H208" s="224"/>
      <c r="I208" s="224"/>
      <c r="J208" s="224"/>
      <c r="K208" s="224"/>
      <c r="L208" s="224"/>
      <c r="M208" s="224"/>
      <c r="N208" s="224"/>
      <c r="O208" s="224"/>
      <c r="P208" s="224"/>
      <c r="Q208" s="224"/>
      <c r="R208" s="225"/>
    </row>
    <row r="209" spans="1:21" ht="18.399999999999999" customHeight="1" x14ac:dyDescent="0.2">
      <c r="A209" s="222"/>
      <c r="B209" s="222"/>
      <c r="C209" s="223"/>
      <c r="D209" s="223"/>
      <c r="E209" s="224"/>
      <c r="F209" s="224"/>
      <c r="G209" s="224"/>
      <c r="H209" s="224"/>
      <c r="I209" s="224"/>
      <c r="J209" s="224"/>
      <c r="K209" s="224"/>
      <c r="L209" s="224"/>
      <c r="M209" s="224"/>
      <c r="N209" s="224"/>
      <c r="O209" s="224"/>
      <c r="P209" s="224"/>
      <c r="Q209" s="224"/>
      <c r="R209" s="225"/>
    </row>
    <row r="210" spans="1:21" ht="18.399999999999999" customHeight="1" x14ac:dyDescent="0.2">
      <c r="A210" s="222"/>
      <c r="B210" s="222"/>
      <c r="C210" s="223"/>
      <c r="D210" s="223"/>
      <c r="E210" s="224"/>
      <c r="F210" s="224"/>
      <c r="G210" s="224"/>
      <c r="H210" s="224"/>
      <c r="I210" s="224"/>
      <c r="J210" s="224"/>
      <c r="K210" s="224"/>
      <c r="L210" s="224"/>
      <c r="M210" s="224"/>
      <c r="N210" s="224"/>
      <c r="O210" s="224"/>
      <c r="P210" s="224"/>
      <c r="Q210" s="224"/>
      <c r="R210" s="225"/>
    </row>
    <row r="211" spans="1:21" ht="18.399999999999999" customHeight="1" x14ac:dyDescent="0.2">
      <c r="A211" s="222"/>
      <c r="B211" s="222"/>
      <c r="C211" s="223"/>
      <c r="D211" s="223"/>
      <c r="E211" s="224"/>
      <c r="F211" s="224"/>
      <c r="G211" s="224"/>
      <c r="H211" s="224"/>
      <c r="I211" s="224"/>
      <c r="J211" s="224"/>
      <c r="K211" s="224"/>
      <c r="L211" s="224"/>
      <c r="M211" s="224"/>
      <c r="N211" s="224"/>
      <c r="O211" s="224"/>
      <c r="P211" s="224"/>
      <c r="Q211" s="224"/>
      <c r="R211" s="225"/>
    </row>
    <row r="212" spans="1:21" ht="18.399999999999999" customHeight="1" x14ac:dyDescent="0.35">
      <c r="A212" s="174"/>
      <c r="B212" s="174"/>
      <c r="C212" s="175"/>
      <c r="D212" s="175"/>
      <c r="E212" s="176"/>
      <c r="F212" s="176"/>
      <c r="G212" s="176"/>
      <c r="H212" s="176"/>
      <c r="I212" s="176"/>
      <c r="J212" s="176"/>
      <c r="K212" s="177"/>
      <c r="L212" s="177"/>
      <c r="M212" s="178"/>
      <c r="N212" s="179"/>
      <c r="O212" s="179"/>
      <c r="P212" s="179"/>
      <c r="Q212" s="179"/>
      <c r="R212" s="180"/>
    </row>
    <row r="213" spans="1:21" ht="24.2" customHeight="1" x14ac:dyDescent="0.5">
      <c r="A213" s="174"/>
      <c r="B213" s="174"/>
      <c r="C213" s="175"/>
      <c r="D213" s="175"/>
      <c r="E213" s="176"/>
      <c r="F213" s="176"/>
      <c r="G213" s="176"/>
      <c r="H213" s="176"/>
      <c r="I213" s="176"/>
      <c r="J213" s="176"/>
      <c r="K213" s="177"/>
      <c r="L213" s="177"/>
      <c r="M213" s="365" t="s">
        <v>64</v>
      </c>
      <c r="N213" s="365"/>
      <c r="O213" s="366">
        <f>O177+1</f>
        <v>43002</v>
      </c>
      <c r="P213" s="366"/>
      <c r="Q213" s="366"/>
      <c r="R213" s="366"/>
      <c r="S213" s="366"/>
      <c r="T213" s="366"/>
      <c r="U213" s="366"/>
    </row>
    <row r="214" spans="1:21" ht="18.399999999999999" customHeight="1" x14ac:dyDescent="0.25">
      <c r="A214" s="174"/>
      <c r="B214" s="174"/>
      <c r="C214" s="175"/>
      <c r="D214" s="175"/>
      <c r="E214" s="176"/>
      <c r="F214" s="176"/>
      <c r="G214" s="176"/>
      <c r="H214" s="176"/>
      <c r="I214" s="176"/>
      <c r="J214" s="176"/>
      <c r="K214" s="176"/>
      <c r="L214" s="176"/>
      <c r="M214" s="176"/>
      <c r="N214" s="176"/>
      <c r="O214" s="176"/>
      <c r="P214" s="176"/>
      <c r="Q214" s="176"/>
      <c r="R214" s="181"/>
    </row>
    <row r="215" spans="1:21" ht="27" customHeight="1" x14ac:dyDescent="0.2">
      <c r="A215" s="362" t="s">
        <v>65</v>
      </c>
      <c r="B215" s="362"/>
      <c r="C215" s="362"/>
      <c r="D215" s="362"/>
      <c r="E215" s="362"/>
      <c r="F215" s="362"/>
      <c r="G215" s="362"/>
      <c r="H215" s="362"/>
      <c r="I215" s="362"/>
      <c r="J215" s="362"/>
      <c r="K215" s="362"/>
      <c r="L215" s="362"/>
      <c r="M215" s="362"/>
      <c r="N215" s="362"/>
      <c r="O215" s="362"/>
      <c r="P215" s="362"/>
      <c r="Q215" s="362"/>
      <c r="R215" s="362"/>
      <c r="S215" s="362"/>
      <c r="T215" s="362"/>
      <c r="U215" s="362"/>
    </row>
    <row r="216" spans="1:21" s="182" customFormat="1" ht="18.399999999999999" customHeight="1" x14ac:dyDescent="0.25">
      <c r="A216" s="358"/>
      <c r="B216" s="367" t="s">
        <v>66</v>
      </c>
      <c r="C216" s="356" t="s">
        <v>67</v>
      </c>
      <c r="D216" s="356"/>
      <c r="E216" s="356" t="s">
        <v>22</v>
      </c>
      <c r="F216" s="356"/>
      <c r="G216" s="359" t="s">
        <v>23</v>
      </c>
      <c r="H216" s="359"/>
      <c r="I216" s="359"/>
      <c r="J216" s="360" t="s">
        <v>68</v>
      </c>
      <c r="K216" s="360"/>
      <c r="L216" s="360"/>
      <c r="M216" s="361" t="s">
        <v>69</v>
      </c>
      <c r="N216" s="361"/>
      <c r="O216" s="361"/>
      <c r="P216" s="356" t="s">
        <v>70</v>
      </c>
      <c r="Q216" s="356"/>
      <c r="R216" s="357" t="s">
        <v>71</v>
      </c>
      <c r="S216" s="357"/>
      <c r="T216" s="357"/>
      <c r="U216" s="357"/>
    </row>
    <row r="217" spans="1:21" s="182" customFormat="1" ht="18.399999999999999" customHeight="1" x14ac:dyDescent="0.25">
      <c r="A217" s="358"/>
      <c r="B217" s="367"/>
      <c r="C217" s="226" t="s">
        <v>72</v>
      </c>
      <c r="D217" s="184" t="s">
        <v>73</v>
      </c>
      <c r="E217" s="226" t="s">
        <v>74</v>
      </c>
      <c r="F217" s="184" t="s">
        <v>75</v>
      </c>
      <c r="G217" s="227" t="s">
        <v>76</v>
      </c>
      <c r="H217" s="183" t="s">
        <v>75</v>
      </c>
      <c r="I217" s="184" t="s">
        <v>77</v>
      </c>
      <c r="J217" s="183" t="s">
        <v>76</v>
      </c>
      <c r="K217" s="183" t="s">
        <v>75</v>
      </c>
      <c r="L217" s="183" t="s">
        <v>77</v>
      </c>
      <c r="M217" s="228" t="s">
        <v>76</v>
      </c>
      <c r="N217" s="183" t="s">
        <v>75</v>
      </c>
      <c r="O217" s="184" t="s">
        <v>77</v>
      </c>
      <c r="P217" s="226" t="s">
        <v>76</v>
      </c>
      <c r="Q217" s="184" t="s">
        <v>75</v>
      </c>
      <c r="R217" s="357"/>
      <c r="S217" s="357"/>
      <c r="T217" s="357"/>
      <c r="U217" s="357"/>
    </row>
    <row r="218" spans="1:21" s="182" customFormat="1" ht="14.1" customHeight="1" x14ac:dyDescent="0.25">
      <c r="A218" s="354" t="s">
        <v>78</v>
      </c>
      <c r="B218" s="363">
        <f>'S3'!C10</f>
        <v>0</v>
      </c>
      <c r="C218" s="364">
        <f>'S3'!C22</f>
        <v>0</v>
      </c>
      <c r="D218" s="348">
        <f>'S3'!D22</f>
        <v>0</v>
      </c>
      <c r="E218" s="349">
        <f>'S3'!I22</f>
        <v>0</v>
      </c>
      <c r="F218" s="348">
        <f>'S3'!J22-'S3'!E22-'S3'!F22-'S3'!G22</f>
        <v>0</v>
      </c>
      <c r="G218" s="353">
        <f>'S3'!K22</f>
        <v>0</v>
      </c>
      <c r="H218" s="347">
        <f>'S3'!M22-'S3'!E22-'S3'!F22-'S3'!G22</f>
        <v>0</v>
      </c>
      <c r="I218" s="348">
        <f>'S3'!L22</f>
        <v>0</v>
      </c>
      <c r="J218" s="347">
        <f>'S3'!N22+'S3'!O22</f>
        <v>0</v>
      </c>
      <c r="K218" s="347">
        <f>'S3'!R22+'S3'!S22-'S3'!E22-'S3'!F22-'S3'!G22</f>
        <v>0</v>
      </c>
      <c r="L218" s="347">
        <f>'S3'!P22+'S3'!Q22</f>
        <v>0</v>
      </c>
      <c r="M218" s="346">
        <f>'S3'!O22</f>
        <v>0</v>
      </c>
      <c r="N218" s="347">
        <f>'S3'!S22-'S3'!F22-'S3'!E22</f>
        <v>0</v>
      </c>
      <c r="O218" s="348">
        <f>'S3'!Q22</f>
        <v>0</v>
      </c>
      <c r="P218" s="349">
        <f>'S3'!T22</f>
        <v>0</v>
      </c>
      <c r="Q218" s="348">
        <f>'S3'!U22-'S3'!F22-'S3'!E22-'S3'!G22</f>
        <v>0</v>
      </c>
      <c r="R218" s="189">
        <f>'S3'!E22</f>
        <v>0</v>
      </c>
      <c r="S218" s="196" t="s">
        <v>79</v>
      </c>
      <c r="T218" s="205">
        <f>'S3'!F22</f>
        <v>0</v>
      </c>
      <c r="U218" s="197" t="s">
        <v>80</v>
      </c>
    </row>
    <row r="219" spans="1:21" s="182" customFormat="1" ht="14.1" customHeight="1" x14ac:dyDescent="0.25">
      <c r="A219" s="354"/>
      <c r="B219" s="363"/>
      <c r="C219" s="364"/>
      <c r="D219" s="348"/>
      <c r="E219" s="349"/>
      <c r="F219" s="348"/>
      <c r="G219" s="353"/>
      <c r="H219" s="347"/>
      <c r="I219" s="348"/>
      <c r="J219" s="347"/>
      <c r="K219" s="347"/>
      <c r="L219" s="347"/>
      <c r="M219" s="346"/>
      <c r="N219" s="347"/>
      <c r="O219" s="348"/>
      <c r="P219" s="349"/>
      <c r="Q219" s="348"/>
      <c r="R219" s="189"/>
      <c r="S219" s="197"/>
      <c r="T219" s="205"/>
      <c r="U219" s="197"/>
    </row>
    <row r="220" spans="1:21" s="182" customFormat="1" ht="15.6" customHeight="1" x14ac:dyDescent="0.25">
      <c r="A220" s="354" t="s">
        <v>81</v>
      </c>
      <c r="B220" s="363">
        <f>'S3'!C45</f>
        <v>0</v>
      </c>
      <c r="C220" s="347">
        <f>'S3'!C57</f>
        <v>0</v>
      </c>
      <c r="D220" s="348">
        <f>'S3'!D57</f>
        <v>0</v>
      </c>
      <c r="E220" s="347">
        <f>'S3'!K57-'S3'!E57-'S3'!F57-'S3'!G57-'S3'!H57-'S3'!I57-'S3'!J57</f>
        <v>0</v>
      </c>
      <c r="F220" s="348">
        <f>'S3'!L57</f>
        <v>0</v>
      </c>
      <c r="G220" s="347">
        <f>'S3'!M57-'S3'!E57-'S3'!F57-'S3'!G57-'S3'!H57-'S3'!I57-'S3'!J57</f>
        <v>0</v>
      </c>
      <c r="H220" s="347">
        <f>'S3'!O57</f>
        <v>0</v>
      </c>
      <c r="I220" s="348">
        <f>'S3'!N57</f>
        <v>0</v>
      </c>
      <c r="J220" s="347">
        <f>'S3'!P57-'S3'!E57-'S3'!F57-'S3'!G57-'S3'!H57-'S3'!I57+'S3'!Q57-'S3'!J57</f>
        <v>0</v>
      </c>
      <c r="K220" s="347">
        <f>'S3'!T57+'S3'!U57</f>
        <v>0</v>
      </c>
      <c r="L220" s="348">
        <f>'S3'!R57+'S3'!S57</f>
        <v>0</v>
      </c>
      <c r="M220" s="347">
        <f>'S3'!Q57</f>
        <v>0</v>
      </c>
      <c r="N220" s="347">
        <f>'S3'!U57</f>
        <v>0</v>
      </c>
      <c r="O220" s="348">
        <f>'S3'!S57</f>
        <v>0</v>
      </c>
      <c r="P220" s="347">
        <f>'S3'!V57-'S3'!E57-'S3'!F57-'S3'!G57-'S3'!H57-'S3'!I57-'S3'!J57</f>
        <v>0</v>
      </c>
      <c r="Q220" s="348">
        <f>'S3'!W57</f>
        <v>0</v>
      </c>
      <c r="R220" s="195">
        <f>'S3'!E57+'S3'!F57+'S3'!G57+'S3'!I57</f>
        <v>0</v>
      </c>
      <c r="S220" s="196" t="s">
        <v>82</v>
      </c>
      <c r="T220" s="195">
        <f>'S3'!H57</f>
        <v>0</v>
      </c>
      <c r="U220" s="197" t="s">
        <v>83</v>
      </c>
    </row>
    <row r="221" spans="1:21" s="182" customFormat="1" ht="15.6" customHeight="1" x14ac:dyDescent="0.25">
      <c r="A221" s="354"/>
      <c r="B221" s="363"/>
      <c r="C221" s="347"/>
      <c r="D221" s="348"/>
      <c r="E221" s="347"/>
      <c r="F221" s="348"/>
      <c r="G221" s="347"/>
      <c r="H221" s="347"/>
      <c r="I221" s="348"/>
      <c r="J221" s="347"/>
      <c r="K221" s="347"/>
      <c r="L221" s="348"/>
      <c r="M221" s="347"/>
      <c r="N221" s="347"/>
      <c r="O221" s="348"/>
      <c r="P221" s="347"/>
      <c r="Q221" s="348"/>
      <c r="R221" s="195"/>
      <c r="S221" s="196"/>
      <c r="T221" s="195">
        <f>'S3'!J57</f>
        <v>0</v>
      </c>
      <c r="U221" s="232" t="s">
        <v>84</v>
      </c>
    </row>
    <row r="222" spans="1:21" s="182" customFormat="1" ht="28.35" customHeight="1" x14ac:dyDescent="0.25">
      <c r="A222" s="185" t="s">
        <v>85</v>
      </c>
      <c r="B222" s="186">
        <f>'S3'!C80</f>
        <v>0</v>
      </c>
      <c r="C222" s="229">
        <f>'S3'!C92</f>
        <v>0</v>
      </c>
      <c r="D222" s="187">
        <f>'S3'!D92</f>
        <v>0</v>
      </c>
      <c r="E222" s="229">
        <f>'S3'!I92-'S3'!E92-'S3'!F92-'S3'!G92</f>
        <v>0</v>
      </c>
      <c r="F222" s="187">
        <f>'S3'!J92</f>
        <v>0</v>
      </c>
      <c r="G222" s="230">
        <f>'S3'!K92-'S3'!E92-'S3'!F92-'S3'!G92</f>
        <v>0</v>
      </c>
      <c r="H222" s="188">
        <f>'S3'!M92</f>
        <v>0</v>
      </c>
      <c r="I222" s="187">
        <f>'S3'!L92+'S3'!H92</f>
        <v>0</v>
      </c>
      <c r="J222" s="188">
        <f>'S3'!N92+'S3'!O92-'S3'!E92-'S3'!F92-'S3'!G92</f>
        <v>0</v>
      </c>
      <c r="K222" s="188">
        <f>'S3'!R92+'S3'!S92</f>
        <v>0</v>
      </c>
      <c r="L222" s="188">
        <f>'S3'!P92+'S3'!Q92+'S3'!H92</f>
        <v>0</v>
      </c>
      <c r="M222" s="231">
        <f>'S3'!O92</f>
        <v>0</v>
      </c>
      <c r="N222" s="188">
        <f>'S3'!S92</f>
        <v>0</v>
      </c>
      <c r="O222" s="187">
        <f>'S3'!Q92</f>
        <v>0</v>
      </c>
      <c r="P222" s="229">
        <f>'S3'!T92-'S3'!E92-'S3'!F92-'S3'!G92</f>
        <v>0</v>
      </c>
      <c r="Q222" s="187">
        <f>'S3'!U92</f>
        <v>0</v>
      </c>
      <c r="R222" s="195">
        <f>'S3'!E92+'S3'!F92</f>
        <v>0</v>
      </c>
      <c r="S222" s="196" t="s">
        <v>86</v>
      </c>
      <c r="T222" s="195">
        <f>'S3'!G92</f>
        <v>0</v>
      </c>
      <c r="U222" s="208" t="s">
        <v>87</v>
      </c>
    </row>
    <row r="223" spans="1:21" s="182" customFormat="1" ht="28.35" customHeight="1" x14ac:dyDescent="0.25">
      <c r="A223" s="185" t="s">
        <v>88</v>
      </c>
      <c r="B223" s="186">
        <f>'S3'!C115</f>
        <v>0</v>
      </c>
      <c r="C223" s="229">
        <f>'S3'!C127</f>
        <v>0</v>
      </c>
      <c r="D223" s="187">
        <f>'S3'!D127</f>
        <v>0</v>
      </c>
      <c r="E223" s="229">
        <f>'S3'!I127</f>
        <v>0</v>
      </c>
      <c r="F223" s="187">
        <f>'S3'!J127-'S3'!E127</f>
        <v>0</v>
      </c>
      <c r="G223" s="230">
        <f>'S3'!K127</f>
        <v>0</v>
      </c>
      <c r="H223" s="188">
        <f>'S3'!M127-'S3'!E127</f>
        <v>0</v>
      </c>
      <c r="I223" s="187">
        <f>'S3'!L127</f>
        <v>0</v>
      </c>
      <c r="J223" s="188">
        <f>'S3'!N127+'S3'!O127</f>
        <v>0</v>
      </c>
      <c r="K223" s="188">
        <f>'S3'!R127+'S3'!S127-'S3'!E127</f>
        <v>0</v>
      </c>
      <c r="L223" s="188">
        <f>'S3'!P127+'S3'!Q127</f>
        <v>0</v>
      </c>
      <c r="M223" s="231">
        <f>'S3'!O127</f>
        <v>0</v>
      </c>
      <c r="N223" s="188">
        <f>'S3'!S127-'S3'!E127</f>
        <v>0</v>
      </c>
      <c r="O223" s="187">
        <f>'S3'!Q127</f>
        <v>0</v>
      </c>
      <c r="P223" s="229">
        <f>'S3'!T127</f>
        <v>0</v>
      </c>
      <c r="Q223" s="187">
        <f>'S3'!U127-'S3'!E127</f>
        <v>0</v>
      </c>
      <c r="R223" s="195">
        <f>'S3'!E127</f>
        <v>0</v>
      </c>
      <c r="S223" s="245" t="s">
        <v>80</v>
      </c>
      <c r="T223" s="246"/>
      <c r="U223" s="197"/>
    </row>
    <row r="224" spans="1:21" s="182" customFormat="1" ht="14.1" customHeight="1" x14ac:dyDescent="0.25">
      <c r="A224" s="354" t="s">
        <v>89</v>
      </c>
      <c r="B224" s="363">
        <f>'S3'!C150</f>
        <v>0</v>
      </c>
      <c r="C224" s="349">
        <f>'S3'!C162</f>
        <v>0</v>
      </c>
      <c r="D224" s="348">
        <f>'S3'!D162</f>
        <v>0</v>
      </c>
      <c r="E224" s="349">
        <f>'S3'!K162-'S3'!F162</f>
        <v>0</v>
      </c>
      <c r="F224" s="348">
        <f>'S3'!L162-'S3'!E162-'S3'!H162-'S3'!G162</f>
        <v>0</v>
      </c>
      <c r="G224" s="353">
        <f>'S3'!M162-'S3'!F162</f>
        <v>0</v>
      </c>
      <c r="H224" s="347">
        <f>'S3'!O162-'S3'!H162-'S3'!E162+'S3'!J162</f>
        <v>0</v>
      </c>
      <c r="I224" s="348">
        <f>'S3'!N162-'S3'!G162+1</f>
        <v>1</v>
      </c>
      <c r="J224" s="347">
        <f>'S3'!P162+'S3'!Q162-'S3'!F162</f>
        <v>0</v>
      </c>
      <c r="K224" s="347">
        <f>'S3'!T162+'S3'!U162+'S3'!J162-'S3'!H162-'S3'!E162</f>
        <v>0</v>
      </c>
      <c r="L224" s="347">
        <f>'S3'!R162+'S3'!S162-'S3'!G162+1</f>
        <v>1</v>
      </c>
      <c r="M224" s="346">
        <f>'S3'!Q162</f>
        <v>0</v>
      </c>
      <c r="N224" s="347">
        <f>'S3'!T162+'S3'!U162-'S3'!H162-'S3'!E162</f>
        <v>0</v>
      </c>
      <c r="O224" s="348">
        <f>'S3'!S162-'S3'!G162+1</f>
        <v>1</v>
      </c>
      <c r="P224" s="349">
        <f>'S3'!V162-'S3'!F162</f>
        <v>0</v>
      </c>
      <c r="Q224" s="348">
        <f>'S3'!W162-'S3'!E162-'S3'!H162-'S3'!G162</f>
        <v>0</v>
      </c>
      <c r="R224" s="195">
        <f>'S3'!E162</f>
        <v>0</v>
      </c>
      <c r="S224" s="196" t="s">
        <v>80</v>
      </c>
      <c r="T224" s="205">
        <f>'S3'!G162</f>
        <v>0</v>
      </c>
      <c r="U224" s="197" t="s">
        <v>90</v>
      </c>
    </row>
    <row r="225" spans="1:21" s="182" customFormat="1" ht="14.1" customHeight="1" x14ac:dyDescent="0.25">
      <c r="A225" s="354"/>
      <c r="B225" s="363"/>
      <c r="C225" s="349"/>
      <c r="D225" s="348"/>
      <c r="E225" s="349"/>
      <c r="F225" s="348"/>
      <c r="G225" s="353"/>
      <c r="H225" s="347"/>
      <c r="I225" s="348"/>
      <c r="J225" s="347"/>
      <c r="K225" s="347"/>
      <c r="L225" s="347"/>
      <c r="M225" s="346"/>
      <c r="N225" s="347"/>
      <c r="O225" s="348"/>
      <c r="P225" s="349"/>
      <c r="Q225" s="348"/>
      <c r="R225" s="195">
        <f>'S3'!F162</f>
        <v>0</v>
      </c>
      <c r="S225" s="196" t="s">
        <v>91</v>
      </c>
      <c r="T225" s="205">
        <f>'S3'!H162</f>
        <v>0</v>
      </c>
      <c r="U225" s="197" t="s">
        <v>92</v>
      </c>
    </row>
    <row r="226" spans="1:21" s="182" customFormat="1" ht="18.399999999999999" customHeight="1" x14ac:dyDescent="0.25">
      <c r="A226" s="209" t="s">
        <v>93</v>
      </c>
      <c r="B226" s="210">
        <f>SUM(B217:B225)</f>
        <v>0</v>
      </c>
      <c r="C226" s="235">
        <f t="shared" ref="C226:Q226" si="12">SUM(C218:C224)</f>
        <v>0</v>
      </c>
      <c r="D226" s="248">
        <f t="shared" si="12"/>
        <v>0</v>
      </c>
      <c r="E226" s="235">
        <f t="shared" si="12"/>
        <v>0</v>
      </c>
      <c r="F226" s="248">
        <f t="shared" si="12"/>
        <v>0</v>
      </c>
      <c r="G226" s="235">
        <f t="shared" si="12"/>
        <v>0</v>
      </c>
      <c r="H226" s="235">
        <f t="shared" si="12"/>
        <v>0</v>
      </c>
      <c r="I226" s="249">
        <f t="shared" si="12"/>
        <v>1</v>
      </c>
      <c r="J226" s="235">
        <f t="shared" si="12"/>
        <v>0</v>
      </c>
      <c r="K226" s="235">
        <f t="shared" si="12"/>
        <v>0</v>
      </c>
      <c r="L226" s="250">
        <f t="shared" si="12"/>
        <v>1</v>
      </c>
      <c r="M226" s="235">
        <f t="shared" si="12"/>
        <v>0</v>
      </c>
      <c r="N226" s="235">
        <f t="shared" si="12"/>
        <v>0</v>
      </c>
      <c r="O226" s="250">
        <f t="shared" si="12"/>
        <v>1</v>
      </c>
      <c r="P226" s="235">
        <f t="shared" si="12"/>
        <v>0</v>
      </c>
      <c r="Q226" s="250">
        <f t="shared" si="12"/>
        <v>0</v>
      </c>
      <c r="R226" s="173"/>
      <c r="S226" s="172"/>
      <c r="T226" s="173"/>
      <c r="U226" s="172"/>
    </row>
    <row r="227" spans="1:21" s="182" customFormat="1" ht="18.399999999999999" customHeight="1" x14ac:dyDescent="0.3">
      <c r="A227" s="172"/>
      <c r="B227" s="216" t="s">
        <v>94</v>
      </c>
      <c r="C227" s="217" t="s">
        <v>95</v>
      </c>
      <c r="D227" s="217" t="s">
        <v>96</v>
      </c>
      <c r="E227" s="217" t="s">
        <v>97</v>
      </c>
      <c r="F227" s="217" t="s">
        <v>98</v>
      </c>
      <c r="G227" s="217" t="s">
        <v>99</v>
      </c>
      <c r="H227" s="217" t="s">
        <v>100</v>
      </c>
      <c r="I227" s="217" t="s">
        <v>101</v>
      </c>
      <c r="J227" s="218"/>
      <c r="K227" s="218"/>
      <c r="L227" s="218"/>
      <c r="M227" s="218"/>
      <c r="N227" s="218"/>
      <c r="O227" s="218"/>
      <c r="P227" s="218"/>
      <c r="Q227" s="218"/>
      <c r="R227" s="219"/>
      <c r="T227" s="215"/>
    </row>
    <row r="228" spans="1:21" s="182" customFormat="1" ht="18.399999999999999" customHeight="1" x14ac:dyDescent="0.25">
      <c r="A228" s="220"/>
      <c r="B228" s="220"/>
      <c r="C228" s="188"/>
      <c r="D228" s="188"/>
      <c r="E228" s="221"/>
      <c r="F228" s="221"/>
      <c r="G228" s="221"/>
      <c r="H228" s="221"/>
      <c r="I228" s="221"/>
      <c r="J228" s="218"/>
      <c r="K228" s="218"/>
      <c r="L228" s="218"/>
      <c r="M228" s="218"/>
      <c r="N228" s="218"/>
      <c r="O228" s="218"/>
      <c r="P228" s="218"/>
      <c r="Q228" s="218"/>
      <c r="R228" s="219"/>
      <c r="T228" s="215"/>
    </row>
    <row r="229" spans="1:21" ht="18.399999999999999" customHeight="1" x14ac:dyDescent="0.25">
      <c r="D229" s="223"/>
      <c r="E229" s="224"/>
      <c r="F229" s="224"/>
      <c r="G229" s="224"/>
      <c r="H229" s="224"/>
      <c r="I229" s="224"/>
      <c r="J229" s="224"/>
      <c r="K229" s="224"/>
      <c r="L229" s="224"/>
      <c r="M229" s="224"/>
      <c r="N229" s="224"/>
      <c r="O229" s="224"/>
      <c r="P229" s="224"/>
      <c r="Q229" s="224"/>
      <c r="R229" s="225"/>
    </row>
    <row r="230" spans="1:21" ht="27" customHeight="1" x14ac:dyDescent="0.2">
      <c r="A230" s="362" t="s">
        <v>102</v>
      </c>
      <c r="B230" s="362"/>
      <c r="C230" s="362"/>
      <c r="D230" s="362"/>
      <c r="E230" s="362"/>
      <c r="F230" s="362"/>
      <c r="G230" s="362"/>
      <c r="H230" s="362"/>
      <c r="I230" s="362"/>
      <c r="J230" s="362"/>
      <c r="K230" s="362"/>
      <c r="L230" s="362"/>
      <c r="M230" s="362"/>
      <c r="N230" s="362"/>
      <c r="O230" s="362"/>
      <c r="P230" s="362"/>
      <c r="Q230" s="362"/>
      <c r="R230" s="362"/>
      <c r="S230" s="362"/>
      <c r="T230" s="362"/>
      <c r="U230" s="362"/>
    </row>
    <row r="231" spans="1:21" s="182" customFormat="1" ht="18.399999999999999" customHeight="1" x14ac:dyDescent="0.25">
      <c r="A231" s="358"/>
      <c r="B231" s="358"/>
      <c r="C231" s="356" t="s">
        <v>67</v>
      </c>
      <c r="D231" s="356"/>
      <c r="E231" s="356" t="s">
        <v>22</v>
      </c>
      <c r="F231" s="356"/>
      <c r="G231" s="359" t="s">
        <v>23</v>
      </c>
      <c r="H231" s="359"/>
      <c r="I231" s="359"/>
      <c r="J231" s="360" t="s">
        <v>68</v>
      </c>
      <c r="K231" s="360"/>
      <c r="L231" s="360"/>
      <c r="M231" s="361" t="s">
        <v>69</v>
      </c>
      <c r="N231" s="361"/>
      <c r="O231" s="361"/>
      <c r="P231" s="356" t="s">
        <v>70</v>
      </c>
      <c r="Q231" s="356"/>
      <c r="R231" s="357" t="s">
        <v>71</v>
      </c>
      <c r="S231" s="357"/>
      <c r="T231" s="357"/>
      <c r="U231" s="357"/>
    </row>
    <row r="232" spans="1:21" s="182" customFormat="1" ht="18.399999999999999" customHeight="1" x14ac:dyDescent="0.25">
      <c r="A232" s="358"/>
      <c r="B232" s="358"/>
      <c r="C232" s="226" t="s">
        <v>72</v>
      </c>
      <c r="D232" s="184" t="s">
        <v>73</v>
      </c>
      <c r="E232" s="226" t="s">
        <v>74</v>
      </c>
      <c r="F232" s="184" t="s">
        <v>75</v>
      </c>
      <c r="G232" s="227" t="s">
        <v>76</v>
      </c>
      <c r="H232" s="183" t="s">
        <v>75</v>
      </c>
      <c r="I232" s="184" t="s">
        <v>77</v>
      </c>
      <c r="J232" s="183" t="s">
        <v>76</v>
      </c>
      <c r="K232" s="183" t="s">
        <v>75</v>
      </c>
      <c r="L232" s="183" t="s">
        <v>77</v>
      </c>
      <c r="M232" s="228" t="s">
        <v>76</v>
      </c>
      <c r="N232" s="183" t="s">
        <v>75</v>
      </c>
      <c r="O232" s="184" t="s">
        <v>77</v>
      </c>
      <c r="P232" s="226" t="s">
        <v>76</v>
      </c>
      <c r="Q232" s="184" t="s">
        <v>75</v>
      </c>
      <c r="R232" s="357"/>
      <c r="S232" s="357"/>
      <c r="T232" s="357"/>
      <c r="U232" s="357"/>
    </row>
    <row r="233" spans="1:21" s="182" customFormat="1" ht="14.1" customHeight="1" x14ac:dyDescent="0.25">
      <c r="A233" s="354" t="s">
        <v>78</v>
      </c>
      <c r="B233" s="355"/>
      <c r="C233" s="349">
        <f>'S3'!C34</f>
        <v>0</v>
      </c>
      <c r="D233" s="348">
        <f>'S3'!D34</f>
        <v>0</v>
      </c>
      <c r="E233" s="349">
        <f>'S3'!J34</f>
        <v>0</v>
      </c>
      <c r="F233" s="348">
        <f>'S3'!K34-'S3'!E34-'S3'!F34-'S3'!G34-'S3'!H34-'S3'!I34</f>
        <v>0</v>
      </c>
      <c r="G233" s="353">
        <f>'S3'!L34-'S3'!H34-'S3'!G34</f>
        <v>0</v>
      </c>
      <c r="H233" s="347">
        <f>'S3'!N34-'S3'!F34-'S3'!E34-'S3'!I34</f>
        <v>0</v>
      </c>
      <c r="I233" s="348">
        <f>'S3'!M34</f>
        <v>0</v>
      </c>
      <c r="J233" s="347">
        <f>'S3'!O34+'S3'!P34-'S3'!H34-'S3'!G34</f>
        <v>0</v>
      </c>
      <c r="K233" s="347">
        <f>'S3'!S34+'S3'!T34-'S3'!F34-'S3'!E34-'S3'!I34</f>
        <v>0</v>
      </c>
      <c r="L233" s="347">
        <f>'S3'!Q34+'S3'!R34</f>
        <v>0</v>
      </c>
      <c r="M233" s="346">
        <f>'S3'!P34</f>
        <v>0</v>
      </c>
      <c r="N233" s="347">
        <f>'S3'!T34-'S3'!E34-'S3'!F34-'S3'!I34</f>
        <v>0</v>
      </c>
      <c r="O233" s="348">
        <f>'S3'!R34</f>
        <v>0</v>
      </c>
      <c r="P233" s="349">
        <f>'S3'!U34-'S3'!H34-'S3'!G34</f>
        <v>0</v>
      </c>
      <c r="Q233" s="348">
        <f>'S3'!V34-'S3'!F34-'S3'!E34-'S3'!I34</f>
        <v>0</v>
      </c>
      <c r="R233" s="189">
        <f>'S3'!E34</f>
        <v>0</v>
      </c>
      <c r="S233" s="196" t="s">
        <v>79</v>
      </c>
      <c r="T233" s="205">
        <f>'S3'!F34</f>
        <v>0</v>
      </c>
      <c r="U233" s="197" t="s">
        <v>80</v>
      </c>
    </row>
    <row r="234" spans="1:21" s="182" customFormat="1" ht="14.1" customHeight="1" x14ac:dyDescent="0.25">
      <c r="A234" s="354"/>
      <c r="B234" s="355"/>
      <c r="C234" s="349"/>
      <c r="D234" s="348"/>
      <c r="E234" s="349"/>
      <c r="F234" s="348"/>
      <c r="G234" s="353"/>
      <c r="H234" s="347"/>
      <c r="I234" s="348"/>
      <c r="J234" s="347"/>
      <c r="K234" s="347"/>
      <c r="L234" s="347"/>
      <c r="M234" s="346"/>
      <c r="N234" s="347"/>
      <c r="O234" s="348"/>
      <c r="P234" s="349"/>
      <c r="Q234" s="348"/>
      <c r="R234" s="189"/>
      <c r="S234" s="197"/>
      <c r="T234" s="205">
        <f>'S3'!H34+'S3'!G34</f>
        <v>0</v>
      </c>
      <c r="U234" s="197" t="s">
        <v>103</v>
      </c>
    </row>
    <row r="235" spans="1:21" s="182" customFormat="1" ht="15.6" customHeight="1" x14ac:dyDescent="0.25">
      <c r="A235" s="354" t="s">
        <v>81</v>
      </c>
      <c r="B235" s="355"/>
      <c r="C235" s="347">
        <f>'S3'!C69</f>
        <v>0</v>
      </c>
      <c r="D235" s="348">
        <f>'S3'!D69</f>
        <v>0</v>
      </c>
      <c r="E235" s="347">
        <f>'S3'!K69-'S3'!E69-'S3'!F69-'S3'!G69-'S3'!H69-'S3'!I69</f>
        <v>0</v>
      </c>
      <c r="F235" s="348">
        <f>'S3'!L69</f>
        <v>0</v>
      </c>
      <c r="G235" s="347">
        <f>'S3'!M69-'S3'!E69-'S3'!F69-'S3'!G69-'S3'!H69-'S3'!I69</f>
        <v>0</v>
      </c>
      <c r="H235" s="347">
        <f>'S3'!O69</f>
        <v>0</v>
      </c>
      <c r="I235" s="348">
        <f>'S3'!N69</f>
        <v>0</v>
      </c>
      <c r="J235" s="347">
        <f>'S3'!P69-'S3'!E69-'S3'!F69-'S3'!G69-'S3'!H69-'S3'!I69+'S3'!Q69</f>
        <v>0</v>
      </c>
      <c r="K235" s="347">
        <f>'S3'!T69+'S3'!U69</f>
        <v>0</v>
      </c>
      <c r="L235" s="348">
        <f>'S3'!R69+'S3'!S69</f>
        <v>0</v>
      </c>
      <c r="M235" s="347">
        <f>'S3'!Q69</f>
        <v>0</v>
      </c>
      <c r="N235" s="347">
        <f>'S3'!U69</f>
        <v>0</v>
      </c>
      <c r="O235" s="348">
        <f>'S3'!S69</f>
        <v>0</v>
      </c>
      <c r="P235" s="347">
        <f>'S3'!V69-'S3'!E69-'S3'!F69-'S3'!G69-'S3'!H69-'S3'!I69</f>
        <v>0</v>
      </c>
      <c r="Q235" s="348">
        <f>'S3'!W69</f>
        <v>0</v>
      </c>
      <c r="R235" s="195">
        <f>'S3'!E69+'S3'!F69+'S3'!G69+'S3'!I69</f>
        <v>0</v>
      </c>
      <c r="S235" s="196" t="s">
        <v>82</v>
      </c>
      <c r="T235" s="195">
        <f>'S3'!H69</f>
        <v>0</v>
      </c>
      <c r="U235" s="197" t="s">
        <v>83</v>
      </c>
    </row>
    <row r="236" spans="1:21" s="182" customFormat="1" ht="15.6" customHeight="1" x14ac:dyDescent="0.25">
      <c r="A236" s="354"/>
      <c r="B236" s="355"/>
      <c r="C236" s="347"/>
      <c r="D236" s="348"/>
      <c r="E236" s="347"/>
      <c r="F236" s="348"/>
      <c r="G236" s="347"/>
      <c r="H236" s="347"/>
      <c r="I236" s="348"/>
      <c r="J236" s="347"/>
      <c r="K236" s="347"/>
      <c r="L236" s="348"/>
      <c r="M236" s="347"/>
      <c r="N236" s="347"/>
      <c r="O236" s="348"/>
      <c r="P236" s="347"/>
      <c r="Q236" s="348"/>
      <c r="R236" s="195"/>
      <c r="S236" s="196"/>
      <c r="T236" s="195">
        <f>'S3'!J69</f>
        <v>0</v>
      </c>
      <c r="U236" s="232" t="s">
        <v>84</v>
      </c>
    </row>
    <row r="237" spans="1:21" s="182" customFormat="1" ht="28.35" customHeight="1" x14ac:dyDescent="0.25">
      <c r="A237" s="185" t="s">
        <v>85</v>
      </c>
      <c r="B237" s="207"/>
      <c r="C237" s="229">
        <f>'S3'!C104</f>
        <v>0</v>
      </c>
      <c r="D237" s="187">
        <f>'S3'!D104</f>
        <v>0</v>
      </c>
      <c r="E237" s="229">
        <f>'S3'!I104-'S3'!E104-'S3'!F104-'S3'!G104</f>
        <v>0</v>
      </c>
      <c r="F237" s="187">
        <f>'S3'!J104</f>
        <v>0</v>
      </c>
      <c r="G237" s="230">
        <f>'S3'!K104-'S3'!E104-'S3'!F104-'S3'!G104</f>
        <v>0</v>
      </c>
      <c r="H237" s="188">
        <f>'S3'!M104</f>
        <v>0</v>
      </c>
      <c r="I237" s="187">
        <f>'S3'!L104+'S3'!H104</f>
        <v>0</v>
      </c>
      <c r="J237" s="188">
        <f>'S3'!N104+'S3'!O104-'S3'!E104-'S3'!F104-'S3'!G104</f>
        <v>0</v>
      </c>
      <c r="K237" s="188">
        <f>'S3'!R104+'S3'!S4</f>
        <v>0</v>
      </c>
      <c r="L237" s="188">
        <f>'S3'!P104+'S3'!Q104+'S3'!H104</f>
        <v>0</v>
      </c>
      <c r="M237" s="231">
        <f>'S3'!O104</f>
        <v>0</v>
      </c>
      <c r="N237" s="188">
        <f>'S3'!S4</f>
        <v>0</v>
      </c>
      <c r="O237" s="187">
        <f>'S3'!Q104</f>
        <v>0</v>
      </c>
      <c r="P237" s="229">
        <f>'S3'!T104-'S3'!E104-'S3'!F104-'S3'!G104</f>
        <v>0</v>
      </c>
      <c r="Q237" s="187">
        <f>'S3'!U104</f>
        <v>0</v>
      </c>
      <c r="R237" s="195">
        <f>'S3'!E104+'S3'!F104</f>
        <v>0</v>
      </c>
      <c r="S237" s="233" t="s">
        <v>104</v>
      </c>
      <c r="T237" s="195">
        <f>'S3'!G104</f>
        <v>0</v>
      </c>
      <c r="U237" s="208" t="s">
        <v>87</v>
      </c>
    </row>
    <row r="238" spans="1:21" s="182" customFormat="1" ht="28.35" customHeight="1" x14ac:dyDescent="0.25">
      <c r="A238" s="185" t="s">
        <v>88</v>
      </c>
      <c r="B238" s="207"/>
      <c r="C238" s="229">
        <f>'S3'!C139</f>
        <v>0</v>
      </c>
      <c r="D238" s="187">
        <f>'S3'!D139</f>
        <v>0</v>
      </c>
      <c r="E238" s="229">
        <f>'S3'!I139</f>
        <v>0</v>
      </c>
      <c r="F238" s="187">
        <f>'S3'!J139-'S3'!E139-'S3'!F139</f>
        <v>0</v>
      </c>
      <c r="G238" s="230">
        <f>'S3'!K139</f>
        <v>0</v>
      </c>
      <c r="H238" s="188">
        <f>'S3'!M139-'S3'!E139</f>
        <v>0</v>
      </c>
      <c r="I238" s="187">
        <f>'S3'!L139-'S3'!F139</f>
        <v>0</v>
      </c>
      <c r="J238" s="188">
        <f>'S3'!N139+'S3'!O139</f>
        <v>0</v>
      </c>
      <c r="K238" s="188">
        <f>'S3'!R139+'S3'!S139-'S3'!E139</f>
        <v>0</v>
      </c>
      <c r="L238" s="188">
        <f>'S3'!P139+'S3'!Q139-'S3'!F139</f>
        <v>0</v>
      </c>
      <c r="M238" s="231">
        <f>'S3'!O139</f>
        <v>0</v>
      </c>
      <c r="N238" s="188">
        <f>'S3'!S139-'S3'!E139</f>
        <v>0</v>
      </c>
      <c r="O238" s="187">
        <f>'S3'!Q139</f>
        <v>0</v>
      </c>
      <c r="P238" s="229">
        <f>'S3'!T139</f>
        <v>0</v>
      </c>
      <c r="Q238" s="187">
        <f>'S3'!U139-'S3'!E139-'S3'!F139</f>
        <v>0</v>
      </c>
      <c r="R238" s="195">
        <f>'S3'!E139</f>
        <v>0</v>
      </c>
      <c r="S238" s="196" t="s">
        <v>105</v>
      </c>
      <c r="T238" s="234">
        <f>'S3'!F139</f>
        <v>0</v>
      </c>
      <c r="U238" s="197" t="s">
        <v>106</v>
      </c>
    </row>
    <row r="239" spans="1:21" s="182" customFormat="1" ht="14.1" customHeight="1" x14ac:dyDescent="0.25">
      <c r="A239" s="354" t="s">
        <v>89</v>
      </c>
      <c r="B239" s="355"/>
      <c r="C239" s="349">
        <f>'S3'!C174</f>
        <v>0</v>
      </c>
      <c r="D239" s="348">
        <f>'S3'!D174</f>
        <v>0</v>
      </c>
      <c r="E239" s="349">
        <f>'S3'!K174-'S3'!F174</f>
        <v>0</v>
      </c>
      <c r="F239" s="348">
        <f>'S3'!L174-'S3'!E174-'S3'!H174-'S3'!G174</f>
        <v>0</v>
      </c>
      <c r="G239" s="353">
        <f>'S3'!M174-'S3'!F174</f>
        <v>0</v>
      </c>
      <c r="H239" s="347">
        <f>'S3'!O174-'S3'!H174-'S3'!E174+'S3'!J174</f>
        <v>0</v>
      </c>
      <c r="I239" s="348">
        <f>'S3'!N174-'S3'!G174+1</f>
        <v>1</v>
      </c>
      <c r="J239" s="347">
        <f>'S3'!P174+'S3'!Q174-'S3'!F174</f>
        <v>0</v>
      </c>
      <c r="K239" s="347">
        <f>'S3'!T174+'S3'!U174+'S3'!J174-'S3'!H174-'S3'!E174</f>
        <v>0</v>
      </c>
      <c r="L239" s="347">
        <f>'S3'!R174+'S3'!S174-'S3'!G174+1</f>
        <v>1</v>
      </c>
      <c r="M239" s="346">
        <f>'S3'!Q174</f>
        <v>0</v>
      </c>
      <c r="N239" s="347">
        <f>'S3'!T174+'S3'!U174-'S3'!H174-'S3'!E174</f>
        <v>0</v>
      </c>
      <c r="O239" s="348">
        <f>'S3'!S174-'S3'!G174+1</f>
        <v>1</v>
      </c>
      <c r="P239" s="349">
        <f>'S3'!V174-'S3'!F174</f>
        <v>0</v>
      </c>
      <c r="Q239" s="348">
        <f>'S3'!W174-'S3'!E174-'S3'!H174-'S3'!G174</f>
        <v>0</v>
      </c>
      <c r="R239" s="195">
        <f>'S3'!E174</f>
        <v>0</v>
      </c>
      <c r="S239" s="196" t="s">
        <v>105</v>
      </c>
      <c r="T239" s="205">
        <f>'S3'!G174</f>
        <v>0</v>
      </c>
      <c r="U239" s="197" t="s">
        <v>90</v>
      </c>
    </row>
    <row r="240" spans="1:21" s="182" customFormat="1" ht="14.1" customHeight="1" x14ac:dyDescent="0.25">
      <c r="A240" s="354"/>
      <c r="B240" s="355"/>
      <c r="C240" s="349"/>
      <c r="D240" s="348"/>
      <c r="E240" s="349"/>
      <c r="F240" s="348"/>
      <c r="G240" s="353"/>
      <c r="H240" s="347"/>
      <c r="I240" s="348"/>
      <c r="J240" s="347"/>
      <c r="K240" s="347"/>
      <c r="L240" s="347"/>
      <c r="M240" s="346"/>
      <c r="N240" s="347"/>
      <c r="O240" s="348"/>
      <c r="P240" s="349"/>
      <c r="Q240" s="348"/>
      <c r="R240" s="195">
        <f>'S3'!F174</f>
        <v>0</v>
      </c>
      <c r="S240" s="196" t="s">
        <v>91</v>
      </c>
      <c r="T240" s="205">
        <f>'S3'!H174</f>
        <v>0</v>
      </c>
      <c r="U240" s="197" t="s">
        <v>92</v>
      </c>
    </row>
    <row r="241" spans="1:21" s="182" customFormat="1" ht="18.399999999999999" customHeight="1" x14ac:dyDescent="0.25">
      <c r="A241" s="209" t="s">
        <v>93</v>
      </c>
      <c r="B241" s="210"/>
      <c r="C241" s="235">
        <f t="shared" ref="C241:Q241" si="13">SUM(C233:C239)</f>
        <v>0</v>
      </c>
      <c r="D241" s="212">
        <f t="shared" si="13"/>
        <v>0</v>
      </c>
      <c r="E241" s="235">
        <f t="shared" si="13"/>
        <v>0</v>
      </c>
      <c r="F241" s="212">
        <f t="shared" si="13"/>
        <v>0</v>
      </c>
      <c r="G241" s="236">
        <f t="shared" si="13"/>
        <v>0</v>
      </c>
      <c r="H241" s="211">
        <f t="shared" si="13"/>
        <v>0</v>
      </c>
      <c r="I241" s="212">
        <f t="shared" si="13"/>
        <v>1</v>
      </c>
      <c r="J241" s="211">
        <f t="shared" si="13"/>
        <v>0</v>
      </c>
      <c r="K241" s="211">
        <f t="shared" si="13"/>
        <v>0</v>
      </c>
      <c r="L241" s="211">
        <f t="shared" si="13"/>
        <v>1</v>
      </c>
      <c r="M241" s="237">
        <f t="shared" si="13"/>
        <v>0</v>
      </c>
      <c r="N241" s="211">
        <f t="shared" si="13"/>
        <v>0</v>
      </c>
      <c r="O241" s="212">
        <f t="shared" si="13"/>
        <v>1</v>
      </c>
      <c r="P241" s="235">
        <f t="shared" si="13"/>
        <v>0</v>
      </c>
      <c r="Q241" s="212">
        <f t="shared" si="13"/>
        <v>0</v>
      </c>
      <c r="R241" s="173"/>
      <c r="S241" s="172"/>
      <c r="T241" s="173"/>
      <c r="U241" s="172"/>
    </row>
    <row r="242" spans="1:21" s="182" customFormat="1" ht="18.399999999999999" customHeight="1" x14ac:dyDescent="0.25">
      <c r="A242" s="350" t="s">
        <v>107</v>
      </c>
      <c r="B242" s="350"/>
      <c r="C242" s="351"/>
      <c r="D242" s="351"/>
      <c r="E242" s="350" t="s">
        <v>108</v>
      </c>
      <c r="F242" s="350"/>
      <c r="G242" s="352"/>
      <c r="H242" s="352"/>
      <c r="I242" s="238"/>
      <c r="J242" s="218"/>
      <c r="K242" s="218"/>
      <c r="L242" s="218"/>
      <c r="M242" s="218"/>
      <c r="N242" s="218"/>
      <c r="O242" s="218"/>
      <c r="P242" s="218"/>
      <c r="Q242" s="218"/>
      <c r="R242" s="219"/>
      <c r="T242" s="215"/>
    </row>
    <row r="243" spans="1:21" s="182" customFormat="1" ht="18.399999999999999" customHeight="1" x14ac:dyDescent="0.25">
      <c r="A243" s="242"/>
      <c r="B243" s="243"/>
      <c r="C243" s="244"/>
      <c r="D243" s="244"/>
      <c r="E243" s="218"/>
      <c r="F243" s="218"/>
      <c r="G243" s="218"/>
      <c r="H243" s="218"/>
      <c r="I243" s="218"/>
      <c r="J243" s="218"/>
      <c r="K243" s="218"/>
      <c r="L243" s="218"/>
      <c r="M243" s="218"/>
      <c r="N243" s="218"/>
      <c r="O243" s="218"/>
      <c r="P243" s="218"/>
      <c r="Q243" s="218"/>
      <c r="R243" s="219"/>
      <c r="T243" s="215"/>
    </row>
    <row r="244" spans="1:21" s="182" customFormat="1" ht="18.399999999999999" customHeight="1" x14ac:dyDescent="0.25">
      <c r="A244" s="170"/>
      <c r="B244" s="170"/>
      <c r="C244" s="251"/>
      <c r="R244" s="215"/>
      <c r="T244" s="215"/>
    </row>
    <row r="245" spans="1:21" ht="18.399999999999999" customHeight="1" x14ac:dyDescent="0.25">
      <c r="A245" s="172"/>
    </row>
    <row r="248" spans="1:21" ht="27" customHeight="1" x14ac:dyDescent="0.45">
      <c r="I248" s="252" t="s">
        <v>110</v>
      </c>
      <c r="M248" s="343">
        <f>'S3'!N3</f>
        <v>42996</v>
      </c>
      <c r="N248" s="343"/>
      <c r="O248" s="343"/>
      <c r="Q248" s="253" t="s">
        <v>8</v>
      </c>
      <c r="S248" s="344">
        <f>'S3'!P3</f>
        <v>43002</v>
      </c>
      <c r="T248" s="344"/>
    </row>
    <row r="250" spans="1:21" ht="21.2" customHeight="1" x14ac:dyDescent="0.4">
      <c r="B250" s="254" t="s">
        <v>111</v>
      </c>
    </row>
    <row r="251" spans="1:21" ht="15.6" customHeight="1" x14ac:dyDescent="0.25"/>
    <row r="252" spans="1:21" ht="18.399999999999999" customHeight="1" x14ac:dyDescent="0.3">
      <c r="A252" s="255"/>
      <c r="B252" s="255"/>
      <c r="C252" s="256"/>
      <c r="D252" s="340" t="s">
        <v>78</v>
      </c>
      <c r="E252" s="340"/>
      <c r="F252" s="340" t="s">
        <v>81</v>
      </c>
      <c r="G252" s="340"/>
      <c r="H252" s="340" t="s">
        <v>85</v>
      </c>
      <c r="I252" s="340"/>
      <c r="J252" s="340" t="s">
        <v>88</v>
      </c>
      <c r="K252" s="340"/>
      <c r="L252" s="340" t="s">
        <v>89</v>
      </c>
      <c r="M252" s="340"/>
      <c r="N252" s="340" t="s">
        <v>112</v>
      </c>
      <c r="O252" s="340"/>
      <c r="P252" s="345" t="s">
        <v>113</v>
      </c>
      <c r="Q252" s="345"/>
      <c r="R252" s="257"/>
      <c r="S252" s="342" t="s">
        <v>114</v>
      </c>
      <c r="U252" s="342" t="s">
        <v>115</v>
      </c>
    </row>
    <row r="253" spans="1:21" ht="18.399999999999999" customHeight="1" x14ac:dyDescent="0.3">
      <c r="A253" s="255"/>
      <c r="B253" s="255"/>
      <c r="C253" s="256"/>
      <c r="D253" s="259" t="s">
        <v>116</v>
      </c>
      <c r="E253" s="260" t="s">
        <v>117</v>
      </c>
      <c r="F253" s="259" t="s">
        <v>116</v>
      </c>
      <c r="G253" s="260" t="s">
        <v>117</v>
      </c>
      <c r="H253" s="259" t="s">
        <v>116</v>
      </c>
      <c r="I253" s="260" t="s">
        <v>117</v>
      </c>
      <c r="J253" s="259" t="s">
        <v>116</v>
      </c>
      <c r="K253" s="260" t="s">
        <v>117</v>
      </c>
      <c r="L253" s="259" t="s">
        <v>116</v>
      </c>
      <c r="M253" s="260" t="s">
        <v>117</v>
      </c>
      <c r="N253" s="259" t="s">
        <v>116</v>
      </c>
      <c r="O253" s="260" t="s">
        <v>117</v>
      </c>
      <c r="P253" s="259" t="s">
        <v>116</v>
      </c>
      <c r="Q253" s="259" t="s">
        <v>117</v>
      </c>
      <c r="R253" s="257"/>
      <c r="S253" s="342"/>
      <c r="T253" s="257"/>
      <c r="U253" s="342"/>
    </row>
    <row r="254" spans="1:21" ht="18.399999999999999" customHeight="1" x14ac:dyDescent="0.3">
      <c r="A254" s="255"/>
      <c r="B254" s="337" t="s">
        <v>118</v>
      </c>
      <c r="C254" s="337"/>
      <c r="D254" s="261">
        <f>'S3'!E4</f>
        <v>0</v>
      </c>
      <c r="E254" s="262">
        <f>'S3'!F4</f>
        <v>0</v>
      </c>
      <c r="F254" s="263">
        <f>'S3'!E39</f>
        <v>0</v>
      </c>
      <c r="G254" s="264">
        <f>'S3'!F39</f>
        <v>0</v>
      </c>
      <c r="H254" s="263">
        <f>'S3'!E74</f>
        <v>0</v>
      </c>
      <c r="I254" s="264">
        <f>'S3'!F74</f>
        <v>0</v>
      </c>
      <c r="J254" s="263">
        <f>'S3'!E109</f>
        <v>0</v>
      </c>
      <c r="K254" s="262">
        <f>'S3'!F109</f>
        <v>0</v>
      </c>
      <c r="L254" s="263">
        <f>'S3'!E144</f>
        <v>0</v>
      </c>
      <c r="M254" s="262">
        <f>'S3'!F144</f>
        <v>0</v>
      </c>
      <c r="N254" s="263">
        <f>'S3'!C178</f>
        <v>0</v>
      </c>
      <c r="O254" s="265"/>
      <c r="P254" s="263">
        <v>1</v>
      </c>
      <c r="Q254" s="266"/>
      <c r="R254" s="257"/>
      <c r="S254" s="267">
        <f t="shared" ref="S254:S260" si="14">SUM(D254+F254+H254+J254+L254+N254+P254)</f>
        <v>1</v>
      </c>
      <c r="T254" s="268"/>
      <c r="U254" s="269">
        <f t="shared" ref="U254:U260" si="15">SUM(E254+G254+I254+K254+M254+O254+Q254)</f>
        <v>0</v>
      </c>
    </row>
    <row r="255" spans="1:21" ht="18.399999999999999" customHeight="1" x14ac:dyDescent="0.3">
      <c r="A255" s="255"/>
      <c r="B255" s="337" t="s">
        <v>119</v>
      </c>
      <c r="C255" s="337"/>
      <c r="D255" s="270">
        <f>'S3'!E5</f>
        <v>0</v>
      </c>
      <c r="E255" s="262">
        <f>'S3'!F5</f>
        <v>0</v>
      </c>
      <c r="F255" s="271">
        <f>'S3'!E40</f>
        <v>0</v>
      </c>
      <c r="G255" s="272">
        <f>'S3'!F40</f>
        <v>0</v>
      </c>
      <c r="H255" s="271">
        <f>'S3'!E75</f>
        <v>0</v>
      </c>
      <c r="I255" s="272">
        <f>'S3'!F75</f>
        <v>0</v>
      </c>
      <c r="J255" s="271">
        <f>'S3'!E110</f>
        <v>0</v>
      </c>
      <c r="K255" s="273">
        <f>'S3'!F110</f>
        <v>0</v>
      </c>
      <c r="L255" s="271">
        <f>'S3'!E145</f>
        <v>0</v>
      </c>
      <c r="M255" s="273">
        <f>'S3'!F145</f>
        <v>0</v>
      </c>
      <c r="N255" s="263">
        <f>'S3'!C179</f>
        <v>0</v>
      </c>
      <c r="O255" s="274"/>
      <c r="P255" s="271">
        <v>1</v>
      </c>
      <c r="Q255" s="275"/>
      <c r="R255" s="257"/>
      <c r="S255" s="267">
        <f t="shared" si="14"/>
        <v>1</v>
      </c>
      <c r="T255" s="268"/>
      <c r="U255" s="269">
        <f t="shared" si="15"/>
        <v>0</v>
      </c>
    </row>
    <row r="256" spans="1:21" ht="18.399999999999999" customHeight="1" x14ac:dyDescent="0.3">
      <c r="A256" s="255"/>
      <c r="B256" s="337" t="s">
        <v>120</v>
      </c>
      <c r="C256" s="337"/>
      <c r="D256" s="270">
        <f>'S3'!E6</f>
        <v>0</v>
      </c>
      <c r="E256" s="262">
        <f>'S3'!F6</f>
        <v>0</v>
      </c>
      <c r="F256" s="271">
        <f>'S3'!E41</f>
        <v>0</v>
      </c>
      <c r="G256" s="272">
        <f>'S3'!F41</f>
        <v>0</v>
      </c>
      <c r="H256" s="271">
        <f>'S3'!E76</f>
        <v>0</v>
      </c>
      <c r="I256" s="272">
        <f>'S3'!F76</f>
        <v>0</v>
      </c>
      <c r="J256" s="271">
        <f>'S3'!E111</f>
        <v>0</v>
      </c>
      <c r="K256" s="273">
        <f>'S3'!F111</f>
        <v>0</v>
      </c>
      <c r="L256" s="271">
        <f>'S3'!E146</f>
        <v>0</v>
      </c>
      <c r="M256" s="273">
        <f>'S3'!F146</f>
        <v>0</v>
      </c>
      <c r="N256" s="263">
        <f>'S3'!C180</f>
        <v>0</v>
      </c>
      <c r="O256" s="274"/>
      <c r="P256" s="271">
        <v>1</v>
      </c>
      <c r="Q256" s="275"/>
      <c r="R256" s="257"/>
      <c r="S256" s="267">
        <f t="shared" si="14"/>
        <v>1</v>
      </c>
      <c r="T256" s="268"/>
      <c r="U256" s="269">
        <f t="shared" si="15"/>
        <v>0</v>
      </c>
    </row>
    <row r="257" spans="1:21" ht="18.399999999999999" customHeight="1" x14ac:dyDescent="0.3">
      <c r="A257" s="255"/>
      <c r="B257" s="337" t="s">
        <v>121</v>
      </c>
      <c r="C257" s="337"/>
      <c r="D257" s="270">
        <f>'S3'!E7</f>
        <v>0</v>
      </c>
      <c r="E257" s="262">
        <f>'S3'!F7</f>
        <v>0</v>
      </c>
      <c r="F257" s="271">
        <f>'S3'!E42</f>
        <v>0</v>
      </c>
      <c r="G257" s="272">
        <f>'S3'!F42</f>
        <v>0</v>
      </c>
      <c r="H257" s="271">
        <f>'S3'!E77</f>
        <v>0</v>
      </c>
      <c r="I257" s="272">
        <f>'S3'!F77</f>
        <v>0</v>
      </c>
      <c r="J257" s="271">
        <f>'S3'!E112</f>
        <v>0</v>
      </c>
      <c r="K257" s="273">
        <f>'S3'!F112</f>
        <v>0</v>
      </c>
      <c r="L257" s="271">
        <f>'S3'!E147</f>
        <v>0</v>
      </c>
      <c r="M257" s="273">
        <f>'S3'!F147</f>
        <v>0</v>
      </c>
      <c r="N257" s="263">
        <f>'S3'!C181</f>
        <v>0</v>
      </c>
      <c r="O257" s="274"/>
      <c r="P257" s="271">
        <v>1</v>
      </c>
      <c r="Q257" s="275"/>
      <c r="R257" s="257"/>
      <c r="S257" s="267">
        <f t="shared" si="14"/>
        <v>1</v>
      </c>
      <c r="T257" s="268"/>
      <c r="U257" s="269">
        <f t="shared" si="15"/>
        <v>0</v>
      </c>
    </row>
    <row r="258" spans="1:21" ht="18.399999999999999" customHeight="1" x14ac:dyDescent="0.3">
      <c r="A258" s="255"/>
      <c r="B258" s="337" t="s">
        <v>122</v>
      </c>
      <c r="C258" s="337"/>
      <c r="D258" s="270">
        <f>'S3'!E8</f>
        <v>0</v>
      </c>
      <c r="E258" s="262">
        <f>'S3'!F8</f>
        <v>0</v>
      </c>
      <c r="F258" s="271">
        <f>'S3'!E43</f>
        <v>0</v>
      </c>
      <c r="G258" s="272">
        <f>'S3'!F43</f>
        <v>0</v>
      </c>
      <c r="H258" s="271">
        <f>'S3'!E78</f>
        <v>0</v>
      </c>
      <c r="I258" s="272">
        <f>'S3'!F78</f>
        <v>0</v>
      </c>
      <c r="J258" s="271">
        <f>'S3'!E113</f>
        <v>0</v>
      </c>
      <c r="K258" s="273">
        <f>'S3'!F113</f>
        <v>0</v>
      </c>
      <c r="L258" s="271">
        <f>'S3'!E148</f>
        <v>0</v>
      </c>
      <c r="M258" s="273">
        <f>'S3'!F148</f>
        <v>0</v>
      </c>
      <c r="N258" s="263">
        <f>'S3'!C182</f>
        <v>0</v>
      </c>
      <c r="O258" s="274"/>
      <c r="P258" s="271">
        <v>1</v>
      </c>
      <c r="Q258" s="275"/>
      <c r="R258" s="257"/>
      <c r="S258" s="267">
        <f t="shared" si="14"/>
        <v>1</v>
      </c>
      <c r="T258" s="268"/>
      <c r="U258" s="269">
        <f t="shared" si="15"/>
        <v>0</v>
      </c>
    </row>
    <row r="259" spans="1:21" ht="18.399999999999999" customHeight="1" x14ac:dyDescent="0.3">
      <c r="A259" s="255"/>
      <c r="B259" s="337" t="s">
        <v>123</v>
      </c>
      <c r="C259" s="337"/>
      <c r="D259" s="270">
        <f>'S3'!E9</f>
        <v>0</v>
      </c>
      <c r="E259" s="262">
        <f>'S3'!F9</f>
        <v>0</v>
      </c>
      <c r="F259" s="271">
        <f>'S3'!E44</f>
        <v>0</v>
      </c>
      <c r="G259" s="272">
        <f>'S3'!F44</f>
        <v>0</v>
      </c>
      <c r="H259" s="271">
        <f>'S3'!E79</f>
        <v>0</v>
      </c>
      <c r="I259" s="272">
        <f>'S3'!F79</f>
        <v>0</v>
      </c>
      <c r="J259" s="271">
        <f>'S3'!E114</f>
        <v>0</v>
      </c>
      <c r="K259" s="273">
        <f>'S3'!F114</f>
        <v>0</v>
      </c>
      <c r="L259" s="271">
        <f>'S3'!E149</f>
        <v>0</v>
      </c>
      <c r="M259" s="273">
        <f>'S3'!F149</f>
        <v>0</v>
      </c>
      <c r="N259" s="271"/>
      <c r="O259" s="274"/>
      <c r="P259" s="271">
        <v>0.5</v>
      </c>
      <c r="Q259" s="275"/>
      <c r="R259" s="257"/>
      <c r="S259" s="267">
        <f t="shared" si="14"/>
        <v>0.5</v>
      </c>
      <c r="T259" s="268"/>
      <c r="U259" s="269">
        <f t="shared" si="15"/>
        <v>0</v>
      </c>
    </row>
    <row r="260" spans="1:21" ht="18.399999999999999" customHeight="1" x14ac:dyDescent="0.3">
      <c r="A260" s="255"/>
      <c r="B260" s="337" t="s">
        <v>124</v>
      </c>
      <c r="C260" s="337"/>
      <c r="D260" s="276">
        <f>'S3'!E10</f>
        <v>0</v>
      </c>
      <c r="E260" s="262">
        <f>'S3'!F10</f>
        <v>0</v>
      </c>
      <c r="F260" s="277">
        <f>'S3'!E45</f>
        <v>0</v>
      </c>
      <c r="G260" s="278">
        <f>'S3'!F45</f>
        <v>0</v>
      </c>
      <c r="H260" s="277">
        <f>'S3'!E80</f>
        <v>0</v>
      </c>
      <c r="I260" s="278">
        <f>'S3'!F80</f>
        <v>0</v>
      </c>
      <c r="J260" s="277">
        <f>'S3'!E115</f>
        <v>0</v>
      </c>
      <c r="K260" s="279">
        <f>'S3'!F115</f>
        <v>0</v>
      </c>
      <c r="L260" s="277">
        <f>'S3'!E150</f>
        <v>0</v>
      </c>
      <c r="M260" s="279">
        <f>'S3'!F150</f>
        <v>0</v>
      </c>
      <c r="N260" s="277"/>
      <c r="O260" s="280"/>
      <c r="P260" s="277">
        <v>0.5</v>
      </c>
      <c r="Q260" s="281"/>
      <c r="R260" s="257"/>
      <c r="S260" s="267">
        <f t="shared" si="14"/>
        <v>0.5</v>
      </c>
      <c r="T260" s="268"/>
      <c r="U260" s="269">
        <f t="shared" si="15"/>
        <v>0</v>
      </c>
    </row>
    <row r="261" spans="1:21" ht="18.399999999999999" customHeight="1" x14ac:dyDescent="0.3">
      <c r="A261" s="255"/>
      <c r="B261" s="255"/>
      <c r="C261" s="256"/>
      <c r="D261" s="282"/>
      <c r="E261" s="282"/>
      <c r="F261" s="282"/>
      <c r="G261" s="282"/>
      <c r="H261" s="282"/>
      <c r="I261" s="282"/>
      <c r="J261" s="282"/>
      <c r="K261" s="282"/>
      <c r="L261" s="282"/>
      <c r="M261" s="282"/>
      <c r="N261" s="282"/>
      <c r="O261" s="282"/>
      <c r="P261" s="282"/>
      <c r="Q261" s="282"/>
      <c r="R261" s="257"/>
      <c r="S261" s="282"/>
      <c r="T261" s="257"/>
      <c r="U261" s="282"/>
    </row>
    <row r="262" spans="1:21" ht="21.2" customHeight="1" x14ac:dyDescent="0.4">
      <c r="A262" s="255"/>
      <c r="B262" s="254" t="s">
        <v>125</v>
      </c>
      <c r="N262" s="282"/>
      <c r="O262" s="282"/>
      <c r="P262" s="282"/>
      <c r="Q262" s="282"/>
      <c r="R262" s="257"/>
      <c r="S262" s="283" t="s">
        <v>126</v>
      </c>
      <c r="T262" s="257">
        <f>'S3'!H57</f>
        <v>0</v>
      </c>
      <c r="U262" s="282"/>
    </row>
    <row r="263" spans="1:21" ht="15.6" customHeight="1" x14ac:dyDescent="0.25"/>
    <row r="264" spans="1:21" ht="18.399999999999999" customHeight="1" x14ac:dyDescent="0.3">
      <c r="B264" s="255"/>
      <c r="C264" s="256"/>
      <c r="D264" s="340" t="s">
        <v>78</v>
      </c>
      <c r="E264" s="340"/>
      <c r="F264" s="341" t="s">
        <v>81</v>
      </c>
      <c r="G264" s="341"/>
      <c r="H264" s="341" t="s">
        <v>85</v>
      </c>
      <c r="I264" s="341"/>
      <c r="J264" s="341" t="s">
        <v>88</v>
      </c>
      <c r="K264" s="341"/>
      <c r="L264" s="341" t="s">
        <v>89</v>
      </c>
      <c r="M264" s="341"/>
    </row>
    <row r="265" spans="1:21" ht="18.399999999999999" customHeight="1" x14ac:dyDescent="0.3">
      <c r="B265" s="337" t="s">
        <v>118</v>
      </c>
      <c r="C265" s="337"/>
      <c r="D265" s="338">
        <f>'S3'!G4</f>
        <v>0</v>
      </c>
      <c r="E265" s="338"/>
      <c r="F265" s="339">
        <f>'S3'!G39</f>
        <v>0</v>
      </c>
      <c r="G265" s="339"/>
      <c r="H265" s="339">
        <f>'S3'!G74</f>
        <v>0</v>
      </c>
      <c r="I265" s="339"/>
      <c r="J265" s="339">
        <f>'S3'!G109</f>
        <v>0</v>
      </c>
      <c r="K265" s="339"/>
      <c r="L265" s="339">
        <f>'S3'!G144</f>
        <v>0</v>
      </c>
      <c r="M265" s="339"/>
    </row>
    <row r="266" spans="1:21" ht="18.399999999999999" customHeight="1" x14ac:dyDescent="0.3">
      <c r="B266" s="337" t="s">
        <v>119</v>
      </c>
      <c r="C266" s="337"/>
      <c r="D266" s="338">
        <f>'S3'!G5</f>
        <v>0</v>
      </c>
      <c r="E266" s="338"/>
      <c r="F266" s="339">
        <f>'S3'!G40</f>
        <v>0</v>
      </c>
      <c r="G266" s="339"/>
      <c r="H266" s="339">
        <f>'S3'!G75</f>
        <v>0</v>
      </c>
      <c r="I266" s="339"/>
      <c r="J266" s="339">
        <f>'S3'!G110</f>
        <v>0</v>
      </c>
      <c r="K266" s="339"/>
      <c r="L266" s="339">
        <f>'S3'!G145</f>
        <v>0</v>
      </c>
      <c r="M266" s="339"/>
    </row>
    <row r="267" spans="1:21" ht="18.399999999999999" customHeight="1" x14ac:dyDescent="0.3">
      <c r="B267" s="337" t="s">
        <v>120</v>
      </c>
      <c r="C267" s="337"/>
      <c r="D267" s="338">
        <f>'S3'!G6</f>
        <v>0</v>
      </c>
      <c r="E267" s="338"/>
      <c r="F267" s="339">
        <f>'S3'!G41</f>
        <v>0</v>
      </c>
      <c r="G267" s="339"/>
      <c r="H267" s="339">
        <f>'S3'!G76</f>
        <v>0</v>
      </c>
      <c r="I267" s="339"/>
      <c r="J267" s="339">
        <f>'S3'!G111</f>
        <v>0</v>
      </c>
      <c r="K267" s="339"/>
      <c r="L267" s="339">
        <f>'S3'!G146</f>
        <v>0</v>
      </c>
      <c r="M267" s="339"/>
    </row>
    <row r="268" spans="1:21" ht="18.399999999999999" customHeight="1" x14ac:dyDescent="0.3">
      <c r="B268" s="337" t="s">
        <v>121</v>
      </c>
      <c r="C268" s="337"/>
      <c r="D268" s="338">
        <f>'S3'!G7</f>
        <v>0</v>
      </c>
      <c r="E268" s="338"/>
      <c r="F268" s="339">
        <f>'S3'!G42</f>
        <v>0</v>
      </c>
      <c r="G268" s="339"/>
      <c r="H268" s="339">
        <f>'S3'!G77</f>
        <v>0</v>
      </c>
      <c r="I268" s="339"/>
      <c r="J268" s="339">
        <f>'S3'!G112</f>
        <v>0</v>
      </c>
      <c r="K268" s="339"/>
      <c r="L268" s="339">
        <f>'S3'!G147</f>
        <v>0</v>
      </c>
      <c r="M268" s="339"/>
    </row>
    <row r="269" spans="1:21" ht="18.399999999999999" customHeight="1" x14ac:dyDescent="0.3">
      <c r="B269" s="337" t="s">
        <v>122</v>
      </c>
      <c r="C269" s="337"/>
      <c r="D269" s="338">
        <f>'S3'!G8</f>
        <v>0</v>
      </c>
      <c r="E269" s="338"/>
      <c r="F269" s="339">
        <f>'S3'!G43</f>
        <v>0</v>
      </c>
      <c r="G269" s="339"/>
      <c r="H269" s="339">
        <f>'S3'!G78</f>
        <v>0</v>
      </c>
      <c r="I269" s="339"/>
      <c r="J269" s="339">
        <f>'S3'!G113</f>
        <v>0</v>
      </c>
      <c r="K269" s="339"/>
      <c r="L269" s="339">
        <f>'S3'!G148</f>
        <v>0</v>
      </c>
      <c r="M269" s="339"/>
    </row>
    <row r="270" spans="1:21" ht="18.399999999999999" customHeight="1" x14ac:dyDescent="0.3">
      <c r="B270" s="337" t="s">
        <v>123</v>
      </c>
      <c r="C270" s="337"/>
      <c r="D270" s="338">
        <f>'S3'!G9</f>
        <v>0</v>
      </c>
      <c r="E270" s="338"/>
      <c r="F270" s="339">
        <f>'S3'!G44</f>
        <v>0</v>
      </c>
      <c r="G270" s="339"/>
      <c r="H270" s="339">
        <f>'S3'!G79</f>
        <v>0</v>
      </c>
      <c r="I270" s="339"/>
      <c r="J270" s="339">
        <f>'S3'!G114</f>
        <v>0</v>
      </c>
      <c r="K270" s="339"/>
      <c r="L270" s="339">
        <f>'S3'!G149</f>
        <v>0</v>
      </c>
      <c r="M270" s="339"/>
    </row>
    <row r="271" spans="1:21" ht="18.399999999999999" customHeight="1" x14ac:dyDescent="0.3">
      <c r="B271" s="337" t="s">
        <v>124</v>
      </c>
      <c r="C271" s="337"/>
      <c r="D271" s="338">
        <f>'S3'!G10</f>
        <v>0</v>
      </c>
      <c r="E271" s="338"/>
      <c r="F271" s="339">
        <f>'S3'!G45</f>
        <v>0</v>
      </c>
      <c r="G271" s="339"/>
      <c r="H271" s="339">
        <f>'S3'!G80</f>
        <v>0</v>
      </c>
      <c r="I271" s="339"/>
      <c r="J271" s="339">
        <f>'S3'!G115</f>
        <v>0</v>
      </c>
      <c r="K271" s="339"/>
      <c r="L271" s="339">
        <f>'S3'!G150</f>
        <v>0</v>
      </c>
      <c r="M271" s="339"/>
    </row>
    <row r="272" spans="1:21" ht="18.399999999999999" customHeight="1" x14ac:dyDescent="0.25">
      <c r="B272" s="172"/>
      <c r="C272" s="172"/>
    </row>
    <row r="273" spans="1:13" ht="21.2" customHeight="1" x14ac:dyDescent="0.4">
      <c r="B273" s="254" t="s">
        <v>127</v>
      </c>
    </row>
    <row r="274" spans="1:13" ht="15.6" customHeight="1" x14ac:dyDescent="0.25"/>
    <row r="275" spans="1:13" ht="18.399999999999999" customHeight="1" x14ac:dyDescent="0.3">
      <c r="B275" s="255"/>
      <c r="C275" s="256"/>
      <c r="D275" s="340" t="s">
        <v>78</v>
      </c>
      <c r="E275" s="340"/>
      <c r="F275" s="341" t="s">
        <v>81</v>
      </c>
      <c r="G275" s="341"/>
      <c r="H275" s="341" t="s">
        <v>85</v>
      </c>
      <c r="I275" s="341"/>
      <c r="J275" s="341" t="s">
        <v>88</v>
      </c>
      <c r="K275" s="341"/>
      <c r="L275" s="341" t="s">
        <v>89</v>
      </c>
      <c r="M275" s="341"/>
    </row>
    <row r="276" spans="1:13" ht="18.399999999999999" customHeight="1" x14ac:dyDescent="0.3">
      <c r="B276" s="337" t="s">
        <v>118</v>
      </c>
      <c r="C276" s="337"/>
      <c r="D276" s="338">
        <f>'S3'!D4</f>
        <v>0</v>
      </c>
      <c r="E276" s="338"/>
      <c r="F276" s="339">
        <f>'S3'!D39</f>
        <v>0</v>
      </c>
      <c r="G276" s="339"/>
      <c r="H276" s="339">
        <f>'S3'!D74</f>
        <v>0</v>
      </c>
      <c r="I276" s="339"/>
      <c r="J276" s="339">
        <f>'S3'!D109</f>
        <v>0</v>
      </c>
      <c r="K276" s="339"/>
      <c r="L276" s="339">
        <f>'S3'!D144</f>
        <v>0</v>
      </c>
      <c r="M276" s="339"/>
    </row>
    <row r="277" spans="1:13" ht="18.399999999999999" customHeight="1" x14ac:dyDescent="0.3">
      <c r="B277" s="337" t="s">
        <v>119</v>
      </c>
      <c r="C277" s="337"/>
      <c r="D277" s="338">
        <f>'S3'!D5</f>
        <v>0</v>
      </c>
      <c r="E277" s="338"/>
      <c r="F277" s="339">
        <f>'S3'!D40</f>
        <v>0</v>
      </c>
      <c r="G277" s="339"/>
      <c r="H277" s="339">
        <f>'S3'!D75</f>
        <v>0</v>
      </c>
      <c r="I277" s="339"/>
      <c r="J277" s="339">
        <f>'S3'!D110</f>
        <v>0</v>
      </c>
      <c r="K277" s="339"/>
      <c r="L277" s="339">
        <f>'S3'!D145</f>
        <v>0</v>
      </c>
      <c r="M277" s="339"/>
    </row>
    <row r="278" spans="1:13" ht="18.399999999999999" customHeight="1" x14ac:dyDescent="0.3">
      <c r="B278" s="337" t="s">
        <v>120</v>
      </c>
      <c r="C278" s="337"/>
      <c r="D278" s="338">
        <f>'S3'!D6</f>
        <v>0</v>
      </c>
      <c r="E278" s="338"/>
      <c r="F278" s="339">
        <f>'S3'!D41</f>
        <v>0</v>
      </c>
      <c r="G278" s="339"/>
      <c r="H278" s="339">
        <f>'S3'!D76</f>
        <v>0</v>
      </c>
      <c r="I278" s="339"/>
      <c r="J278" s="339">
        <f>'S3'!D111</f>
        <v>0</v>
      </c>
      <c r="K278" s="339"/>
      <c r="L278" s="339">
        <f>'S3'!D146</f>
        <v>0</v>
      </c>
      <c r="M278" s="339"/>
    </row>
    <row r="279" spans="1:13" ht="18.399999999999999" customHeight="1" x14ac:dyDescent="0.3">
      <c r="B279" s="337" t="s">
        <v>121</v>
      </c>
      <c r="C279" s="337"/>
      <c r="D279" s="338">
        <f>'S3'!D7</f>
        <v>0</v>
      </c>
      <c r="E279" s="338"/>
      <c r="F279" s="339">
        <f>'S3'!D42</f>
        <v>0</v>
      </c>
      <c r="G279" s="339"/>
      <c r="H279" s="339">
        <f>'S3'!D77</f>
        <v>0</v>
      </c>
      <c r="I279" s="339"/>
      <c r="J279" s="339">
        <f>'S3'!D112</f>
        <v>0</v>
      </c>
      <c r="K279" s="339"/>
      <c r="L279" s="339">
        <f>'S3'!D147</f>
        <v>0</v>
      </c>
      <c r="M279" s="339"/>
    </row>
    <row r="280" spans="1:13" ht="18.399999999999999" customHeight="1" x14ac:dyDescent="0.3">
      <c r="B280" s="337" t="s">
        <v>122</v>
      </c>
      <c r="C280" s="337"/>
      <c r="D280" s="338">
        <f>'S3'!D8</f>
        <v>0</v>
      </c>
      <c r="E280" s="338"/>
      <c r="F280" s="339">
        <f>'S3'!D43</f>
        <v>0</v>
      </c>
      <c r="G280" s="339"/>
      <c r="H280" s="339">
        <f>'S3'!D78</f>
        <v>0</v>
      </c>
      <c r="I280" s="339"/>
      <c r="J280" s="339">
        <f>'S3'!D113</f>
        <v>0</v>
      </c>
      <c r="K280" s="339"/>
      <c r="L280" s="339">
        <f>'S3'!D148</f>
        <v>0</v>
      </c>
      <c r="M280" s="339"/>
    </row>
    <row r="281" spans="1:13" ht="18.399999999999999" customHeight="1" x14ac:dyDescent="0.3">
      <c r="B281" s="337" t="s">
        <v>123</v>
      </c>
      <c r="C281" s="337"/>
      <c r="D281" s="338">
        <f>'S3'!D9</f>
        <v>0</v>
      </c>
      <c r="E281" s="338"/>
      <c r="F281" s="339">
        <f>'S3'!D44</f>
        <v>0</v>
      </c>
      <c r="G281" s="339"/>
      <c r="H281" s="339">
        <f>'S3'!D79</f>
        <v>0</v>
      </c>
      <c r="I281" s="339"/>
      <c r="J281" s="339">
        <f>'S3'!D114</f>
        <v>0</v>
      </c>
      <c r="K281" s="339"/>
      <c r="L281" s="339">
        <f>'S3'!D149</f>
        <v>0</v>
      </c>
      <c r="M281" s="339"/>
    </row>
    <row r="282" spans="1:13" ht="18.399999999999999" customHeight="1" x14ac:dyDescent="0.3">
      <c r="B282" s="337" t="s">
        <v>124</v>
      </c>
      <c r="C282" s="337"/>
      <c r="D282" s="338">
        <f>'S3'!D10</f>
        <v>0</v>
      </c>
      <c r="E282" s="338"/>
      <c r="F282" s="339">
        <f>'S3'!D45</f>
        <v>0</v>
      </c>
      <c r="G282" s="339"/>
      <c r="H282" s="339">
        <f>'S3'!D80</f>
        <v>0</v>
      </c>
      <c r="I282" s="339"/>
      <c r="J282" s="339">
        <f>'S3'!D115</f>
        <v>0</v>
      </c>
      <c r="K282" s="339"/>
      <c r="L282" s="339">
        <f>'S3'!D150</f>
        <v>0</v>
      </c>
      <c r="M282" s="339"/>
    </row>
    <row r="283" spans="1:13" ht="18.399999999999999" customHeight="1" x14ac:dyDescent="0.3">
      <c r="B283" s="284"/>
      <c r="C283" s="284"/>
      <c r="D283" s="285"/>
      <c r="E283" s="285"/>
      <c r="F283" s="258"/>
      <c r="G283" s="258"/>
      <c r="H283" s="258"/>
      <c r="I283" s="258"/>
      <c r="J283" s="258"/>
      <c r="K283" s="258"/>
      <c r="L283" s="258"/>
      <c r="M283" s="258"/>
    </row>
    <row r="284" spans="1:13" ht="18.399999999999999" customHeight="1" x14ac:dyDescent="0.3">
      <c r="B284" s="284"/>
      <c r="C284" s="284"/>
      <c r="D284" s="285"/>
      <c r="E284" s="285"/>
      <c r="F284" s="258"/>
      <c r="G284" s="258"/>
      <c r="H284" s="258"/>
      <c r="I284" s="258"/>
      <c r="J284" s="258"/>
      <c r="K284" s="258"/>
      <c r="L284" s="258"/>
      <c r="M284" s="258"/>
    </row>
    <row r="285" spans="1:13" ht="18.399999999999999" customHeight="1" x14ac:dyDescent="0.3">
      <c r="B285" s="284"/>
      <c r="C285" s="284"/>
      <c r="D285" s="285"/>
      <c r="E285" s="285"/>
      <c r="F285" s="258"/>
      <c r="G285" s="258"/>
      <c r="H285" s="258"/>
      <c r="I285" s="258"/>
      <c r="J285" s="258"/>
      <c r="K285" s="258"/>
      <c r="L285" s="258"/>
      <c r="M285" s="258"/>
    </row>
    <row r="286" spans="1:13" ht="18.399999999999999" customHeight="1" x14ac:dyDescent="0.3">
      <c r="B286" s="284"/>
      <c r="C286" s="284"/>
      <c r="D286" s="285"/>
      <c r="E286" s="285"/>
      <c r="F286" s="258"/>
      <c r="G286" s="258"/>
      <c r="H286" s="258"/>
      <c r="I286" s="258"/>
      <c r="J286" s="258"/>
      <c r="K286" s="258"/>
      <c r="L286" s="258"/>
      <c r="M286" s="258"/>
    </row>
    <row r="287" spans="1:13" ht="18.399999999999999" customHeight="1" x14ac:dyDescent="0.3">
      <c r="B287" s="284"/>
      <c r="C287" s="284"/>
      <c r="D287" s="285"/>
      <c r="E287" s="285"/>
      <c r="F287" s="258"/>
      <c r="G287" s="258"/>
      <c r="H287" s="258"/>
      <c r="I287" s="258"/>
      <c r="J287" s="258"/>
      <c r="K287" s="258"/>
      <c r="L287" s="258"/>
      <c r="M287" s="258"/>
    </row>
    <row r="288" spans="1:13" ht="18.399999999999999" customHeight="1" x14ac:dyDescent="0.35">
      <c r="A288"/>
      <c r="B288"/>
      <c r="C288" s="286"/>
      <c r="D288" s="286"/>
      <c r="E288" s="286"/>
      <c r="F288" s="286"/>
      <c r="G288" s="286"/>
      <c r="H288" s="286"/>
      <c r="I288" s="286"/>
      <c r="J288" s="287"/>
      <c r="K288" s="258"/>
      <c r="L288" s="258"/>
      <c r="M288" s="258"/>
    </row>
    <row r="289" spans="1:18" ht="18.399999999999999" customHeight="1" x14ac:dyDescent="0.4">
      <c r="A289"/>
      <c r="B289"/>
      <c r="C289"/>
      <c r="D289"/>
      <c r="E289"/>
      <c r="F289" s="288" t="s">
        <v>128</v>
      </c>
      <c r="G289" s="289"/>
      <c r="H289" s="289"/>
      <c r="I289"/>
      <c r="J289" s="336">
        <f>'S3'!N3</f>
        <v>42996</v>
      </c>
      <c r="K289" s="336"/>
      <c r="L289" s="336"/>
      <c r="M289" s="336"/>
      <c r="N289" s="290" t="s">
        <v>8</v>
      </c>
      <c r="O289" s="336">
        <f>'S3'!P3</f>
        <v>43002</v>
      </c>
      <c r="P289" s="336"/>
      <c r="Q289" s="336"/>
      <c r="R289" s="336"/>
    </row>
    <row r="290" spans="1:18" ht="18.399999999999999" customHeight="1" x14ac:dyDescent="0.35">
      <c r="A290"/>
      <c r="B290"/>
      <c r="C290"/>
      <c r="D290"/>
      <c r="E290" s="286"/>
      <c r="F290" s="286"/>
      <c r="G290" s="286"/>
      <c r="H290" s="286"/>
      <c r="I290" s="286"/>
      <c r="J290" s="286"/>
      <c r="K290" s="286"/>
      <c r="L290" s="287"/>
      <c r="M290" s="258"/>
      <c r="N290" s="258"/>
      <c r="O290" s="258"/>
      <c r="R290" s="172"/>
    </row>
    <row r="291" spans="1:18" ht="18.399999999999999" customHeight="1" x14ac:dyDescent="0.35">
      <c r="A291"/>
      <c r="B291"/>
      <c r="C291"/>
      <c r="D291" s="287"/>
      <c r="E291" s="286"/>
      <c r="F291" s="286"/>
      <c r="G291" s="286"/>
      <c r="H291" s="286"/>
      <c r="I291" s="286"/>
      <c r="J291" s="286"/>
      <c r="K291" s="286"/>
      <c r="L291" s="287"/>
      <c r="M291" s="258"/>
      <c r="N291" s="258"/>
      <c r="O291" s="258"/>
      <c r="R291" s="172"/>
    </row>
    <row r="292" spans="1:18" ht="18.399999999999999" customHeight="1" x14ac:dyDescent="0.2">
      <c r="A292"/>
      <c r="B292"/>
      <c r="C292" s="334" t="s">
        <v>129</v>
      </c>
      <c r="D292" s="334"/>
      <c r="E292" s="335" t="s">
        <v>78</v>
      </c>
      <c r="F292" s="335"/>
      <c r="G292" s="335" t="s">
        <v>81</v>
      </c>
      <c r="H292" s="335"/>
      <c r="I292" s="335" t="s">
        <v>85</v>
      </c>
      <c r="J292" s="335"/>
      <c r="K292" s="335" t="s">
        <v>88</v>
      </c>
      <c r="L292" s="335"/>
      <c r="M292" s="335" t="s">
        <v>89</v>
      </c>
      <c r="N292" s="335"/>
      <c r="O292" s="335" t="s">
        <v>112</v>
      </c>
      <c r="P292" s="335"/>
      <c r="Q292" s="335" t="s">
        <v>93</v>
      </c>
      <c r="R292" s="335"/>
    </row>
    <row r="293" spans="1:18" ht="18.399999999999999" customHeight="1" x14ac:dyDescent="0.2">
      <c r="A293"/>
      <c r="B293" s="333" t="s">
        <v>130</v>
      </c>
      <c r="C293" s="333"/>
      <c r="D293" s="333"/>
      <c r="E293" s="332">
        <f>SUM('S3'!C16:D16)</f>
        <v>0</v>
      </c>
      <c r="F293" s="332"/>
      <c r="G293" s="332">
        <f>SUM('S3'!C51:D51)</f>
        <v>0</v>
      </c>
      <c r="H293" s="332"/>
      <c r="I293" s="332">
        <f>SUM('S3'!C86:D86)</f>
        <v>0</v>
      </c>
      <c r="J293" s="332"/>
      <c r="K293" s="332">
        <f>SUM('S3'!C121:D121)</f>
        <v>0</v>
      </c>
      <c r="L293" s="332"/>
      <c r="M293" s="332">
        <f>SUM('S3'!C156:D156)</f>
        <v>0</v>
      </c>
      <c r="N293" s="332"/>
      <c r="O293" s="332">
        <f>SUM('S3'!C190:D190)</f>
        <v>0</v>
      </c>
      <c r="P293" s="332"/>
      <c r="Q293" s="332">
        <f t="shared" ref="Q293:Q299" si="16">SUM(E293:O293)</f>
        <v>0</v>
      </c>
      <c r="R293" s="332"/>
    </row>
    <row r="294" spans="1:18" ht="18.399999999999999" customHeight="1" x14ac:dyDescent="0.2">
      <c r="A294"/>
      <c r="B294" s="333" t="s">
        <v>119</v>
      </c>
      <c r="C294" s="333"/>
      <c r="D294" s="333"/>
      <c r="E294" s="332">
        <f>SUM('S3'!C17:D17)</f>
        <v>0</v>
      </c>
      <c r="F294" s="332"/>
      <c r="G294" s="332">
        <f>SUM('S3'!C52:D52)</f>
        <v>0</v>
      </c>
      <c r="H294" s="332"/>
      <c r="I294" s="332">
        <f>SUM('S3'!C87:D87)</f>
        <v>0</v>
      </c>
      <c r="J294" s="332"/>
      <c r="K294" s="332">
        <f>SUM('S3'!C122:D122)</f>
        <v>0</v>
      </c>
      <c r="L294" s="332"/>
      <c r="M294" s="332">
        <f>SUM('S3'!C157:D157)</f>
        <v>0</v>
      </c>
      <c r="N294" s="332"/>
      <c r="O294" s="332">
        <f>SUM('S3'!C191:D191)</f>
        <v>0</v>
      </c>
      <c r="P294" s="332"/>
      <c r="Q294" s="332">
        <f t="shared" si="16"/>
        <v>0</v>
      </c>
      <c r="R294" s="332"/>
    </row>
    <row r="295" spans="1:18" ht="18.399999999999999" customHeight="1" x14ac:dyDescent="0.2">
      <c r="A295"/>
      <c r="B295" s="333" t="s">
        <v>120</v>
      </c>
      <c r="C295" s="333"/>
      <c r="D295" s="333"/>
      <c r="E295" s="332">
        <f>SUM('S3'!C18:D18)</f>
        <v>0</v>
      </c>
      <c r="F295" s="332"/>
      <c r="G295" s="332">
        <f>SUM('S3'!C53:D53)</f>
        <v>0</v>
      </c>
      <c r="H295" s="332"/>
      <c r="I295" s="332">
        <f>SUM('S3'!C88:D88)</f>
        <v>0</v>
      </c>
      <c r="J295" s="332"/>
      <c r="K295" s="332">
        <f>SUM('S3'!C123:D123)</f>
        <v>0</v>
      </c>
      <c r="L295" s="332"/>
      <c r="M295" s="332">
        <f>SUM('S3'!C158:D158)</f>
        <v>0</v>
      </c>
      <c r="N295" s="332"/>
      <c r="O295" s="332">
        <f>SUM('S3'!C192:D192)</f>
        <v>0</v>
      </c>
      <c r="P295" s="332"/>
      <c r="Q295" s="332">
        <f t="shared" si="16"/>
        <v>0</v>
      </c>
      <c r="R295" s="332"/>
    </row>
    <row r="296" spans="1:18" ht="18.399999999999999" customHeight="1" x14ac:dyDescent="0.2">
      <c r="A296"/>
      <c r="B296" s="333" t="s">
        <v>121</v>
      </c>
      <c r="C296" s="333"/>
      <c r="D296" s="333"/>
      <c r="E296" s="332">
        <f>SUM('S3'!C19:D19)</f>
        <v>0</v>
      </c>
      <c r="F296" s="332"/>
      <c r="G296" s="332">
        <f>SUM('S3'!C54:D54)</f>
        <v>0</v>
      </c>
      <c r="H296" s="332"/>
      <c r="I296" s="332">
        <f>SUM('S3'!C89:D89)</f>
        <v>0</v>
      </c>
      <c r="J296" s="332"/>
      <c r="K296" s="332">
        <f>SUM('S3'!C124:D124)</f>
        <v>0</v>
      </c>
      <c r="L296" s="332"/>
      <c r="M296" s="332">
        <f>SUM('S3'!C159:D159)</f>
        <v>0</v>
      </c>
      <c r="N296" s="332"/>
      <c r="O296" s="332">
        <f>SUM('S3'!C193:D193)</f>
        <v>0</v>
      </c>
      <c r="P296" s="332"/>
      <c r="Q296" s="332">
        <f t="shared" si="16"/>
        <v>0</v>
      </c>
      <c r="R296" s="332"/>
    </row>
    <row r="297" spans="1:18" ht="18.399999999999999" customHeight="1" x14ac:dyDescent="0.2">
      <c r="A297"/>
      <c r="B297" s="333" t="s">
        <v>122</v>
      </c>
      <c r="C297" s="333"/>
      <c r="D297" s="333"/>
      <c r="E297" s="332">
        <f>SUM('S3'!C20:D20)</f>
        <v>0</v>
      </c>
      <c r="F297" s="332"/>
      <c r="G297" s="332">
        <f>SUM('S3'!C55:D55)</f>
        <v>0</v>
      </c>
      <c r="H297" s="332"/>
      <c r="I297" s="332">
        <f>SUM('S3'!C90:D90)</f>
        <v>0</v>
      </c>
      <c r="J297" s="332"/>
      <c r="K297" s="332">
        <f>SUM('S3'!C125:D125)</f>
        <v>0</v>
      </c>
      <c r="L297" s="332"/>
      <c r="M297" s="332">
        <f>SUM('S3'!C160:D160)</f>
        <v>0</v>
      </c>
      <c r="N297" s="332"/>
      <c r="O297" s="332">
        <f>SUM('S3'!C194:D194)</f>
        <v>0</v>
      </c>
      <c r="P297" s="332"/>
      <c r="Q297" s="332">
        <f t="shared" si="16"/>
        <v>0</v>
      </c>
      <c r="R297" s="332"/>
    </row>
    <row r="298" spans="1:18" ht="18.399999999999999" customHeight="1" x14ac:dyDescent="0.2">
      <c r="A298"/>
      <c r="B298" s="333" t="s">
        <v>123</v>
      </c>
      <c r="C298" s="333"/>
      <c r="D298" s="333"/>
      <c r="E298" s="332">
        <f>SUM('S3'!C21:D21)</f>
        <v>0</v>
      </c>
      <c r="F298" s="332"/>
      <c r="G298" s="332">
        <f>SUM('S3'!C56:D56)</f>
        <v>0</v>
      </c>
      <c r="H298" s="332"/>
      <c r="I298" s="332">
        <f>SUM('S3'!C91:D91)</f>
        <v>0</v>
      </c>
      <c r="J298" s="332"/>
      <c r="K298" s="332">
        <f>SUM('S3'!C126:D126)</f>
        <v>0</v>
      </c>
      <c r="L298" s="332"/>
      <c r="M298" s="332">
        <f>SUM('S3'!C161:D161)</f>
        <v>0</v>
      </c>
      <c r="N298" s="332"/>
      <c r="O298" s="332">
        <f>SUM('S3'!C195:D195)</f>
        <v>0</v>
      </c>
      <c r="P298" s="332"/>
      <c r="Q298" s="332">
        <f t="shared" si="16"/>
        <v>0</v>
      </c>
      <c r="R298" s="332"/>
    </row>
    <row r="299" spans="1:18" ht="18.399999999999999" customHeight="1" x14ac:dyDescent="0.2">
      <c r="A299"/>
      <c r="B299" s="333" t="s">
        <v>124</v>
      </c>
      <c r="C299" s="333"/>
      <c r="D299" s="333"/>
      <c r="E299" s="332">
        <f>SUM('S3'!C22:D22)</f>
        <v>0</v>
      </c>
      <c r="F299" s="332"/>
      <c r="G299" s="332">
        <f>SUM('S3'!C57:D57)</f>
        <v>0</v>
      </c>
      <c r="H299" s="332"/>
      <c r="I299" s="332">
        <f>SUM('S3'!C92:D92)</f>
        <v>0</v>
      </c>
      <c r="J299" s="332"/>
      <c r="K299" s="332">
        <f>SUM('S3'!C127:D127)</f>
        <v>0</v>
      </c>
      <c r="L299" s="332"/>
      <c r="M299" s="332">
        <f>SUM('S3'!C162:D162)</f>
        <v>0</v>
      </c>
      <c r="N299" s="332"/>
      <c r="O299" s="332">
        <f>SUM('S3'!C196:D196)</f>
        <v>0</v>
      </c>
      <c r="P299" s="332"/>
      <c r="Q299" s="332">
        <f t="shared" si="16"/>
        <v>0</v>
      </c>
      <c r="R299" s="332"/>
    </row>
    <row r="300" spans="1:18" ht="18.399999999999999" customHeight="1" x14ac:dyDescent="0.35">
      <c r="A300"/>
      <c r="B300"/>
      <c r="C300" s="287"/>
      <c r="D300"/>
      <c r="E300" s="286"/>
      <c r="F300"/>
      <c r="G300" s="286"/>
      <c r="H300"/>
      <c r="I300" s="286"/>
      <c r="J300"/>
      <c r="K300" s="286"/>
      <c r="L300"/>
      <c r="M300" s="286"/>
      <c r="N300"/>
      <c r="O300" s="286"/>
      <c r="P300"/>
      <c r="Q300" s="286"/>
      <c r="R300" s="172"/>
    </row>
    <row r="301" spans="1:18" ht="18.399999999999999" customHeight="1" x14ac:dyDescent="0.2">
      <c r="A301"/>
      <c r="B301"/>
      <c r="C301" s="334" t="s">
        <v>131</v>
      </c>
      <c r="D301" s="334"/>
      <c r="E301" s="335" t="s">
        <v>78</v>
      </c>
      <c r="F301" s="335"/>
      <c r="G301" s="335" t="s">
        <v>81</v>
      </c>
      <c r="H301" s="335"/>
      <c r="I301" s="335" t="s">
        <v>85</v>
      </c>
      <c r="J301" s="335"/>
      <c r="K301" s="335" t="s">
        <v>88</v>
      </c>
      <c r="L301" s="335"/>
      <c r="M301" s="335" t="s">
        <v>89</v>
      </c>
      <c r="N301" s="335"/>
      <c r="O301" s="335" t="s">
        <v>112</v>
      </c>
      <c r="P301" s="335"/>
      <c r="Q301" s="335" t="s">
        <v>93</v>
      </c>
      <c r="R301" s="335"/>
    </row>
    <row r="302" spans="1:18" ht="18.399999999999999" customHeight="1" x14ac:dyDescent="0.2">
      <c r="A302"/>
      <c r="B302" s="333" t="s">
        <v>130</v>
      </c>
      <c r="C302" s="333"/>
      <c r="D302" s="333"/>
      <c r="E302" s="332">
        <f>SUM('S3'!C28:D28)</f>
        <v>0</v>
      </c>
      <c r="F302" s="332"/>
      <c r="G302" s="332">
        <f>SUM('S3'!C63:D63)</f>
        <v>0</v>
      </c>
      <c r="H302" s="332"/>
      <c r="I302" s="332">
        <f>SUM('S3'!C98:D98)</f>
        <v>0</v>
      </c>
      <c r="J302" s="332"/>
      <c r="K302" s="332">
        <f>SUM('S3'!C133:D133)</f>
        <v>0</v>
      </c>
      <c r="L302" s="332"/>
      <c r="M302" s="332">
        <f>SUM('S3'!C168:D168)</f>
        <v>0</v>
      </c>
      <c r="N302" s="332"/>
      <c r="O302" s="332"/>
      <c r="P302" s="332"/>
      <c r="Q302" s="332">
        <f t="shared" ref="Q302:Q308" si="17">SUM(E302:O302)</f>
        <v>0</v>
      </c>
      <c r="R302" s="332"/>
    </row>
    <row r="303" spans="1:18" ht="18.399999999999999" customHeight="1" x14ac:dyDescent="0.2">
      <c r="A303"/>
      <c r="B303" s="333" t="s">
        <v>119</v>
      </c>
      <c r="C303" s="333"/>
      <c r="D303" s="333"/>
      <c r="E303" s="332">
        <f>SUM('S3'!C29:D29)</f>
        <v>0</v>
      </c>
      <c r="F303" s="332"/>
      <c r="G303" s="332">
        <f>SUM('S3'!C64:D64)</f>
        <v>0</v>
      </c>
      <c r="H303" s="332"/>
      <c r="I303" s="332">
        <f>SUM('S3'!C99:D99)</f>
        <v>0</v>
      </c>
      <c r="J303" s="332"/>
      <c r="K303" s="332">
        <f>SUM('S3'!C134:D134)</f>
        <v>0</v>
      </c>
      <c r="L303" s="332"/>
      <c r="M303" s="332">
        <f>SUM('S3'!C169:D169)</f>
        <v>0</v>
      </c>
      <c r="N303" s="332"/>
      <c r="O303" s="332"/>
      <c r="P303" s="332"/>
      <c r="Q303" s="332">
        <f t="shared" si="17"/>
        <v>0</v>
      </c>
      <c r="R303" s="332"/>
    </row>
    <row r="304" spans="1:18" ht="18.399999999999999" customHeight="1" x14ac:dyDescent="0.2">
      <c r="A304"/>
      <c r="B304" s="333" t="s">
        <v>120</v>
      </c>
      <c r="C304" s="333"/>
      <c r="D304" s="333"/>
      <c r="E304" s="332">
        <f>SUM('S3'!C30:D30)</f>
        <v>0</v>
      </c>
      <c r="F304" s="332"/>
      <c r="G304" s="332">
        <f>SUM('S3'!C65:D65)</f>
        <v>0</v>
      </c>
      <c r="H304" s="332"/>
      <c r="I304" s="332">
        <f>SUM('S3'!C100:D100)</f>
        <v>0</v>
      </c>
      <c r="J304" s="332"/>
      <c r="K304" s="332">
        <f>SUM('S3'!C135:D135)</f>
        <v>0</v>
      </c>
      <c r="L304" s="332"/>
      <c r="M304" s="332">
        <f>SUM('S3'!C170:D170)</f>
        <v>0</v>
      </c>
      <c r="N304" s="332"/>
      <c r="O304" s="332"/>
      <c r="P304" s="332"/>
      <c r="Q304" s="332">
        <f t="shared" si="17"/>
        <v>0</v>
      </c>
      <c r="R304" s="332"/>
    </row>
    <row r="305" spans="1:18" ht="18.399999999999999" customHeight="1" x14ac:dyDescent="0.2">
      <c r="A305"/>
      <c r="B305" s="333" t="s">
        <v>121</v>
      </c>
      <c r="C305" s="333"/>
      <c r="D305" s="333"/>
      <c r="E305" s="332">
        <f>SUM('S3'!C31:D31)</f>
        <v>0</v>
      </c>
      <c r="F305" s="332"/>
      <c r="G305" s="332">
        <f>SUM('S3'!C66:D66)</f>
        <v>0</v>
      </c>
      <c r="H305" s="332"/>
      <c r="I305" s="332">
        <f>SUM('S3'!C101:D101)</f>
        <v>0</v>
      </c>
      <c r="J305" s="332"/>
      <c r="K305" s="332">
        <f>SUM('S3'!C136:D136)</f>
        <v>0</v>
      </c>
      <c r="L305" s="332"/>
      <c r="M305" s="332">
        <f>SUM('S3'!C171:D171)</f>
        <v>0</v>
      </c>
      <c r="N305" s="332"/>
      <c r="O305" s="332"/>
      <c r="P305" s="332"/>
      <c r="Q305" s="332">
        <f t="shared" si="17"/>
        <v>0</v>
      </c>
      <c r="R305" s="332"/>
    </row>
    <row r="306" spans="1:18" ht="18.399999999999999" customHeight="1" x14ac:dyDescent="0.2">
      <c r="A306"/>
      <c r="B306" s="333" t="s">
        <v>122</v>
      </c>
      <c r="C306" s="333"/>
      <c r="D306" s="333"/>
      <c r="E306" s="332">
        <f>SUM('S3'!C32:D32)</f>
        <v>0</v>
      </c>
      <c r="F306" s="332"/>
      <c r="G306" s="332">
        <f>SUM('S3'!C67:D67)</f>
        <v>0</v>
      </c>
      <c r="H306" s="332"/>
      <c r="I306" s="332">
        <f>SUM('S3'!C102:D102)</f>
        <v>0</v>
      </c>
      <c r="J306" s="332"/>
      <c r="K306" s="332">
        <f>SUM('S3'!C137:D137)</f>
        <v>0</v>
      </c>
      <c r="L306" s="332"/>
      <c r="M306" s="332">
        <f>SUM('S3'!C172:D172)</f>
        <v>0</v>
      </c>
      <c r="N306" s="332"/>
      <c r="O306" s="332"/>
      <c r="P306" s="332"/>
      <c r="Q306" s="332">
        <f t="shared" si="17"/>
        <v>0</v>
      </c>
      <c r="R306" s="332"/>
    </row>
    <row r="307" spans="1:18" ht="18.399999999999999" customHeight="1" x14ac:dyDescent="0.2">
      <c r="A307"/>
      <c r="B307" s="333" t="s">
        <v>123</v>
      </c>
      <c r="C307" s="333"/>
      <c r="D307" s="333"/>
      <c r="E307" s="332">
        <f>SUM('S3'!C33:D33)</f>
        <v>0</v>
      </c>
      <c r="F307" s="332"/>
      <c r="G307" s="332">
        <f>SUM('S3'!C68:D68)</f>
        <v>0</v>
      </c>
      <c r="H307" s="332"/>
      <c r="I307" s="332">
        <f>SUM('S3'!C103:D103)</f>
        <v>0</v>
      </c>
      <c r="J307" s="332"/>
      <c r="K307" s="332">
        <f>SUM('S3'!C138:D138)</f>
        <v>0</v>
      </c>
      <c r="L307" s="332"/>
      <c r="M307" s="332">
        <f>SUM('S3'!C173:D173)</f>
        <v>0</v>
      </c>
      <c r="N307" s="332"/>
      <c r="O307" s="332"/>
      <c r="P307" s="332"/>
      <c r="Q307" s="332">
        <f t="shared" si="17"/>
        <v>0</v>
      </c>
      <c r="R307" s="332"/>
    </row>
    <row r="308" spans="1:18" ht="18.399999999999999" customHeight="1" x14ac:dyDescent="0.2">
      <c r="A308"/>
      <c r="B308" s="333" t="s">
        <v>124</v>
      </c>
      <c r="C308" s="333"/>
      <c r="D308" s="333"/>
      <c r="E308" s="332">
        <f>SUM('S3'!C34:D34)</f>
        <v>0</v>
      </c>
      <c r="F308" s="332"/>
      <c r="G308" s="332">
        <f>SUM('S3'!C69:D69)</f>
        <v>0</v>
      </c>
      <c r="H308" s="332"/>
      <c r="I308" s="332">
        <f>SUM('S3'!C104:D104)</f>
        <v>0</v>
      </c>
      <c r="J308" s="332"/>
      <c r="K308" s="332">
        <f>SUM('S3'!C139:D139)</f>
        <v>0</v>
      </c>
      <c r="L308" s="332"/>
      <c r="M308" s="332">
        <f>SUM('S3'!C174:D174)</f>
        <v>0</v>
      </c>
      <c r="N308" s="332"/>
      <c r="O308" s="332"/>
      <c r="P308" s="332"/>
      <c r="Q308" s="332">
        <f t="shared" si="17"/>
        <v>0</v>
      </c>
      <c r="R308" s="332"/>
    </row>
  </sheetData>
  <sheetProtection selectLockedCells="1" selectUnlockedCells="1"/>
  <mergeCells count="1133">
    <mergeCell ref="M2:N2"/>
    <mergeCell ref="O2:U2"/>
    <mergeCell ref="A4:U4"/>
    <mergeCell ref="A5:A6"/>
    <mergeCell ref="B5:B6"/>
    <mergeCell ref="C5:D5"/>
    <mergeCell ref="E5:F5"/>
    <mergeCell ref="G5:I5"/>
    <mergeCell ref="J5:L5"/>
    <mergeCell ref="M5:O5"/>
    <mergeCell ref="P5:Q5"/>
    <mergeCell ref="R5:U6"/>
    <mergeCell ref="A7:A8"/>
    <mergeCell ref="B7:B8"/>
    <mergeCell ref="C7:C8"/>
    <mergeCell ref="D7:D8"/>
    <mergeCell ref="E7:E8"/>
    <mergeCell ref="F7:F8"/>
    <mergeCell ref="G7:G8"/>
    <mergeCell ref="H7:H8"/>
    <mergeCell ref="I7:I8"/>
    <mergeCell ref="J7:J8"/>
    <mergeCell ref="K7:K8"/>
    <mergeCell ref="L7:L8"/>
    <mergeCell ref="M7:M8"/>
    <mergeCell ref="N7:N8"/>
    <mergeCell ref="O7:O8"/>
    <mergeCell ref="P7:P8"/>
    <mergeCell ref="Q7:Q8"/>
    <mergeCell ref="A9:A10"/>
    <mergeCell ref="B9:B10"/>
    <mergeCell ref="C9:C10"/>
    <mergeCell ref="D9:D10"/>
    <mergeCell ref="E9:E10"/>
    <mergeCell ref="F9:F10"/>
    <mergeCell ref="G9:G10"/>
    <mergeCell ref="H9:H10"/>
    <mergeCell ref="I9:I10"/>
    <mergeCell ref="J9:J10"/>
    <mergeCell ref="K9:K10"/>
    <mergeCell ref="L9:L10"/>
    <mergeCell ref="M9:M10"/>
    <mergeCell ref="A13:A14"/>
    <mergeCell ref="B13:B14"/>
    <mergeCell ref="C13:C14"/>
    <mergeCell ref="D13:D14"/>
    <mergeCell ref="E13:E14"/>
    <mergeCell ref="F13:F14"/>
    <mergeCell ref="K13:K14"/>
    <mergeCell ref="L13:L14"/>
    <mergeCell ref="N9:N10"/>
    <mergeCell ref="O9:O10"/>
    <mergeCell ref="P9:P10"/>
    <mergeCell ref="Q9:Q10"/>
    <mergeCell ref="M13:M14"/>
    <mergeCell ref="N13:N14"/>
    <mergeCell ref="O13:O14"/>
    <mergeCell ref="P13:P14"/>
    <mergeCell ref="Q13:Q14"/>
    <mergeCell ref="A20:U20"/>
    <mergeCell ref="G13:G14"/>
    <mergeCell ref="H13:H14"/>
    <mergeCell ref="I13:I14"/>
    <mergeCell ref="J13:J14"/>
    <mergeCell ref="A21:A22"/>
    <mergeCell ref="B21:B22"/>
    <mergeCell ref="C21:D21"/>
    <mergeCell ref="E21:F21"/>
    <mergeCell ref="G21:I21"/>
    <mergeCell ref="J21:L21"/>
    <mergeCell ref="M21:O21"/>
    <mergeCell ref="P21:Q21"/>
    <mergeCell ref="R21:U22"/>
    <mergeCell ref="A23:A24"/>
    <mergeCell ref="B23:B24"/>
    <mergeCell ref="C23:C24"/>
    <mergeCell ref="D23:D24"/>
    <mergeCell ref="E23:E24"/>
    <mergeCell ref="F23:F24"/>
    <mergeCell ref="G23:G24"/>
    <mergeCell ref="H23:H24"/>
    <mergeCell ref="I23:I24"/>
    <mergeCell ref="J23:J24"/>
    <mergeCell ref="K23:K24"/>
    <mergeCell ref="L23:L24"/>
    <mergeCell ref="M23:M24"/>
    <mergeCell ref="N23:N24"/>
    <mergeCell ref="O23:O24"/>
    <mergeCell ref="P23:P24"/>
    <mergeCell ref="Q23:Q24"/>
    <mergeCell ref="A25:A26"/>
    <mergeCell ref="B25:B26"/>
    <mergeCell ref="C25:C26"/>
    <mergeCell ref="D25:D26"/>
    <mergeCell ref="E25:E26"/>
    <mergeCell ref="F25:F26"/>
    <mergeCell ref="G25:G26"/>
    <mergeCell ref="H25:H26"/>
    <mergeCell ref="I25:I26"/>
    <mergeCell ref="J25:J26"/>
    <mergeCell ref="K25:K26"/>
    <mergeCell ref="L25:L26"/>
    <mergeCell ref="M25:M26"/>
    <mergeCell ref="N25:N26"/>
    <mergeCell ref="O25:O26"/>
    <mergeCell ref="P25:P26"/>
    <mergeCell ref="Q25:Q26"/>
    <mergeCell ref="A29:A30"/>
    <mergeCell ref="B29:B30"/>
    <mergeCell ref="C29:C30"/>
    <mergeCell ref="D29:D30"/>
    <mergeCell ref="E29:E30"/>
    <mergeCell ref="F29:F30"/>
    <mergeCell ref="G29:G30"/>
    <mergeCell ref="H29:H30"/>
    <mergeCell ref="I29:I30"/>
    <mergeCell ref="J29:J30"/>
    <mergeCell ref="K29:K30"/>
    <mergeCell ref="L29:L30"/>
    <mergeCell ref="M29:M30"/>
    <mergeCell ref="N29:N30"/>
    <mergeCell ref="O29:O30"/>
    <mergeCell ref="P29:P30"/>
    <mergeCell ref="Q29:Q30"/>
    <mergeCell ref="A32:B32"/>
    <mergeCell ref="C32:D32"/>
    <mergeCell ref="E32:F32"/>
    <mergeCell ref="G32:H32"/>
    <mergeCell ref="M37:N37"/>
    <mergeCell ref="O37:U37"/>
    <mergeCell ref="A39:U39"/>
    <mergeCell ref="A40:A41"/>
    <mergeCell ref="B40:B41"/>
    <mergeCell ref="C40:D40"/>
    <mergeCell ref="E40:F40"/>
    <mergeCell ref="G40:I40"/>
    <mergeCell ref="J40:L40"/>
    <mergeCell ref="M40:O40"/>
    <mergeCell ref="P40:Q40"/>
    <mergeCell ref="R40:U41"/>
    <mergeCell ref="A42:A43"/>
    <mergeCell ref="B42:B43"/>
    <mergeCell ref="C42:C43"/>
    <mergeCell ref="D42:D43"/>
    <mergeCell ref="E42:E43"/>
    <mergeCell ref="F42:F43"/>
    <mergeCell ref="G42:G43"/>
    <mergeCell ref="H42:H43"/>
    <mergeCell ref="I42:I43"/>
    <mergeCell ref="J42:J43"/>
    <mergeCell ref="K42:K43"/>
    <mergeCell ref="L42:L43"/>
    <mergeCell ref="M42:M43"/>
    <mergeCell ref="N42:N43"/>
    <mergeCell ref="O42:O43"/>
    <mergeCell ref="P42:P43"/>
    <mergeCell ref="Q42:Q43"/>
    <mergeCell ref="A44:A45"/>
    <mergeCell ref="B44:B45"/>
    <mergeCell ref="C44:C45"/>
    <mergeCell ref="D44:D45"/>
    <mergeCell ref="E44:E45"/>
    <mergeCell ref="F44:F45"/>
    <mergeCell ref="G44:G45"/>
    <mergeCell ref="H44:H45"/>
    <mergeCell ref="I44:I45"/>
    <mergeCell ref="J44:J45"/>
    <mergeCell ref="K44:K45"/>
    <mergeCell ref="L44:L45"/>
    <mergeCell ref="M44:M45"/>
    <mergeCell ref="N44:N45"/>
    <mergeCell ref="O44:O45"/>
    <mergeCell ref="P44:P45"/>
    <mergeCell ref="Q44:Q45"/>
    <mergeCell ref="K48:K49"/>
    <mergeCell ref="L48:L49"/>
    <mergeCell ref="A48:A49"/>
    <mergeCell ref="B48:B49"/>
    <mergeCell ref="C48:C49"/>
    <mergeCell ref="D48:D49"/>
    <mergeCell ref="E48:E49"/>
    <mergeCell ref="F48:F49"/>
    <mergeCell ref="M48:M49"/>
    <mergeCell ref="N48:N49"/>
    <mergeCell ref="O48:O49"/>
    <mergeCell ref="P48:P49"/>
    <mergeCell ref="Q48:Q49"/>
    <mergeCell ref="A55:U55"/>
    <mergeCell ref="G48:G49"/>
    <mergeCell ref="H48:H49"/>
    <mergeCell ref="I48:I49"/>
    <mergeCell ref="J48:J49"/>
    <mergeCell ref="A56:A57"/>
    <mergeCell ref="B56:B57"/>
    <mergeCell ref="C56:D56"/>
    <mergeCell ref="E56:F56"/>
    <mergeCell ref="G56:I56"/>
    <mergeCell ref="J56:L56"/>
    <mergeCell ref="M56:O56"/>
    <mergeCell ref="P56:Q56"/>
    <mergeCell ref="R56:U57"/>
    <mergeCell ref="A58:A59"/>
    <mergeCell ref="B58:B59"/>
    <mergeCell ref="C58:C59"/>
    <mergeCell ref="D58:D59"/>
    <mergeCell ref="E58:E59"/>
    <mergeCell ref="F58:F59"/>
    <mergeCell ref="G58:G59"/>
    <mergeCell ref="H58:H59"/>
    <mergeCell ref="I58:I59"/>
    <mergeCell ref="J58:J59"/>
    <mergeCell ref="K58:K59"/>
    <mergeCell ref="L58:L59"/>
    <mergeCell ref="M58:M59"/>
    <mergeCell ref="N58:N59"/>
    <mergeCell ref="O58:O59"/>
    <mergeCell ref="P58:P59"/>
    <mergeCell ref="Q58:Q59"/>
    <mergeCell ref="A60:A61"/>
    <mergeCell ref="B60:B61"/>
    <mergeCell ref="C60:C61"/>
    <mergeCell ref="D60:D61"/>
    <mergeCell ref="E60:E61"/>
    <mergeCell ref="F60:F61"/>
    <mergeCell ref="G60:G61"/>
    <mergeCell ref="H60:H61"/>
    <mergeCell ref="I60:I61"/>
    <mergeCell ref="J60:J61"/>
    <mergeCell ref="K60:K61"/>
    <mergeCell ref="L60:L61"/>
    <mergeCell ref="M60:M61"/>
    <mergeCell ref="N60:N61"/>
    <mergeCell ref="O60:O61"/>
    <mergeCell ref="P60:P61"/>
    <mergeCell ref="Q60:Q61"/>
    <mergeCell ref="A64:A65"/>
    <mergeCell ref="B64:B65"/>
    <mergeCell ref="C64:C65"/>
    <mergeCell ref="D64:D65"/>
    <mergeCell ref="E64:E65"/>
    <mergeCell ref="F64:F65"/>
    <mergeCell ref="G64:G65"/>
    <mergeCell ref="H64:H65"/>
    <mergeCell ref="I64:I65"/>
    <mergeCell ref="J64:J65"/>
    <mergeCell ref="K64:K65"/>
    <mergeCell ref="L64:L65"/>
    <mergeCell ref="M64:M65"/>
    <mergeCell ref="N64:N65"/>
    <mergeCell ref="O64:O65"/>
    <mergeCell ref="P64:P65"/>
    <mergeCell ref="Q64:Q65"/>
    <mergeCell ref="A67:B67"/>
    <mergeCell ref="C67:D67"/>
    <mergeCell ref="E67:F67"/>
    <mergeCell ref="G67:H67"/>
    <mergeCell ref="M72:N72"/>
    <mergeCell ref="O72:U72"/>
    <mergeCell ref="A74:U74"/>
    <mergeCell ref="A75:A76"/>
    <mergeCell ref="B75:B76"/>
    <mergeCell ref="C75:D75"/>
    <mergeCell ref="E75:F75"/>
    <mergeCell ref="G75:I75"/>
    <mergeCell ref="J75:L75"/>
    <mergeCell ref="M75:O75"/>
    <mergeCell ref="P75:Q75"/>
    <mergeCell ref="R75:U76"/>
    <mergeCell ref="A77:A78"/>
    <mergeCell ref="B77:B78"/>
    <mergeCell ref="C77:C78"/>
    <mergeCell ref="D77:D78"/>
    <mergeCell ref="E77:E78"/>
    <mergeCell ref="F77:F78"/>
    <mergeCell ref="G77:G78"/>
    <mergeCell ref="H77:H78"/>
    <mergeCell ref="I77:I78"/>
    <mergeCell ref="J77:J78"/>
    <mergeCell ref="K77:K78"/>
    <mergeCell ref="L77:L78"/>
    <mergeCell ref="M77:M78"/>
    <mergeCell ref="N77:N78"/>
    <mergeCell ref="O77:O78"/>
    <mergeCell ref="P77:P78"/>
    <mergeCell ref="Q77:Q78"/>
    <mergeCell ref="A79:A80"/>
    <mergeCell ref="B79:B80"/>
    <mergeCell ref="C79:C80"/>
    <mergeCell ref="D79:D80"/>
    <mergeCell ref="E79:E80"/>
    <mergeCell ref="F79:F80"/>
    <mergeCell ref="G79:G80"/>
    <mergeCell ref="H79:H80"/>
    <mergeCell ref="I79:I80"/>
    <mergeCell ref="J79:J80"/>
    <mergeCell ref="K79:K80"/>
    <mergeCell ref="L79:L80"/>
    <mergeCell ref="M79:M80"/>
    <mergeCell ref="N79:N80"/>
    <mergeCell ref="O79:O80"/>
    <mergeCell ref="P79:P80"/>
    <mergeCell ref="Q79:Q80"/>
    <mergeCell ref="K83:K84"/>
    <mergeCell ref="L83:L84"/>
    <mergeCell ref="A83:A84"/>
    <mergeCell ref="B83:B84"/>
    <mergeCell ref="C83:C84"/>
    <mergeCell ref="D83:D84"/>
    <mergeCell ref="E83:E84"/>
    <mergeCell ref="F83:F84"/>
    <mergeCell ref="M83:M84"/>
    <mergeCell ref="N83:N84"/>
    <mergeCell ref="O83:O84"/>
    <mergeCell ref="P83:P84"/>
    <mergeCell ref="Q83:Q84"/>
    <mergeCell ref="A90:U90"/>
    <mergeCell ref="G83:G84"/>
    <mergeCell ref="H83:H84"/>
    <mergeCell ref="I83:I84"/>
    <mergeCell ref="J83:J84"/>
    <mergeCell ref="A91:B92"/>
    <mergeCell ref="C91:D91"/>
    <mergeCell ref="E91:F91"/>
    <mergeCell ref="G91:I91"/>
    <mergeCell ref="J91:L91"/>
    <mergeCell ref="M91:O91"/>
    <mergeCell ref="N93:N94"/>
    <mergeCell ref="P91:Q91"/>
    <mergeCell ref="R91:U92"/>
    <mergeCell ref="A93:A94"/>
    <mergeCell ref="B93:B94"/>
    <mergeCell ref="C93:C94"/>
    <mergeCell ref="D93:D94"/>
    <mergeCell ref="E93:E94"/>
    <mergeCell ref="F93:F94"/>
    <mergeCell ref="G93:G94"/>
    <mergeCell ref="G95:G96"/>
    <mergeCell ref="I93:I94"/>
    <mergeCell ref="J93:J94"/>
    <mergeCell ref="K93:K94"/>
    <mergeCell ref="L93:L94"/>
    <mergeCell ref="M93:M94"/>
    <mergeCell ref="H93:H94"/>
    <mergeCell ref="M95:M96"/>
    <mergeCell ref="O93:O94"/>
    <mergeCell ref="P93:P94"/>
    <mergeCell ref="Q93:Q94"/>
    <mergeCell ref="A95:A96"/>
    <mergeCell ref="B95:B96"/>
    <mergeCell ref="C95:C96"/>
    <mergeCell ref="D95:D96"/>
    <mergeCell ref="E95:E96"/>
    <mergeCell ref="F95:F96"/>
    <mergeCell ref="O95:O96"/>
    <mergeCell ref="P95:P96"/>
    <mergeCell ref="Q95:Q96"/>
    <mergeCell ref="A99:A100"/>
    <mergeCell ref="B99:B100"/>
    <mergeCell ref="C99:C100"/>
    <mergeCell ref="D99:D100"/>
    <mergeCell ref="E99:E100"/>
    <mergeCell ref="F99:F100"/>
    <mergeCell ref="H95:H96"/>
    <mergeCell ref="H99:H100"/>
    <mergeCell ref="I99:I100"/>
    <mergeCell ref="J99:J100"/>
    <mergeCell ref="K99:K100"/>
    <mergeCell ref="L99:L100"/>
    <mergeCell ref="N95:N96"/>
    <mergeCell ref="I95:I96"/>
    <mergeCell ref="J95:J96"/>
    <mergeCell ref="K95:K96"/>
    <mergeCell ref="L95:L96"/>
    <mergeCell ref="M99:M100"/>
    <mergeCell ref="N99:N100"/>
    <mergeCell ref="O99:O100"/>
    <mergeCell ref="P99:P100"/>
    <mergeCell ref="Q99:Q100"/>
    <mergeCell ref="A102:B102"/>
    <mergeCell ref="C102:D102"/>
    <mergeCell ref="E102:F102"/>
    <mergeCell ref="G102:H102"/>
    <mergeCell ref="G99:G100"/>
    <mergeCell ref="M107:N107"/>
    <mergeCell ref="O107:U107"/>
    <mergeCell ref="A109:U109"/>
    <mergeCell ref="A110:A111"/>
    <mergeCell ref="B110:B111"/>
    <mergeCell ref="C110:D110"/>
    <mergeCell ref="E110:F110"/>
    <mergeCell ref="G110:I110"/>
    <mergeCell ref="J110:L110"/>
    <mergeCell ref="M110:O110"/>
    <mergeCell ref="P110:Q110"/>
    <mergeCell ref="R110:U111"/>
    <mergeCell ref="A112:A113"/>
    <mergeCell ref="B112:B113"/>
    <mergeCell ref="C112:C113"/>
    <mergeCell ref="D112:D113"/>
    <mergeCell ref="E112:E113"/>
    <mergeCell ref="F112:F113"/>
    <mergeCell ref="G112:G113"/>
    <mergeCell ref="H112:H113"/>
    <mergeCell ref="I112:I113"/>
    <mergeCell ref="J112:J113"/>
    <mergeCell ref="K112:K113"/>
    <mergeCell ref="L112:L113"/>
    <mergeCell ref="M112:M113"/>
    <mergeCell ref="N112:N113"/>
    <mergeCell ref="O112:O113"/>
    <mergeCell ref="P112:P113"/>
    <mergeCell ref="Q112:Q113"/>
    <mergeCell ref="A114:A115"/>
    <mergeCell ref="B114:B115"/>
    <mergeCell ref="C114:C115"/>
    <mergeCell ref="D114:D115"/>
    <mergeCell ref="E114:E115"/>
    <mergeCell ref="F114:F115"/>
    <mergeCell ref="G114:G115"/>
    <mergeCell ref="H114:H115"/>
    <mergeCell ref="I114:I115"/>
    <mergeCell ref="J114:J115"/>
    <mergeCell ref="K114:K115"/>
    <mergeCell ref="L114:L115"/>
    <mergeCell ref="M114:M115"/>
    <mergeCell ref="A118:A119"/>
    <mergeCell ref="B118:B119"/>
    <mergeCell ref="C118:C119"/>
    <mergeCell ref="D118:D119"/>
    <mergeCell ref="E118:E119"/>
    <mergeCell ref="F118:F119"/>
    <mergeCell ref="K118:K119"/>
    <mergeCell ref="L118:L119"/>
    <mergeCell ref="N114:N115"/>
    <mergeCell ref="O114:O115"/>
    <mergeCell ref="P114:P115"/>
    <mergeCell ref="Q114:Q115"/>
    <mergeCell ref="M118:M119"/>
    <mergeCell ref="N118:N119"/>
    <mergeCell ref="O118:O119"/>
    <mergeCell ref="P118:P119"/>
    <mergeCell ref="Q118:Q119"/>
    <mergeCell ref="A125:U125"/>
    <mergeCell ref="G118:G119"/>
    <mergeCell ref="H118:H119"/>
    <mergeCell ref="I118:I119"/>
    <mergeCell ref="J118:J119"/>
    <mergeCell ref="A126:B127"/>
    <mergeCell ref="C126:D126"/>
    <mergeCell ref="E126:F126"/>
    <mergeCell ref="G126:I126"/>
    <mergeCell ref="J126:L126"/>
    <mergeCell ref="M126:O126"/>
    <mergeCell ref="N128:N129"/>
    <mergeCell ref="P126:Q126"/>
    <mergeCell ref="R126:U127"/>
    <mergeCell ref="A128:A129"/>
    <mergeCell ref="B128:B129"/>
    <mergeCell ref="C128:C129"/>
    <mergeCell ref="D128:D129"/>
    <mergeCell ref="E128:E129"/>
    <mergeCell ref="F128:F129"/>
    <mergeCell ref="G128:G129"/>
    <mergeCell ref="G130:G131"/>
    <mergeCell ref="I128:I129"/>
    <mergeCell ref="J128:J129"/>
    <mergeCell ref="K128:K129"/>
    <mergeCell ref="L128:L129"/>
    <mergeCell ref="M128:M129"/>
    <mergeCell ref="H128:H129"/>
    <mergeCell ref="M130:M131"/>
    <mergeCell ref="O128:O129"/>
    <mergeCell ref="P128:P129"/>
    <mergeCell ref="Q128:Q129"/>
    <mergeCell ref="A130:A131"/>
    <mergeCell ref="B130:B131"/>
    <mergeCell ref="C130:C131"/>
    <mergeCell ref="D130:D131"/>
    <mergeCell ref="E130:E131"/>
    <mergeCell ref="F130:F131"/>
    <mergeCell ref="O130:O131"/>
    <mergeCell ref="P130:P131"/>
    <mergeCell ref="Q130:Q131"/>
    <mergeCell ref="A134:A135"/>
    <mergeCell ref="B134:B135"/>
    <mergeCell ref="C134:C135"/>
    <mergeCell ref="D134:D135"/>
    <mergeCell ref="E134:E135"/>
    <mergeCell ref="F134:F135"/>
    <mergeCell ref="H130:H131"/>
    <mergeCell ref="H134:H135"/>
    <mergeCell ref="I134:I135"/>
    <mergeCell ref="J134:J135"/>
    <mergeCell ref="K134:K135"/>
    <mergeCell ref="L134:L135"/>
    <mergeCell ref="N130:N131"/>
    <mergeCell ref="I130:I131"/>
    <mergeCell ref="J130:J131"/>
    <mergeCell ref="K130:K131"/>
    <mergeCell ref="L130:L131"/>
    <mergeCell ref="M134:M135"/>
    <mergeCell ref="N134:N135"/>
    <mergeCell ref="O134:O135"/>
    <mergeCell ref="P134:P135"/>
    <mergeCell ref="Q134:Q135"/>
    <mergeCell ref="A137:B137"/>
    <mergeCell ref="C137:D137"/>
    <mergeCell ref="E137:F137"/>
    <mergeCell ref="G137:H137"/>
    <mergeCell ref="G134:G135"/>
    <mergeCell ref="M142:N142"/>
    <mergeCell ref="O142:U142"/>
    <mergeCell ref="A144:U144"/>
    <mergeCell ref="A145:A146"/>
    <mergeCell ref="B145:B146"/>
    <mergeCell ref="C145:D145"/>
    <mergeCell ref="E145:F145"/>
    <mergeCell ref="G145:I145"/>
    <mergeCell ref="J145:L145"/>
    <mergeCell ref="M145:O145"/>
    <mergeCell ref="P145:Q145"/>
    <mergeCell ref="R145:U146"/>
    <mergeCell ref="A147:A148"/>
    <mergeCell ref="B147:B148"/>
    <mergeCell ref="C147:C148"/>
    <mergeCell ref="D147:D148"/>
    <mergeCell ref="E147:E148"/>
    <mergeCell ref="F147:F148"/>
    <mergeCell ref="G147:G148"/>
    <mergeCell ref="H147:H148"/>
    <mergeCell ref="I147:I148"/>
    <mergeCell ref="J147:J148"/>
    <mergeCell ref="K147:K148"/>
    <mergeCell ref="L147:L148"/>
    <mergeCell ref="M147:M148"/>
    <mergeCell ref="N147:N148"/>
    <mergeCell ref="O147:O148"/>
    <mergeCell ref="P147:P148"/>
    <mergeCell ref="Q147:Q148"/>
    <mergeCell ref="A149:A150"/>
    <mergeCell ref="B149:B150"/>
    <mergeCell ref="C149:C150"/>
    <mergeCell ref="D149:D150"/>
    <mergeCell ref="E149:E150"/>
    <mergeCell ref="F149:F150"/>
    <mergeCell ref="G149:G150"/>
    <mergeCell ref="H149:H150"/>
    <mergeCell ref="I149:I150"/>
    <mergeCell ref="J149:J150"/>
    <mergeCell ref="K149:K150"/>
    <mergeCell ref="L149:L150"/>
    <mergeCell ref="M149:M150"/>
    <mergeCell ref="A153:A154"/>
    <mergeCell ref="B153:B154"/>
    <mergeCell ref="C153:C154"/>
    <mergeCell ref="D153:D154"/>
    <mergeCell ref="E153:E154"/>
    <mergeCell ref="F153:F154"/>
    <mergeCell ref="K153:K154"/>
    <mergeCell ref="L153:L154"/>
    <mergeCell ref="N149:N150"/>
    <mergeCell ref="O149:O150"/>
    <mergeCell ref="P149:P150"/>
    <mergeCell ref="Q149:Q150"/>
    <mergeCell ref="M153:M154"/>
    <mergeCell ref="N153:N154"/>
    <mergeCell ref="O153:O154"/>
    <mergeCell ref="P153:P154"/>
    <mergeCell ref="Q153:Q154"/>
    <mergeCell ref="A160:U160"/>
    <mergeCell ref="G153:G154"/>
    <mergeCell ref="H153:H154"/>
    <mergeCell ref="I153:I154"/>
    <mergeCell ref="J153:J154"/>
    <mergeCell ref="A161:B162"/>
    <mergeCell ref="C161:D161"/>
    <mergeCell ref="E161:F161"/>
    <mergeCell ref="G161:I161"/>
    <mergeCell ref="J161:L161"/>
    <mergeCell ref="M161:O161"/>
    <mergeCell ref="N163:N164"/>
    <mergeCell ref="P161:Q161"/>
    <mergeCell ref="R161:U162"/>
    <mergeCell ref="A163:A164"/>
    <mergeCell ref="B163:B164"/>
    <mergeCell ref="C163:C164"/>
    <mergeCell ref="D163:D164"/>
    <mergeCell ref="E163:E164"/>
    <mergeCell ref="F163:F164"/>
    <mergeCell ref="G163:G164"/>
    <mergeCell ref="G165:G166"/>
    <mergeCell ref="I163:I164"/>
    <mergeCell ref="J163:J164"/>
    <mergeCell ref="K163:K164"/>
    <mergeCell ref="L163:L164"/>
    <mergeCell ref="M163:M164"/>
    <mergeCell ref="H163:H164"/>
    <mergeCell ref="M165:M166"/>
    <mergeCell ref="O163:O164"/>
    <mergeCell ref="P163:P164"/>
    <mergeCell ref="Q163:Q164"/>
    <mergeCell ref="A165:A166"/>
    <mergeCell ref="B165:B166"/>
    <mergeCell ref="C165:C166"/>
    <mergeCell ref="D165:D166"/>
    <mergeCell ref="E165:E166"/>
    <mergeCell ref="F165:F166"/>
    <mergeCell ref="O165:O166"/>
    <mergeCell ref="P165:P166"/>
    <mergeCell ref="Q165:Q166"/>
    <mergeCell ref="A169:A170"/>
    <mergeCell ref="B169:B170"/>
    <mergeCell ref="C169:C170"/>
    <mergeCell ref="D169:D170"/>
    <mergeCell ref="E169:E170"/>
    <mergeCell ref="F169:F170"/>
    <mergeCell ref="H165:H166"/>
    <mergeCell ref="H169:H170"/>
    <mergeCell ref="I169:I170"/>
    <mergeCell ref="J169:J170"/>
    <mergeCell ref="K169:K170"/>
    <mergeCell ref="L169:L170"/>
    <mergeCell ref="N165:N166"/>
    <mergeCell ref="I165:I166"/>
    <mergeCell ref="J165:J166"/>
    <mergeCell ref="K165:K166"/>
    <mergeCell ref="L165:L166"/>
    <mergeCell ref="M169:M170"/>
    <mergeCell ref="N169:N170"/>
    <mergeCell ref="O169:O170"/>
    <mergeCell ref="P169:P170"/>
    <mergeCell ref="Q169:Q170"/>
    <mergeCell ref="A172:B172"/>
    <mergeCell ref="C172:D172"/>
    <mergeCell ref="E172:F172"/>
    <mergeCell ref="G172:H172"/>
    <mergeCell ref="G169:G170"/>
    <mergeCell ref="M177:N177"/>
    <mergeCell ref="O177:U177"/>
    <mergeCell ref="A179:U179"/>
    <mergeCell ref="A180:A181"/>
    <mergeCell ref="B180:B181"/>
    <mergeCell ref="C180:D180"/>
    <mergeCell ref="E180:F180"/>
    <mergeCell ref="G180:I180"/>
    <mergeCell ref="J180:L180"/>
    <mergeCell ref="M180:O180"/>
    <mergeCell ref="P180:Q180"/>
    <mergeCell ref="R180:U181"/>
    <mergeCell ref="A182:A183"/>
    <mergeCell ref="B182:B183"/>
    <mergeCell ref="C182:C183"/>
    <mergeCell ref="D182:D183"/>
    <mergeCell ref="E182:E183"/>
    <mergeCell ref="F182:F183"/>
    <mergeCell ref="G182:G183"/>
    <mergeCell ref="H182:H183"/>
    <mergeCell ref="I182:I183"/>
    <mergeCell ref="J182:J183"/>
    <mergeCell ref="K182:K183"/>
    <mergeCell ref="L182:L183"/>
    <mergeCell ref="M182:M183"/>
    <mergeCell ref="N182:N183"/>
    <mergeCell ref="O182:O183"/>
    <mergeCell ref="P182:P183"/>
    <mergeCell ref="Q182:Q183"/>
    <mergeCell ref="A184:A185"/>
    <mergeCell ref="B184:B185"/>
    <mergeCell ref="C184:C185"/>
    <mergeCell ref="D184:D185"/>
    <mergeCell ref="E184:E185"/>
    <mergeCell ref="F184:F185"/>
    <mergeCell ref="G184:G185"/>
    <mergeCell ref="H184:H185"/>
    <mergeCell ref="I184:I185"/>
    <mergeCell ref="J184:J185"/>
    <mergeCell ref="K184:K185"/>
    <mergeCell ref="L184:L185"/>
    <mergeCell ref="M184:M185"/>
    <mergeCell ref="A188:A189"/>
    <mergeCell ref="B188:B189"/>
    <mergeCell ref="C188:C189"/>
    <mergeCell ref="D188:D189"/>
    <mergeCell ref="E188:E189"/>
    <mergeCell ref="F188:F189"/>
    <mergeCell ref="K188:K189"/>
    <mergeCell ref="L188:L189"/>
    <mergeCell ref="N184:N185"/>
    <mergeCell ref="O184:O185"/>
    <mergeCell ref="P184:P185"/>
    <mergeCell ref="Q184:Q185"/>
    <mergeCell ref="M188:M189"/>
    <mergeCell ref="N188:N189"/>
    <mergeCell ref="O188:O189"/>
    <mergeCell ref="P188:P189"/>
    <mergeCell ref="Q188:Q189"/>
    <mergeCell ref="A194:U194"/>
    <mergeCell ref="G188:G189"/>
    <mergeCell ref="H188:H189"/>
    <mergeCell ref="I188:I189"/>
    <mergeCell ref="J188:J189"/>
    <mergeCell ref="A195:B196"/>
    <mergeCell ref="C195:D195"/>
    <mergeCell ref="E195:F195"/>
    <mergeCell ref="G195:I195"/>
    <mergeCell ref="J195:L195"/>
    <mergeCell ref="M195:O195"/>
    <mergeCell ref="N197:N198"/>
    <mergeCell ref="P195:Q195"/>
    <mergeCell ref="R195:U196"/>
    <mergeCell ref="A197:A198"/>
    <mergeCell ref="B197:B198"/>
    <mergeCell ref="C197:C198"/>
    <mergeCell ref="D197:D198"/>
    <mergeCell ref="E197:E198"/>
    <mergeCell ref="F197:F198"/>
    <mergeCell ref="G197:G198"/>
    <mergeCell ref="G199:G200"/>
    <mergeCell ref="I197:I198"/>
    <mergeCell ref="J197:J198"/>
    <mergeCell ref="K197:K198"/>
    <mergeCell ref="L197:L198"/>
    <mergeCell ref="M197:M198"/>
    <mergeCell ref="H197:H198"/>
    <mergeCell ref="M199:M200"/>
    <mergeCell ref="O197:O198"/>
    <mergeCell ref="P197:P198"/>
    <mergeCell ref="Q197:Q198"/>
    <mergeCell ref="A199:A200"/>
    <mergeCell ref="B199:B200"/>
    <mergeCell ref="C199:C200"/>
    <mergeCell ref="D199:D200"/>
    <mergeCell ref="E199:E200"/>
    <mergeCell ref="F199:F200"/>
    <mergeCell ref="O199:O200"/>
    <mergeCell ref="P199:P200"/>
    <mergeCell ref="Q199:Q200"/>
    <mergeCell ref="A203:A204"/>
    <mergeCell ref="B203:B204"/>
    <mergeCell ref="C203:C204"/>
    <mergeCell ref="D203:D204"/>
    <mergeCell ref="E203:E204"/>
    <mergeCell ref="F203:F204"/>
    <mergeCell ref="H199:H200"/>
    <mergeCell ref="H203:H204"/>
    <mergeCell ref="I203:I204"/>
    <mergeCell ref="J203:J204"/>
    <mergeCell ref="K203:K204"/>
    <mergeCell ref="L203:L204"/>
    <mergeCell ref="N199:N200"/>
    <mergeCell ref="I199:I200"/>
    <mergeCell ref="J199:J200"/>
    <mergeCell ref="K199:K200"/>
    <mergeCell ref="L199:L200"/>
    <mergeCell ref="M203:M204"/>
    <mergeCell ref="N203:N204"/>
    <mergeCell ref="O203:O204"/>
    <mergeCell ref="P203:P204"/>
    <mergeCell ref="Q203:Q204"/>
    <mergeCell ref="A206:B206"/>
    <mergeCell ref="C206:D206"/>
    <mergeCell ref="E206:F206"/>
    <mergeCell ref="G206:H206"/>
    <mergeCell ref="G203:G204"/>
    <mergeCell ref="M213:N213"/>
    <mergeCell ref="O213:U213"/>
    <mergeCell ref="A215:U215"/>
    <mergeCell ref="A216:A217"/>
    <mergeCell ref="B216:B217"/>
    <mergeCell ref="C216:D216"/>
    <mergeCell ref="E216:F216"/>
    <mergeCell ref="G216:I216"/>
    <mergeCell ref="J216:L216"/>
    <mergeCell ref="M216:O216"/>
    <mergeCell ref="P216:Q216"/>
    <mergeCell ref="R216:U217"/>
    <mergeCell ref="A218:A219"/>
    <mergeCell ref="B218:B219"/>
    <mergeCell ref="C218:C219"/>
    <mergeCell ref="D218:D219"/>
    <mergeCell ref="E218:E219"/>
    <mergeCell ref="F218:F219"/>
    <mergeCell ref="G218:G219"/>
    <mergeCell ref="H218:H219"/>
    <mergeCell ref="I218:I219"/>
    <mergeCell ref="J218:J219"/>
    <mergeCell ref="K218:K219"/>
    <mergeCell ref="L218:L219"/>
    <mergeCell ref="M218:M219"/>
    <mergeCell ref="N218:N219"/>
    <mergeCell ref="O218:O219"/>
    <mergeCell ref="P218:P219"/>
    <mergeCell ref="Q218:Q219"/>
    <mergeCell ref="A220:A221"/>
    <mergeCell ref="B220:B221"/>
    <mergeCell ref="C220:C221"/>
    <mergeCell ref="D220:D221"/>
    <mergeCell ref="E220:E221"/>
    <mergeCell ref="F220:F221"/>
    <mergeCell ref="G220:G221"/>
    <mergeCell ref="H220:H221"/>
    <mergeCell ref="I220:I221"/>
    <mergeCell ref="J220:J221"/>
    <mergeCell ref="K220:K221"/>
    <mergeCell ref="L220:L221"/>
    <mergeCell ref="M220:M221"/>
    <mergeCell ref="A224:A225"/>
    <mergeCell ref="B224:B225"/>
    <mergeCell ref="C224:C225"/>
    <mergeCell ref="D224:D225"/>
    <mergeCell ref="E224:E225"/>
    <mergeCell ref="F224:F225"/>
    <mergeCell ref="K224:K225"/>
    <mergeCell ref="L224:L225"/>
    <mergeCell ref="N220:N221"/>
    <mergeCell ref="O220:O221"/>
    <mergeCell ref="P220:P221"/>
    <mergeCell ref="Q220:Q221"/>
    <mergeCell ref="M224:M225"/>
    <mergeCell ref="N224:N225"/>
    <mergeCell ref="O224:O225"/>
    <mergeCell ref="P224:P225"/>
    <mergeCell ref="Q224:Q225"/>
    <mergeCell ref="A230:U230"/>
    <mergeCell ref="G224:G225"/>
    <mergeCell ref="H224:H225"/>
    <mergeCell ref="I224:I225"/>
    <mergeCell ref="J224:J225"/>
    <mergeCell ref="A231:B232"/>
    <mergeCell ref="C231:D231"/>
    <mergeCell ref="E231:F231"/>
    <mergeCell ref="G231:I231"/>
    <mergeCell ref="J231:L231"/>
    <mergeCell ref="M231:O231"/>
    <mergeCell ref="N233:N234"/>
    <mergeCell ref="P231:Q231"/>
    <mergeCell ref="R231:U232"/>
    <mergeCell ref="A233:A234"/>
    <mergeCell ref="B233:B234"/>
    <mergeCell ref="C233:C234"/>
    <mergeCell ref="D233:D234"/>
    <mergeCell ref="E233:E234"/>
    <mergeCell ref="F233:F234"/>
    <mergeCell ref="G233:G234"/>
    <mergeCell ref="G235:G236"/>
    <mergeCell ref="I233:I234"/>
    <mergeCell ref="J233:J234"/>
    <mergeCell ref="K233:K234"/>
    <mergeCell ref="L233:L234"/>
    <mergeCell ref="M233:M234"/>
    <mergeCell ref="H233:H234"/>
    <mergeCell ref="M235:M236"/>
    <mergeCell ref="O233:O234"/>
    <mergeCell ref="P233:P234"/>
    <mergeCell ref="Q233:Q234"/>
    <mergeCell ref="A235:A236"/>
    <mergeCell ref="B235:B236"/>
    <mergeCell ref="C235:C236"/>
    <mergeCell ref="D235:D236"/>
    <mergeCell ref="E235:E236"/>
    <mergeCell ref="F235:F236"/>
    <mergeCell ref="O235:O236"/>
    <mergeCell ref="P235:P236"/>
    <mergeCell ref="Q235:Q236"/>
    <mergeCell ref="A239:A240"/>
    <mergeCell ref="B239:B240"/>
    <mergeCell ref="C239:C240"/>
    <mergeCell ref="D239:D240"/>
    <mergeCell ref="E239:E240"/>
    <mergeCell ref="F239:F240"/>
    <mergeCell ref="H235:H236"/>
    <mergeCell ref="H239:H240"/>
    <mergeCell ref="I239:I240"/>
    <mergeCell ref="J239:J240"/>
    <mergeCell ref="K239:K240"/>
    <mergeCell ref="L239:L240"/>
    <mergeCell ref="N235:N236"/>
    <mergeCell ref="I235:I236"/>
    <mergeCell ref="J235:J236"/>
    <mergeCell ref="K235:K236"/>
    <mergeCell ref="L235:L236"/>
    <mergeCell ref="M239:M240"/>
    <mergeCell ref="N239:N240"/>
    <mergeCell ref="O239:O240"/>
    <mergeCell ref="P239:P240"/>
    <mergeCell ref="Q239:Q240"/>
    <mergeCell ref="A242:B242"/>
    <mergeCell ref="C242:D242"/>
    <mergeCell ref="E242:F242"/>
    <mergeCell ref="G242:H242"/>
    <mergeCell ref="G239:G240"/>
    <mergeCell ref="M248:O248"/>
    <mergeCell ref="S248:T248"/>
    <mergeCell ref="D252:E252"/>
    <mergeCell ref="F252:G252"/>
    <mergeCell ref="H252:I252"/>
    <mergeCell ref="J252:K252"/>
    <mergeCell ref="L252:M252"/>
    <mergeCell ref="N252:O252"/>
    <mergeCell ref="P252:Q252"/>
    <mergeCell ref="S252:S253"/>
    <mergeCell ref="U252:U253"/>
    <mergeCell ref="B254:C254"/>
    <mergeCell ref="B255:C255"/>
    <mergeCell ref="B256:C256"/>
    <mergeCell ref="B257:C257"/>
    <mergeCell ref="B258:C258"/>
    <mergeCell ref="B259:C259"/>
    <mergeCell ref="B260:C260"/>
    <mergeCell ref="D264:E264"/>
    <mergeCell ref="F264:G264"/>
    <mergeCell ref="H264:I264"/>
    <mergeCell ref="J264:K264"/>
    <mergeCell ref="L264:M264"/>
    <mergeCell ref="B265:C265"/>
    <mergeCell ref="D265:E265"/>
    <mergeCell ref="F265:G265"/>
    <mergeCell ref="H265:I265"/>
    <mergeCell ref="J265:K265"/>
    <mergeCell ref="L265:M265"/>
    <mergeCell ref="B266:C266"/>
    <mergeCell ref="D266:E266"/>
    <mergeCell ref="F266:G266"/>
    <mergeCell ref="H266:I266"/>
    <mergeCell ref="J266:K266"/>
    <mergeCell ref="L266:M266"/>
    <mergeCell ref="B267:C267"/>
    <mergeCell ref="D267:E267"/>
    <mergeCell ref="F267:G267"/>
    <mergeCell ref="H267:I267"/>
    <mergeCell ref="J267:K267"/>
    <mergeCell ref="L267:M267"/>
    <mergeCell ref="B268:C268"/>
    <mergeCell ref="D268:E268"/>
    <mergeCell ref="F268:G268"/>
    <mergeCell ref="H268:I268"/>
    <mergeCell ref="J268:K268"/>
    <mergeCell ref="L268:M268"/>
    <mergeCell ref="B269:C269"/>
    <mergeCell ref="D269:E269"/>
    <mergeCell ref="F269:G269"/>
    <mergeCell ref="H269:I269"/>
    <mergeCell ref="J269:K269"/>
    <mergeCell ref="L269:M269"/>
    <mergeCell ref="B270:C270"/>
    <mergeCell ref="D270:E270"/>
    <mergeCell ref="F270:G270"/>
    <mergeCell ref="H270:I270"/>
    <mergeCell ref="J270:K270"/>
    <mergeCell ref="L270:M270"/>
    <mergeCell ref="B271:C271"/>
    <mergeCell ref="D271:E271"/>
    <mergeCell ref="F271:G271"/>
    <mergeCell ref="H271:I271"/>
    <mergeCell ref="J271:K271"/>
    <mergeCell ref="L271:M271"/>
    <mergeCell ref="D275:E275"/>
    <mergeCell ref="F275:G275"/>
    <mergeCell ref="H275:I275"/>
    <mergeCell ref="J275:K275"/>
    <mergeCell ref="L275:M275"/>
    <mergeCell ref="B276:C276"/>
    <mergeCell ref="D276:E276"/>
    <mergeCell ref="F276:G276"/>
    <mergeCell ref="H276:I276"/>
    <mergeCell ref="J276:K276"/>
    <mergeCell ref="L276:M276"/>
    <mergeCell ref="B277:C277"/>
    <mergeCell ref="D277:E277"/>
    <mergeCell ref="F277:G277"/>
    <mergeCell ref="H277:I277"/>
    <mergeCell ref="J277:K277"/>
    <mergeCell ref="L277:M277"/>
    <mergeCell ref="B278:C278"/>
    <mergeCell ref="D278:E278"/>
    <mergeCell ref="F278:G278"/>
    <mergeCell ref="H278:I278"/>
    <mergeCell ref="J278:K278"/>
    <mergeCell ref="L278:M278"/>
    <mergeCell ref="B279:C279"/>
    <mergeCell ref="D279:E279"/>
    <mergeCell ref="F279:G279"/>
    <mergeCell ref="H279:I279"/>
    <mergeCell ref="J279:K279"/>
    <mergeCell ref="L279:M279"/>
    <mergeCell ref="B280:C280"/>
    <mergeCell ref="D280:E280"/>
    <mergeCell ref="F280:G280"/>
    <mergeCell ref="H280:I280"/>
    <mergeCell ref="J280:K280"/>
    <mergeCell ref="L280:M280"/>
    <mergeCell ref="B281:C281"/>
    <mergeCell ref="D281:E281"/>
    <mergeCell ref="F281:G281"/>
    <mergeCell ref="H281:I281"/>
    <mergeCell ref="J281:K281"/>
    <mergeCell ref="L281:M281"/>
    <mergeCell ref="B282:C282"/>
    <mergeCell ref="D282:E282"/>
    <mergeCell ref="F282:G282"/>
    <mergeCell ref="H282:I282"/>
    <mergeCell ref="J282:K282"/>
    <mergeCell ref="L282:M282"/>
    <mergeCell ref="J289:M289"/>
    <mergeCell ref="O289:R289"/>
    <mergeCell ref="C292:D292"/>
    <mergeCell ref="E292:F292"/>
    <mergeCell ref="G292:H292"/>
    <mergeCell ref="I292:J292"/>
    <mergeCell ref="K292:L292"/>
    <mergeCell ref="M292:N292"/>
    <mergeCell ref="O292:P292"/>
    <mergeCell ref="Q292:R292"/>
    <mergeCell ref="B293:D293"/>
    <mergeCell ref="E293:F293"/>
    <mergeCell ref="G293:H293"/>
    <mergeCell ref="I293:J293"/>
    <mergeCell ref="K293:L293"/>
    <mergeCell ref="M293:N293"/>
    <mergeCell ref="O293:P293"/>
    <mergeCell ref="Q293:R293"/>
    <mergeCell ref="B294:D294"/>
    <mergeCell ref="E294:F294"/>
    <mergeCell ref="G294:H294"/>
    <mergeCell ref="I294:J294"/>
    <mergeCell ref="K294:L294"/>
    <mergeCell ref="M294:N294"/>
    <mergeCell ref="O294:P294"/>
    <mergeCell ref="Q294:R294"/>
    <mergeCell ref="B295:D295"/>
    <mergeCell ref="E295:F295"/>
    <mergeCell ref="G295:H295"/>
    <mergeCell ref="I295:J295"/>
    <mergeCell ref="K295:L295"/>
    <mergeCell ref="M295:N295"/>
    <mergeCell ref="O295:P295"/>
    <mergeCell ref="Q295:R295"/>
    <mergeCell ref="B296:D296"/>
    <mergeCell ref="E296:F296"/>
    <mergeCell ref="G296:H296"/>
    <mergeCell ref="I296:J296"/>
    <mergeCell ref="K296:L296"/>
    <mergeCell ref="M296:N296"/>
    <mergeCell ref="O296:P296"/>
    <mergeCell ref="Q296:R296"/>
    <mergeCell ref="B297:D297"/>
    <mergeCell ref="E297:F297"/>
    <mergeCell ref="G297:H297"/>
    <mergeCell ref="I297:J297"/>
    <mergeCell ref="K297:L297"/>
    <mergeCell ref="M297:N297"/>
    <mergeCell ref="O297:P297"/>
    <mergeCell ref="Q297:R297"/>
    <mergeCell ref="B298:D298"/>
    <mergeCell ref="E298:F298"/>
    <mergeCell ref="G298:H298"/>
    <mergeCell ref="I298:J298"/>
    <mergeCell ref="K298:L298"/>
    <mergeCell ref="M298:N298"/>
    <mergeCell ref="O298:P298"/>
    <mergeCell ref="Q298:R298"/>
    <mergeCell ref="B299:D299"/>
    <mergeCell ref="E299:F299"/>
    <mergeCell ref="G299:H299"/>
    <mergeCell ref="I299:J299"/>
    <mergeCell ref="K299:L299"/>
    <mergeCell ref="M299:N299"/>
    <mergeCell ref="O299:P299"/>
    <mergeCell ref="Q299:R299"/>
    <mergeCell ref="C301:D301"/>
    <mergeCell ref="E301:F301"/>
    <mergeCell ref="G301:H301"/>
    <mergeCell ref="I301:J301"/>
    <mergeCell ref="K301:L301"/>
    <mergeCell ref="M301:N301"/>
    <mergeCell ref="O301:P301"/>
    <mergeCell ref="Q301:R301"/>
    <mergeCell ref="B302:D302"/>
    <mergeCell ref="E302:F302"/>
    <mergeCell ref="G302:H302"/>
    <mergeCell ref="I302:J302"/>
    <mergeCell ref="K302:L302"/>
    <mergeCell ref="M302:N302"/>
    <mergeCell ref="O302:P302"/>
    <mergeCell ref="Q302:R302"/>
    <mergeCell ref="B303:D303"/>
    <mergeCell ref="E303:F303"/>
    <mergeCell ref="G303:H303"/>
    <mergeCell ref="I303:J303"/>
    <mergeCell ref="K303:L303"/>
    <mergeCell ref="M303:N303"/>
    <mergeCell ref="O303:P303"/>
    <mergeCell ref="Q303:R303"/>
    <mergeCell ref="B304:D304"/>
    <mergeCell ref="E304:F304"/>
    <mergeCell ref="G304:H304"/>
    <mergeCell ref="I304:J304"/>
    <mergeCell ref="K304:L304"/>
    <mergeCell ref="M304:N304"/>
    <mergeCell ref="O304:P304"/>
    <mergeCell ref="Q304:R304"/>
    <mergeCell ref="B305:D305"/>
    <mergeCell ref="E305:F305"/>
    <mergeCell ref="G305:H305"/>
    <mergeCell ref="I305:J305"/>
    <mergeCell ref="K305:L305"/>
    <mergeCell ref="M305:N305"/>
    <mergeCell ref="O305:P305"/>
    <mergeCell ref="Q305:R305"/>
    <mergeCell ref="B306:D306"/>
    <mergeCell ref="E306:F306"/>
    <mergeCell ref="G306:H306"/>
    <mergeCell ref="I306:J306"/>
    <mergeCell ref="K306:L306"/>
    <mergeCell ref="M306:N306"/>
    <mergeCell ref="O306:P306"/>
    <mergeCell ref="Q306:R306"/>
    <mergeCell ref="B307:D307"/>
    <mergeCell ref="E307:F307"/>
    <mergeCell ref="G307:H307"/>
    <mergeCell ref="I307:J307"/>
    <mergeCell ref="K307:L307"/>
    <mergeCell ref="M307:N307"/>
    <mergeCell ref="O307:P307"/>
    <mergeCell ref="Q307:R307"/>
    <mergeCell ref="O308:P308"/>
    <mergeCell ref="Q308:R308"/>
    <mergeCell ref="B308:D308"/>
    <mergeCell ref="E308:F308"/>
    <mergeCell ref="G308:H308"/>
    <mergeCell ref="I308:J308"/>
    <mergeCell ref="K308:L308"/>
    <mergeCell ref="M308:N308"/>
  </mergeCells>
  <pageMargins left="0.47222222222222221" right="0.47222222222222221" top="0.47222222222222221" bottom="0.47222222222222221" header="0.51180555555555551" footer="0.51180555555555551"/>
  <pageSetup paperSize="9" scale="69" firstPageNumber="0" orientation="landscape" horizontalDpi="300" verticalDpi="300" r:id="rId1"/>
  <headerFooter alignWithMargins="0"/>
  <rowBreaks count="8" manualBreakCount="8">
    <brk id="35" max="16383" man="1"/>
    <brk id="70" max="16383" man="1"/>
    <brk id="105" max="16383" man="1"/>
    <brk id="140" max="16383" man="1"/>
    <brk id="175" max="16383" man="1"/>
    <brk id="211" max="16383" man="1"/>
    <brk id="246" max="16383" man="1"/>
    <brk id="287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W195"/>
  <sheetViews>
    <sheetView view="pageBreakPreview" topLeftCell="A34" zoomScale="50" zoomScaleNormal="70" zoomScaleSheetLayoutView="50" workbookViewId="0">
      <selection activeCell="M4" sqref="M4"/>
    </sheetView>
  </sheetViews>
  <sheetFormatPr baseColWidth="10" defaultColWidth="10.7109375" defaultRowHeight="15" customHeight="1" x14ac:dyDescent="0.25"/>
  <cols>
    <col min="1" max="1" width="10.42578125" style="1" customWidth="1"/>
    <col min="2" max="2" width="18.7109375" style="1" customWidth="1"/>
    <col min="3" max="3" width="23.85546875" style="1" customWidth="1"/>
    <col min="4" max="4" width="23.7109375" style="1" customWidth="1"/>
    <col min="5" max="5" width="25.7109375" style="1" customWidth="1"/>
    <col min="6" max="6" width="23.7109375" style="1" customWidth="1"/>
    <col min="7" max="7" width="23.85546875" style="1" customWidth="1"/>
    <col min="8" max="8" width="23.7109375" style="1" customWidth="1"/>
    <col min="9" max="9" width="17.7109375" style="1" customWidth="1"/>
    <col min="10" max="10" width="17.85546875" style="1" customWidth="1"/>
    <col min="11" max="13" width="17.7109375" style="1" customWidth="1"/>
    <col min="14" max="14" width="22.85546875" style="1" customWidth="1"/>
    <col min="15" max="15" width="17.85546875" style="1" customWidth="1"/>
    <col min="16" max="16" width="23" style="1" customWidth="1"/>
    <col min="17" max="17" width="17.7109375" style="1" customWidth="1"/>
    <col min="18" max="19" width="17.85546875" style="1" customWidth="1"/>
    <col min="20" max="21" width="17.7109375" style="1" customWidth="1"/>
    <col min="22" max="22" width="17.85546875" style="1" customWidth="1"/>
    <col min="23" max="23" width="11.42578125" style="1" customWidth="1"/>
    <col min="24" max="16384" width="10.7109375" style="1"/>
  </cols>
  <sheetData>
    <row r="1" spans="1:21" ht="13.5" customHeight="1" x14ac:dyDescent="0.3">
      <c r="I1" s="2"/>
      <c r="J1" s="3"/>
      <c r="K1" s="3"/>
      <c r="L1" s="3"/>
      <c r="M1" s="3"/>
      <c r="N1" s="3"/>
    </row>
    <row r="2" spans="1:21" ht="30" customHeight="1" x14ac:dyDescent="0.35">
      <c r="A2" s="4"/>
      <c r="B2" s="4"/>
      <c r="C2" s="307" t="s">
        <v>0</v>
      </c>
      <c r="D2" s="307"/>
      <c r="E2" s="307"/>
      <c r="F2" s="307"/>
      <c r="G2" s="307"/>
      <c r="H2" s="5"/>
      <c r="I2" s="314"/>
      <c r="J2" s="314"/>
      <c r="K2" s="314"/>
    </row>
    <row r="3" spans="1:21" ht="75" customHeight="1" x14ac:dyDescent="0.45">
      <c r="A3" s="4"/>
      <c r="B3" s="4"/>
      <c r="C3" s="7" t="s">
        <v>1</v>
      </c>
      <c r="D3" s="8" t="s">
        <v>2</v>
      </c>
      <c r="E3" s="9" t="s">
        <v>3</v>
      </c>
      <c r="F3" s="9" t="s">
        <v>4</v>
      </c>
      <c r="G3" s="9" t="s">
        <v>5</v>
      </c>
      <c r="H3" s="10" t="s">
        <v>6</v>
      </c>
      <c r="I3" s="6"/>
      <c r="J3" s="11"/>
      <c r="K3" s="12"/>
      <c r="L3" s="13"/>
      <c r="M3" s="14" t="s">
        <v>7</v>
      </c>
      <c r="N3" s="15">
        <f>'S3'!N3+7</f>
        <v>43003</v>
      </c>
      <c r="O3" s="16" t="s">
        <v>8</v>
      </c>
      <c r="P3" s="15">
        <f>N3+6</f>
        <v>43009</v>
      </c>
    </row>
    <row r="4" spans="1:21" ht="50.1" customHeight="1" x14ac:dyDescent="0.45">
      <c r="A4" s="17">
        <f>N3</f>
        <v>43003</v>
      </c>
      <c r="B4" s="18" t="s">
        <v>9</v>
      </c>
      <c r="C4" s="19"/>
      <c r="D4" s="20"/>
      <c r="E4" s="21"/>
      <c r="F4" s="21"/>
      <c r="G4" s="22"/>
      <c r="H4" s="18"/>
      <c r="I4" s="23"/>
      <c r="J4" s="23"/>
      <c r="K4" s="23"/>
      <c r="L4" s="24"/>
      <c r="M4" s="304" t="s">
        <v>10</v>
      </c>
      <c r="N4" s="304"/>
      <c r="O4" s="304"/>
      <c r="P4" s="304"/>
    </row>
    <row r="5" spans="1:21" ht="50.1" customHeight="1" x14ac:dyDescent="0.45">
      <c r="A5" s="17">
        <f t="shared" ref="A5:A10" si="0">A4+1</f>
        <v>43004</v>
      </c>
      <c r="B5" s="18" t="s">
        <v>11</v>
      </c>
      <c r="C5" s="20"/>
      <c r="D5" s="20"/>
      <c r="E5" s="21"/>
      <c r="F5" s="21"/>
      <c r="G5" s="22"/>
      <c r="H5" s="18"/>
      <c r="I5" s="23"/>
      <c r="J5" s="23"/>
      <c r="K5" s="23"/>
      <c r="L5" s="24"/>
      <c r="M5" s="304"/>
      <c r="N5" s="304"/>
      <c r="O5" s="304"/>
      <c r="P5" s="304"/>
    </row>
    <row r="6" spans="1:21" ht="50.1" customHeight="1" x14ac:dyDescent="0.45">
      <c r="A6" s="17">
        <f t="shared" si="0"/>
        <v>43005</v>
      </c>
      <c r="B6" s="18" t="s">
        <v>12</v>
      </c>
      <c r="C6" s="20"/>
      <c r="D6" s="20"/>
      <c r="E6" s="21"/>
      <c r="F6" s="21"/>
      <c r="G6" s="22"/>
      <c r="H6" s="18"/>
      <c r="I6" s="23"/>
      <c r="J6" s="23"/>
      <c r="K6" s="23"/>
      <c r="L6" s="25"/>
      <c r="M6" s="25"/>
      <c r="N6" s="25"/>
      <c r="O6" s="25"/>
      <c r="P6" s="25"/>
    </row>
    <row r="7" spans="1:21" ht="50.1" customHeight="1" x14ac:dyDescent="0.45">
      <c r="A7" s="17">
        <f t="shared" si="0"/>
        <v>43006</v>
      </c>
      <c r="B7" s="18" t="s">
        <v>13</v>
      </c>
      <c r="C7" s="20"/>
      <c r="D7" s="20"/>
      <c r="E7" s="21"/>
      <c r="F7" s="21"/>
      <c r="G7" s="22"/>
      <c r="H7" s="18"/>
      <c r="I7" s="23"/>
      <c r="J7" s="23"/>
      <c r="K7" s="23"/>
      <c r="L7" s="331" t="s">
        <v>14</v>
      </c>
      <c r="M7" s="331"/>
      <c r="N7" s="331"/>
      <c r="O7" s="331"/>
      <c r="P7" s="321">
        <f>N3-14</f>
        <v>42989</v>
      </c>
      <c r="Q7" s="321"/>
    </row>
    <row r="8" spans="1:21" ht="50.1" customHeight="1" x14ac:dyDescent="0.45">
      <c r="A8" s="17">
        <f t="shared" si="0"/>
        <v>43007</v>
      </c>
      <c r="B8" s="18" t="s">
        <v>15</v>
      </c>
      <c r="C8" s="20"/>
      <c r="D8" s="20"/>
      <c r="E8" s="21"/>
      <c r="F8" s="21"/>
      <c r="G8" s="22"/>
      <c r="H8" s="18"/>
      <c r="I8" s="23"/>
      <c r="J8" s="23"/>
      <c r="K8" s="23"/>
      <c r="L8" s="26" t="s">
        <v>16</v>
      </c>
      <c r="M8" s="26"/>
      <c r="N8" s="26"/>
      <c r="O8" s="26"/>
      <c r="P8" s="25"/>
    </row>
    <row r="9" spans="1:21" ht="50.1" customHeight="1" x14ac:dyDescent="0.25">
      <c r="A9" s="17">
        <f t="shared" si="0"/>
        <v>43008</v>
      </c>
      <c r="B9" s="18" t="s">
        <v>17</v>
      </c>
      <c r="C9" s="20"/>
      <c r="D9" s="20"/>
      <c r="E9" s="21"/>
      <c r="F9" s="21"/>
      <c r="G9" s="22"/>
      <c r="H9" s="18"/>
      <c r="I9" s="23"/>
      <c r="J9" s="23"/>
      <c r="K9" s="23"/>
    </row>
    <row r="10" spans="1:21" ht="50.1" customHeight="1" x14ac:dyDescent="0.25">
      <c r="A10" s="17">
        <f t="shared" si="0"/>
        <v>43009</v>
      </c>
      <c r="B10" s="27" t="s">
        <v>18</v>
      </c>
      <c r="C10" s="20"/>
      <c r="D10" s="20"/>
      <c r="E10" s="21"/>
      <c r="F10" s="21"/>
      <c r="G10" s="22"/>
      <c r="H10" s="18"/>
      <c r="I10" s="23"/>
      <c r="J10" s="23"/>
      <c r="K10" s="23"/>
    </row>
    <row r="11" spans="1:21" ht="21.75" customHeight="1" x14ac:dyDescent="0.25"/>
    <row r="12" spans="1:21" ht="30" customHeight="1" x14ac:dyDescent="0.35">
      <c r="A12" s="4"/>
      <c r="B12" s="4"/>
      <c r="C12" s="307" t="s">
        <v>19</v>
      </c>
      <c r="D12" s="307"/>
      <c r="E12" s="307"/>
      <c r="F12" s="307"/>
      <c r="G12" s="307"/>
      <c r="H12" s="307"/>
      <c r="I12" s="307"/>
      <c r="J12" s="307"/>
      <c r="K12" s="307"/>
      <c r="L12" s="307"/>
      <c r="M12" s="307"/>
      <c r="N12" s="307"/>
      <c r="O12" s="307"/>
      <c r="P12" s="307"/>
      <c r="Q12" s="307"/>
      <c r="R12" s="307"/>
      <c r="S12" s="307"/>
      <c r="T12" s="307"/>
      <c r="U12" s="307"/>
    </row>
    <row r="13" spans="1:21" ht="27" customHeight="1" x14ac:dyDescent="0.35">
      <c r="A13" s="4"/>
      <c r="B13" s="4"/>
      <c r="C13" s="315" t="s">
        <v>20</v>
      </c>
      <c r="D13" s="315"/>
      <c r="E13" s="317" t="s">
        <v>21</v>
      </c>
      <c r="F13" s="317"/>
      <c r="G13" s="317"/>
      <c r="H13" s="317"/>
      <c r="I13" s="308" t="s">
        <v>22</v>
      </c>
      <c r="J13" s="308"/>
      <c r="K13" s="309" t="s">
        <v>23</v>
      </c>
      <c r="L13" s="309"/>
      <c r="M13" s="309"/>
      <c r="N13" s="310" t="s">
        <v>24</v>
      </c>
      <c r="O13" s="310"/>
      <c r="P13" s="310"/>
      <c r="Q13" s="310"/>
      <c r="R13" s="310"/>
      <c r="S13" s="310"/>
      <c r="T13" s="329" t="s">
        <v>25</v>
      </c>
      <c r="U13" s="329"/>
    </row>
    <row r="14" spans="1:21" ht="150" customHeight="1" x14ac:dyDescent="0.35">
      <c r="A14" s="5"/>
      <c r="B14" s="5"/>
      <c r="C14" s="9" t="s">
        <v>1</v>
      </c>
      <c r="D14" s="30" t="s">
        <v>26</v>
      </c>
      <c r="E14" s="31" t="s">
        <v>27</v>
      </c>
      <c r="F14" s="32" t="s">
        <v>28</v>
      </c>
      <c r="G14" s="33"/>
      <c r="H14" s="33"/>
      <c r="I14" s="34" t="s">
        <v>29</v>
      </c>
      <c r="J14" s="35" t="s">
        <v>30</v>
      </c>
      <c r="K14" s="36" t="s">
        <v>29</v>
      </c>
      <c r="L14" s="37" t="s">
        <v>31</v>
      </c>
      <c r="M14" s="38" t="s">
        <v>30</v>
      </c>
      <c r="N14" s="301" t="s">
        <v>32</v>
      </c>
      <c r="O14" s="301"/>
      <c r="P14" s="302" t="s">
        <v>33</v>
      </c>
      <c r="Q14" s="302"/>
      <c r="R14" s="303" t="s">
        <v>34</v>
      </c>
      <c r="S14" s="303"/>
      <c r="T14" s="39" t="s">
        <v>35</v>
      </c>
      <c r="U14" s="40" t="s">
        <v>36</v>
      </c>
    </row>
    <row r="15" spans="1:21" ht="50.1" customHeight="1" x14ac:dyDescent="0.25">
      <c r="A15" s="41"/>
      <c r="B15" s="42"/>
      <c r="C15" s="43"/>
      <c r="D15" s="44"/>
      <c r="E15" s="45"/>
      <c r="F15" s="46"/>
      <c r="G15" s="46"/>
      <c r="H15" s="47"/>
      <c r="I15" s="48"/>
      <c r="J15" s="49"/>
      <c r="K15" s="48"/>
      <c r="L15" s="43"/>
      <c r="M15" s="49"/>
      <c r="N15" s="50" t="s">
        <v>37</v>
      </c>
      <c r="O15" s="51" t="s">
        <v>38</v>
      </c>
      <c r="P15" s="51" t="s">
        <v>37</v>
      </c>
      <c r="Q15" s="51" t="s">
        <v>38</v>
      </c>
      <c r="R15" s="51" t="s">
        <v>37</v>
      </c>
      <c r="S15" s="44" t="s">
        <v>38</v>
      </c>
      <c r="T15" s="48"/>
      <c r="U15" s="43"/>
    </row>
    <row r="16" spans="1:21" ht="50.1" customHeight="1" x14ac:dyDescent="0.25">
      <c r="A16" s="52">
        <f>N3</f>
        <v>43003</v>
      </c>
      <c r="B16" s="18" t="s">
        <v>9</v>
      </c>
      <c r="C16" s="20"/>
      <c r="D16" s="53"/>
      <c r="E16" s="31"/>
      <c r="F16" s="32"/>
      <c r="G16" s="32"/>
      <c r="H16" s="33"/>
      <c r="I16" s="54"/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5"/>
    </row>
    <row r="17" spans="1:22" ht="50.1" customHeight="1" x14ac:dyDescent="0.25">
      <c r="A17" s="52">
        <f t="shared" ref="A17:A22" si="1">A16+1</f>
        <v>43004</v>
      </c>
      <c r="B17" s="56" t="s">
        <v>11</v>
      </c>
      <c r="C17" s="20"/>
      <c r="D17" s="57"/>
      <c r="E17" s="58"/>
      <c r="F17" s="59"/>
      <c r="G17" s="59"/>
      <c r="H17" s="60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5"/>
    </row>
    <row r="18" spans="1:22" ht="50.1" customHeight="1" x14ac:dyDescent="0.25">
      <c r="A18" s="52">
        <f t="shared" si="1"/>
        <v>43005</v>
      </c>
      <c r="B18" s="56" t="s">
        <v>12</v>
      </c>
      <c r="C18" s="20"/>
      <c r="D18" s="57"/>
      <c r="E18" s="58"/>
      <c r="F18" s="59"/>
      <c r="G18" s="59"/>
      <c r="H18" s="60"/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5"/>
    </row>
    <row r="19" spans="1:22" ht="50.1" customHeight="1" x14ac:dyDescent="0.25">
      <c r="A19" s="52">
        <f t="shared" si="1"/>
        <v>43006</v>
      </c>
      <c r="B19" s="56" t="s">
        <v>13</v>
      </c>
      <c r="C19" s="20"/>
      <c r="D19" s="57"/>
      <c r="E19" s="58"/>
      <c r="F19" s="59"/>
      <c r="G19" s="59"/>
      <c r="H19" s="60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5"/>
    </row>
    <row r="20" spans="1:22" ht="50.1" customHeight="1" x14ac:dyDescent="0.25">
      <c r="A20" s="52">
        <f t="shared" si="1"/>
        <v>43007</v>
      </c>
      <c r="B20" s="56" t="s">
        <v>15</v>
      </c>
      <c r="C20" s="20"/>
      <c r="D20" s="57"/>
      <c r="E20" s="58"/>
      <c r="F20" s="59"/>
      <c r="G20" s="59"/>
      <c r="H20" s="60"/>
      <c r="I20" s="54"/>
      <c r="J20" s="54"/>
      <c r="K20" s="54"/>
      <c r="L20" s="54"/>
      <c r="M20" s="54"/>
      <c r="N20" s="54"/>
      <c r="O20" s="54"/>
      <c r="P20" s="54"/>
      <c r="Q20" s="54"/>
      <c r="R20" s="54"/>
      <c r="S20" s="54"/>
      <c r="T20" s="54"/>
      <c r="U20" s="55"/>
    </row>
    <row r="21" spans="1:22" ht="50.1" customHeight="1" x14ac:dyDescent="0.25">
      <c r="A21" s="52">
        <f t="shared" si="1"/>
        <v>43008</v>
      </c>
      <c r="B21" s="56" t="s">
        <v>17</v>
      </c>
      <c r="C21" s="20"/>
      <c r="D21" s="57"/>
      <c r="E21" s="58"/>
      <c r="F21" s="59"/>
      <c r="G21" s="59"/>
      <c r="H21" s="60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5"/>
    </row>
    <row r="22" spans="1:22" ht="50.1" customHeight="1" x14ac:dyDescent="0.25">
      <c r="A22" s="17">
        <f t="shared" si="1"/>
        <v>43009</v>
      </c>
      <c r="B22" s="61" t="s">
        <v>18</v>
      </c>
      <c r="C22" s="20"/>
      <c r="D22" s="57"/>
      <c r="E22" s="58"/>
      <c r="F22" s="59"/>
      <c r="G22" s="59"/>
      <c r="H22" s="60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5"/>
    </row>
    <row r="23" spans="1:22" ht="22.5" customHeight="1" x14ac:dyDescent="0.25">
      <c r="C23" s="62"/>
      <c r="D23" s="62"/>
      <c r="E23" s="62"/>
      <c r="F23" s="62"/>
      <c r="G23" s="62"/>
      <c r="H23" s="62"/>
      <c r="I23" s="62"/>
      <c r="J23" s="62"/>
      <c r="K23" s="62"/>
      <c r="L23" s="62"/>
      <c r="M23" s="62"/>
      <c r="N23" s="62"/>
      <c r="O23" s="62"/>
      <c r="P23" s="62"/>
      <c r="Q23" s="62"/>
      <c r="R23" s="62"/>
      <c r="S23" s="62"/>
      <c r="T23" s="62"/>
      <c r="U23" s="62"/>
    </row>
    <row r="24" spans="1:22" ht="30" customHeight="1" x14ac:dyDescent="0.35">
      <c r="A24" s="4"/>
      <c r="B24" s="4"/>
      <c r="C24" s="307" t="s">
        <v>39</v>
      </c>
      <c r="D24" s="307"/>
      <c r="E24" s="307"/>
      <c r="F24" s="307"/>
      <c r="G24" s="307"/>
      <c r="H24" s="307"/>
      <c r="I24" s="307"/>
      <c r="J24" s="307"/>
      <c r="K24" s="307"/>
      <c r="L24" s="307"/>
      <c r="M24" s="307"/>
      <c r="N24" s="307"/>
      <c r="O24" s="307"/>
      <c r="P24" s="307"/>
      <c r="Q24" s="307"/>
      <c r="R24" s="307"/>
      <c r="S24" s="307"/>
      <c r="T24" s="307"/>
      <c r="U24" s="307"/>
      <c r="V24" s="307"/>
    </row>
    <row r="25" spans="1:22" ht="30" customHeight="1" x14ac:dyDescent="0.35">
      <c r="A25" s="4"/>
      <c r="B25" s="4"/>
      <c r="C25" s="315" t="s">
        <v>20</v>
      </c>
      <c r="D25" s="315"/>
      <c r="E25" s="317" t="s">
        <v>21</v>
      </c>
      <c r="F25" s="317"/>
      <c r="G25" s="317"/>
      <c r="H25" s="317"/>
      <c r="I25" s="317"/>
      <c r="J25" s="308" t="s">
        <v>22</v>
      </c>
      <c r="K25" s="308"/>
      <c r="L25" s="309" t="s">
        <v>23</v>
      </c>
      <c r="M25" s="309"/>
      <c r="N25" s="309"/>
      <c r="O25" s="310" t="s">
        <v>24</v>
      </c>
      <c r="P25" s="310"/>
      <c r="Q25" s="310"/>
      <c r="R25" s="310"/>
      <c r="S25" s="310"/>
      <c r="T25" s="310"/>
      <c r="U25" s="311" t="s">
        <v>25</v>
      </c>
      <c r="V25" s="311"/>
    </row>
    <row r="26" spans="1:22" ht="149.25" customHeight="1" x14ac:dyDescent="0.35">
      <c r="A26" s="5"/>
      <c r="B26" s="5"/>
      <c r="C26" s="9" t="s">
        <v>1</v>
      </c>
      <c r="D26" s="30" t="s">
        <v>26</v>
      </c>
      <c r="E26" s="31" t="s">
        <v>27</v>
      </c>
      <c r="F26" s="32" t="s">
        <v>28</v>
      </c>
      <c r="G26" s="32" t="s">
        <v>40</v>
      </c>
      <c r="H26" s="32" t="s">
        <v>40</v>
      </c>
      <c r="I26" s="63"/>
      <c r="J26" s="34" t="s">
        <v>29</v>
      </c>
      <c r="K26" s="35" t="s">
        <v>30</v>
      </c>
      <c r="L26" s="36" t="s">
        <v>29</v>
      </c>
      <c r="M26" s="37" t="s">
        <v>31</v>
      </c>
      <c r="N26" s="38" t="s">
        <v>30</v>
      </c>
      <c r="O26" s="301" t="s">
        <v>35</v>
      </c>
      <c r="P26" s="301"/>
      <c r="Q26" s="302" t="s">
        <v>33</v>
      </c>
      <c r="R26" s="302"/>
      <c r="S26" s="319" t="s">
        <v>34</v>
      </c>
      <c r="T26" s="319"/>
      <c r="U26" s="29" t="s">
        <v>35</v>
      </c>
      <c r="V26" s="40" t="s">
        <v>36</v>
      </c>
    </row>
    <row r="27" spans="1:22" ht="50.1" customHeight="1" x14ac:dyDescent="0.25">
      <c r="A27" s="41"/>
      <c r="B27" s="42"/>
      <c r="C27" s="313" t="s">
        <v>41</v>
      </c>
      <c r="D27" s="313"/>
      <c r="E27" s="313"/>
      <c r="F27" s="313"/>
      <c r="G27" s="313"/>
      <c r="H27" s="313"/>
      <c r="I27" s="313"/>
      <c r="J27" s="313"/>
      <c r="K27" s="64"/>
      <c r="L27" s="65"/>
      <c r="M27" s="66"/>
      <c r="N27" s="67"/>
      <c r="O27" s="68" t="s">
        <v>37</v>
      </c>
      <c r="P27" s="69" t="s">
        <v>38</v>
      </c>
      <c r="Q27" s="69" t="s">
        <v>37</v>
      </c>
      <c r="R27" s="69" t="s">
        <v>38</v>
      </c>
      <c r="S27" s="69" t="s">
        <v>37</v>
      </c>
      <c r="T27" s="44" t="s">
        <v>38</v>
      </c>
      <c r="U27" s="48"/>
      <c r="V27" s="43"/>
    </row>
    <row r="28" spans="1:22" ht="50.1" customHeight="1" x14ac:dyDescent="0.25">
      <c r="A28" s="52">
        <f>N3</f>
        <v>43003</v>
      </c>
      <c r="B28" s="18" t="s">
        <v>9</v>
      </c>
      <c r="C28" s="70"/>
      <c r="D28" s="71"/>
      <c r="E28" s="72"/>
      <c r="F28" s="73"/>
      <c r="G28" s="73"/>
      <c r="H28" s="73"/>
      <c r="I28" s="7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5"/>
    </row>
    <row r="29" spans="1:22" ht="50.1" customHeight="1" x14ac:dyDescent="0.25">
      <c r="A29" s="52">
        <f t="shared" ref="A29:A34" si="2">A28+1</f>
        <v>43004</v>
      </c>
      <c r="B29" s="18" t="s">
        <v>11</v>
      </c>
      <c r="C29" s="20"/>
      <c r="D29" s="57"/>
      <c r="E29" s="75"/>
      <c r="F29" s="76"/>
      <c r="G29" s="76"/>
      <c r="H29" s="76"/>
      <c r="I29" s="7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5"/>
    </row>
    <row r="30" spans="1:22" ht="50.1" customHeight="1" x14ac:dyDescent="0.25">
      <c r="A30" s="52">
        <f t="shared" si="2"/>
        <v>43005</v>
      </c>
      <c r="B30" s="18" t="s">
        <v>12</v>
      </c>
      <c r="C30" s="20"/>
      <c r="D30" s="57"/>
      <c r="E30" s="58"/>
      <c r="F30" s="59"/>
      <c r="G30" s="59"/>
      <c r="H30" s="59"/>
      <c r="I30" s="60"/>
      <c r="J30" s="77"/>
      <c r="K30" s="77"/>
      <c r="L30" s="77"/>
      <c r="M30" s="77"/>
      <c r="N30" s="77"/>
      <c r="O30" s="77"/>
      <c r="P30" s="77"/>
      <c r="Q30" s="54"/>
      <c r="R30" s="54"/>
      <c r="S30" s="54"/>
      <c r="T30" s="54"/>
      <c r="U30" s="54"/>
      <c r="V30" s="55"/>
    </row>
    <row r="31" spans="1:22" ht="50.1" customHeight="1" x14ac:dyDescent="0.25">
      <c r="A31" s="52">
        <f t="shared" si="2"/>
        <v>43006</v>
      </c>
      <c r="B31" s="18" t="s">
        <v>13</v>
      </c>
      <c r="C31" s="20"/>
      <c r="D31" s="57"/>
      <c r="E31" s="58"/>
      <c r="F31" s="59"/>
      <c r="G31" s="59"/>
      <c r="H31" s="59"/>
      <c r="I31" s="60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5"/>
    </row>
    <row r="32" spans="1:22" ht="50.1" customHeight="1" x14ac:dyDescent="0.25">
      <c r="A32" s="52">
        <f t="shared" si="2"/>
        <v>43007</v>
      </c>
      <c r="B32" s="18" t="s">
        <v>15</v>
      </c>
      <c r="C32" s="20"/>
      <c r="D32" s="57"/>
      <c r="E32" s="58"/>
      <c r="F32" s="59"/>
      <c r="G32" s="59"/>
      <c r="H32" s="59"/>
      <c r="I32" s="60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5"/>
    </row>
    <row r="33" spans="1:23" ht="50.1" customHeight="1" x14ac:dyDescent="0.25">
      <c r="A33" s="52">
        <f t="shared" si="2"/>
        <v>43008</v>
      </c>
      <c r="B33" s="18" t="s">
        <v>17</v>
      </c>
      <c r="C33" s="20"/>
      <c r="D33" s="57"/>
      <c r="E33" s="58"/>
      <c r="F33" s="59"/>
      <c r="G33" s="59"/>
      <c r="H33" s="59"/>
      <c r="I33" s="60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5"/>
    </row>
    <row r="34" spans="1:23" ht="50.1" customHeight="1" x14ac:dyDescent="0.25">
      <c r="A34" s="17">
        <f t="shared" si="2"/>
        <v>43009</v>
      </c>
      <c r="B34" s="27" t="s">
        <v>18</v>
      </c>
      <c r="C34" s="20"/>
      <c r="D34" s="57"/>
      <c r="E34" s="58"/>
      <c r="F34" s="59"/>
      <c r="G34" s="59"/>
      <c r="H34" s="59"/>
      <c r="I34" s="60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5"/>
    </row>
    <row r="35" spans="1:23" ht="23.25" customHeight="1" x14ac:dyDescent="0.35">
      <c r="A35" s="78"/>
      <c r="B35" s="78"/>
      <c r="C35" s="62"/>
      <c r="D35" s="62"/>
      <c r="E35" s="62"/>
      <c r="F35" s="62"/>
      <c r="G35" s="62"/>
      <c r="H35" s="62"/>
      <c r="I35" s="62"/>
      <c r="J35" s="62"/>
      <c r="K35" s="62"/>
      <c r="L35" s="62"/>
      <c r="M35" s="62"/>
      <c r="N35" s="62"/>
      <c r="O35" s="62"/>
      <c r="P35" s="62"/>
      <c r="Q35" s="62"/>
      <c r="R35" s="62"/>
      <c r="S35" s="62"/>
      <c r="T35" s="62"/>
      <c r="U35" s="79"/>
      <c r="V35" s="79"/>
    </row>
    <row r="36" spans="1:23" ht="12.75" customHeight="1" x14ac:dyDescent="0.3">
      <c r="I36" s="2"/>
      <c r="J36" s="3"/>
      <c r="K36" s="3"/>
      <c r="L36" s="3"/>
      <c r="M36" s="3"/>
    </row>
    <row r="37" spans="1:23" ht="30" customHeight="1" x14ac:dyDescent="0.35">
      <c r="A37" s="4"/>
      <c r="B37" s="4"/>
      <c r="C37" s="307" t="s">
        <v>0</v>
      </c>
      <c r="D37" s="307"/>
      <c r="E37" s="307"/>
      <c r="F37" s="307"/>
      <c r="G37" s="307"/>
      <c r="H37" s="5"/>
      <c r="I37" s="314"/>
      <c r="J37" s="314"/>
      <c r="K37" s="314"/>
    </row>
    <row r="38" spans="1:23" ht="75" customHeight="1" x14ac:dyDescent="0.45">
      <c r="A38" s="4"/>
      <c r="B38" s="4"/>
      <c r="C38" s="7" t="s">
        <v>1</v>
      </c>
      <c r="D38" s="80" t="s">
        <v>2</v>
      </c>
      <c r="E38" s="81" t="s">
        <v>3</v>
      </c>
      <c r="F38" s="82" t="s">
        <v>4</v>
      </c>
      <c r="G38" s="83" t="s">
        <v>5</v>
      </c>
      <c r="H38" s="10" t="s">
        <v>6</v>
      </c>
      <c r="I38" s="6"/>
      <c r="J38" s="11"/>
      <c r="K38" s="12"/>
      <c r="M38" s="14" t="s">
        <v>7</v>
      </c>
      <c r="N38" s="15">
        <f>N3</f>
        <v>43003</v>
      </c>
      <c r="O38" s="16" t="s">
        <v>8</v>
      </c>
      <c r="P38" s="15">
        <f>N38+6</f>
        <v>43009</v>
      </c>
    </row>
    <row r="39" spans="1:23" ht="50.1" customHeight="1" x14ac:dyDescent="0.25">
      <c r="A39" s="17">
        <f>N38</f>
        <v>43003</v>
      </c>
      <c r="B39" s="18" t="s">
        <v>9</v>
      </c>
      <c r="C39" s="20"/>
      <c r="D39" s="84"/>
      <c r="E39" s="85"/>
      <c r="F39" s="86"/>
      <c r="G39" s="87"/>
      <c r="H39" s="18"/>
      <c r="I39" s="23"/>
      <c r="J39" s="23"/>
      <c r="K39" s="23"/>
      <c r="M39" s="304" t="s">
        <v>42</v>
      </c>
      <c r="N39" s="304"/>
      <c r="O39" s="304"/>
      <c r="P39" s="304"/>
      <c r="Q39" s="88"/>
    </row>
    <row r="40" spans="1:23" ht="50.1" customHeight="1" x14ac:dyDescent="0.25">
      <c r="A40" s="17">
        <f t="shared" ref="A40:A45" si="3">A39+1</f>
        <v>43004</v>
      </c>
      <c r="B40" s="18" t="s">
        <v>11</v>
      </c>
      <c r="C40" s="20"/>
      <c r="D40" s="84"/>
      <c r="E40" s="85"/>
      <c r="F40" s="86"/>
      <c r="G40" s="87"/>
      <c r="H40" s="18"/>
      <c r="I40" s="23"/>
      <c r="J40" s="23"/>
      <c r="K40" s="23"/>
      <c r="M40" s="304"/>
      <c r="N40" s="304"/>
      <c r="O40" s="304"/>
      <c r="P40" s="304"/>
      <c r="Q40" s="88"/>
    </row>
    <row r="41" spans="1:23" ht="50.1" customHeight="1" x14ac:dyDescent="0.45">
      <c r="A41" s="17">
        <f t="shared" si="3"/>
        <v>43005</v>
      </c>
      <c r="B41" s="18" t="s">
        <v>12</v>
      </c>
      <c r="C41" s="20"/>
      <c r="D41" s="84"/>
      <c r="E41" s="85"/>
      <c r="F41" s="86"/>
      <c r="G41" s="87"/>
      <c r="H41" s="18"/>
      <c r="I41" s="23"/>
      <c r="J41" s="23"/>
      <c r="K41" s="23"/>
      <c r="L41" s="89"/>
      <c r="M41" s="25"/>
      <c r="N41" s="25"/>
      <c r="O41" s="25"/>
      <c r="P41" s="24"/>
      <c r="Q41" s="24"/>
    </row>
    <row r="42" spans="1:23" ht="50.1" customHeight="1" x14ac:dyDescent="0.45">
      <c r="A42" s="17">
        <f t="shared" si="3"/>
        <v>43006</v>
      </c>
      <c r="B42" s="18" t="s">
        <v>13</v>
      </c>
      <c r="C42" s="20"/>
      <c r="D42" s="84"/>
      <c r="E42" s="85"/>
      <c r="F42" s="86"/>
      <c r="G42" s="87"/>
      <c r="H42" s="18"/>
      <c r="I42" s="23"/>
      <c r="J42" s="23"/>
      <c r="K42" s="23"/>
      <c r="L42" s="305" t="s">
        <v>14</v>
      </c>
      <c r="M42" s="305"/>
      <c r="N42" s="305"/>
      <c r="O42" s="305"/>
      <c r="P42" s="321">
        <f>N38-14</f>
        <v>42989</v>
      </c>
      <c r="Q42" s="321"/>
    </row>
    <row r="43" spans="1:23" ht="50.1" customHeight="1" x14ac:dyDescent="0.45">
      <c r="A43" s="17">
        <f t="shared" si="3"/>
        <v>43007</v>
      </c>
      <c r="B43" s="18" t="s">
        <v>15</v>
      </c>
      <c r="C43" s="20"/>
      <c r="D43" s="84"/>
      <c r="E43" s="85"/>
      <c r="F43" s="86"/>
      <c r="G43" s="87"/>
      <c r="H43" s="18"/>
      <c r="I43" s="23"/>
      <c r="J43" s="23"/>
      <c r="K43" s="23"/>
      <c r="L43" s="91" t="s">
        <v>16</v>
      </c>
      <c r="M43" s="91"/>
      <c r="N43" s="91"/>
      <c r="O43" s="91"/>
      <c r="P43" s="25"/>
      <c r="Q43" s="25"/>
    </row>
    <row r="44" spans="1:23" ht="50.1" customHeight="1" x14ac:dyDescent="0.25">
      <c r="A44" s="17">
        <f t="shared" si="3"/>
        <v>43008</v>
      </c>
      <c r="B44" s="18" t="s">
        <v>17</v>
      </c>
      <c r="C44" s="20"/>
      <c r="D44" s="84"/>
      <c r="E44" s="85"/>
      <c r="F44" s="86"/>
      <c r="G44" s="87"/>
      <c r="H44" s="18"/>
      <c r="I44" s="23"/>
      <c r="J44" s="23"/>
      <c r="K44" s="23"/>
    </row>
    <row r="45" spans="1:23" ht="50.1" customHeight="1" x14ac:dyDescent="0.25">
      <c r="A45" s="17">
        <f t="shared" si="3"/>
        <v>43009</v>
      </c>
      <c r="B45" s="27" t="s">
        <v>18</v>
      </c>
      <c r="C45" s="20"/>
      <c r="D45" s="84"/>
      <c r="E45" s="85"/>
      <c r="F45" s="92"/>
      <c r="G45" s="93"/>
      <c r="H45" s="18"/>
      <c r="I45" s="23"/>
      <c r="J45" s="23"/>
      <c r="K45" s="23"/>
    </row>
    <row r="46" spans="1:23" ht="21.75" customHeight="1" x14ac:dyDescent="0.25"/>
    <row r="47" spans="1:23" ht="30" customHeight="1" x14ac:dyDescent="0.35">
      <c r="A47" s="4"/>
      <c r="B47" s="4"/>
      <c r="C47" s="307" t="s">
        <v>19</v>
      </c>
      <c r="D47" s="307"/>
      <c r="E47" s="307"/>
      <c r="F47" s="307"/>
      <c r="G47" s="307"/>
      <c r="H47" s="307"/>
      <c r="I47" s="307"/>
      <c r="J47" s="307"/>
      <c r="K47" s="307"/>
      <c r="L47" s="307"/>
      <c r="M47" s="307"/>
      <c r="N47" s="307"/>
      <c r="O47" s="307"/>
      <c r="P47" s="307"/>
      <c r="Q47" s="307"/>
      <c r="R47" s="307"/>
      <c r="S47" s="307"/>
      <c r="T47" s="307"/>
      <c r="U47" s="307"/>
      <c r="V47" s="307"/>
      <c r="W47" s="307"/>
    </row>
    <row r="48" spans="1:23" ht="30" customHeight="1" x14ac:dyDescent="0.35">
      <c r="A48" s="4"/>
      <c r="B48" s="4"/>
      <c r="C48" s="315" t="s">
        <v>20</v>
      </c>
      <c r="D48" s="315"/>
      <c r="E48" s="317" t="s">
        <v>21</v>
      </c>
      <c r="F48" s="317"/>
      <c r="G48" s="317"/>
      <c r="H48" s="317"/>
      <c r="I48" s="317"/>
      <c r="J48" s="317"/>
      <c r="K48" s="308" t="s">
        <v>22</v>
      </c>
      <c r="L48" s="308"/>
      <c r="M48" s="309" t="s">
        <v>23</v>
      </c>
      <c r="N48" s="309"/>
      <c r="O48" s="309"/>
      <c r="P48" s="310" t="s">
        <v>24</v>
      </c>
      <c r="Q48" s="310"/>
      <c r="R48" s="310"/>
      <c r="S48" s="310"/>
      <c r="T48" s="310"/>
      <c r="U48" s="310"/>
      <c r="V48" s="330" t="s">
        <v>25</v>
      </c>
      <c r="W48" s="330"/>
    </row>
    <row r="49" spans="1:23" ht="150" customHeight="1" x14ac:dyDescent="0.35">
      <c r="A49" s="5"/>
      <c r="B49" s="5"/>
      <c r="C49" s="9" t="s">
        <v>1</v>
      </c>
      <c r="D49" s="30" t="s">
        <v>26</v>
      </c>
      <c r="E49" s="31" t="s">
        <v>43</v>
      </c>
      <c r="F49" s="32" t="s">
        <v>43</v>
      </c>
      <c r="G49" s="32" t="s">
        <v>43</v>
      </c>
      <c r="H49" s="32" t="s">
        <v>44</v>
      </c>
      <c r="I49" s="32" t="s">
        <v>43</v>
      </c>
      <c r="J49" s="94" t="s">
        <v>45</v>
      </c>
      <c r="K49" s="34" t="s">
        <v>29</v>
      </c>
      <c r="L49" s="35" t="s">
        <v>30</v>
      </c>
      <c r="M49" s="36" t="s">
        <v>29</v>
      </c>
      <c r="N49" s="37" t="s">
        <v>31</v>
      </c>
      <c r="O49" s="38" t="s">
        <v>30</v>
      </c>
      <c r="P49" s="301" t="s">
        <v>46</v>
      </c>
      <c r="Q49" s="301"/>
      <c r="R49" s="302" t="s">
        <v>33</v>
      </c>
      <c r="S49" s="302"/>
      <c r="T49" s="303" t="s">
        <v>34</v>
      </c>
      <c r="U49" s="303"/>
      <c r="V49" s="39" t="s">
        <v>35</v>
      </c>
      <c r="W49" s="95" t="s">
        <v>36</v>
      </c>
    </row>
    <row r="50" spans="1:23" ht="50.1" customHeight="1" x14ac:dyDescent="0.25">
      <c r="A50" s="41"/>
      <c r="B50" s="42"/>
      <c r="C50" s="43"/>
      <c r="D50" s="44"/>
      <c r="E50" s="96"/>
      <c r="F50" s="97"/>
      <c r="G50" s="97"/>
      <c r="H50" s="97"/>
      <c r="I50" s="98"/>
      <c r="J50" s="47"/>
      <c r="K50" s="48"/>
      <c r="L50" s="49"/>
      <c r="M50" s="48"/>
      <c r="N50" s="43"/>
      <c r="O50" s="49"/>
      <c r="P50" s="50" t="s">
        <v>37</v>
      </c>
      <c r="Q50" s="51" t="s">
        <v>38</v>
      </c>
      <c r="R50" s="51" t="s">
        <v>37</v>
      </c>
      <c r="S50" s="51" t="s">
        <v>38</v>
      </c>
      <c r="T50" s="51" t="s">
        <v>37</v>
      </c>
      <c r="U50" s="44" t="s">
        <v>38</v>
      </c>
      <c r="V50" s="48"/>
      <c r="W50" s="49"/>
    </row>
    <row r="51" spans="1:23" ht="50.1" customHeight="1" x14ac:dyDescent="0.25">
      <c r="A51" s="52">
        <f>N38</f>
        <v>43003</v>
      </c>
      <c r="B51" s="18" t="s">
        <v>9</v>
      </c>
      <c r="C51" s="20"/>
      <c r="D51" s="53"/>
      <c r="E51" s="31"/>
      <c r="F51" s="32"/>
      <c r="G51" s="32"/>
      <c r="H51" s="32"/>
      <c r="I51" s="99"/>
      <c r="J51" s="100"/>
      <c r="K51" s="55"/>
      <c r="L51" s="55"/>
      <c r="M51" s="54"/>
      <c r="N51" s="54"/>
      <c r="O51" s="55"/>
      <c r="P51" s="101"/>
      <c r="Q51" s="101"/>
      <c r="R51" s="101"/>
      <c r="S51" s="101"/>
      <c r="T51" s="101"/>
      <c r="U51" s="102"/>
      <c r="V51" s="54"/>
      <c r="W51" s="55"/>
    </row>
    <row r="52" spans="1:23" ht="50.1" customHeight="1" x14ac:dyDescent="0.25">
      <c r="A52" s="52">
        <f t="shared" ref="A52:A57" si="4">A51+1</f>
        <v>43004</v>
      </c>
      <c r="B52" s="56" t="s">
        <v>11</v>
      </c>
      <c r="C52" s="20"/>
      <c r="D52" s="103"/>
      <c r="E52" s="58"/>
      <c r="F52" s="59"/>
      <c r="G52" s="59"/>
      <c r="H52" s="59"/>
      <c r="I52" s="99"/>
      <c r="J52" s="100"/>
      <c r="K52" s="55"/>
      <c r="L52" s="55"/>
      <c r="M52" s="54"/>
      <c r="N52" s="54"/>
      <c r="O52" s="55"/>
      <c r="P52" s="54"/>
      <c r="Q52" s="54"/>
      <c r="R52" s="54"/>
      <c r="S52" s="54"/>
      <c r="T52" s="54"/>
      <c r="U52" s="55"/>
      <c r="V52" s="54"/>
      <c r="W52" s="55"/>
    </row>
    <row r="53" spans="1:23" ht="50.1" customHeight="1" x14ac:dyDescent="0.25">
      <c r="A53" s="52">
        <f t="shared" si="4"/>
        <v>43005</v>
      </c>
      <c r="B53" s="56" t="s">
        <v>12</v>
      </c>
      <c r="C53" s="20"/>
      <c r="D53" s="57"/>
      <c r="E53" s="58"/>
      <c r="F53" s="59"/>
      <c r="G53" s="59"/>
      <c r="H53" s="104"/>
      <c r="I53" s="99"/>
      <c r="J53" s="100"/>
      <c r="K53" s="55"/>
      <c r="L53" s="55"/>
      <c r="M53" s="54"/>
      <c r="N53" s="54"/>
      <c r="O53" s="55"/>
      <c r="P53" s="54"/>
      <c r="Q53" s="54"/>
      <c r="R53" s="54"/>
      <c r="S53" s="54"/>
      <c r="T53" s="54"/>
      <c r="U53" s="55"/>
      <c r="V53" s="54"/>
      <c r="W53" s="55"/>
    </row>
    <row r="54" spans="1:23" ht="50.1" customHeight="1" x14ac:dyDescent="0.25">
      <c r="A54" s="52">
        <f t="shared" si="4"/>
        <v>43006</v>
      </c>
      <c r="B54" s="56" t="s">
        <v>13</v>
      </c>
      <c r="C54" s="20"/>
      <c r="D54" s="57"/>
      <c r="E54" s="58"/>
      <c r="F54" s="59"/>
      <c r="G54" s="59"/>
      <c r="H54" s="59"/>
      <c r="I54" s="99"/>
      <c r="J54" s="100"/>
      <c r="K54" s="55"/>
      <c r="L54" s="55"/>
      <c r="M54" s="54"/>
      <c r="N54" s="54"/>
      <c r="O54" s="55"/>
      <c r="P54" s="54"/>
      <c r="Q54" s="54"/>
      <c r="R54" s="54"/>
      <c r="S54" s="54"/>
      <c r="T54" s="54"/>
      <c r="U54" s="55"/>
      <c r="V54" s="54"/>
      <c r="W54" s="55"/>
    </row>
    <row r="55" spans="1:23" ht="50.1" customHeight="1" x14ac:dyDescent="0.25">
      <c r="A55" s="52">
        <f t="shared" si="4"/>
        <v>43007</v>
      </c>
      <c r="B55" s="56" t="s">
        <v>15</v>
      </c>
      <c r="C55" s="86"/>
      <c r="D55" s="105"/>
      <c r="E55" s="58"/>
      <c r="F55" s="59"/>
      <c r="G55" s="59"/>
      <c r="H55" s="59"/>
      <c r="I55" s="99"/>
      <c r="J55" s="100"/>
      <c r="K55" s="55"/>
      <c r="L55" s="55"/>
      <c r="M55" s="54"/>
      <c r="N55" s="54"/>
      <c r="O55" s="55"/>
      <c r="P55" s="54"/>
      <c r="Q55" s="54"/>
      <c r="R55" s="54"/>
      <c r="S55" s="54"/>
      <c r="T55" s="54"/>
      <c r="U55" s="55"/>
      <c r="V55" s="54"/>
      <c r="W55" s="55"/>
    </row>
    <row r="56" spans="1:23" ht="50.1" customHeight="1" x14ac:dyDescent="0.25">
      <c r="A56" s="52">
        <f t="shared" si="4"/>
        <v>43008</v>
      </c>
      <c r="B56" s="56" t="s">
        <v>17</v>
      </c>
      <c r="C56" s="20"/>
      <c r="D56" s="57"/>
      <c r="E56" s="58"/>
      <c r="F56" s="59"/>
      <c r="G56" s="59"/>
      <c r="H56" s="59"/>
      <c r="I56" s="99"/>
      <c r="J56" s="100"/>
      <c r="K56" s="55"/>
      <c r="L56" s="55"/>
      <c r="M56" s="54"/>
      <c r="N56" s="54"/>
      <c r="O56" s="55"/>
      <c r="P56" s="54"/>
      <c r="Q56" s="54"/>
      <c r="R56" s="54"/>
      <c r="S56" s="54"/>
      <c r="T56" s="54"/>
      <c r="U56" s="55"/>
      <c r="V56" s="54"/>
      <c r="W56" s="55"/>
    </row>
    <row r="57" spans="1:23" ht="50.1" customHeight="1" x14ac:dyDescent="0.25">
      <c r="A57" s="52">
        <f t="shared" si="4"/>
        <v>43009</v>
      </c>
      <c r="B57" s="61" t="s">
        <v>18</v>
      </c>
      <c r="C57" s="20"/>
      <c r="D57" s="57"/>
      <c r="E57" s="58"/>
      <c r="F57" s="59"/>
      <c r="G57" s="59"/>
      <c r="H57" s="59"/>
      <c r="I57" s="99"/>
      <c r="J57" s="100"/>
      <c r="K57" s="55"/>
      <c r="L57" s="55"/>
      <c r="M57" s="54"/>
      <c r="N57" s="54"/>
      <c r="O57" s="55"/>
      <c r="P57" s="54"/>
      <c r="Q57" s="54"/>
      <c r="R57" s="54"/>
      <c r="S57" s="54"/>
      <c r="T57" s="54"/>
      <c r="U57" s="55"/>
      <c r="V57" s="54"/>
      <c r="W57" s="55"/>
    </row>
    <row r="58" spans="1:23" ht="22.5" customHeight="1" x14ac:dyDescent="0.25">
      <c r="C58" s="62"/>
      <c r="D58" s="62"/>
      <c r="E58" s="62"/>
      <c r="F58" s="62"/>
      <c r="G58" s="62"/>
      <c r="H58" s="62"/>
      <c r="I58" s="62"/>
      <c r="J58" s="62"/>
      <c r="K58" s="62"/>
      <c r="L58" s="62"/>
      <c r="M58" s="62"/>
      <c r="N58" s="62"/>
      <c r="O58" s="62"/>
      <c r="P58" s="62"/>
      <c r="Q58" s="62"/>
      <c r="R58" s="62"/>
      <c r="S58" s="62"/>
      <c r="T58" s="62"/>
      <c r="U58" s="62"/>
    </row>
    <row r="59" spans="1:23" ht="30" customHeight="1" x14ac:dyDescent="0.35">
      <c r="A59" s="4"/>
      <c r="B59" s="4"/>
      <c r="C59" s="307" t="s">
        <v>39</v>
      </c>
      <c r="D59" s="307"/>
      <c r="E59" s="307"/>
      <c r="F59" s="307"/>
      <c r="G59" s="307"/>
      <c r="H59" s="307"/>
      <c r="I59" s="307"/>
      <c r="J59" s="307"/>
      <c r="K59" s="307"/>
      <c r="L59" s="307"/>
      <c r="M59" s="307"/>
      <c r="N59" s="307"/>
      <c r="O59" s="307"/>
      <c r="P59" s="307"/>
      <c r="Q59" s="307"/>
      <c r="R59" s="307"/>
      <c r="S59" s="307"/>
      <c r="T59" s="307"/>
      <c r="U59" s="307"/>
      <c r="V59" s="307"/>
      <c r="W59" s="307"/>
    </row>
    <row r="60" spans="1:23" ht="30" customHeight="1" x14ac:dyDescent="0.35">
      <c r="A60" s="4"/>
      <c r="B60" s="4"/>
      <c r="C60" s="106" t="s">
        <v>20</v>
      </c>
      <c r="D60" s="107"/>
      <c r="E60" s="317" t="s">
        <v>21</v>
      </c>
      <c r="F60" s="317"/>
      <c r="G60" s="317"/>
      <c r="H60" s="317"/>
      <c r="I60" s="317"/>
      <c r="J60" s="317"/>
      <c r="K60" s="308" t="s">
        <v>22</v>
      </c>
      <c r="L60" s="308"/>
      <c r="M60" s="309" t="s">
        <v>23</v>
      </c>
      <c r="N60" s="309"/>
      <c r="O60" s="309"/>
      <c r="P60" s="310" t="s">
        <v>24</v>
      </c>
      <c r="Q60" s="310"/>
      <c r="R60" s="310"/>
      <c r="S60" s="310"/>
      <c r="T60" s="310"/>
      <c r="U60" s="310"/>
      <c r="V60" s="330" t="s">
        <v>25</v>
      </c>
      <c r="W60" s="330"/>
    </row>
    <row r="61" spans="1:23" ht="150" customHeight="1" x14ac:dyDescent="0.35">
      <c r="A61" s="4"/>
      <c r="B61" s="4"/>
      <c r="C61" s="9" t="s">
        <v>1</v>
      </c>
      <c r="D61" s="30" t="s">
        <v>26</v>
      </c>
      <c r="E61" s="31" t="s">
        <v>43</v>
      </c>
      <c r="F61" s="32" t="s">
        <v>43</v>
      </c>
      <c r="G61" s="32" t="s">
        <v>43</v>
      </c>
      <c r="H61" s="32" t="s">
        <v>44</v>
      </c>
      <c r="I61" s="32" t="s">
        <v>43</v>
      </c>
      <c r="J61" s="33" t="s">
        <v>45</v>
      </c>
      <c r="K61" s="34" t="s">
        <v>29</v>
      </c>
      <c r="L61" s="35" t="s">
        <v>30</v>
      </c>
      <c r="M61" s="36" t="s">
        <v>29</v>
      </c>
      <c r="N61" s="37" t="s">
        <v>31</v>
      </c>
      <c r="O61" s="38" t="s">
        <v>30</v>
      </c>
      <c r="P61" s="301" t="s">
        <v>46</v>
      </c>
      <c r="Q61" s="301"/>
      <c r="R61" s="302" t="s">
        <v>33</v>
      </c>
      <c r="S61" s="302"/>
      <c r="T61" s="303" t="s">
        <v>34</v>
      </c>
      <c r="U61" s="303"/>
      <c r="V61" s="39" t="s">
        <v>35</v>
      </c>
      <c r="W61" s="95" t="s">
        <v>36</v>
      </c>
    </row>
    <row r="62" spans="1:23" ht="50.1" customHeight="1" x14ac:dyDescent="0.25">
      <c r="A62" s="41"/>
      <c r="B62" s="42"/>
      <c r="C62" s="313" t="s">
        <v>41</v>
      </c>
      <c r="D62" s="313"/>
      <c r="E62" s="313"/>
      <c r="F62" s="313"/>
      <c r="G62" s="313"/>
      <c r="H62" s="313"/>
      <c r="I62" s="313"/>
      <c r="J62" s="313"/>
      <c r="K62" s="48"/>
      <c r="L62" s="49"/>
      <c r="M62" s="48"/>
      <c r="N62" s="43"/>
      <c r="O62" s="49"/>
      <c r="P62" s="50" t="s">
        <v>37</v>
      </c>
      <c r="Q62" s="51" t="s">
        <v>38</v>
      </c>
      <c r="R62" s="51" t="s">
        <v>37</v>
      </c>
      <c r="S62" s="51" t="s">
        <v>38</v>
      </c>
      <c r="T62" s="51" t="s">
        <v>37</v>
      </c>
      <c r="U62" s="44" t="s">
        <v>38</v>
      </c>
      <c r="V62" s="48"/>
      <c r="W62" s="49"/>
    </row>
    <row r="63" spans="1:23" ht="50.1" customHeight="1" x14ac:dyDescent="0.25">
      <c r="A63" s="52">
        <f>N38</f>
        <v>43003</v>
      </c>
      <c r="B63" s="18" t="s">
        <v>9</v>
      </c>
      <c r="C63" s="19"/>
      <c r="D63" s="108"/>
      <c r="E63" s="31"/>
      <c r="F63" s="32"/>
      <c r="G63" s="32"/>
      <c r="H63" s="32"/>
      <c r="I63" s="99"/>
      <c r="J63" s="100"/>
      <c r="K63" s="55"/>
      <c r="L63" s="55"/>
      <c r="M63" s="54"/>
      <c r="N63" s="54"/>
      <c r="O63" s="55"/>
      <c r="P63" s="101"/>
      <c r="Q63" s="101"/>
      <c r="R63" s="101"/>
      <c r="S63" s="101"/>
      <c r="T63" s="101"/>
      <c r="U63" s="102"/>
      <c r="V63" s="54"/>
      <c r="W63" s="55"/>
    </row>
    <row r="64" spans="1:23" ht="50.1" customHeight="1" x14ac:dyDescent="0.25">
      <c r="A64" s="52">
        <f t="shared" ref="A64:A69" si="5">A63+1</f>
        <v>43004</v>
      </c>
      <c r="B64" s="18" t="s">
        <v>11</v>
      </c>
      <c r="C64" s="20"/>
      <c r="D64" s="57"/>
      <c r="E64" s="58"/>
      <c r="F64" s="59"/>
      <c r="G64" s="59"/>
      <c r="H64" s="59"/>
      <c r="I64" s="99"/>
      <c r="J64" s="100"/>
      <c r="K64" s="55"/>
      <c r="L64" s="55"/>
      <c r="M64" s="54"/>
      <c r="N64" s="54"/>
      <c r="O64" s="55"/>
      <c r="P64" s="54"/>
      <c r="Q64" s="54"/>
      <c r="R64" s="54"/>
      <c r="S64" s="54"/>
      <c r="T64" s="54"/>
      <c r="U64" s="55"/>
      <c r="V64" s="54"/>
      <c r="W64" s="55"/>
    </row>
    <row r="65" spans="1:23" ht="50.1" customHeight="1" x14ac:dyDescent="0.25">
      <c r="A65" s="52">
        <f t="shared" si="5"/>
        <v>43005</v>
      </c>
      <c r="B65" s="18" t="s">
        <v>12</v>
      </c>
      <c r="C65" s="20"/>
      <c r="D65" s="57"/>
      <c r="E65" s="58"/>
      <c r="F65" s="59"/>
      <c r="G65" s="59"/>
      <c r="H65" s="59"/>
      <c r="I65" s="99"/>
      <c r="J65" s="100"/>
      <c r="K65" s="109"/>
      <c r="L65" s="109"/>
      <c r="M65" s="77"/>
      <c r="N65" s="77"/>
      <c r="O65" s="109"/>
      <c r="P65" s="77"/>
      <c r="Q65" s="77"/>
      <c r="R65" s="54"/>
      <c r="S65" s="54"/>
      <c r="T65" s="54"/>
      <c r="U65" s="55"/>
      <c r="V65" s="54"/>
      <c r="W65" s="55"/>
    </row>
    <row r="66" spans="1:23" ht="50.1" customHeight="1" x14ac:dyDescent="0.25">
      <c r="A66" s="52">
        <f t="shared" si="5"/>
        <v>43006</v>
      </c>
      <c r="B66" s="18" t="s">
        <v>13</v>
      </c>
      <c r="C66" s="20"/>
      <c r="D66" s="57"/>
      <c r="E66" s="58"/>
      <c r="F66" s="59"/>
      <c r="G66" s="59"/>
      <c r="H66" s="59"/>
      <c r="I66" s="99"/>
      <c r="J66" s="100"/>
      <c r="K66" s="55"/>
      <c r="L66" s="55"/>
      <c r="M66" s="54"/>
      <c r="N66" s="54"/>
      <c r="O66" s="55"/>
      <c r="P66" s="54"/>
      <c r="Q66" s="54"/>
      <c r="R66" s="54"/>
      <c r="S66" s="54"/>
      <c r="T66" s="54"/>
      <c r="U66" s="55"/>
      <c r="V66" s="54"/>
      <c r="W66" s="55"/>
    </row>
    <row r="67" spans="1:23" ht="50.1" customHeight="1" x14ac:dyDescent="0.25">
      <c r="A67" s="52">
        <f t="shared" si="5"/>
        <v>43007</v>
      </c>
      <c r="B67" s="18" t="s">
        <v>15</v>
      </c>
      <c r="C67" s="86"/>
      <c r="D67" s="105"/>
      <c r="E67" s="58"/>
      <c r="F67" s="59"/>
      <c r="G67" s="59"/>
      <c r="H67" s="59"/>
      <c r="I67" s="99"/>
      <c r="J67" s="100"/>
      <c r="K67" s="55"/>
      <c r="L67" s="55"/>
      <c r="M67" s="54"/>
      <c r="N67" s="54"/>
      <c r="O67" s="55"/>
      <c r="P67" s="54"/>
      <c r="Q67" s="54"/>
      <c r="R67" s="54"/>
      <c r="S67" s="54"/>
      <c r="T67" s="54"/>
      <c r="U67" s="55"/>
      <c r="V67" s="54"/>
      <c r="W67" s="55"/>
    </row>
    <row r="68" spans="1:23" ht="50.1" customHeight="1" x14ac:dyDescent="0.25">
      <c r="A68" s="52">
        <f t="shared" si="5"/>
        <v>43008</v>
      </c>
      <c r="B68" s="18" t="s">
        <v>17</v>
      </c>
      <c r="C68" s="20"/>
      <c r="D68" s="57"/>
      <c r="E68" s="58"/>
      <c r="F68" s="59"/>
      <c r="G68" s="59"/>
      <c r="H68" s="59"/>
      <c r="I68" s="99"/>
      <c r="J68" s="100"/>
      <c r="K68" s="55"/>
      <c r="L68" s="55"/>
      <c r="M68" s="54"/>
      <c r="N68" s="54"/>
      <c r="O68" s="55"/>
      <c r="P68" s="54"/>
      <c r="Q68" s="54"/>
      <c r="R68" s="54"/>
      <c r="S68" s="54"/>
      <c r="T68" s="54"/>
      <c r="U68" s="55"/>
      <c r="V68" s="54"/>
      <c r="W68" s="55"/>
    </row>
    <row r="69" spans="1:23" ht="50.1" customHeight="1" x14ac:dyDescent="0.25">
      <c r="A69" s="17">
        <f t="shared" si="5"/>
        <v>43009</v>
      </c>
      <c r="B69" s="27" t="s">
        <v>18</v>
      </c>
      <c r="C69" s="20"/>
      <c r="D69" s="57"/>
      <c r="E69" s="58"/>
      <c r="F69" s="59"/>
      <c r="G69" s="59"/>
      <c r="H69" s="59"/>
      <c r="I69" s="99"/>
      <c r="J69" s="100"/>
      <c r="K69" s="55"/>
      <c r="L69" s="55"/>
      <c r="M69" s="54"/>
      <c r="N69" s="54"/>
      <c r="O69" s="55"/>
      <c r="P69" s="54"/>
      <c r="Q69" s="54"/>
      <c r="R69" s="54"/>
      <c r="S69" s="54"/>
      <c r="T69" s="54"/>
      <c r="U69" s="55"/>
      <c r="V69" s="54"/>
      <c r="W69" s="55"/>
    </row>
    <row r="70" spans="1:23" ht="12.75" customHeight="1" x14ac:dyDescent="0.25">
      <c r="B70" s="78"/>
      <c r="C70" s="62"/>
      <c r="D70" s="62"/>
      <c r="E70" s="62"/>
      <c r="F70" s="62"/>
      <c r="G70" s="62"/>
      <c r="H70" s="62"/>
      <c r="I70" s="62"/>
      <c r="J70" s="62"/>
      <c r="K70" s="62"/>
      <c r="L70" s="62"/>
      <c r="M70" s="62"/>
      <c r="N70" s="62"/>
      <c r="O70" s="62"/>
      <c r="P70" s="62"/>
      <c r="Q70" s="62"/>
      <c r="R70" s="62"/>
      <c r="S70" s="62"/>
      <c r="T70" s="62"/>
      <c r="U70" s="62"/>
    </row>
    <row r="71" spans="1:23" ht="12.75" customHeight="1" x14ac:dyDescent="0.3">
      <c r="J71" s="2"/>
      <c r="K71" s="3"/>
      <c r="L71" s="3"/>
      <c r="M71" s="3"/>
      <c r="N71" s="3"/>
    </row>
    <row r="72" spans="1:23" ht="30" customHeight="1" x14ac:dyDescent="0.35">
      <c r="A72" s="4"/>
      <c r="B72" s="4"/>
      <c r="C72" s="307" t="s">
        <v>0</v>
      </c>
      <c r="D72" s="307"/>
      <c r="E72" s="307"/>
      <c r="F72" s="307"/>
      <c r="G72" s="307"/>
      <c r="H72" s="110"/>
      <c r="I72" s="5"/>
      <c r="J72" s="314"/>
      <c r="K72" s="314"/>
      <c r="L72" s="314"/>
      <c r="M72" s="314"/>
    </row>
    <row r="73" spans="1:23" ht="75" customHeight="1" x14ac:dyDescent="0.45">
      <c r="A73" s="4"/>
      <c r="B73" s="4"/>
      <c r="C73" s="7" t="s">
        <v>1</v>
      </c>
      <c r="D73" s="8" t="s">
        <v>2</v>
      </c>
      <c r="E73" s="9" t="s">
        <v>3</v>
      </c>
      <c r="F73" s="9" t="s">
        <v>4</v>
      </c>
      <c r="G73" s="9" t="s">
        <v>5</v>
      </c>
      <c r="H73" s="10" t="s">
        <v>6</v>
      </c>
      <c r="I73" s="5"/>
      <c r="J73" s="6"/>
      <c r="K73" s="6"/>
      <c r="L73" s="12"/>
      <c r="M73" s="14" t="s">
        <v>7</v>
      </c>
      <c r="N73" s="15">
        <f>N38</f>
        <v>43003</v>
      </c>
      <c r="O73" s="16" t="s">
        <v>8</v>
      </c>
      <c r="P73" s="15">
        <f>N73+6</f>
        <v>43009</v>
      </c>
    </row>
    <row r="74" spans="1:23" ht="49.5" customHeight="1" x14ac:dyDescent="0.25">
      <c r="A74" s="17">
        <f>N73</f>
        <v>43003</v>
      </c>
      <c r="B74" s="18" t="s">
        <v>9</v>
      </c>
      <c r="C74" s="20"/>
      <c r="D74" s="20"/>
      <c r="E74" s="20"/>
      <c r="F74" s="20"/>
      <c r="G74" s="20"/>
      <c r="H74" s="20"/>
      <c r="I74" s="42"/>
      <c r="J74" s="23"/>
      <c r="K74" s="23"/>
      <c r="L74" s="23"/>
      <c r="M74" s="304" t="s">
        <v>47</v>
      </c>
      <c r="N74" s="304"/>
      <c r="O74" s="304"/>
      <c r="P74" s="304"/>
      <c r="Q74" s="88"/>
      <c r="R74" s="88"/>
    </row>
    <row r="75" spans="1:23" ht="50.1" customHeight="1" x14ac:dyDescent="0.25">
      <c r="A75" s="17">
        <f t="shared" ref="A75:A80" si="6">A74+1</f>
        <v>43004</v>
      </c>
      <c r="B75" s="18" t="s">
        <v>11</v>
      </c>
      <c r="C75" s="20"/>
      <c r="D75" s="20"/>
      <c r="E75" s="20"/>
      <c r="F75" s="20"/>
      <c r="G75" s="20"/>
      <c r="H75" s="20"/>
      <c r="I75" s="42"/>
      <c r="J75" s="23"/>
      <c r="K75" s="23"/>
      <c r="L75" s="23"/>
      <c r="M75" s="304"/>
      <c r="N75" s="304"/>
      <c r="O75" s="304"/>
      <c r="P75" s="304"/>
      <c r="Q75" s="88"/>
      <c r="R75" s="88"/>
    </row>
    <row r="76" spans="1:23" ht="50.1" customHeight="1" x14ac:dyDescent="0.45">
      <c r="A76" s="17">
        <f t="shared" si="6"/>
        <v>43005</v>
      </c>
      <c r="B76" s="18" t="s">
        <v>12</v>
      </c>
      <c r="C76" s="20"/>
      <c r="D76" s="20"/>
      <c r="E76" s="20"/>
      <c r="F76" s="20"/>
      <c r="G76" s="20"/>
      <c r="H76" s="20"/>
      <c r="I76" s="42"/>
      <c r="J76" s="111"/>
      <c r="K76" s="23"/>
      <c r="L76" s="23"/>
      <c r="M76" s="23"/>
      <c r="N76" s="25"/>
      <c r="O76" s="25"/>
      <c r="P76" s="25"/>
      <c r="Q76" s="24"/>
      <c r="R76" s="24"/>
    </row>
    <row r="77" spans="1:23" ht="50.1" customHeight="1" x14ac:dyDescent="0.45">
      <c r="A77" s="17">
        <f t="shared" si="6"/>
        <v>43006</v>
      </c>
      <c r="B77" s="18" t="s">
        <v>13</v>
      </c>
      <c r="C77" s="20"/>
      <c r="D77" s="20"/>
      <c r="E77" s="20"/>
      <c r="F77" s="20"/>
      <c r="G77" s="20"/>
      <c r="H77" s="20"/>
      <c r="I77" s="42"/>
      <c r="J77" s="111"/>
      <c r="K77" s="23"/>
      <c r="L77" s="305" t="s">
        <v>14</v>
      </c>
      <c r="M77" s="305"/>
      <c r="N77" s="305"/>
      <c r="O77" s="305"/>
      <c r="P77" s="321">
        <f>N73-14</f>
        <v>42989</v>
      </c>
      <c r="Q77" s="321"/>
    </row>
    <row r="78" spans="1:23" ht="50.1" customHeight="1" x14ac:dyDescent="0.45">
      <c r="A78" s="17">
        <f t="shared" si="6"/>
        <v>43007</v>
      </c>
      <c r="B78" s="18" t="s">
        <v>15</v>
      </c>
      <c r="C78" s="20"/>
      <c r="D78" s="20"/>
      <c r="E78" s="20"/>
      <c r="F78" s="20"/>
      <c r="G78" s="20"/>
      <c r="H78" s="20"/>
      <c r="I78" s="42"/>
      <c r="J78" s="111"/>
      <c r="K78" s="23"/>
      <c r="L78" s="91" t="s">
        <v>16</v>
      </c>
      <c r="M78" s="91"/>
      <c r="N78" s="91"/>
      <c r="O78" s="91"/>
      <c r="P78" s="25"/>
      <c r="Q78" s="25"/>
      <c r="R78" s="25"/>
    </row>
    <row r="79" spans="1:23" ht="50.1" customHeight="1" x14ac:dyDescent="0.25">
      <c r="A79" s="17">
        <f t="shared" si="6"/>
        <v>43008</v>
      </c>
      <c r="B79" s="18" t="s">
        <v>17</v>
      </c>
      <c r="C79" s="20"/>
      <c r="D79" s="20"/>
      <c r="E79" s="20"/>
      <c r="F79" s="20"/>
      <c r="G79" s="20"/>
      <c r="H79" s="20"/>
      <c r="I79" s="42"/>
      <c r="J79" s="111"/>
      <c r="K79" s="111"/>
      <c r="L79" s="23"/>
    </row>
    <row r="80" spans="1:23" ht="50.1" customHeight="1" x14ac:dyDescent="0.25">
      <c r="A80" s="17">
        <f t="shared" si="6"/>
        <v>43009</v>
      </c>
      <c r="B80" s="27" t="s">
        <v>18</v>
      </c>
      <c r="C80" s="20"/>
      <c r="D80" s="20"/>
      <c r="E80" s="20"/>
      <c r="F80" s="20"/>
      <c r="G80" s="20"/>
      <c r="H80" s="20"/>
      <c r="I80" s="112"/>
      <c r="J80" s="23"/>
      <c r="K80" s="23"/>
      <c r="L80" s="23"/>
      <c r="M80" s="23"/>
    </row>
    <row r="81" spans="1:21" ht="21.75" customHeight="1" x14ac:dyDescent="0.25"/>
    <row r="82" spans="1:21" ht="30" customHeight="1" x14ac:dyDescent="0.35">
      <c r="A82" s="4"/>
      <c r="B82" s="4"/>
      <c r="C82" s="307" t="s">
        <v>39</v>
      </c>
      <c r="D82" s="307"/>
      <c r="E82" s="307"/>
      <c r="F82" s="307"/>
      <c r="G82" s="307"/>
      <c r="H82" s="307"/>
      <c r="I82" s="307"/>
      <c r="J82" s="307"/>
      <c r="K82" s="307"/>
      <c r="L82" s="307"/>
      <c r="M82" s="307"/>
      <c r="N82" s="307"/>
      <c r="O82" s="307"/>
      <c r="P82" s="307"/>
      <c r="Q82" s="307"/>
      <c r="R82" s="307"/>
      <c r="S82" s="307"/>
      <c r="T82" s="307"/>
      <c r="U82" s="307"/>
    </row>
    <row r="83" spans="1:21" ht="30" customHeight="1" x14ac:dyDescent="0.35">
      <c r="A83" s="4"/>
      <c r="B83" s="4"/>
      <c r="C83" s="315" t="s">
        <v>20</v>
      </c>
      <c r="D83" s="315"/>
      <c r="E83" s="317" t="s">
        <v>21</v>
      </c>
      <c r="F83" s="317"/>
      <c r="G83" s="317"/>
      <c r="H83" s="317"/>
      <c r="I83" s="308" t="s">
        <v>22</v>
      </c>
      <c r="J83" s="308"/>
      <c r="K83" s="309" t="s">
        <v>23</v>
      </c>
      <c r="L83" s="309"/>
      <c r="M83" s="309"/>
      <c r="N83" s="310" t="s">
        <v>24</v>
      </c>
      <c r="O83" s="310"/>
      <c r="P83" s="310"/>
      <c r="Q83" s="310"/>
      <c r="R83" s="310"/>
      <c r="S83" s="310"/>
      <c r="T83" s="311" t="s">
        <v>25</v>
      </c>
      <c r="U83" s="311"/>
    </row>
    <row r="84" spans="1:21" ht="150" customHeight="1" x14ac:dyDescent="0.35">
      <c r="A84" s="4"/>
      <c r="B84" s="4"/>
      <c r="C84" s="9" t="s">
        <v>1</v>
      </c>
      <c r="D84" s="30" t="s">
        <v>26</v>
      </c>
      <c r="E84" s="31" t="s">
        <v>48</v>
      </c>
      <c r="F84" s="32" t="s">
        <v>48</v>
      </c>
      <c r="G84" s="32" t="s">
        <v>49</v>
      </c>
      <c r="H84" s="33" t="s">
        <v>50</v>
      </c>
      <c r="I84" s="34" t="s">
        <v>29</v>
      </c>
      <c r="J84" s="35" t="s">
        <v>30</v>
      </c>
      <c r="K84" s="36" t="s">
        <v>29</v>
      </c>
      <c r="L84" s="37" t="s">
        <v>31</v>
      </c>
      <c r="M84" s="38" t="s">
        <v>30</v>
      </c>
      <c r="N84" s="301" t="s">
        <v>46</v>
      </c>
      <c r="O84" s="301"/>
      <c r="P84" s="302" t="s">
        <v>33</v>
      </c>
      <c r="Q84" s="302"/>
      <c r="R84" s="303" t="s">
        <v>34</v>
      </c>
      <c r="S84" s="303"/>
      <c r="T84" s="39" t="s">
        <v>35</v>
      </c>
      <c r="U84" s="40" t="s">
        <v>36</v>
      </c>
    </row>
    <row r="85" spans="1:21" ht="50.1" customHeight="1" x14ac:dyDescent="0.25">
      <c r="A85" s="41"/>
      <c r="B85" s="42"/>
      <c r="C85" s="43"/>
      <c r="D85" s="44"/>
      <c r="E85" s="45"/>
      <c r="F85" s="46"/>
      <c r="G85" s="46"/>
      <c r="H85" s="47"/>
      <c r="I85" s="48"/>
      <c r="J85" s="49"/>
      <c r="K85" s="48"/>
      <c r="L85" s="43"/>
      <c r="M85" s="49"/>
      <c r="N85" s="50" t="s">
        <v>37</v>
      </c>
      <c r="O85" s="51" t="s">
        <v>38</v>
      </c>
      <c r="P85" s="51" t="s">
        <v>37</v>
      </c>
      <c r="Q85" s="51" t="s">
        <v>38</v>
      </c>
      <c r="R85" s="51" t="s">
        <v>37</v>
      </c>
      <c r="S85" s="44" t="s">
        <v>38</v>
      </c>
      <c r="T85" s="48"/>
      <c r="U85" s="43"/>
    </row>
    <row r="86" spans="1:21" ht="50.1" customHeight="1" x14ac:dyDescent="0.25">
      <c r="A86" s="52">
        <f>N73</f>
        <v>43003</v>
      </c>
      <c r="B86" s="56" t="s">
        <v>9</v>
      </c>
      <c r="C86" s="86"/>
      <c r="D86" s="113"/>
      <c r="E86" s="31"/>
      <c r="F86" s="32"/>
      <c r="G86" s="32"/>
      <c r="H86" s="33"/>
      <c r="I86" s="54"/>
      <c r="J86" s="54"/>
      <c r="K86" s="54"/>
      <c r="L86" s="54"/>
      <c r="M86" s="54"/>
      <c r="N86" s="54"/>
      <c r="O86" s="54"/>
      <c r="P86" s="54"/>
      <c r="Q86" s="54"/>
      <c r="R86" s="54"/>
      <c r="S86" s="54"/>
      <c r="T86" s="54"/>
      <c r="U86" s="55"/>
    </row>
    <row r="87" spans="1:21" ht="50.1" customHeight="1" x14ac:dyDescent="0.25">
      <c r="A87" s="52">
        <f t="shared" ref="A87:A92" si="7">A86+1</f>
        <v>43004</v>
      </c>
      <c r="B87" s="56" t="s">
        <v>11</v>
      </c>
      <c r="C87" s="86"/>
      <c r="D87" s="105"/>
      <c r="E87" s="58"/>
      <c r="F87" s="59"/>
      <c r="G87" s="59"/>
      <c r="H87" s="60"/>
      <c r="I87" s="54"/>
      <c r="J87" s="54"/>
      <c r="K87" s="54"/>
      <c r="L87" s="54"/>
      <c r="M87" s="54"/>
      <c r="N87" s="54"/>
      <c r="O87" s="54"/>
      <c r="P87" s="54"/>
      <c r="Q87" s="54"/>
      <c r="R87" s="54"/>
      <c r="S87" s="54"/>
      <c r="T87" s="54"/>
      <c r="U87" s="55"/>
    </row>
    <row r="88" spans="1:21" ht="50.1" customHeight="1" x14ac:dyDescent="0.25">
      <c r="A88" s="52">
        <f t="shared" si="7"/>
        <v>43005</v>
      </c>
      <c r="B88" s="56" t="s">
        <v>12</v>
      </c>
      <c r="C88" s="20"/>
      <c r="D88" s="57"/>
      <c r="E88" s="58"/>
      <c r="F88" s="59"/>
      <c r="G88" s="59"/>
      <c r="H88" s="60"/>
      <c r="I88" s="54"/>
      <c r="J88" s="54"/>
      <c r="K88" s="54"/>
      <c r="L88" s="54"/>
      <c r="M88" s="54"/>
      <c r="N88" s="54"/>
      <c r="O88" s="54"/>
      <c r="P88" s="54"/>
      <c r="Q88" s="54"/>
      <c r="R88" s="54"/>
      <c r="S88" s="54"/>
      <c r="T88" s="54"/>
      <c r="U88" s="55"/>
    </row>
    <row r="89" spans="1:21" ht="50.1" customHeight="1" x14ac:dyDescent="0.25">
      <c r="A89" s="52">
        <f t="shared" si="7"/>
        <v>43006</v>
      </c>
      <c r="B89" s="56" t="s">
        <v>13</v>
      </c>
      <c r="C89" s="20"/>
      <c r="D89" s="57"/>
      <c r="E89" s="58"/>
      <c r="F89" s="59"/>
      <c r="G89" s="59"/>
      <c r="H89" s="60"/>
      <c r="I89" s="54"/>
      <c r="J89" s="54"/>
      <c r="K89" s="54"/>
      <c r="L89" s="54"/>
      <c r="M89" s="54"/>
      <c r="N89" s="54"/>
      <c r="O89" s="54"/>
      <c r="P89" s="54"/>
      <c r="Q89" s="54"/>
      <c r="R89" s="54"/>
      <c r="S89" s="54"/>
      <c r="T89" s="54"/>
      <c r="U89" s="55"/>
    </row>
    <row r="90" spans="1:21" ht="50.1" customHeight="1" x14ac:dyDescent="0.25">
      <c r="A90" s="52">
        <f t="shared" si="7"/>
        <v>43007</v>
      </c>
      <c r="B90" s="56" t="s">
        <v>15</v>
      </c>
      <c r="C90" s="20"/>
      <c r="D90" s="57"/>
      <c r="E90" s="58"/>
      <c r="F90" s="59"/>
      <c r="G90" s="59"/>
      <c r="H90" s="60"/>
      <c r="I90" s="54"/>
      <c r="J90" s="54"/>
      <c r="K90" s="54"/>
      <c r="L90" s="54"/>
      <c r="M90" s="54"/>
      <c r="N90" s="54"/>
      <c r="O90" s="54"/>
      <c r="P90" s="54"/>
      <c r="Q90" s="54"/>
      <c r="R90" s="54"/>
      <c r="S90" s="54"/>
      <c r="T90" s="54"/>
      <c r="U90" s="55"/>
    </row>
    <row r="91" spans="1:21" ht="50.1" customHeight="1" x14ac:dyDescent="0.25">
      <c r="A91" s="52">
        <f t="shared" si="7"/>
        <v>43008</v>
      </c>
      <c r="B91" s="56" t="s">
        <v>17</v>
      </c>
      <c r="C91" s="20"/>
      <c r="D91" s="57"/>
      <c r="E91" s="58"/>
      <c r="F91" s="59"/>
      <c r="G91" s="59"/>
      <c r="H91" s="60"/>
      <c r="I91" s="54"/>
      <c r="J91" s="54"/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5"/>
    </row>
    <row r="92" spans="1:21" ht="50.1" customHeight="1" x14ac:dyDescent="0.25">
      <c r="A92" s="17">
        <f t="shared" si="7"/>
        <v>43009</v>
      </c>
      <c r="B92" s="27" t="s">
        <v>18</v>
      </c>
      <c r="C92" s="86"/>
      <c r="D92" s="57"/>
      <c r="E92" s="58"/>
      <c r="F92" s="59"/>
      <c r="G92" s="59"/>
      <c r="H92" s="60"/>
      <c r="I92" s="54"/>
      <c r="J92" s="54"/>
      <c r="K92" s="54"/>
      <c r="L92" s="54"/>
      <c r="M92" s="54"/>
      <c r="N92" s="54"/>
      <c r="O92" s="54"/>
      <c r="P92" s="54"/>
      <c r="Q92" s="54"/>
      <c r="R92" s="54"/>
      <c r="S92" s="54"/>
      <c r="T92" s="54"/>
      <c r="U92" s="55"/>
    </row>
    <row r="93" spans="1:21" ht="22.5" customHeight="1" x14ac:dyDescent="0.25">
      <c r="C93" s="62"/>
      <c r="D93" s="62"/>
      <c r="E93" s="62"/>
      <c r="F93" s="62"/>
      <c r="G93" s="62"/>
      <c r="H93" s="62"/>
      <c r="I93" s="62"/>
      <c r="J93" s="62"/>
      <c r="K93" s="62"/>
      <c r="L93" s="62"/>
      <c r="M93" s="62"/>
      <c r="N93" s="62"/>
      <c r="O93" s="62"/>
      <c r="P93" s="62"/>
      <c r="Q93" s="62"/>
      <c r="R93" s="62"/>
      <c r="S93" s="62"/>
      <c r="T93" s="62"/>
      <c r="U93" s="62"/>
    </row>
    <row r="94" spans="1:21" ht="30" customHeight="1" x14ac:dyDescent="0.35">
      <c r="A94" s="4"/>
      <c r="B94" s="4"/>
      <c r="C94" s="307" t="s">
        <v>39</v>
      </c>
      <c r="D94" s="307"/>
      <c r="E94" s="307"/>
      <c r="F94" s="307"/>
      <c r="G94" s="307"/>
      <c r="H94" s="307"/>
      <c r="I94" s="307"/>
      <c r="J94" s="307"/>
      <c r="K94" s="307"/>
      <c r="L94" s="307"/>
      <c r="M94" s="307"/>
      <c r="N94" s="307"/>
      <c r="O94" s="307"/>
      <c r="P94" s="307"/>
      <c r="Q94" s="307"/>
      <c r="R94" s="307"/>
      <c r="S94" s="307"/>
      <c r="T94" s="307"/>
      <c r="U94" s="307"/>
    </row>
    <row r="95" spans="1:21" ht="30" customHeight="1" x14ac:dyDescent="0.35">
      <c r="A95" s="4"/>
      <c r="B95" s="4"/>
      <c r="C95" s="315" t="s">
        <v>20</v>
      </c>
      <c r="D95" s="315"/>
      <c r="E95" s="325" t="s">
        <v>21</v>
      </c>
      <c r="F95" s="325"/>
      <c r="G95" s="325"/>
      <c r="H95" s="325"/>
      <c r="I95" s="326" t="s">
        <v>22</v>
      </c>
      <c r="J95" s="326"/>
      <c r="K95" s="327" t="s">
        <v>23</v>
      </c>
      <c r="L95" s="327"/>
      <c r="M95" s="327"/>
      <c r="N95" s="328" t="s">
        <v>24</v>
      </c>
      <c r="O95" s="328"/>
      <c r="P95" s="328"/>
      <c r="Q95" s="328"/>
      <c r="R95" s="328"/>
      <c r="S95" s="328"/>
      <c r="T95" s="329" t="s">
        <v>25</v>
      </c>
      <c r="U95" s="329"/>
    </row>
    <row r="96" spans="1:21" ht="149.25" customHeight="1" x14ac:dyDescent="0.35">
      <c r="A96" s="4"/>
      <c r="B96" s="4"/>
      <c r="C96" s="7" t="s">
        <v>1</v>
      </c>
      <c r="D96" s="30" t="s">
        <v>26</v>
      </c>
      <c r="E96" s="31" t="s">
        <v>48</v>
      </c>
      <c r="F96" s="32" t="s">
        <v>48</v>
      </c>
      <c r="G96" s="32"/>
      <c r="H96" s="33" t="s">
        <v>50</v>
      </c>
      <c r="I96" s="114" t="s">
        <v>29</v>
      </c>
      <c r="J96" s="115" t="s">
        <v>30</v>
      </c>
      <c r="K96" s="116" t="s">
        <v>29</v>
      </c>
      <c r="L96" s="117" t="s">
        <v>31</v>
      </c>
      <c r="M96" s="118" t="s">
        <v>30</v>
      </c>
      <c r="N96" s="322" t="s">
        <v>46</v>
      </c>
      <c r="O96" s="322"/>
      <c r="P96" s="323" t="s">
        <v>33</v>
      </c>
      <c r="Q96" s="323"/>
      <c r="R96" s="324" t="s">
        <v>34</v>
      </c>
      <c r="S96" s="324"/>
      <c r="T96" s="29" t="s">
        <v>35</v>
      </c>
      <c r="U96" s="119" t="s">
        <v>36</v>
      </c>
    </row>
    <row r="97" spans="1:21" ht="50.1" customHeight="1" x14ac:dyDescent="0.25">
      <c r="A97" s="41"/>
      <c r="B97" s="42"/>
      <c r="C97" s="313" t="s">
        <v>41</v>
      </c>
      <c r="D97" s="313"/>
      <c r="E97" s="313"/>
      <c r="F97" s="313"/>
      <c r="G97" s="313"/>
      <c r="H97" s="313"/>
      <c r="I97" s="48"/>
      <c r="J97" s="49"/>
      <c r="K97" s="48"/>
      <c r="L97" s="43"/>
      <c r="M97" s="49"/>
      <c r="N97" s="50" t="s">
        <v>37</v>
      </c>
      <c r="O97" s="51" t="s">
        <v>38</v>
      </c>
      <c r="P97" s="51" t="s">
        <v>37</v>
      </c>
      <c r="Q97" s="51" t="s">
        <v>38</v>
      </c>
      <c r="R97" s="51" t="s">
        <v>37</v>
      </c>
      <c r="S97" s="44" t="s">
        <v>38</v>
      </c>
      <c r="T97" s="48"/>
      <c r="U97" s="43"/>
    </row>
    <row r="98" spans="1:21" ht="50.1" customHeight="1" x14ac:dyDescent="0.25">
      <c r="A98" s="52">
        <f>N73</f>
        <v>43003</v>
      </c>
      <c r="B98" s="18" t="s">
        <v>9</v>
      </c>
      <c r="C98" s="20"/>
      <c r="D98" s="53"/>
      <c r="E98" s="120"/>
      <c r="F98" s="121"/>
      <c r="G98" s="31"/>
      <c r="H98" s="33"/>
      <c r="I98" s="54"/>
      <c r="J98" s="54"/>
      <c r="K98" s="54"/>
      <c r="L98" s="54"/>
      <c r="M98" s="54"/>
      <c r="N98" s="54"/>
      <c r="O98" s="54"/>
      <c r="P98" s="54"/>
      <c r="Q98" s="54"/>
      <c r="R98" s="54"/>
      <c r="S98" s="54"/>
      <c r="T98" s="54"/>
      <c r="U98" s="55"/>
    </row>
    <row r="99" spans="1:21" ht="50.1" customHeight="1" x14ac:dyDescent="0.25">
      <c r="A99" s="52">
        <f t="shared" ref="A99:A104" si="8">A98+1</f>
        <v>43004</v>
      </c>
      <c r="B99" s="18" t="s">
        <v>11</v>
      </c>
      <c r="C99" s="20"/>
      <c r="D99" s="57"/>
      <c r="E99" s="122"/>
      <c r="F99" s="123"/>
      <c r="G99" s="58"/>
      <c r="H99" s="60"/>
      <c r="I99" s="54"/>
      <c r="J99" s="54"/>
      <c r="K99" s="54"/>
      <c r="L99" s="54"/>
      <c r="M99" s="54"/>
      <c r="N99" s="54"/>
      <c r="O99" s="54"/>
      <c r="P99" s="54"/>
      <c r="Q99" s="54"/>
      <c r="R99" s="54"/>
      <c r="S99" s="54"/>
      <c r="T99" s="54"/>
      <c r="U99" s="55"/>
    </row>
    <row r="100" spans="1:21" ht="50.1" customHeight="1" x14ac:dyDescent="0.25">
      <c r="A100" s="52">
        <f t="shared" si="8"/>
        <v>43005</v>
      </c>
      <c r="B100" s="18" t="s">
        <v>12</v>
      </c>
      <c r="C100" s="20"/>
      <c r="D100" s="57"/>
      <c r="E100" s="58"/>
      <c r="F100" s="76"/>
      <c r="G100" s="59"/>
      <c r="H100" s="60"/>
      <c r="I100" s="77"/>
      <c r="J100" s="77"/>
      <c r="K100" s="77"/>
      <c r="L100" s="77"/>
      <c r="M100" s="77"/>
      <c r="N100" s="77"/>
      <c r="O100" s="77"/>
      <c r="P100" s="54"/>
      <c r="Q100" s="54"/>
      <c r="R100" s="54"/>
      <c r="S100" s="54"/>
      <c r="T100" s="54"/>
      <c r="U100" s="55"/>
    </row>
    <row r="101" spans="1:21" ht="50.1" customHeight="1" x14ac:dyDescent="0.25">
      <c r="A101" s="52">
        <f t="shared" si="8"/>
        <v>43006</v>
      </c>
      <c r="B101" s="18" t="s">
        <v>13</v>
      </c>
      <c r="C101" s="20"/>
      <c r="D101" s="57"/>
      <c r="E101" s="58"/>
      <c r="F101" s="59"/>
      <c r="G101" s="59"/>
      <c r="H101" s="60"/>
      <c r="I101" s="54"/>
      <c r="J101" s="54"/>
      <c r="K101" s="54"/>
      <c r="L101" s="54"/>
      <c r="M101" s="54"/>
      <c r="N101" s="54"/>
      <c r="O101" s="54"/>
      <c r="P101" s="54"/>
      <c r="Q101" s="54"/>
      <c r="R101" s="54"/>
      <c r="S101" s="54"/>
      <c r="T101" s="54"/>
      <c r="U101" s="55"/>
    </row>
    <row r="102" spans="1:21" ht="50.1" customHeight="1" x14ac:dyDescent="0.25">
      <c r="A102" s="52">
        <f t="shared" si="8"/>
        <v>43007</v>
      </c>
      <c r="B102" s="18" t="s">
        <v>15</v>
      </c>
      <c r="C102" s="20"/>
      <c r="D102" s="57"/>
      <c r="E102" s="58"/>
      <c r="F102" s="59"/>
      <c r="G102" s="59"/>
      <c r="H102" s="60"/>
      <c r="I102" s="54"/>
      <c r="J102" s="54"/>
      <c r="K102" s="54"/>
      <c r="L102" s="54"/>
      <c r="M102" s="54"/>
      <c r="N102" s="54"/>
      <c r="O102" s="54"/>
      <c r="P102" s="54"/>
      <c r="Q102" s="54"/>
      <c r="R102" s="54"/>
      <c r="S102" s="54"/>
      <c r="T102" s="54"/>
      <c r="U102" s="55"/>
    </row>
    <row r="103" spans="1:21" ht="50.1" customHeight="1" x14ac:dyDescent="0.25">
      <c r="A103" s="52">
        <f t="shared" si="8"/>
        <v>43008</v>
      </c>
      <c r="B103" s="18" t="s">
        <v>17</v>
      </c>
      <c r="C103" s="86"/>
      <c r="D103" s="105"/>
      <c r="E103" s="58"/>
      <c r="F103" s="59"/>
      <c r="G103" s="59"/>
      <c r="H103" s="60"/>
      <c r="I103" s="54"/>
      <c r="J103" s="54"/>
      <c r="K103" s="54"/>
      <c r="L103" s="54"/>
      <c r="M103" s="54"/>
      <c r="N103" s="54"/>
      <c r="O103" s="54"/>
      <c r="P103" s="54"/>
      <c r="Q103" s="54"/>
      <c r="R103" s="54"/>
      <c r="S103" s="54"/>
      <c r="T103" s="54"/>
      <c r="U103" s="55"/>
    </row>
    <row r="104" spans="1:21" ht="50.1" customHeight="1" x14ac:dyDescent="0.25">
      <c r="A104" s="17">
        <f t="shared" si="8"/>
        <v>43009</v>
      </c>
      <c r="B104" s="27" t="s">
        <v>18</v>
      </c>
      <c r="C104" s="20"/>
      <c r="D104" s="57"/>
      <c r="E104" s="58"/>
      <c r="F104" s="59"/>
      <c r="G104" s="59"/>
      <c r="H104" s="60"/>
      <c r="I104" s="54"/>
      <c r="J104" s="54"/>
      <c r="K104" s="54"/>
      <c r="L104" s="54"/>
      <c r="M104" s="54"/>
      <c r="N104" s="54"/>
      <c r="O104" s="54"/>
      <c r="P104" s="54"/>
      <c r="Q104" s="54"/>
      <c r="R104" s="54"/>
      <c r="S104" s="54"/>
      <c r="T104" s="54"/>
      <c r="U104" s="55"/>
    </row>
    <row r="105" spans="1:21" ht="12.75" customHeight="1" x14ac:dyDescent="0.25">
      <c r="A105" s="124"/>
      <c r="B105" s="125"/>
      <c r="C105" s="62"/>
      <c r="D105" s="62"/>
      <c r="E105" s="62"/>
      <c r="F105" s="62"/>
      <c r="G105" s="62"/>
      <c r="H105" s="62"/>
      <c r="I105" s="62"/>
      <c r="J105" s="62"/>
      <c r="K105" s="62"/>
      <c r="L105" s="62"/>
      <c r="M105" s="62"/>
      <c r="N105" s="62"/>
      <c r="O105" s="62"/>
      <c r="P105" s="62"/>
      <c r="Q105" s="62"/>
      <c r="R105" s="62"/>
      <c r="S105" s="62"/>
      <c r="T105" s="62"/>
      <c r="U105" s="62"/>
    </row>
    <row r="106" spans="1:21" ht="12.75" customHeight="1" x14ac:dyDescent="0.3">
      <c r="J106" s="2"/>
      <c r="K106" s="3"/>
      <c r="L106" s="3"/>
      <c r="M106" s="3"/>
      <c r="N106" s="3"/>
    </row>
    <row r="107" spans="1:21" ht="30" customHeight="1" x14ac:dyDescent="0.35">
      <c r="A107" s="4"/>
      <c r="B107" s="4"/>
      <c r="C107" s="307" t="s">
        <v>0</v>
      </c>
      <c r="D107" s="307"/>
      <c r="E107" s="307"/>
      <c r="F107" s="307"/>
      <c r="G107" s="307"/>
      <c r="H107" s="110"/>
      <c r="I107" s="5"/>
      <c r="J107" s="314"/>
      <c r="K107" s="314"/>
      <c r="L107" s="314"/>
      <c r="M107" s="125"/>
    </row>
    <row r="108" spans="1:21" ht="75" customHeight="1" x14ac:dyDescent="0.45">
      <c r="A108" s="4"/>
      <c r="B108" s="4"/>
      <c r="C108" s="9" t="s">
        <v>1</v>
      </c>
      <c r="D108" s="126" t="s">
        <v>2</v>
      </c>
      <c r="E108" s="9" t="s">
        <v>3</v>
      </c>
      <c r="F108" s="9" t="s">
        <v>4</v>
      </c>
      <c r="G108" s="9" t="s">
        <v>5</v>
      </c>
      <c r="H108" s="10" t="s">
        <v>6</v>
      </c>
      <c r="I108" s="5"/>
      <c r="J108" s="6"/>
      <c r="K108" s="6"/>
      <c r="L108" s="12"/>
      <c r="M108" s="14" t="s">
        <v>7</v>
      </c>
      <c r="N108" s="15">
        <f>N73</f>
        <v>43003</v>
      </c>
      <c r="O108" s="16" t="s">
        <v>8</v>
      </c>
      <c r="P108" s="15">
        <f>N108+6</f>
        <v>43009</v>
      </c>
    </row>
    <row r="109" spans="1:21" ht="50.1" customHeight="1" x14ac:dyDescent="0.25">
      <c r="A109" s="17">
        <f>N108</f>
        <v>43003</v>
      </c>
      <c r="B109" s="18" t="s">
        <v>9</v>
      </c>
      <c r="C109" s="20"/>
      <c r="D109" s="20"/>
      <c r="E109" s="20"/>
      <c r="F109" s="21"/>
      <c r="G109" s="20"/>
      <c r="H109" s="18"/>
      <c r="I109" s="42"/>
      <c r="J109" s="111"/>
      <c r="K109" s="111"/>
      <c r="L109" s="111"/>
      <c r="M109" s="304" t="s">
        <v>51</v>
      </c>
      <c r="N109" s="304"/>
      <c r="O109" s="304"/>
      <c r="P109" s="304"/>
      <c r="Q109" s="88"/>
      <c r="R109" s="88"/>
    </row>
    <row r="110" spans="1:21" ht="50.1" customHeight="1" x14ac:dyDescent="0.25">
      <c r="A110" s="17">
        <f t="shared" ref="A110:A115" si="9">A109+1</f>
        <v>43004</v>
      </c>
      <c r="B110" s="18" t="s">
        <v>11</v>
      </c>
      <c r="C110" s="20"/>
      <c r="D110" s="20"/>
      <c r="E110" s="20"/>
      <c r="F110" s="21"/>
      <c r="G110" s="20"/>
      <c r="H110" s="18"/>
      <c r="I110" s="42"/>
      <c r="J110" s="111"/>
      <c r="K110" s="111"/>
      <c r="L110" s="111"/>
      <c r="M110" s="304"/>
      <c r="N110" s="304"/>
      <c r="O110" s="304"/>
      <c r="P110" s="304"/>
      <c r="Q110" s="88"/>
      <c r="R110" s="88"/>
    </row>
    <row r="111" spans="1:21" ht="50.1" customHeight="1" x14ac:dyDescent="0.45">
      <c r="A111" s="17">
        <f t="shared" si="9"/>
        <v>43005</v>
      </c>
      <c r="B111" s="18" t="s">
        <v>12</v>
      </c>
      <c r="C111" s="20"/>
      <c r="D111" s="20"/>
      <c r="E111" s="20"/>
      <c r="F111" s="21"/>
      <c r="G111" s="20"/>
      <c r="H111" s="18"/>
      <c r="I111" s="42"/>
      <c r="J111" s="111"/>
      <c r="K111" s="111"/>
      <c r="L111" s="111"/>
      <c r="M111" s="127"/>
      <c r="N111" s="25"/>
      <c r="O111" s="25"/>
      <c r="P111" s="25"/>
      <c r="Q111" s="24"/>
      <c r="R111" s="24"/>
    </row>
    <row r="112" spans="1:21" ht="50.1" customHeight="1" x14ac:dyDescent="0.45">
      <c r="A112" s="17">
        <f t="shared" si="9"/>
        <v>43006</v>
      </c>
      <c r="B112" s="18" t="s">
        <v>13</v>
      </c>
      <c r="C112" s="20"/>
      <c r="D112" s="20"/>
      <c r="E112" s="20"/>
      <c r="F112" s="21"/>
      <c r="G112" s="20"/>
      <c r="H112" s="18"/>
      <c r="I112" s="42"/>
      <c r="J112" s="111"/>
      <c r="K112" s="111"/>
      <c r="L112" s="305" t="s">
        <v>14</v>
      </c>
      <c r="M112" s="305"/>
      <c r="N112" s="305"/>
      <c r="O112" s="305"/>
      <c r="P112" s="321">
        <f>N108-14</f>
        <v>42989</v>
      </c>
      <c r="Q112" s="321"/>
    </row>
    <row r="113" spans="1:21" ht="50.1" customHeight="1" x14ac:dyDescent="0.45">
      <c r="A113" s="17">
        <f t="shared" si="9"/>
        <v>43007</v>
      </c>
      <c r="B113" s="18" t="s">
        <v>15</v>
      </c>
      <c r="C113" s="20"/>
      <c r="D113" s="20"/>
      <c r="E113" s="20"/>
      <c r="F113" s="21"/>
      <c r="G113" s="20"/>
      <c r="H113" s="18"/>
      <c r="I113" s="42"/>
      <c r="J113" s="111"/>
      <c r="K113" s="111"/>
      <c r="L113" s="91" t="s">
        <v>16</v>
      </c>
      <c r="M113" s="91"/>
      <c r="N113" s="91"/>
      <c r="O113" s="91"/>
      <c r="P113" s="25"/>
      <c r="Q113" s="25"/>
      <c r="R113" s="25"/>
    </row>
    <row r="114" spans="1:21" ht="50.1" customHeight="1" x14ac:dyDescent="0.35">
      <c r="A114" s="17">
        <f t="shared" si="9"/>
        <v>43008</v>
      </c>
      <c r="B114" s="18" t="s">
        <v>17</v>
      </c>
      <c r="C114" s="20"/>
      <c r="D114" s="20"/>
      <c r="E114" s="20"/>
      <c r="F114" s="21"/>
      <c r="G114" s="20"/>
      <c r="H114" s="18"/>
      <c r="I114" s="42"/>
      <c r="J114" s="111"/>
      <c r="K114" s="111"/>
      <c r="L114" s="111"/>
      <c r="M114" s="127"/>
    </row>
    <row r="115" spans="1:21" ht="50.1" customHeight="1" x14ac:dyDescent="0.35">
      <c r="A115" s="17">
        <f t="shared" si="9"/>
        <v>43009</v>
      </c>
      <c r="B115" s="27" t="s">
        <v>18</v>
      </c>
      <c r="C115" s="20"/>
      <c r="D115" s="20"/>
      <c r="E115" s="20"/>
      <c r="F115" s="21"/>
      <c r="G115" s="20"/>
      <c r="H115" s="18"/>
      <c r="I115" s="42"/>
      <c r="J115" s="111"/>
      <c r="K115" s="111"/>
      <c r="L115" s="111"/>
      <c r="M115" s="127"/>
    </row>
    <row r="116" spans="1:21" ht="21.75" customHeight="1" x14ac:dyDescent="0.25">
      <c r="I116" s="78"/>
      <c r="J116" s="78"/>
      <c r="K116" s="78"/>
      <c r="L116" s="78"/>
    </row>
    <row r="117" spans="1:21" ht="30" customHeight="1" x14ac:dyDescent="0.35">
      <c r="A117" s="4"/>
      <c r="B117" s="4"/>
      <c r="C117" s="307" t="s">
        <v>19</v>
      </c>
      <c r="D117" s="307"/>
      <c r="E117" s="307"/>
      <c r="F117" s="307"/>
      <c r="G117" s="307"/>
      <c r="H117" s="307"/>
      <c r="I117" s="307"/>
      <c r="J117" s="307"/>
      <c r="K117" s="307"/>
      <c r="L117" s="307"/>
      <c r="M117" s="307"/>
      <c r="N117" s="307"/>
      <c r="O117" s="307"/>
      <c r="P117" s="307"/>
      <c r="Q117" s="307"/>
      <c r="R117" s="307"/>
      <c r="S117" s="307"/>
      <c r="T117" s="307"/>
      <c r="U117" s="307"/>
    </row>
    <row r="118" spans="1:21" ht="30" customHeight="1" x14ac:dyDescent="0.35">
      <c r="A118" s="4"/>
      <c r="B118" s="4"/>
      <c r="C118" s="315" t="s">
        <v>20</v>
      </c>
      <c r="D118" s="315"/>
      <c r="E118" s="317" t="s">
        <v>21</v>
      </c>
      <c r="F118" s="317"/>
      <c r="G118" s="317"/>
      <c r="H118" s="317"/>
      <c r="I118" s="308" t="s">
        <v>22</v>
      </c>
      <c r="J118" s="308"/>
      <c r="K118" s="309" t="s">
        <v>23</v>
      </c>
      <c r="L118" s="309"/>
      <c r="M118" s="309"/>
      <c r="N118" s="310" t="s">
        <v>24</v>
      </c>
      <c r="O118" s="310"/>
      <c r="P118" s="310"/>
      <c r="Q118" s="310"/>
      <c r="R118" s="310"/>
      <c r="S118" s="310"/>
      <c r="T118" s="311" t="s">
        <v>25</v>
      </c>
      <c r="U118" s="311"/>
    </row>
    <row r="119" spans="1:21" ht="149.25" customHeight="1" x14ac:dyDescent="0.35">
      <c r="A119" s="4"/>
      <c r="B119" s="4"/>
      <c r="C119" s="9" t="s">
        <v>1</v>
      </c>
      <c r="D119" s="30" t="s">
        <v>26</v>
      </c>
      <c r="E119" s="31" t="s">
        <v>52</v>
      </c>
      <c r="F119" s="32"/>
      <c r="G119" s="32"/>
      <c r="H119" s="33"/>
      <c r="I119" s="128" t="s">
        <v>29</v>
      </c>
      <c r="J119" s="35" t="s">
        <v>30</v>
      </c>
      <c r="K119" s="36" t="s">
        <v>29</v>
      </c>
      <c r="L119" s="37" t="s">
        <v>31</v>
      </c>
      <c r="M119" s="38" t="s">
        <v>30</v>
      </c>
      <c r="N119" s="301" t="s">
        <v>46</v>
      </c>
      <c r="O119" s="301"/>
      <c r="P119" s="302" t="s">
        <v>33</v>
      </c>
      <c r="Q119" s="302"/>
      <c r="R119" s="303" t="s">
        <v>34</v>
      </c>
      <c r="S119" s="303"/>
      <c r="T119" s="39" t="s">
        <v>35</v>
      </c>
      <c r="U119" s="40" t="s">
        <v>36</v>
      </c>
    </row>
    <row r="120" spans="1:21" ht="50.1" customHeight="1" x14ac:dyDescent="0.25">
      <c r="A120" s="41"/>
      <c r="B120" s="42"/>
      <c r="C120" s="43"/>
      <c r="D120" s="44"/>
      <c r="E120" s="45"/>
      <c r="F120" s="46"/>
      <c r="G120" s="46"/>
      <c r="H120" s="47"/>
      <c r="I120" s="48"/>
      <c r="J120" s="49"/>
      <c r="K120" s="48"/>
      <c r="L120" s="43"/>
      <c r="M120" s="49"/>
      <c r="N120" s="50" t="s">
        <v>37</v>
      </c>
      <c r="O120" s="51" t="s">
        <v>38</v>
      </c>
      <c r="P120" s="51" t="s">
        <v>37</v>
      </c>
      <c r="Q120" s="51" t="s">
        <v>38</v>
      </c>
      <c r="R120" s="51" t="s">
        <v>37</v>
      </c>
      <c r="S120" s="44" t="s">
        <v>38</v>
      </c>
      <c r="T120" s="48"/>
      <c r="U120" s="43"/>
    </row>
    <row r="121" spans="1:21" ht="50.1" customHeight="1" x14ac:dyDescent="0.25">
      <c r="A121" s="52">
        <f>N108</f>
        <v>43003</v>
      </c>
      <c r="B121" s="18" t="s">
        <v>9</v>
      </c>
      <c r="C121" s="20"/>
      <c r="D121" s="53"/>
      <c r="E121" s="31"/>
      <c r="F121" s="129"/>
      <c r="G121" s="129"/>
      <c r="H121" s="130"/>
      <c r="I121" s="54"/>
      <c r="J121" s="54"/>
      <c r="K121" s="54"/>
      <c r="L121" s="54"/>
      <c r="M121" s="54"/>
      <c r="N121" s="54"/>
      <c r="O121" s="54"/>
      <c r="P121" s="54"/>
      <c r="Q121" s="54"/>
      <c r="R121" s="54"/>
      <c r="S121" s="54"/>
      <c r="T121" s="54"/>
      <c r="U121" s="55"/>
    </row>
    <row r="122" spans="1:21" ht="50.1" customHeight="1" x14ac:dyDescent="0.25">
      <c r="A122" s="52">
        <f t="shared" ref="A122:A127" si="10">A121+1</f>
        <v>43004</v>
      </c>
      <c r="B122" s="56" t="s">
        <v>11</v>
      </c>
      <c r="C122" s="20"/>
      <c r="D122" s="105"/>
      <c r="E122" s="58"/>
      <c r="F122" s="20"/>
      <c r="G122" s="20"/>
      <c r="H122" s="57"/>
      <c r="I122" s="54"/>
      <c r="J122" s="54"/>
      <c r="K122" s="54"/>
      <c r="L122" s="54"/>
      <c r="M122" s="54"/>
      <c r="N122" s="54"/>
      <c r="O122" s="54"/>
      <c r="P122" s="54"/>
      <c r="Q122" s="54"/>
      <c r="R122" s="54"/>
      <c r="S122" s="54"/>
      <c r="T122" s="54"/>
      <c r="U122" s="55"/>
    </row>
    <row r="123" spans="1:21" ht="50.1" customHeight="1" x14ac:dyDescent="0.25">
      <c r="A123" s="52">
        <f t="shared" si="10"/>
        <v>43005</v>
      </c>
      <c r="B123" s="56" t="s">
        <v>12</v>
      </c>
      <c r="C123" s="20"/>
      <c r="D123" s="57"/>
      <c r="E123" s="58"/>
      <c r="F123" s="20"/>
      <c r="G123" s="20"/>
      <c r="H123" s="57"/>
      <c r="I123" s="54"/>
      <c r="J123" s="54"/>
      <c r="K123" s="54"/>
      <c r="L123" s="54"/>
      <c r="M123" s="54"/>
      <c r="N123" s="54"/>
      <c r="O123" s="54"/>
      <c r="P123" s="54"/>
      <c r="Q123" s="54"/>
      <c r="R123" s="54"/>
      <c r="S123" s="54"/>
      <c r="T123" s="54"/>
      <c r="U123" s="55"/>
    </row>
    <row r="124" spans="1:21" ht="50.1" customHeight="1" x14ac:dyDescent="0.25">
      <c r="A124" s="52">
        <f t="shared" si="10"/>
        <v>43006</v>
      </c>
      <c r="B124" s="56" t="s">
        <v>13</v>
      </c>
      <c r="C124" s="20"/>
      <c r="D124" s="57"/>
      <c r="E124" s="58"/>
      <c r="F124" s="20"/>
      <c r="G124" s="20"/>
      <c r="H124" s="57"/>
      <c r="I124" s="54"/>
      <c r="J124" s="54"/>
      <c r="K124" s="54"/>
      <c r="L124" s="54"/>
      <c r="M124" s="54"/>
      <c r="N124" s="54"/>
      <c r="O124" s="54"/>
      <c r="P124" s="54"/>
      <c r="Q124" s="54"/>
      <c r="R124" s="54"/>
      <c r="S124" s="54"/>
      <c r="T124" s="54"/>
      <c r="U124" s="55"/>
    </row>
    <row r="125" spans="1:21" ht="50.1" customHeight="1" x14ac:dyDescent="0.25">
      <c r="A125" s="52">
        <f t="shared" si="10"/>
        <v>43007</v>
      </c>
      <c r="B125" s="56" t="s">
        <v>15</v>
      </c>
      <c r="C125" s="20"/>
      <c r="D125" s="57"/>
      <c r="E125" s="58"/>
      <c r="F125" s="20"/>
      <c r="G125" s="20"/>
      <c r="H125" s="57"/>
      <c r="I125" s="54"/>
      <c r="J125" s="54"/>
      <c r="K125" s="54"/>
      <c r="L125" s="54"/>
      <c r="M125" s="54"/>
      <c r="N125" s="54"/>
      <c r="O125" s="54"/>
      <c r="P125" s="54"/>
      <c r="Q125" s="54"/>
      <c r="R125" s="54"/>
      <c r="S125" s="54"/>
      <c r="T125" s="54"/>
      <c r="U125" s="55"/>
    </row>
    <row r="126" spans="1:21" ht="50.1" customHeight="1" x14ac:dyDescent="0.25">
      <c r="A126" s="52">
        <f t="shared" si="10"/>
        <v>43008</v>
      </c>
      <c r="B126" s="56" t="s">
        <v>17</v>
      </c>
      <c r="C126" s="86"/>
      <c r="D126" s="57"/>
      <c r="E126" s="58"/>
      <c r="F126" s="20"/>
      <c r="G126" s="20"/>
      <c r="H126" s="57"/>
      <c r="I126" s="54"/>
      <c r="J126" s="54"/>
      <c r="K126" s="54"/>
      <c r="L126" s="54"/>
      <c r="M126" s="54"/>
      <c r="N126" s="54"/>
      <c r="O126" s="54"/>
      <c r="P126" s="54"/>
      <c r="Q126" s="54"/>
      <c r="R126" s="54"/>
      <c r="S126" s="54"/>
      <c r="T126" s="54"/>
      <c r="U126" s="55"/>
    </row>
    <row r="127" spans="1:21" ht="50.1" customHeight="1" x14ac:dyDescent="0.25">
      <c r="A127" s="17">
        <f t="shared" si="10"/>
        <v>43009</v>
      </c>
      <c r="B127" s="61" t="s">
        <v>18</v>
      </c>
      <c r="C127" s="86"/>
      <c r="D127" s="57"/>
      <c r="E127" s="58"/>
      <c r="F127" s="20"/>
      <c r="G127" s="20"/>
      <c r="H127" s="57"/>
      <c r="I127" s="54"/>
      <c r="J127" s="54"/>
      <c r="K127" s="54"/>
      <c r="L127" s="54"/>
      <c r="M127" s="54"/>
      <c r="N127" s="54"/>
      <c r="O127" s="54"/>
      <c r="P127" s="54"/>
      <c r="Q127" s="54"/>
      <c r="R127" s="54"/>
      <c r="S127" s="54"/>
      <c r="T127" s="54"/>
      <c r="U127" s="55"/>
    </row>
    <row r="128" spans="1:21" ht="21.75" customHeight="1" x14ac:dyDescent="0.25">
      <c r="C128" s="62"/>
      <c r="D128" s="62"/>
      <c r="E128" s="62"/>
      <c r="F128" s="62"/>
      <c r="G128" s="62"/>
      <c r="H128" s="62"/>
      <c r="I128" s="62"/>
      <c r="J128" s="62"/>
      <c r="K128" s="62"/>
      <c r="L128" s="62"/>
      <c r="M128" s="62"/>
      <c r="N128" s="62"/>
      <c r="O128" s="62"/>
      <c r="P128" s="62"/>
      <c r="Q128" s="62"/>
      <c r="R128" s="62"/>
      <c r="S128" s="62"/>
      <c r="T128" s="62"/>
      <c r="U128" s="62"/>
    </row>
    <row r="129" spans="1:21" ht="30" customHeight="1" x14ac:dyDescent="0.35">
      <c r="A129" s="4"/>
      <c r="B129" s="4"/>
      <c r="C129" s="307" t="s">
        <v>39</v>
      </c>
      <c r="D129" s="307"/>
      <c r="E129" s="307"/>
      <c r="F129" s="307"/>
      <c r="G129" s="307"/>
      <c r="H129" s="307"/>
      <c r="I129" s="307"/>
      <c r="J129" s="307"/>
      <c r="K129" s="307"/>
      <c r="L129" s="307"/>
      <c r="M129" s="307"/>
      <c r="N129" s="307"/>
      <c r="O129" s="307"/>
      <c r="P129" s="307"/>
      <c r="Q129" s="307"/>
      <c r="R129" s="307"/>
      <c r="S129" s="307"/>
      <c r="T129" s="307"/>
      <c r="U129" s="307"/>
    </row>
    <row r="130" spans="1:21" ht="30" customHeight="1" x14ac:dyDescent="0.35">
      <c r="A130" s="5"/>
      <c r="B130" s="5"/>
      <c r="C130" s="106" t="s">
        <v>20</v>
      </c>
      <c r="D130" s="107"/>
      <c r="E130" s="317" t="s">
        <v>21</v>
      </c>
      <c r="F130" s="317"/>
      <c r="G130" s="317"/>
      <c r="H130" s="317"/>
      <c r="I130" s="308" t="str">
        <f>I118</f>
        <v>Entrée</v>
      </c>
      <c r="J130" s="308"/>
      <c r="K130" s="309" t="str">
        <f>K118</f>
        <v>Viande</v>
      </c>
      <c r="L130" s="309"/>
      <c r="M130" s="309"/>
      <c r="N130" s="320" t="str">
        <f>N118</f>
        <v>Légumes</v>
      </c>
      <c r="O130" s="320"/>
      <c r="P130" s="320"/>
      <c r="Q130" s="320"/>
      <c r="R130" s="320"/>
      <c r="S130" s="28"/>
      <c r="T130" s="311" t="str">
        <f>T118</f>
        <v>Dessert</v>
      </c>
      <c r="U130" s="311"/>
    </row>
    <row r="131" spans="1:21" ht="150" customHeight="1" x14ac:dyDescent="0.25">
      <c r="A131" s="41"/>
      <c r="B131" s="42"/>
      <c r="C131" s="7" t="s">
        <v>1</v>
      </c>
      <c r="D131" s="131" t="s">
        <v>26</v>
      </c>
      <c r="E131" s="31" t="s">
        <v>52</v>
      </c>
      <c r="F131" s="32" t="s">
        <v>53</v>
      </c>
      <c r="G131" s="32"/>
      <c r="H131" s="132"/>
      <c r="I131" s="128" t="str">
        <f>I119</f>
        <v>Normale</v>
      </c>
      <c r="J131" s="35" t="str">
        <f>J119</f>
        <v>Mixée</v>
      </c>
      <c r="K131" s="36" t="str">
        <f>K119</f>
        <v>Normale</v>
      </c>
      <c r="L131" s="37" t="str">
        <f>L119</f>
        <v>Hachée</v>
      </c>
      <c r="M131" s="38" t="str">
        <f>M119</f>
        <v>Mixée</v>
      </c>
      <c r="N131" s="301" t="str">
        <f>N119</f>
        <v>Normaux</v>
      </c>
      <c r="O131" s="301"/>
      <c r="P131" s="302" t="str">
        <f>P119</f>
        <v>Hachés</v>
      </c>
      <c r="Q131" s="302"/>
      <c r="R131" s="319" t="str">
        <f>R119</f>
        <v>Mixés</v>
      </c>
      <c r="S131" s="319"/>
      <c r="T131" s="39" t="str">
        <f>T119</f>
        <v>Normal</v>
      </c>
      <c r="U131" s="40" t="str">
        <f>U119</f>
        <v>Mixé</v>
      </c>
    </row>
    <row r="132" spans="1:21" ht="50.1" customHeight="1" x14ac:dyDescent="0.25">
      <c r="A132" s="41"/>
      <c r="B132" s="42"/>
      <c r="C132" s="313" t="s">
        <v>41</v>
      </c>
      <c r="D132" s="313"/>
      <c r="E132" s="313"/>
      <c r="F132" s="313"/>
      <c r="G132" s="313"/>
      <c r="H132" s="313"/>
      <c r="I132" s="65"/>
      <c r="J132" s="64"/>
      <c r="K132" s="65"/>
      <c r="L132" s="66"/>
      <c r="M132" s="64"/>
      <c r="N132" s="68" t="s">
        <v>37</v>
      </c>
      <c r="O132" s="69" t="s">
        <v>38</v>
      </c>
      <c r="P132" s="69" t="s">
        <v>37</v>
      </c>
      <c r="Q132" s="69" t="s">
        <v>38</v>
      </c>
      <c r="R132" s="69" t="s">
        <v>37</v>
      </c>
      <c r="S132" s="44" t="s">
        <v>38</v>
      </c>
      <c r="T132" s="65"/>
      <c r="U132" s="43"/>
    </row>
    <row r="133" spans="1:21" ht="50.1" customHeight="1" x14ac:dyDescent="0.25">
      <c r="A133" s="52">
        <f>N108</f>
        <v>43003</v>
      </c>
      <c r="B133" s="18" t="s">
        <v>9</v>
      </c>
      <c r="C133" s="70"/>
      <c r="D133" s="71"/>
      <c r="E133" s="72"/>
      <c r="F133" s="70"/>
      <c r="G133" s="70"/>
      <c r="H133" s="133"/>
      <c r="I133" s="54"/>
      <c r="J133" s="54"/>
      <c r="K133" s="54"/>
      <c r="L133" s="54"/>
      <c r="M133" s="54"/>
      <c r="N133" s="54"/>
      <c r="O133" s="54"/>
      <c r="P133" s="54"/>
      <c r="Q133" s="54"/>
      <c r="R133" s="54"/>
      <c r="S133" s="54"/>
      <c r="T133" s="54"/>
      <c r="U133" s="55"/>
    </row>
    <row r="134" spans="1:21" ht="50.1" customHeight="1" x14ac:dyDescent="0.25">
      <c r="A134" s="52">
        <f t="shared" ref="A134:A139" si="11">A133+1</f>
        <v>43004</v>
      </c>
      <c r="B134" s="18" t="s">
        <v>11</v>
      </c>
      <c r="C134" s="70"/>
      <c r="D134" s="134"/>
      <c r="E134" s="72"/>
      <c r="F134" s="70"/>
      <c r="G134" s="70"/>
      <c r="H134" s="133"/>
      <c r="I134" s="54"/>
      <c r="J134" s="54"/>
      <c r="K134" s="54"/>
      <c r="L134" s="54"/>
      <c r="M134" s="54"/>
      <c r="N134" s="54"/>
      <c r="O134" s="54"/>
      <c r="P134" s="54"/>
      <c r="Q134" s="54"/>
      <c r="R134" s="54"/>
      <c r="S134" s="54"/>
      <c r="T134" s="54"/>
      <c r="U134" s="55"/>
    </row>
    <row r="135" spans="1:21" ht="50.1" customHeight="1" x14ac:dyDescent="0.25">
      <c r="A135" s="52">
        <f t="shared" si="11"/>
        <v>43005</v>
      </c>
      <c r="B135" s="18" t="s">
        <v>12</v>
      </c>
      <c r="C135" s="20"/>
      <c r="D135" s="57"/>
      <c r="E135" s="75"/>
      <c r="F135" s="70"/>
      <c r="G135" s="70"/>
      <c r="H135" s="133"/>
      <c r="I135" s="135"/>
      <c r="J135" s="135"/>
      <c r="K135" s="135"/>
      <c r="L135" s="135"/>
      <c r="M135" s="135"/>
      <c r="N135" s="135"/>
      <c r="O135" s="135"/>
      <c r="P135" s="54"/>
      <c r="Q135" s="54"/>
      <c r="R135" s="54"/>
      <c r="S135" s="54"/>
      <c r="T135" s="54"/>
      <c r="U135" s="55"/>
    </row>
    <row r="136" spans="1:21" ht="50.1" customHeight="1" x14ac:dyDescent="0.25">
      <c r="A136" s="52">
        <f t="shared" si="11"/>
        <v>43006</v>
      </c>
      <c r="B136" s="18" t="s">
        <v>13</v>
      </c>
      <c r="C136" s="20"/>
      <c r="D136" s="57"/>
      <c r="E136" s="58"/>
      <c r="F136" s="20"/>
      <c r="G136" s="20"/>
      <c r="H136" s="57"/>
      <c r="I136" s="54"/>
      <c r="J136" s="54"/>
      <c r="K136" s="54"/>
      <c r="L136" s="54"/>
      <c r="M136" s="54"/>
      <c r="N136" s="54"/>
      <c r="O136" s="54"/>
      <c r="P136" s="54"/>
      <c r="Q136" s="54"/>
      <c r="R136" s="54"/>
      <c r="S136" s="54"/>
      <c r="T136" s="54"/>
      <c r="U136" s="55"/>
    </row>
    <row r="137" spans="1:21" ht="50.1" customHeight="1" x14ac:dyDescent="0.25">
      <c r="A137" s="52">
        <f t="shared" si="11"/>
        <v>43007</v>
      </c>
      <c r="B137" s="18" t="s">
        <v>15</v>
      </c>
      <c r="C137" s="20"/>
      <c r="D137" s="57"/>
      <c r="E137" s="58"/>
      <c r="F137" s="20"/>
      <c r="G137" s="20"/>
      <c r="H137" s="57"/>
      <c r="I137" s="54"/>
      <c r="J137" s="54"/>
      <c r="K137" s="54"/>
      <c r="L137" s="54"/>
      <c r="M137" s="54"/>
      <c r="N137" s="54"/>
      <c r="O137" s="54"/>
      <c r="P137" s="54"/>
      <c r="Q137" s="54"/>
      <c r="R137" s="54"/>
      <c r="S137" s="54"/>
      <c r="T137" s="54"/>
      <c r="U137" s="55"/>
    </row>
    <row r="138" spans="1:21" ht="50.1" customHeight="1" x14ac:dyDescent="0.25">
      <c r="A138" s="52">
        <f t="shared" si="11"/>
        <v>43008</v>
      </c>
      <c r="B138" s="18" t="s">
        <v>17</v>
      </c>
      <c r="C138" s="86"/>
      <c r="D138" s="57"/>
      <c r="E138" s="58"/>
      <c r="F138" s="20"/>
      <c r="G138" s="20"/>
      <c r="H138" s="57"/>
      <c r="I138" s="54"/>
      <c r="J138" s="54"/>
      <c r="K138" s="54"/>
      <c r="L138" s="54"/>
      <c r="M138" s="54"/>
      <c r="N138" s="54"/>
      <c r="O138" s="54"/>
      <c r="P138" s="54"/>
      <c r="Q138" s="54"/>
      <c r="R138" s="54"/>
      <c r="S138" s="54"/>
      <c r="T138" s="54"/>
      <c r="U138" s="55"/>
    </row>
    <row r="139" spans="1:21" ht="50.1" customHeight="1" x14ac:dyDescent="0.25">
      <c r="A139" s="17">
        <f t="shared" si="11"/>
        <v>43009</v>
      </c>
      <c r="B139" s="27" t="s">
        <v>18</v>
      </c>
      <c r="C139" s="20"/>
      <c r="D139" s="57"/>
      <c r="E139" s="58"/>
      <c r="F139" s="20"/>
      <c r="G139" s="20"/>
      <c r="H139" s="57"/>
      <c r="I139" s="54"/>
      <c r="J139" s="54"/>
      <c r="K139" s="54"/>
      <c r="L139" s="54"/>
      <c r="M139" s="54"/>
      <c r="N139" s="54"/>
      <c r="O139" s="54"/>
      <c r="P139" s="54"/>
      <c r="Q139" s="54"/>
      <c r="R139" s="54"/>
      <c r="S139" s="54"/>
      <c r="T139" s="54"/>
      <c r="U139" s="55"/>
    </row>
    <row r="140" spans="1:21" ht="14.25" customHeight="1" x14ac:dyDescent="0.35">
      <c r="A140" s="124"/>
      <c r="B140" s="125"/>
      <c r="C140" s="62"/>
      <c r="D140" s="62"/>
      <c r="E140" s="62"/>
      <c r="F140" s="62"/>
      <c r="G140" s="62"/>
      <c r="H140" s="62"/>
      <c r="I140" s="62"/>
      <c r="J140" s="62"/>
      <c r="K140" s="62"/>
      <c r="L140" s="62"/>
      <c r="M140" s="62"/>
      <c r="N140" s="62"/>
      <c r="O140" s="62"/>
      <c r="P140" s="62"/>
      <c r="Q140" s="62"/>
      <c r="R140" s="62"/>
      <c r="S140" s="62"/>
      <c r="T140" s="62"/>
      <c r="U140" s="79"/>
    </row>
    <row r="141" spans="1:21" ht="12.75" customHeight="1" x14ac:dyDescent="0.35">
      <c r="C141" s="62"/>
      <c r="D141" s="62"/>
      <c r="E141" s="62"/>
      <c r="F141" s="62"/>
      <c r="G141" s="62"/>
      <c r="H141" s="62"/>
      <c r="I141" s="62"/>
      <c r="J141" s="62"/>
      <c r="K141" s="62"/>
      <c r="L141" s="62"/>
      <c r="M141" s="62"/>
      <c r="N141" s="62"/>
      <c r="O141" s="62"/>
      <c r="P141" s="62"/>
      <c r="Q141" s="62"/>
      <c r="R141" s="62"/>
      <c r="S141" s="62"/>
      <c r="T141" s="62"/>
      <c r="U141" s="79"/>
    </row>
    <row r="142" spans="1:21" ht="30" customHeight="1" x14ac:dyDescent="0.4">
      <c r="B142" s="4"/>
      <c r="C142" s="307" t="s">
        <v>0</v>
      </c>
      <c r="D142" s="307"/>
      <c r="E142" s="307"/>
      <c r="F142" s="307"/>
      <c r="G142" s="307"/>
      <c r="H142" s="136"/>
      <c r="I142" s="137"/>
      <c r="J142" s="138"/>
      <c r="K142" s="139"/>
      <c r="L142" s="140"/>
      <c r="M142" s="141"/>
      <c r="N142" s="140"/>
    </row>
    <row r="143" spans="1:21" ht="75" customHeight="1" x14ac:dyDescent="0.45">
      <c r="B143" s="4"/>
      <c r="C143" s="7" t="s">
        <v>1</v>
      </c>
      <c r="D143" s="8" t="s">
        <v>2</v>
      </c>
      <c r="E143" s="9" t="s">
        <v>3</v>
      </c>
      <c r="F143" s="9" t="s">
        <v>4</v>
      </c>
      <c r="G143" s="9" t="s">
        <v>5</v>
      </c>
      <c r="H143" s="10" t="s">
        <v>6</v>
      </c>
      <c r="I143" s="24"/>
      <c r="J143" s="24"/>
      <c r="M143" s="14" t="s">
        <v>7</v>
      </c>
      <c r="N143" s="15">
        <f>N108</f>
        <v>43003</v>
      </c>
      <c r="O143" s="16" t="s">
        <v>8</v>
      </c>
      <c r="P143" s="15">
        <f>N143+6</f>
        <v>43009</v>
      </c>
    </row>
    <row r="144" spans="1:21" ht="49.5" customHeight="1" x14ac:dyDescent="0.45">
      <c r="A144" s="52">
        <f>N143</f>
        <v>43003</v>
      </c>
      <c r="B144" s="18" t="s">
        <v>9</v>
      </c>
      <c r="C144" s="20"/>
      <c r="D144" s="20"/>
      <c r="E144" s="20"/>
      <c r="F144" s="21"/>
      <c r="G144" s="20"/>
      <c r="H144" s="18"/>
      <c r="I144" s="24"/>
      <c r="J144" s="24"/>
      <c r="K144" s="142"/>
      <c r="L144" s="142"/>
      <c r="M144" s="304" t="s">
        <v>54</v>
      </c>
      <c r="N144" s="304"/>
      <c r="O144" s="304"/>
      <c r="P144" s="304"/>
    </row>
    <row r="145" spans="1:23" ht="49.5" customHeight="1" x14ac:dyDescent="0.45">
      <c r="A145" s="52">
        <f t="shared" ref="A145:A150" si="12">A144+1</f>
        <v>43004</v>
      </c>
      <c r="B145" s="18" t="s">
        <v>11</v>
      </c>
      <c r="C145" s="20"/>
      <c r="D145" s="20"/>
      <c r="E145" s="20"/>
      <c r="F145" s="21"/>
      <c r="G145" s="20"/>
      <c r="H145" s="18"/>
      <c r="I145" s="90"/>
      <c r="J145" s="143"/>
      <c r="K145" s="25"/>
      <c r="L145" s="25"/>
      <c r="M145" s="304"/>
      <c r="N145" s="304"/>
      <c r="O145" s="304"/>
      <c r="P145" s="304"/>
      <c r="Q145" s="144"/>
      <c r="R145" s="144"/>
      <c r="S145" s="144"/>
      <c r="T145" s="144"/>
      <c r="U145" s="144"/>
    </row>
    <row r="146" spans="1:23" ht="49.5" customHeight="1" x14ac:dyDescent="0.45">
      <c r="A146" s="52">
        <f t="shared" si="12"/>
        <v>43005</v>
      </c>
      <c r="B146" s="18" t="s">
        <v>12</v>
      </c>
      <c r="C146" s="20"/>
      <c r="D146" s="20"/>
      <c r="E146" s="20"/>
      <c r="F146" s="21"/>
      <c r="G146" s="145"/>
      <c r="H146" s="18"/>
      <c r="J146" s="26"/>
      <c r="K146" s="26"/>
    </row>
    <row r="147" spans="1:23" ht="49.5" customHeight="1" x14ac:dyDescent="0.7">
      <c r="A147" s="52">
        <f t="shared" si="12"/>
        <v>43006</v>
      </c>
      <c r="B147" s="18" t="s">
        <v>13</v>
      </c>
      <c r="C147" s="20"/>
      <c r="D147" s="20"/>
      <c r="E147" s="20"/>
      <c r="F147" s="21"/>
      <c r="G147" s="145"/>
      <c r="H147" s="18"/>
      <c r="I147" s="146"/>
      <c r="K147" s="25"/>
      <c r="L147" s="305" t="s">
        <v>14</v>
      </c>
      <c r="M147" s="305"/>
      <c r="N147" s="305"/>
      <c r="O147" s="305"/>
      <c r="P147" s="306">
        <f>N143-14</f>
        <v>42989</v>
      </c>
      <c r="Q147" s="306"/>
    </row>
    <row r="148" spans="1:23" ht="49.5" customHeight="1" x14ac:dyDescent="0.45">
      <c r="A148" s="52">
        <f t="shared" si="12"/>
        <v>43007</v>
      </c>
      <c r="B148" s="18" t="s">
        <v>15</v>
      </c>
      <c r="C148" s="20"/>
      <c r="D148" s="20"/>
      <c r="E148" s="20"/>
      <c r="F148" s="21"/>
      <c r="G148" s="145"/>
      <c r="H148" s="18"/>
      <c r="I148" s="147"/>
      <c r="J148" s="148"/>
      <c r="K148" s="149"/>
      <c r="L148" s="26" t="s">
        <v>16</v>
      </c>
      <c r="M148" s="149"/>
      <c r="N148" s="149"/>
    </row>
    <row r="149" spans="1:23" ht="49.5" customHeight="1" x14ac:dyDescent="0.35">
      <c r="A149" s="52">
        <f t="shared" si="12"/>
        <v>43008</v>
      </c>
      <c r="B149" s="18" t="s">
        <v>17</v>
      </c>
      <c r="C149" s="20"/>
      <c r="D149" s="20"/>
      <c r="E149" s="20"/>
      <c r="F149" s="21"/>
      <c r="G149" s="145"/>
      <c r="H149" s="18"/>
      <c r="I149" s="147"/>
      <c r="J149" s="148"/>
      <c r="K149" s="149"/>
      <c r="L149" s="149"/>
      <c r="M149" s="149"/>
      <c r="N149" s="149"/>
    </row>
    <row r="150" spans="1:23" ht="49.5" customHeight="1" x14ac:dyDescent="0.25">
      <c r="A150" s="17">
        <f t="shared" si="12"/>
        <v>43009</v>
      </c>
      <c r="B150" s="27" t="s">
        <v>18</v>
      </c>
      <c r="C150" s="20"/>
      <c r="D150" s="20"/>
      <c r="E150" s="20"/>
      <c r="F150" s="21"/>
      <c r="G150" s="20"/>
      <c r="H150" s="18"/>
    </row>
    <row r="151" spans="1:23" ht="21.75" customHeight="1" x14ac:dyDescent="0.35">
      <c r="B151" s="42"/>
      <c r="C151" s="150"/>
      <c r="D151" s="150"/>
      <c r="E151" s="151"/>
    </row>
    <row r="152" spans="1:23" ht="30" customHeight="1" x14ac:dyDescent="0.35">
      <c r="B152" s="4"/>
      <c r="C152" s="316" t="s">
        <v>19</v>
      </c>
      <c r="D152" s="316"/>
      <c r="E152" s="316"/>
      <c r="F152" s="316"/>
      <c r="G152" s="316"/>
      <c r="H152" s="316"/>
      <c r="I152" s="316"/>
      <c r="J152" s="316"/>
      <c r="K152" s="316"/>
      <c r="L152" s="316"/>
      <c r="M152" s="316"/>
      <c r="N152" s="316"/>
      <c r="O152" s="316"/>
      <c r="P152" s="316"/>
      <c r="Q152" s="316"/>
      <c r="R152" s="316"/>
      <c r="S152" s="316"/>
      <c r="T152" s="316"/>
      <c r="U152" s="316"/>
      <c r="V152" s="316"/>
      <c r="W152" s="316"/>
    </row>
    <row r="153" spans="1:23" ht="30" customHeight="1" x14ac:dyDescent="0.35">
      <c r="B153" s="4"/>
      <c r="C153" s="315" t="s">
        <v>20</v>
      </c>
      <c r="D153" s="315"/>
      <c r="E153" s="317" t="s">
        <v>21</v>
      </c>
      <c r="F153" s="317"/>
      <c r="G153" s="317"/>
      <c r="H153" s="317"/>
      <c r="I153" s="317"/>
      <c r="J153" s="317"/>
      <c r="K153" s="308" t="s">
        <v>22</v>
      </c>
      <c r="L153" s="308"/>
      <c r="M153" s="309" t="s">
        <v>23</v>
      </c>
      <c r="N153" s="309"/>
      <c r="O153" s="309"/>
      <c r="P153" s="310" t="s">
        <v>24</v>
      </c>
      <c r="Q153" s="310"/>
      <c r="R153" s="310"/>
      <c r="S153" s="310"/>
      <c r="T153" s="310"/>
      <c r="U153" s="310"/>
      <c r="V153" s="318" t="s">
        <v>25</v>
      </c>
      <c r="W153" s="318"/>
    </row>
    <row r="154" spans="1:23" ht="165" customHeight="1" x14ac:dyDescent="0.35">
      <c r="A154" s="78"/>
      <c r="B154" s="5"/>
      <c r="C154" s="9" t="s">
        <v>1</v>
      </c>
      <c r="D154" s="30" t="s">
        <v>26</v>
      </c>
      <c r="E154" s="72" t="s">
        <v>52</v>
      </c>
      <c r="F154" s="73" t="s">
        <v>43</v>
      </c>
      <c r="G154" s="152" t="s">
        <v>55</v>
      </c>
      <c r="H154" s="153" t="s">
        <v>56</v>
      </c>
      <c r="I154" s="32" t="s">
        <v>57</v>
      </c>
      <c r="J154" s="63" t="s">
        <v>58</v>
      </c>
      <c r="K154" s="34" t="s">
        <v>29</v>
      </c>
      <c r="L154" s="35" t="s">
        <v>30</v>
      </c>
      <c r="M154" s="36" t="s">
        <v>29</v>
      </c>
      <c r="N154" s="37" t="s">
        <v>31</v>
      </c>
      <c r="O154" s="38" t="s">
        <v>30</v>
      </c>
      <c r="P154" s="301" t="s">
        <v>46</v>
      </c>
      <c r="Q154" s="301"/>
      <c r="R154" s="312" t="s">
        <v>33</v>
      </c>
      <c r="S154" s="312"/>
      <c r="T154" s="303" t="s">
        <v>34</v>
      </c>
      <c r="U154" s="303"/>
      <c r="V154" s="39" t="s">
        <v>35</v>
      </c>
      <c r="W154" s="40" t="s">
        <v>36</v>
      </c>
    </row>
    <row r="155" spans="1:23" ht="48.75" customHeight="1" x14ac:dyDescent="0.25">
      <c r="A155" s="41"/>
      <c r="B155" s="42"/>
      <c r="C155" s="66"/>
      <c r="D155" s="154"/>
      <c r="E155" s="155"/>
      <c r="F155" s="156"/>
      <c r="G155" s="156"/>
      <c r="H155" s="156"/>
      <c r="I155" s="46"/>
      <c r="J155" s="47"/>
      <c r="K155" s="48"/>
      <c r="L155" s="49"/>
      <c r="M155" s="48"/>
      <c r="N155" s="43"/>
      <c r="O155" s="49"/>
      <c r="P155" s="50" t="s">
        <v>37</v>
      </c>
      <c r="Q155" s="51" t="s">
        <v>38</v>
      </c>
      <c r="R155" s="51" t="s">
        <v>37</v>
      </c>
      <c r="S155" s="51" t="s">
        <v>38</v>
      </c>
      <c r="T155" s="51" t="s">
        <v>37</v>
      </c>
      <c r="U155" s="44" t="s">
        <v>38</v>
      </c>
      <c r="V155" s="48"/>
      <c r="W155" s="43"/>
    </row>
    <row r="156" spans="1:23" ht="48.75" customHeight="1" x14ac:dyDescent="0.25">
      <c r="A156" s="52">
        <f>N143</f>
        <v>43003</v>
      </c>
      <c r="B156" s="18" t="s">
        <v>9</v>
      </c>
      <c r="C156" s="70"/>
      <c r="D156" s="71"/>
      <c r="E156" s="72"/>
      <c r="F156" s="73"/>
      <c r="G156" s="73"/>
      <c r="H156" s="73"/>
      <c r="I156" s="32"/>
      <c r="J156" s="33"/>
      <c r="K156" s="54"/>
      <c r="L156" s="54"/>
      <c r="M156" s="54"/>
      <c r="N156" s="54"/>
      <c r="O156" s="54"/>
      <c r="P156" s="54"/>
      <c r="Q156" s="54"/>
      <c r="R156" s="54"/>
      <c r="S156" s="54"/>
      <c r="T156" s="54"/>
      <c r="U156" s="54"/>
      <c r="V156" s="54"/>
      <c r="W156" s="55"/>
    </row>
    <row r="157" spans="1:23" ht="48.75" customHeight="1" x14ac:dyDescent="0.25">
      <c r="A157" s="52">
        <f t="shared" ref="A157:A162" si="13">A156+1</f>
        <v>43004</v>
      </c>
      <c r="B157" s="56" t="s">
        <v>11</v>
      </c>
      <c r="C157" s="20"/>
      <c r="D157" s="57"/>
      <c r="E157" s="58"/>
      <c r="F157" s="59"/>
      <c r="G157" s="59"/>
      <c r="H157" s="59"/>
      <c r="I157" s="59"/>
      <c r="J157" s="60"/>
      <c r="K157" s="54"/>
      <c r="L157" s="54"/>
      <c r="M157" s="54"/>
      <c r="N157" s="54"/>
      <c r="O157" s="54"/>
      <c r="P157" s="54"/>
      <c r="Q157" s="54"/>
      <c r="R157" s="54"/>
      <c r="S157" s="54"/>
      <c r="T157" s="54"/>
      <c r="U157" s="54"/>
      <c r="V157" s="54"/>
      <c r="W157" s="55"/>
    </row>
    <row r="158" spans="1:23" ht="48.75" customHeight="1" x14ac:dyDescent="0.25">
      <c r="A158" s="52">
        <f t="shared" si="13"/>
        <v>43005</v>
      </c>
      <c r="B158" s="56" t="s">
        <v>12</v>
      </c>
      <c r="C158" s="20"/>
      <c r="D158" s="57"/>
      <c r="E158" s="58"/>
      <c r="F158" s="59"/>
      <c r="G158" s="59"/>
      <c r="H158" s="59"/>
      <c r="I158" s="59"/>
      <c r="J158" s="60"/>
      <c r="K158" s="54"/>
      <c r="L158" s="54"/>
      <c r="M158" s="54"/>
      <c r="N158" s="54"/>
      <c r="O158" s="54"/>
      <c r="P158" s="54"/>
      <c r="Q158" s="54"/>
      <c r="R158" s="54"/>
      <c r="S158" s="54"/>
      <c r="T158" s="54"/>
      <c r="U158" s="54"/>
      <c r="V158" s="54"/>
      <c r="W158" s="55"/>
    </row>
    <row r="159" spans="1:23" ht="48.75" customHeight="1" x14ac:dyDescent="0.25">
      <c r="A159" s="52">
        <f t="shared" si="13"/>
        <v>43006</v>
      </c>
      <c r="B159" s="56" t="s">
        <v>13</v>
      </c>
      <c r="C159" s="20"/>
      <c r="D159" s="57"/>
      <c r="E159" s="58"/>
      <c r="F159" s="59"/>
      <c r="G159" s="59"/>
      <c r="H159" s="59"/>
      <c r="I159" s="59"/>
      <c r="J159" s="60"/>
      <c r="K159" s="54"/>
      <c r="L159" s="54"/>
      <c r="M159" s="54"/>
      <c r="N159" s="54"/>
      <c r="O159" s="54"/>
      <c r="P159" s="54"/>
      <c r="Q159" s="54"/>
      <c r="R159" s="54"/>
      <c r="S159" s="54"/>
      <c r="T159" s="54"/>
      <c r="U159" s="54"/>
      <c r="V159" s="54"/>
      <c r="W159" s="55"/>
    </row>
    <row r="160" spans="1:23" ht="48.75" customHeight="1" x14ac:dyDescent="0.25">
      <c r="A160" s="52">
        <f t="shared" si="13"/>
        <v>43007</v>
      </c>
      <c r="B160" s="56" t="s">
        <v>15</v>
      </c>
      <c r="C160" s="20"/>
      <c r="D160" s="57"/>
      <c r="E160" s="58"/>
      <c r="F160" s="59"/>
      <c r="G160" s="59"/>
      <c r="H160" s="59"/>
      <c r="I160" s="59"/>
      <c r="J160" s="60"/>
      <c r="K160" s="54"/>
      <c r="L160" s="54"/>
      <c r="M160" s="54"/>
      <c r="N160" s="54"/>
      <c r="O160" s="54"/>
      <c r="P160" s="54"/>
      <c r="Q160" s="54"/>
      <c r="R160" s="54"/>
      <c r="S160" s="54"/>
      <c r="T160" s="54"/>
      <c r="U160" s="54"/>
      <c r="V160" s="54"/>
      <c r="W160" s="55"/>
    </row>
    <row r="161" spans="1:23" ht="48.75" customHeight="1" x14ac:dyDescent="0.25">
      <c r="A161" s="52">
        <f t="shared" si="13"/>
        <v>43008</v>
      </c>
      <c r="B161" s="56" t="s">
        <v>17</v>
      </c>
      <c r="C161" s="20"/>
      <c r="D161" s="57"/>
      <c r="E161" s="58"/>
      <c r="F161" s="59"/>
      <c r="G161" s="59"/>
      <c r="H161" s="59"/>
      <c r="I161" s="59"/>
      <c r="J161" s="60"/>
      <c r="K161" s="54"/>
      <c r="L161" s="54"/>
      <c r="M161" s="54"/>
      <c r="N161" s="54"/>
      <c r="O161" s="54"/>
      <c r="P161" s="54"/>
      <c r="Q161" s="54"/>
      <c r="R161" s="54"/>
      <c r="S161" s="54"/>
      <c r="T161" s="54"/>
      <c r="U161" s="54"/>
      <c r="V161" s="54"/>
      <c r="W161" s="55"/>
    </row>
    <row r="162" spans="1:23" ht="48.75" customHeight="1" x14ac:dyDescent="0.25">
      <c r="A162" s="17">
        <f t="shared" si="13"/>
        <v>43009</v>
      </c>
      <c r="B162" s="27" t="s">
        <v>18</v>
      </c>
      <c r="C162" s="20"/>
      <c r="D162" s="57"/>
      <c r="E162" s="58"/>
      <c r="F162" s="59"/>
      <c r="G162" s="59"/>
      <c r="H162" s="59"/>
      <c r="I162" s="59"/>
      <c r="J162" s="60"/>
      <c r="K162" s="54"/>
      <c r="L162" s="54"/>
      <c r="M162" s="54"/>
      <c r="N162" s="54"/>
      <c r="O162" s="54"/>
      <c r="P162" s="54"/>
      <c r="Q162" s="54"/>
      <c r="R162" s="54"/>
      <c r="S162" s="54"/>
      <c r="T162" s="54"/>
      <c r="U162" s="54"/>
      <c r="V162" s="54"/>
      <c r="W162" s="55"/>
    </row>
    <row r="163" spans="1:23" ht="21.75" customHeight="1" x14ac:dyDescent="0.25">
      <c r="A163" s="41"/>
      <c r="B163" s="42"/>
      <c r="C163" s="157"/>
      <c r="D163" s="157"/>
      <c r="E163" s="157"/>
      <c r="F163" s="157"/>
      <c r="G163" s="157"/>
      <c r="H163" s="157"/>
      <c r="I163" s="157"/>
      <c r="J163" s="157"/>
      <c r="K163" s="157"/>
      <c r="L163" s="157"/>
      <c r="M163" s="157"/>
      <c r="N163" s="157"/>
      <c r="O163" s="157"/>
      <c r="P163" s="157"/>
      <c r="Q163" s="157"/>
      <c r="R163" s="157"/>
      <c r="S163" s="157"/>
      <c r="T163" s="157"/>
      <c r="U163" s="157"/>
      <c r="V163" s="157"/>
      <c r="W163" s="158"/>
    </row>
    <row r="164" spans="1:23" ht="30" customHeight="1" x14ac:dyDescent="0.25">
      <c r="A164" s="41"/>
      <c r="B164" s="42"/>
      <c r="C164" s="307" t="s">
        <v>39</v>
      </c>
      <c r="D164" s="307"/>
      <c r="E164" s="307"/>
      <c r="F164" s="307"/>
      <c r="G164" s="307"/>
      <c r="H164" s="307"/>
      <c r="I164" s="307"/>
      <c r="J164" s="307"/>
      <c r="K164" s="307"/>
      <c r="L164" s="307"/>
      <c r="M164" s="307"/>
      <c r="N164" s="307"/>
      <c r="O164" s="307"/>
      <c r="P164" s="307"/>
      <c r="Q164" s="307"/>
      <c r="R164" s="307"/>
      <c r="S164" s="307"/>
      <c r="T164" s="307"/>
      <c r="U164" s="307"/>
      <c r="V164" s="307"/>
      <c r="W164" s="307"/>
    </row>
    <row r="165" spans="1:23" ht="30" customHeight="1" x14ac:dyDescent="0.25">
      <c r="A165" s="41"/>
      <c r="B165" s="42"/>
      <c r="C165" s="307" t="s">
        <v>20</v>
      </c>
      <c r="D165" s="307"/>
      <c r="E165" s="315" t="s">
        <v>21</v>
      </c>
      <c r="F165" s="315"/>
      <c r="G165" s="315"/>
      <c r="H165" s="315"/>
      <c r="I165" s="315"/>
      <c r="J165" s="315"/>
      <c r="K165" s="308" t="s">
        <v>22</v>
      </c>
      <c r="L165" s="308"/>
      <c r="M165" s="309" t="s">
        <v>23</v>
      </c>
      <c r="N165" s="309"/>
      <c r="O165" s="309"/>
      <c r="P165" s="310" t="s">
        <v>24</v>
      </c>
      <c r="Q165" s="310"/>
      <c r="R165" s="310"/>
      <c r="S165" s="310"/>
      <c r="T165" s="310"/>
      <c r="U165" s="310"/>
      <c r="V165" s="311" t="s">
        <v>59</v>
      </c>
      <c r="W165" s="311"/>
    </row>
    <row r="166" spans="1:23" ht="164.25" customHeight="1" x14ac:dyDescent="0.25">
      <c r="A166" s="41"/>
      <c r="B166" s="42"/>
      <c r="C166" s="9" t="s">
        <v>1</v>
      </c>
      <c r="D166" s="10" t="s">
        <v>26</v>
      </c>
      <c r="E166" s="72" t="s">
        <v>52</v>
      </c>
      <c r="F166" s="73" t="s">
        <v>43</v>
      </c>
      <c r="G166" s="152" t="s">
        <v>55</v>
      </c>
      <c r="H166" s="153" t="s">
        <v>60</v>
      </c>
      <c r="I166" s="32" t="s">
        <v>57</v>
      </c>
      <c r="J166" s="63" t="s">
        <v>58</v>
      </c>
      <c r="K166" s="34" t="s">
        <v>29</v>
      </c>
      <c r="L166" s="35" t="s">
        <v>30</v>
      </c>
      <c r="M166" s="36" t="s">
        <v>29</v>
      </c>
      <c r="N166" s="37" t="s">
        <v>31</v>
      </c>
      <c r="O166" s="38" t="s">
        <v>30</v>
      </c>
      <c r="P166" s="301" t="s">
        <v>46</v>
      </c>
      <c r="Q166" s="301"/>
      <c r="R166" s="312" t="s">
        <v>33</v>
      </c>
      <c r="S166" s="312"/>
      <c r="T166" s="303" t="s">
        <v>34</v>
      </c>
      <c r="U166" s="303"/>
      <c r="V166" s="39" t="s">
        <v>35</v>
      </c>
      <c r="W166" s="40" t="s">
        <v>36</v>
      </c>
    </row>
    <row r="167" spans="1:23" ht="48.75" customHeight="1" x14ac:dyDescent="0.25">
      <c r="A167" s="41"/>
      <c r="B167" s="42"/>
      <c r="C167" s="313" t="s">
        <v>41</v>
      </c>
      <c r="D167" s="313"/>
      <c r="E167" s="313"/>
      <c r="F167" s="313"/>
      <c r="G167" s="313"/>
      <c r="H167" s="313"/>
      <c r="I167" s="313"/>
      <c r="J167" s="313"/>
      <c r="K167" s="48"/>
      <c r="L167" s="49"/>
      <c r="M167" s="48"/>
      <c r="N167" s="43"/>
      <c r="O167" s="49"/>
      <c r="P167" s="50" t="s">
        <v>37</v>
      </c>
      <c r="Q167" s="51" t="s">
        <v>38</v>
      </c>
      <c r="R167" s="51" t="s">
        <v>37</v>
      </c>
      <c r="S167" s="51" t="s">
        <v>38</v>
      </c>
      <c r="T167" s="51" t="s">
        <v>37</v>
      </c>
      <c r="U167" s="44" t="s">
        <v>38</v>
      </c>
      <c r="V167" s="48"/>
      <c r="W167" s="43"/>
    </row>
    <row r="168" spans="1:23" ht="48.75" customHeight="1" x14ac:dyDescent="0.25">
      <c r="A168" s="52">
        <f>N143</f>
        <v>43003</v>
      </c>
      <c r="B168" s="56" t="s">
        <v>9</v>
      </c>
      <c r="C168" s="20"/>
      <c r="D168" s="145"/>
      <c r="E168" s="32"/>
      <c r="F168" s="32"/>
      <c r="G168" s="32"/>
      <c r="H168" s="32"/>
      <c r="I168" s="32"/>
      <c r="J168" s="33"/>
      <c r="K168" s="54"/>
      <c r="L168" s="54"/>
      <c r="M168" s="54"/>
      <c r="N168" s="54"/>
      <c r="O168" s="54"/>
      <c r="P168" s="54"/>
      <c r="Q168" s="54"/>
      <c r="R168" s="54"/>
      <c r="S168" s="54"/>
      <c r="T168" s="54"/>
      <c r="U168" s="54"/>
      <c r="V168" s="54"/>
      <c r="W168" s="55"/>
    </row>
    <row r="169" spans="1:23" ht="48.75" customHeight="1" x14ac:dyDescent="0.25">
      <c r="A169" s="52">
        <f t="shared" ref="A169:A174" si="14">A168+1</f>
        <v>43004</v>
      </c>
      <c r="B169" s="56" t="s">
        <v>11</v>
      </c>
      <c r="C169" s="20"/>
      <c r="D169" s="20"/>
      <c r="E169" s="59"/>
      <c r="F169" s="59"/>
      <c r="G169" s="59"/>
      <c r="H169" s="59"/>
      <c r="I169" s="59"/>
      <c r="J169" s="60"/>
      <c r="K169" s="54"/>
      <c r="L169" s="54"/>
      <c r="M169" s="54"/>
      <c r="N169" s="54"/>
      <c r="O169" s="54"/>
      <c r="P169" s="54"/>
      <c r="Q169" s="54"/>
      <c r="R169" s="54"/>
      <c r="S169" s="54"/>
      <c r="T169" s="54"/>
      <c r="U169" s="54"/>
      <c r="V169" s="54"/>
      <c r="W169" s="55"/>
    </row>
    <row r="170" spans="1:23" ht="48.75" customHeight="1" x14ac:dyDescent="0.25">
      <c r="A170" s="52">
        <f t="shared" si="14"/>
        <v>43005</v>
      </c>
      <c r="B170" s="56" t="s">
        <v>12</v>
      </c>
      <c r="C170" s="20"/>
      <c r="D170" s="20"/>
      <c r="E170" s="59"/>
      <c r="F170" s="59"/>
      <c r="G170" s="59"/>
      <c r="H170" s="59"/>
      <c r="I170" s="59"/>
      <c r="J170" s="60"/>
      <c r="K170" s="77"/>
      <c r="L170" s="77"/>
      <c r="M170" s="77"/>
      <c r="N170" s="77"/>
      <c r="O170" s="77"/>
      <c r="P170" s="77"/>
      <c r="Q170" s="77"/>
      <c r="R170" s="54"/>
      <c r="S170" s="54"/>
      <c r="T170" s="54"/>
      <c r="U170" s="54"/>
      <c r="V170" s="54"/>
      <c r="W170" s="55"/>
    </row>
    <row r="171" spans="1:23" s="42" customFormat="1" ht="48.75" customHeight="1" x14ac:dyDescent="0.2">
      <c r="A171" s="52">
        <f t="shared" si="14"/>
        <v>43006</v>
      </c>
      <c r="B171" s="56" t="s">
        <v>13</v>
      </c>
      <c r="C171" s="20"/>
      <c r="D171" s="20"/>
      <c r="E171" s="59"/>
      <c r="F171" s="59"/>
      <c r="G171" s="59"/>
      <c r="H171" s="59"/>
      <c r="I171" s="59"/>
      <c r="J171" s="60"/>
      <c r="K171" s="54"/>
      <c r="L171" s="54"/>
      <c r="M171" s="54"/>
      <c r="N171" s="54"/>
      <c r="O171" s="54"/>
      <c r="P171" s="54"/>
      <c r="Q171" s="54"/>
      <c r="R171" s="54"/>
      <c r="S171" s="54"/>
      <c r="T171" s="54"/>
      <c r="U171" s="54"/>
      <c r="V171" s="54"/>
      <c r="W171" s="55"/>
    </row>
    <row r="172" spans="1:23" s="42" customFormat="1" ht="48.75" customHeight="1" x14ac:dyDescent="0.2">
      <c r="A172" s="52">
        <f t="shared" si="14"/>
        <v>43007</v>
      </c>
      <c r="B172" s="56" t="s">
        <v>15</v>
      </c>
      <c r="C172" s="20"/>
      <c r="D172" s="20"/>
      <c r="E172" s="59"/>
      <c r="F172" s="59"/>
      <c r="G172" s="59"/>
      <c r="H172" s="59"/>
      <c r="I172" s="59"/>
      <c r="J172" s="60"/>
      <c r="K172" s="54"/>
      <c r="L172" s="54"/>
      <c r="M172" s="54"/>
      <c r="N172" s="54"/>
      <c r="O172" s="54"/>
      <c r="P172" s="54"/>
      <c r="Q172" s="54"/>
      <c r="R172" s="54"/>
      <c r="S172" s="54"/>
      <c r="T172" s="54"/>
      <c r="U172" s="54"/>
      <c r="V172" s="54"/>
      <c r="W172" s="55"/>
    </row>
    <row r="173" spans="1:23" s="42" customFormat="1" ht="48.75" customHeight="1" x14ac:dyDescent="0.2">
      <c r="A173" s="52">
        <f t="shared" si="14"/>
        <v>43008</v>
      </c>
      <c r="B173" s="56" t="s">
        <v>17</v>
      </c>
      <c r="C173" s="20"/>
      <c r="D173" s="20"/>
      <c r="E173" s="59"/>
      <c r="F173" s="59"/>
      <c r="G173" s="59"/>
      <c r="H173" s="59"/>
      <c r="I173" s="59"/>
      <c r="J173" s="60"/>
      <c r="K173" s="54"/>
      <c r="L173" s="54"/>
      <c r="M173" s="54"/>
      <c r="N173" s="54"/>
      <c r="O173" s="54"/>
      <c r="P173" s="54"/>
      <c r="Q173" s="54"/>
      <c r="R173" s="54"/>
      <c r="S173" s="54"/>
      <c r="T173" s="54"/>
      <c r="U173" s="54"/>
      <c r="V173" s="54"/>
      <c r="W173" s="55"/>
    </row>
    <row r="174" spans="1:23" s="42" customFormat="1" ht="48.75" customHeight="1" x14ac:dyDescent="0.2">
      <c r="A174" s="17">
        <f t="shared" si="14"/>
        <v>43009</v>
      </c>
      <c r="B174" s="61" t="s">
        <v>18</v>
      </c>
      <c r="C174" s="20"/>
      <c r="D174" s="20"/>
      <c r="E174" s="59"/>
      <c r="F174" s="59"/>
      <c r="G174" s="59"/>
      <c r="H174" s="59"/>
      <c r="I174" s="59"/>
      <c r="J174" s="60"/>
      <c r="K174" s="54"/>
      <c r="L174" s="54"/>
      <c r="M174" s="54"/>
      <c r="N174" s="54"/>
      <c r="O174" s="54"/>
      <c r="P174" s="54"/>
      <c r="Q174" s="54"/>
      <c r="R174" s="54"/>
      <c r="S174" s="54"/>
      <c r="T174" s="54"/>
      <c r="U174" s="54"/>
      <c r="V174" s="54"/>
      <c r="W174" s="55"/>
    </row>
    <row r="175" spans="1:23" s="78" customFormat="1" ht="15" customHeight="1" x14ac:dyDescent="0.25">
      <c r="C175" s="157"/>
      <c r="D175" s="157"/>
      <c r="E175" s="157"/>
      <c r="F175" s="157"/>
      <c r="G175" s="157"/>
      <c r="H175" s="157"/>
      <c r="I175" s="157"/>
      <c r="J175" s="157"/>
      <c r="K175" s="157"/>
      <c r="L175" s="157"/>
      <c r="M175" s="157"/>
      <c r="N175" s="157"/>
      <c r="O175" s="157"/>
      <c r="P175" s="157"/>
      <c r="Q175" s="157"/>
      <c r="R175" s="157"/>
      <c r="S175" s="157"/>
      <c r="T175" s="157"/>
      <c r="U175" s="157"/>
      <c r="V175" s="157"/>
      <c r="W175" s="158"/>
    </row>
    <row r="177" spans="1:21" ht="48" customHeight="1" x14ac:dyDescent="0.25">
      <c r="C177" s="159" t="s">
        <v>3</v>
      </c>
      <c r="H177" s="10" t="s">
        <v>6</v>
      </c>
    </row>
    <row r="178" spans="1:21" ht="49.5" customHeight="1" x14ac:dyDescent="0.4">
      <c r="A178" s="52">
        <f>N179</f>
        <v>43003</v>
      </c>
      <c r="B178" s="160" t="s">
        <v>9</v>
      </c>
      <c r="C178" s="20"/>
      <c r="D178" s="314"/>
      <c r="E178" s="314"/>
      <c r="F178" s="314"/>
      <c r="G178" s="6"/>
      <c r="H178" s="18"/>
      <c r="I178" s="137"/>
      <c r="J178" s="138"/>
      <c r="K178" s="139"/>
      <c r="L178" s="140"/>
      <c r="M178" s="141"/>
      <c r="N178" s="140"/>
    </row>
    <row r="179" spans="1:21" ht="49.5" customHeight="1" x14ac:dyDescent="0.45">
      <c r="A179" s="52">
        <f>A178+1</f>
        <v>43004</v>
      </c>
      <c r="B179" s="160" t="s">
        <v>11</v>
      </c>
      <c r="C179" s="20"/>
      <c r="D179" s="6"/>
      <c r="E179" s="314"/>
      <c r="F179" s="314"/>
      <c r="G179" s="6"/>
      <c r="H179" s="18"/>
      <c r="I179" s="24"/>
      <c r="J179" s="24"/>
      <c r="M179" s="14" t="s">
        <v>7</v>
      </c>
      <c r="N179" s="15">
        <f>N143</f>
        <v>43003</v>
      </c>
      <c r="O179" s="16" t="s">
        <v>8</v>
      </c>
      <c r="P179" s="15">
        <f>N179+6</f>
        <v>43009</v>
      </c>
    </row>
    <row r="180" spans="1:21" ht="49.5" customHeight="1" x14ac:dyDescent="0.45">
      <c r="A180" s="52">
        <f>A179+1</f>
        <v>43005</v>
      </c>
      <c r="B180" s="160" t="s">
        <v>12</v>
      </c>
      <c r="C180" s="20"/>
      <c r="D180" s="23"/>
      <c r="E180" s="23"/>
      <c r="F180" s="157"/>
      <c r="G180" s="157"/>
      <c r="H180" s="18"/>
      <c r="I180" s="24"/>
      <c r="J180" s="24"/>
      <c r="K180" s="161"/>
      <c r="L180" s="161"/>
      <c r="M180" s="304" t="s">
        <v>61</v>
      </c>
      <c r="N180" s="304"/>
      <c r="O180" s="304"/>
      <c r="P180" s="304"/>
    </row>
    <row r="181" spans="1:21" ht="49.5" customHeight="1" x14ac:dyDescent="0.45">
      <c r="A181" s="52">
        <f>A180+1</f>
        <v>43006</v>
      </c>
      <c r="B181" s="160" t="s">
        <v>13</v>
      </c>
      <c r="C181" s="20"/>
      <c r="D181" s="23"/>
      <c r="E181" s="23"/>
      <c r="F181" s="157"/>
      <c r="G181" s="157"/>
      <c r="H181" s="18"/>
      <c r="I181" s="162"/>
      <c r="J181" s="25"/>
      <c r="K181" s="25"/>
      <c r="L181" s="25"/>
      <c r="M181" s="304"/>
      <c r="N181" s="304"/>
      <c r="O181" s="304"/>
      <c r="P181" s="304"/>
      <c r="Q181" s="144"/>
      <c r="R181" s="144"/>
      <c r="S181" s="144"/>
      <c r="T181" s="144"/>
    </row>
    <row r="182" spans="1:21" ht="49.5" customHeight="1" x14ac:dyDescent="0.45">
      <c r="A182" s="52">
        <f>A181+1</f>
        <v>43007</v>
      </c>
      <c r="B182" s="160" t="s">
        <v>15</v>
      </c>
      <c r="C182" s="20"/>
      <c r="D182" s="23"/>
      <c r="E182" s="23"/>
      <c r="F182" s="157"/>
      <c r="G182" s="157"/>
      <c r="H182" s="18"/>
      <c r="I182" s="162"/>
      <c r="J182" s="25"/>
      <c r="K182" s="25"/>
      <c r="L182" s="25"/>
      <c r="M182" s="163"/>
      <c r="N182" s="163"/>
      <c r="O182" s="163"/>
      <c r="P182" s="163"/>
      <c r="Q182" s="144"/>
      <c r="R182" s="144"/>
      <c r="S182" s="144"/>
      <c r="T182" s="144"/>
    </row>
    <row r="183" spans="1:21" ht="49.5" customHeight="1" x14ac:dyDescent="0.7">
      <c r="B183" s="78"/>
      <c r="C183" s="42"/>
      <c r="D183" s="23"/>
      <c r="E183" s="23"/>
      <c r="F183" s="157"/>
      <c r="G183" s="157"/>
      <c r="H183" s="42"/>
      <c r="J183" s="26"/>
      <c r="K183" s="26"/>
      <c r="L183" s="305" t="s">
        <v>14</v>
      </c>
      <c r="M183" s="305"/>
      <c r="N183" s="305"/>
      <c r="O183" s="305"/>
      <c r="P183" s="306">
        <f>N179-14</f>
        <v>42989</v>
      </c>
      <c r="Q183" s="306"/>
    </row>
    <row r="184" spans="1:21" ht="49.5" customHeight="1" x14ac:dyDescent="0.45">
      <c r="B184" s="78"/>
      <c r="C184" s="42"/>
      <c r="D184" s="23"/>
      <c r="E184" s="23"/>
      <c r="F184" s="157"/>
      <c r="G184" s="157"/>
      <c r="H184" s="42"/>
      <c r="I184" s="146"/>
      <c r="K184" s="25"/>
      <c r="L184" s="26" t="s">
        <v>16</v>
      </c>
      <c r="M184" s="26"/>
      <c r="N184" s="26"/>
      <c r="O184" s="26"/>
    </row>
    <row r="185" spans="1:21" ht="36.75" customHeight="1" x14ac:dyDescent="0.35">
      <c r="B185" s="78"/>
      <c r="C185" s="42"/>
      <c r="D185" s="23"/>
      <c r="E185" s="23"/>
      <c r="F185" s="157"/>
      <c r="G185" s="157"/>
      <c r="H185" s="157"/>
      <c r="I185" s="147"/>
      <c r="J185" s="148"/>
      <c r="K185" s="149"/>
      <c r="L185" s="149"/>
      <c r="M185" s="149"/>
      <c r="N185" s="149"/>
    </row>
    <row r="186" spans="1:21" ht="29.25" customHeight="1" x14ac:dyDescent="0.25">
      <c r="B186" s="78"/>
      <c r="C186" s="307" t="s">
        <v>19</v>
      </c>
      <c r="D186" s="307"/>
      <c r="E186" s="307"/>
      <c r="F186" s="307"/>
      <c r="G186" s="307"/>
      <c r="H186" s="307"/>
      <c r="I186" s="307"/>
      <c r="J186" s="307"/>
      <c r="K186" s="307"/>
      <c r="L186" s="307"/>
      <c r="M186" s="307"/>
      <c r="N186" s="307"/>
      <c r="O186" s="307"/>
      <c r="P186" s="307"/>
      <c r="Q186" s="307"/>
      <c r="R186" s="307"/>
      <c r="S186" s="307"/>
      <c r="T186" s="307"/>
      <c r="U186" s="307"/>
    </row>
    <row r="187" spans="1:21" ht="30" customHeight="1" x14ac:dyDescent="0.35">
      <c r="B187" s="4"/>
      <c r="C187" s="307" t="s">
        <v>20</v>
      </c>
      <c r="D187" s="307"/>
      <c r="E187" s="307" t="s">
        <v>21</v>
      </c>
      <c r="F187" s="307"/>
      <c r="G187" s="307"/>
      <c r="H187" s="307"/>
      <c r="I187" s="308" t="s">
        <v>22</v>
      </c>
      <c r="J187" s="308"/>
      <c r="K187" s="309" t="s">
        <v>23</v>
      </c>
      <c r="L187" s="309"/>
      <c r="M187" s="309"/>
      <c r="N187" s="310" t="s">
        <v>24</v>
      </c>
      <c r="O187" s="310"/>
      <c r="P187" s="310"/>
      <c r="Q187" s="310"/>
      <c r="R187" s="310"/>
      <c r="S187" s="310"/>
      <c r="T187" s="311" t="s">
        <v>25</v>
      </c>
      <c r="U187" s="311"/>
    </row>
    <row r="188" spans="1:21" ht="194.25" customHeight="1" x14ac:dyDescent="0.35">
      <c r="B188" s="4"/>
      <c r="C188" s="9" t="s">
        <v>1</v>
      </c>
      <c r="D188" s="10" t="s">
        <v>26</v>
      </c>
      <c r="E188" s="32" t="s">
        <v>62</v>
      </c>
      <c r="F188" s="32" t="s">
        <v>63</v>
      </c>
      <c r="G188" s="73"/>
      <c r="H188" s="164"/>
      <c r="I188" s="165" t="s">
        <v>29</v>
      </c>
      <c r="J188" s="35" t="s">
        <v>30</v>
      </c>
      <c r="K188" s="116" t="s">
        <v>29</v>
      </c>
      <c r="L188" s="117" t="s">
        <v>31</v>
      </c>
      <c r="M188" s="38" t="s">
        <v>30</v>
      </c>
      <c r="N188" s="301" t="s">
        <v>46</v>
      </c>
      <c r="O188" s="301"/>
      <c r="P188" s="302" t="s">
        <v>33</v>
      </c>
      <c r="Q188" s="302"/>
      <c r="R188" s="303" t="s">
        <v>34</v>
      </c>
      <c r="S188" s="303"/>
      <c r="T188" s="166" t="s">
        <v>35</v>
      </c>
      <c r="U188" s="119" t="s">
        <v>36</v>
      </c>
    </row>
    <row r="189" spans="1:21" ht="49.5" customHeight="1" x14ac:dyDescent="0.25">
      <c r="A189" s="41"/>
      <c r="B189" s="42"/>
      <c r="C189" s="43"/>
      <c r="D189" s="51"/>
      <c r="E189" s="46"/>
      <c r="F189" s="46"/>
      <c r="G189" s="156"/>
      <c r="H189" s="167"/>
      <c r="I189" s="68"/>
      <c r="J189" s="64"/>
      <c r="K189" s="65"/>
      <c r="L189" s="66"/>
      <c r="M189" s="64"/>
      <c r="N189" s="68" t="s">
        <v>37</v>
      </c>
      <c r="O189" s="69" t="s">
        <v>38</v>
      </c>
      <c r="P189" s="69" t="s">
        <v>37</v>
      </c>
      <c r="Q189" s="69" t="s">
        <v>38</v>
      </c>
      <c r="R189" s="69" t="s">
        <v>37</v>
      </c>
      <c r="S189" s="44" t="s">
        <v>38</v>
      </c>
      <c r="T189" s="68"/>
      <c r="U189" s="66"/>
    </row>
    <row r="190" spans="1:21" ht="49.5" customHeight="1" x14ac:dyDescent="0.25">
      <c r="A190" s="52">
        <f>N179</f>
        <v>43003</v>
      </c>
      <c r="B190" s="18" t="s">
        <v>9</v>
      </c>
      <c r="C190" s="20"/>
      <c r="D190" s="53"/>
      <c r="E190" s="31"/>
      <c r="F190" s="32"/>
      <c r="G190" s="168"/>
      <c r="H190" s="169"/>
      <c r="I190" s="54"/>
      <c r="J190" s="54"/>
      <c r="K190" s="54"/>
      <c r="L190" s="54"/>
      <c r="M190" s="54"/>
      <c r="N190" s="54"/>
      <c r="O190" s="54"/>
      <c r="P190" s="54"/>
      <c r="Q190" s="54"/>
      <c r="R190" s="54"/>
      <c r="S190" s="54"/>
      <c r="T190" s="54"/>
      <c r="U190" s="55"/>
    </row>
    <row r="191" spans="1:21" ht="49.5" customHeight="1" x14ac:dyDescent="0.25">
      <c r="A191" s="52">
        <f>A190+1</f>
        <v>43004</v>
      </c>
      <c r="B191" s="56" t="s">
        <v>11</v>
      </c>
      <c r="C191" s="86"/>
      <c r="D191" s="105"/>
      <c r="E191" s="58"/>
      <c r="F191" s="59"/>
      <c r="G191" s="20"/>
      <c r="H191" s="57"/>
      <c r="I191" s="54"/>
      <c r="J191" s="54"/>
      <c r="K191" s="54"/>
      <c r="L191" s="54"/>
      <c r="M191" s="54"/>
      <c r="N191" s="54"/>
      <c r="O191" s="54"/>
      <c r="P191" s="54"/>
      <c r="Q191" s="54"/>
      <c r="R191" s="54"/>
      <c r="S191" s="54"/>
      <c r="T191" s="54"/>
      <c r="U191" s="55"/>
    </row>
    <row r="192" spans="1:21" ht="49.5" customHeight="1" x14ac:dyDescent="0.25">
      <c r="A192" s="52">
        <f>A191+1</f>
        <v>43005</v>
      </c>
      <c r="B192" s="56" t="s">
        <v>12</v>
      </c>
      <c r="C192" s="86"/>
      <c r="D192" s="105"/>
      <c r="E192" s="58"/>
      <c r="F192" s="59"/>
      <c r="G192" s="20"/>
      <c r="H192" s="57"/>
      <c r="I192" s="54"/>
      <c r="J192" s="54"/>
      <c r="K192" s="54"/>
      <c r="L192" s="54"/>
      <c r="M192" s="54"/>
      <c r="N192" s="54"/>
      <c r="O192" s="54"/>
      <c r="P192" s="54"/>
      <c r="Q192" s="54"/>
      <c r="R192" s="54"/>
      <c r="S192" s="54"/>
      <c r="T192" s="54"/>
      <c r="U192" s="55"/>
    </row>
    <row r="193" spans="1:21" ht="49.5" customHeight="1" x14ac:dyDescent="0.25">
      <c r="A193" s="52">
        <f>A192+1</f>
        <v>43006</v>
      </c>
      <c r="B193" s="56" t="s">
        <v>13</v>
      </c>
      <c r="C193" s="86"/>
      <c r="D193" s="105"/>
      <c r="E193" s="58"/>
      <c r="F193" s="59"/>
      <c r="G193" s="20"/>
      <c r="H193" s="57"/>
      <c r="I193" s="54"/>
      <c r="J193" s="54"/>
      <c r="K193" s="54"/>
      <c r="L193" s="54"/>
      <c r="M193" s="54"/>
      <c r="N193" s="54"/>
      <c r="O193" s="54"/>
      <c r="P193" s="54"/>
      <c r="Q193" s="54"/>
      <c r="R193" s="54"/>
      <c r="S193" s="54"/>
      <c r="T193" s="54"/>
      <c r="U193" s="55"/>
    </row>
    <row r="194" spans="1:21" ht="49.5" customHeight="1" x14ac:dyDescent="0.25">
      <c r="A194" s="52">
        <f>A193+1</f>
        <v>43007</v>
      </c>
      <c r="B194" s="18" t="s">
        <v>15</v>
      </c>
      <c r="C194" s="86"/>
      <c r="D194" s="105"/>
      <c r="E194" s="58"/>
      <c r="F194" s="59"/>
      <c r="G194" s="20"/>
      <c r="H194" s="57"/>
      <c r="I194" s="54"/>
      <c r="J194" s="54"/>
      <c r="K194" s="54"/>
      <c r="L194" s="54"/>
      <c r="M194" s="54"/>
      <c r="N194" s="54"/>
      <c r="O194" s="54"/>
      <c r="P194" s="54"/>
      <c r="Q194" s="54"/>
      <c r="R194" s="54"/>
      <c r="S194" s="54"/>
      <c r="T194" s="54"/>
      <c r="U194" s="55"/>
    </row>
    <row r="195" spans="1:21" ht="26.25" customHeight="1" x14ac:dyDescent="0.25"/>
  </sheetData>
  <sheetProtection selectLockedCells="1" selectUnlockedCells="1"/>
  <mergeCells count="142">
    <mergeCell ref="C2:G2"/>
    <mergeCell ref="I2:K2"/>
    <mergeCell ref="M4:P5"/>
    <mergeCell ref="L7:O7"/>
    <mergeCell ref="P7:Q7"/>
    <mergeCell ref="C12:U12"/>
    <mergeCell ref="C13:D13"/>
    <mergeCell ref="E13:H13"/>
    <mergeCell ref="I13:J13"/>
    <mergeCell ref="K13:M13"/>
    <mergeCell ref="N13:S13"/>
    <mergeCell ref="T13:U13"/>
    <mergeCell ref="N14:O14"/>
    <mergeCell ref="P14:Q14"/>
    <mergeCell ref="R14:S14"/>
    <mergeCell ref="C24:V24"/>
    <mergeCell ref="C25:D25"/>
    <mergeCell ref="E25:I25"/>
    <mergeCell ref="J25:K25"/>
    <mergeCell ref="L25:N25"/>
    <mergeCell ref="O25:T25"/>
    <mergeCell ref="U25:V25"/>
    <mergeCell ref="O26:P26"/>
    <mergeCell ref="Q26:R26"/>
    <mergeCell ref="S26:T26"/>
    <mergeCell ref="C27:J27"/>
    <mergeCell ref="C37:G37"/>
    <mergeCell ref="I37:K37"/>
    <mergeCell ref="M39:P40"/>
    <mergeCell ref="L42:O42"/>
    <mergeCell ref="P42:Q42"/>
    <mergeCell ref="C47:W47"/>
    <mergeCell ref="C48:D48"/>
    <mergeCell ref="E48:J48"/>
    <mergeCell ref="K48:L48"/>
    <mergeCell ref="M48:O48"/>
    <mergeCell ref="P48:U48"/>
    <mergeCell ref="V48:W48"/>
    <mergeCell ref="P49:Q49"/>
    <mergeCell ref="R49:S49"/>
    <mergeCell ref="T49:U49"/>
    <mergeCell ref="C59:W59"/>
    <mergeCell ref="E60:J60"/>
    <mergeCell ref="K60:L60"/>
    <mergeCell ref="M60:O60"/>
    <mergeCell ref="P60:U60"/>
    <mergeCell ref="V60:W60"/>
    <mergeCell ref="P61:Q61"/>
    <mergeCell ref="R61:S61"/>
    <mergeCell ref="T61:U61"/>
    <mergeCell ref="C62:J62"/>
    <mergeCell ref="C72:G72"/>
    <mergeCell ref="J72:M72"/>
    <mergeCell ref="M74:P75"/>
    <mergeCell ref="L77:O77"/>
    <mergeCell ref="P77:Q77"/>
    <mergeCell ref="C82:U82"/>
    <mergeCell ref="C83:D83"/>
    <mergeCell ref="E83:H83"/>
    <mergeCell ref="I83:J83"/>
    <mergeCell ref="K83:M83"/>
    <mergeCell ref="N83:S83"/>
    <mergeCell ref="T83:U83"/>
    <mergeCell ref="N84:O84"/>
    <mergeCell ref="P84:Q84"/>
    <mergeCell ref="R84:S84"/>
    <mergeCell ref="C94:U94"/>
    <mergeCell ref="C95:D95"/>
    <mergeCell ref="E95:H95"/>
    <mergeCell ref="I95:J95"/>
    <mergeCell ref="K95:M95"/>
    <mergeCell ref="N95:S95"/>
    <mergeCell ref="T95:U95"/>
    <mergeCell ref="N96:O96"/>
    <mergeCell ref="P96:Q96"/>
    <mergeCell ref="R96:S96"/>
    <mergeCell ref="C97:H97"/>
    <mergeCell ref="C107:G107"/>
    <mergeCell ref="J107:L107"/>
    <mergeCell ref="M109:P110"/>
    <mergeCell ref="L112:O112"/>
    <mergeCell ref="P112:Q112"/>
    <mergeCell ref="C117:U117"/>
    <mergeCell ref="C118:D118"/>
    <mergeCell ref="E118:H118"/>
    <mergeCell ref="I118:J118"/>
    <mergeCell ref="K118:M118"/>
    <mergeCell ref="N118:S118"/>
    <mergeCell ref="T118:U118"/>
    <mergeCell ref="N119:O119"/>
    <mergeCell ref="P119:Q119"/>
    <mergeCell ref="R119:S119"/>
    <mergeCell ref="C129:U129"/>
    <mergeCell ref="E130:H130"/>
    <mergeCell ref="I130:J130"/>
    <mergeCell ref="K130:M130"/>
    <mergeCell ref="N130:R130"/>
    <mergeCell ref="T130:U130"/>
    <mergeCell ref="P153:U153"/>
    <mergeCell ref="V153:W153"/>
    <mergeCell ref="N131:O131"/>
    <mergeCell ref="P131:Q131"/>
    <mergeCell ref="R131:S131"/>
    <mergeCell ref="C132:H132"/>
    <mergeCell ref="C142:G142"/>
    <mergeCell ref="M144:P145"/>
    <mergeCell ref="M165:O165"/>
    <mergeCell ref="P165:U165"/>
    <mergeCell ref="V165:W165"/>
    <mergeCell ref="L147:O147"/>
    <mergeCell ref="P147:Q147"/>
    <mergeCell ref="C152:W152"/>
    <mergeCell ref="C153:D153"/>
    <mergeCell ref="E153:J153"/>
    <mergeCell ref="K153:L153"/>
    <mergeCell ref="M153:O153"/>
    <mergeCell ref="C167:J167"/>
    <mergeCell ref="D178:F178"/>
    <mergeCell ref="E179:F179"/>
    <mergeCell ref="P154:Q154"/>
    <mergeCell ref="R154:S154"/>
    <mergeCell ref="T154:U154"/>
    <mergeCell ref="C164:W164"/>
    <mergeCell ref="C165:D165"/>
    <mergeCell ref="E165:J165"/>
    <mergeCell ref="K165:L165"/>
    <mergeCell ref="K187:M187"/>
    <mergeCell ref="N187:S187"/>
    <mergeCell ref="T187:U187"/>
    <mergeCell ref="P166:Q166"/>
    <mergeCell ref="R166:S166"/>
    <mergeCell ref="T166:U166"/>
    <mergeCell ref="N188:O188"/>
    <mergeCell ref="P188:Q188"/>
    <mergeCell ref="R188:S188"/>
    <mergeCell ref="M180:P181"/>
    <mergeCell ref="L183:O183"/>
    <mergeCell ref="P183:Q183"/>
    <mergeCell ref="C186:U186"/>
    <mergeCell ref="C187:D187"/>
    <mergeCell ref="E187:H187"/>
    <mergeCell ref="I187:J187"/>
  </mergeCells>
  <pageMargins left="0.2361111111111111" right="0.2361111111111111" top="0.35416666666666669" bottom="0.35416666666666669" header="0.51180555555555551" footer="0.51180555555555551"/>
  <pageSetup paperSize="9" scale="31" firstPageNumber="0" orientation="landscape" horizontalDpi="300" verticalDpi="300" r:id="rId1"/>
  <headerFooter alignWithMargins="0"/>
  <rowBreaks count="5" manualBreakCount="5">
    <brk id="35" max="16383" man="1"/>
    <brk id="70" max="16383" man="1"/>
    <brk id="105" max="16383" man="1"/>
    <brk id="140" max="16383" man="1"/>
    <brk id="175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U308"/>
  <sheetViews>
    <sheetView view="pageBreakPreview" topLeftCell="A247" zoomScale="50" zoomScaleSheetLayoutView="50" workbookViewId="0">
      <selection activeCell="S262" sqref="S262"/>
    </sheetView>
  </sheetViews>
  <sheetFormatPr baseColWidth="10" defaultColWidth="11.5703125" defaultRowHeight="18.399999999999999" customHeight="1" x14ac:dyDescent="0.25"/>
  <cols>
    <col min="1" max="1" width="8.140625" style="170" customWidth="1"/>
    <col min="2" max="2" width="9.140625" style="170" customWidth="1"/>
    <col min="3" max="3" width="7.7109375" style="171" customWidth="1"/>
    <col min="4" max="17" width="7.7109375" style="172" customWidth="1"/>
    <col min="18" max="18" width="7.42578125" style="173" customWidth="1"/>
    <col min="19" max="19" width="19.5703125" style="172" customWidth="1"/>
    <col min="20" max="20" width="7.28515625" style="173" customWidth="1"/>
    <col min="21" max="21" width="19.5703125" style="172" customWidth="1"/>
    <col min="22" max="22" width="5.140625" style="172" customWidth="1"/>
    <col min="23" max="23" width="11.5703125" style="172"/>
    <col min="24" max="24" width="5.140625" style="172" customWidth="1"/>
    <col min="25" max="16384" width="11.5703125" style="172"/>
  </cols>
  <sheetData>
    <row r="1" spans="1:21" ht="18.399999999999999" customHeight="1" x14ac:dyDescent="0.35">
      <c r="A1" s="174"/>
      <c r="B1" s="174"/>
      <c r="C1" s="175"/>
      <c r="D1" s="175"/>
      <c r="E1" s="176"/>
      <c r="F1" s="176"/>
      <c r="G1" s="176"/>
      <c r="H1" s="176"/>
      <c r="I1" s="176"/>
      <c r="J1" s="176"/>
      <c r="K1" s="177"/>
      <c r="L1" s="177"/>
      <c r="M1" s="178"/>
      <c r="N1" s="179"/>
      <c r="O1" s="179"/>
      <c r="P1" s="179"/>
      <c r="Q1" s="179"/>
      <c r="R1" s="180"/>
    </row>
    <row r="2" spans="1:21" ht="24.2" customHeight="1" x14ac:dyDescent="0.5">
      <c r="A2" s="174"/>
      <c r="B2" s="174"/>
      <c r="C2" s="175"/>
      <c r="D2" s="175"/>
      <c r="E2" s="176"/>
      <c r="F2" s="176"/>
      <c r="G2" s="176"/>
      <c r="H2" s="176"/>
      <c r="I2" s="176"/>
      <c r="J2" s="176"/>
      <c r="K2" s="177"/>
      <c r="L2" s="177"/>
      <c r="M2" s="365" t="s">
        <v>64</v>
      </c>
      <c r="N2" s="365"/>
      <c r="O2" s="366">
        <f>'S4'!N3</f>
        <v>43003</v>
      </c>
      <c r="P2" s="366"/>
      <c r="Q2" s="366"/>
      <c r="R2" s="366"/>
      <c r="S2" s="366"/>
      <c r="T2" s="366"/>
      <c r="U2" s="366"/>
    </row>
    <row r="3" spans="1:21" ht="18.399999999999999" customHeight="1" x14ac:dyDescent="0.25">
      <c r="A3" s="174"/>
      <c r="B3" s="174"/>
      <c r="C3" s="175"/>
      <c r="D3" s="175"/>
      <c r="E3" s="176"/>
      <c r="F3" s="176"/>
      <c r="G3" s="176"/>
      <c r="H3" s="176"/>
      <c r="I3" s="176"/>
      <c r="J3" s="176"/>
      <c r="K3" s="176"/>
      <c r="L3" s="176"/>
      <c r="M3" s="176"/>
      <c r="N3" s="176"/>
      <c r="O3" s="176"/>
      <c r="P3" s="176"/>
      <c r="Q3" s="176"/>
      <c r="R3" s="181"/>
    </row>
    <row r="4" spans="1:21" ht="27" customHeight="1" x14ac:dyDescent="0.2">
      <c r="A4" s="362" t="s">
        <v>65</v>
      </c>
      <c r="B4" s="362"/>
      <c r="C4" s="362"/>
      <c r="D4" s="362"/>
      <c r="E4" s="362"/>
      <c r="F4" s="362"/>
      <c r="G4" s="362"/>
      <c r="H4" s="362"/>
      <c r="I4" s="362"/>
      <c r="J4" s="362"/>
      <c r="K4" s="362"/>
      <c r="L4" s="362"/>
      <c r="M4" s="362"/>
      <c r="N4" s="362"/>
      <c r="O4" s="362"/>
      <c r="P4" s="362"/>
      <c r="Q4" s="362"/>
      <c r="R4" s="362"/>
      <c r="S4" s="362"/>
      <c r="T4" s="362"/>
      <c r="U4" s="362"/>
    </row>
    <row r="5" spans="1:21" s="182" customFormat="1" ht="18.399999999999999" customHeight="1" x14ac:dyDescent="0.25">
      <c r="A5" s="374"/>
      <c r="B5" s="367" t="s">
        <v>66</v>
      </c>
      <c r="C5" s="370" t="s">
        <v>67</v>
      </c>
      <c r="D5" s="370"/>
      <c r="E5" s="370" t="s">
        <v>22</v>
      </c>
      <c r="F5" s="370"/>
      <c r="G5" s="370" t="s">
        <v>23</v>
      </c>
      <c r="H5" s="370"/>
      <c r="I5" s="370"/>
      <c r="J5" s="370" t="s">
        <v>68</v>
      </c>
      <c r="K5" s="370"/>
      <c r="L5" s="370"/>
      <c r="M5" s="370" t="s">
        <v>69</v>
      </c>
      <c r="N5" s="370"/>
      <c r="O5" s="370"/>
      <c r="P5" s="361" t="s">
        <v>70</v>
      </c>
      <c r="Q5" s="361"/>
      <c r="R5" s="357" t="s">
        <v>71</v>
      </c>
      <c r="S5" s="357"/>
      <c r="T5" s="357"/>
      <c r="U5" s="357"/>
    </row>
    <row r="6" spans="1:21" s="182" customFormat="1" ht="18.399999999999999" customHeight="1" x14ac:dyDescent="0.25">
      <c r="A6" s="374"/>
      <c r="B6" s="367"/>
      <c r="C6" s="183" t="s">
        <v>72</v>
      </c>
      <c r="D6" s="184" t="s">
        <v>73</v>
      </c>
      <c r="E6" s="183" t="s">
        <v>74</v>
      </c>
      <c r="F6" s="184" t="s">
        <v>75</v>
      </c>
      <c r="G6" s="183" t="s">
        <v>76</v>
      </c>
      <c r="H6" s="183" t="s">
        <v>75</v>
      </c>
      <c r="I6" s="184" t="s">
        <v>77</v>
      </c>
      <c r="J6" s="183" t="s">
        <v>76</v>
      </c>
      <c r="K6" s="183" t="s">
        <v>75</v>
      </c>
      <c r="L6" s="184" t="s">
        <v>77</v>
      </c>
      <c r="M6" s="183" t="s">
        <v>76</v>
      </c>
      <c r="N6" s="183" t="s">
        <v>75</v>
      </c>
      <c r="O6" s="184" t="s">
        <v>77</v>
      </c>
      <c r="P6" s="183" t="s">
        <v>76</v>
      </c>
      <c r="Q6" s="184" t="s">
        <v>75</v>
      </c>
      <c r="R6" s="357"/>
      <c r="S6" s="357"/>
      <c r="T6" s="357"/>
      <c r="U6" s="357"/>
    </row>
    <row r="7" spans="1:21" s="182" customFormat="1" ht="15.6" customHeight="1" x14ac:dyDescent="0.25">
      <c r="A7" s="354" t="s">
        <v>78</v>
      </c>
      <c r="B7" s="363">
        <f>'S4'!C4</f>
        <v>0</v>
      </c>
      <c r="C7" s="373">
        <f>'S4'!C16</f>
        <v>0</v>
      </c>
      <c r="D7" s="348">
        <f>'S4'!D16</f>
        <v>0</v>
      </c>
      <c r="E7" s="347">
        <f>'S4'!I16</f>
        <v>0</v>
      </c>
      <c r="F7" s="348">
        <f>'S4'!J16-'S4'!E16-'S4'!F16-'S4'!G16</f>
        <v>0</v>
      </c>
      <c r="G7" s="347">
        <f>'S4'!K16</f>
        <v>0</v>
      </c>
      <c r="H7" s="347">
        <f>'S4'!M16-'S4'!E16-'S4'!F16</f>
        <v>0</v>
      </c>
      <c r="I7" s="348">
        <f>'S4'!L16</f>
        <v>0</v>
      </c>
      <c r="J7" s="347">
        <f>'S4'!N16+'S4'!O16</f>
        <v>0</v>
      </c>
      <c r="K7" s="347">
        <f>'S4'!R16+'S4'!S16-'S4'!E16-'S4'!F16-'S4'!G16</f>
        <v>0</v>
      </c>
      <c r="L7" s="348">
        <f>'S4'!P16+'S4'!Q16</f>
        <v>0</v>
      </c>
      <c r="M7" s="347">
        <f>'S4'!O16</f>
        <v>0</v>
      </c>
      <c r="N7" s="347">
        <f>'S4'!S16-'S4'!F16-'S4'!E16</f>
        <v>0</v>
      </c>
      <c r="O7" s="348">
        <f>'S4'!Q16</f>
        <v>0</v>
      </c>
      <c r="P7" s="347">
        <f>'S4'!T16</f>
        <v>0</v>
      </c>
      <c r="Q7" s="348">
        <f>'S4'!U16-'S4'!F16-'S4'!E16-'S4'!G16</f>
        <v>0</v>
      </c>
      <c r="R7" s="189">
        <f>'S4'!E16</f>
        <v>0</v>
      </c>
      <c r="S7" s="196" t="s">
        <v>79</v>
      </c>
      <c r="T7" s="205">
        <f>'S4'!F16</f>
        <v>0</v>
      </c>
      <c r="U7" s="197" t="s">
        <v>80</v>
      </c>
    </row>
    <row r="8" spans="1:21" s="182" customFormat="1" ht="15.6" customHeight="1" x14ac:dyDescent="0.25">
      <c r="A8" s="354"/>
      <c r="B8" s="363"/>
      <c r="C8" s="373"/>
      <c r="D8" s="348"/>
      <c r="E8" s="347"/>
      <c r="F8" s="348"/>
      <c r="G8" s="347"/>
      <c r="H8" s="347"/>
      <c r="I8" s="348"/>
      <c r="J8" s="347"/>
      <c r="K8" s="347"/>
      <c r="L8" s="348"/>
      <c r="M8" s="347"/>
      <c r="N8" s="347"/>
      <c r="O8" s="348"/>
      <c r="P8" s="347"/>
      <c r="Q8" s="348"/>
      <c r="R8" s="189"/>
      <c r="S8" s="197"/>
      <c r="T8" s="205"/>
      <c r="U8" s="197"/>
    </row>
    <row r="9" spans="1:21" s="182" customFormat="1" ht="15.6" customHeight="1" x14ac:dyDescent="0.25">
      <c r="A9" s="354" t="s">
        <v>81</v>
      </c>
      <c r="B9" s="363">
        <f>'S4'!C39</f>
        <v>0</v>
      </c>
      <c r="C9" s="347">
        <f>'S4'!C51</f>
        <v>0</v>
      </c>
      <c r="D9" s="348">
        <f>'S4'!D51</f>
        <v>0</v>
      </c>
      <c r="E9" s="347">
        <f>'S4'!K51-'S4'!E51-'S4'!F51-'S4'!G51-'S4'!H51-'S4'!I51-'S4'!J51</f>
        <v>0</v>
      </c>
      <c r="F9" s="348">
        <f>'S4'!L51</f>
        <v>0</v>
      </c>
      <c r="G9" s="347">
        <f>'S4'!M51-'S4'!E51-'S4'!F51-'S4'!G51-'S4'!H51-'S4'!I51-'S4'!J51</f>
        <v>0</v>
      </c>
      <c r="H9" s="347">
        <f>'S4'!O51</f>
        <v>0</v>
      </c>
      <c r="I9" s="348">
        <f>'S4'!N51</f>
        <v>0</v>
      </c>
      <c r="J9" s="347">
        <f>'S4'!P51-'S4'!E51-'S4'!F51-'S4'!G51-'S4'!H51-'S4'!I51+'S4'!Q51-'S4'!J51</f>
        <v>0</v>
      </c>
      <c r="K9" s="347">
        <f>'S4'!T51+'S4'!U51</f>
        <v>0</v>
      </c>
      <c r="L9" s="348">
        <f>'S4'!R51+'S4'!S51</f>
        <v>0</v>
      </c>
      <c r="M9" s="347">
        <f>'S4'!Q51</f>
        <v>0</v>
      </c>
      <c r="N9" s="347">
        <f>'S4'!U51</f>
        <v>0</v>
      </c>
      <c r="O9" s="348">
        <f>'S4'!S51</f>
        <v>0</v>
      </c>
      <c r="P9" s="347">
        <f>'S4'!V51-'S4'!E51-'S4'!F51-'S4'!G51-'S4'!H51-'S4'!I51-'S4'!J51</f>
        <v>0</v>
      </c>
      <c r="Q9" s="348">
        <f>'S4'!W51</f>
        <v>0</v>
      </c>
      <c r="R9" s="195">
        <f>'S4'!E51+'S4'!F51+'S4'!G51+'S4'!I51</f>
        <v>0</v>
      </c>
      <c r="S9" s="196" t="s">
        <v>82</v>
      </c>
      <c r="T9" s="195">
        <f>'S4'!H51</f>
        <v>0</v>
      </c>
      <c r="U9" s="197" t="s">
        <v>83</v>
      </c>
    </row>
    <row r="10" spans="1:21" s="182" customFormat="1" ht="15.6" customHeight="1" x14ac:dyDescent="0.25">
      <c r="A10" s="354"/>
      <c r="B10" s="363"/>
      <c r="C10" s="347"/>
      <c r="D10" s="348"/>
      <c r="E10" s="347"/>
      <c r="F10" s="348"/>
      <c r="G10" s="347"/>
      <c r="H10" s="347"/>
      <c r="I10" s="348"/>
      <c r="J10" s="347"/>
      <c r="K10" s="347"/>
      <c r="L10" s="348"/>
      <c r="M10" s="347"/>
      <c r="N10" s="347"/>
      <c r="O10" s="348"/>
      <c r="P10" s="347"/>
      <c r="Q10" s="348"/>
      <c r="R10" s="195"/>
      <c r="S10" s="196"/>
      <c r="T10" s="195">
        <f>'S4'!J51</f>
        <v>0</v>
      </c>
      <c r="U10" s="232" t="s">
        <v>84</v>
      </c>
    </row>
    <row r="11" spans="1:21" s="182" customFormat="1" ht="28.35" customHeight="1" x14ac:dyDescent="0.25">
      <c r="A11" s="185" t="s">
        <v>85</v>
      </c>
      <c r="B11" s="186">
        <f>'S4'!C74</f>
        <v>0</v>
      </c>
      <c r="C11" s="188">
        <f>'S4'!C86</f>
        <v>0</v>
      </c>
      <c r="D11" s="187">
        <f>'S4'!D86</f>
        <v>0</v>
      </c>
      <c r="E11" s="188">
        <f>'S4'!I86-'S4'!E86-'S4'!F86-'S4'!G86</f>
        <v>0</v>
      </c>
      <c r="F11" s="187">
        <f>'S4'!J86</f>
        <v>0</v>
      </c>
      <c r="G11" s="188">
        <f>'S4'!K86-'S4'!E86-'S4'!F86-'S4'!G86</f>
        <v>0</v>
      </c>
      <c r="H11" s="188">
        <f>'S4'!M86</f>
        <v>0</v>
      </c>
      <c r="I11" s="187">
        <f>'S4'!L86+'S4'!H86</f>
        <v>0</v>
      </c>
      <c r="J11" s="188">
        <f>'S4'!N86+'S4'!O86-'S4'!E86-'S4'!F86-'S4'!G86</f>
        <v>0</v>
      </c>
      <c r="K11" s="188">
        <f>'S4'!R87+'S4'!S87</f>
        <v>0</v>
      </c>
      <c r="L11" s="187">
        <f>'S4'!P87+'S4'!Q87+'S4'!H86</f>
        <v>0</v>
      </c>
      <c r="M11" s="188">
        <f>'S4'!O86</f>
        <v>0</v>
      </c>
      <c r="N11" s="188">
        <f>'S4'!S86</f>
        <v>0</v>
      </c>
      <c r="O11" s="187">
        <f>'S4'!Q86</f>
        <v>0</v>
      </c>
      <c r="P11" s="188">
        <f>'S4'!T86-'S4'!E86-'S4'!F86-'S4'!G86</f>
        <v>0</v>
      </c>
      <c r="Q11" s="187">
        <f>'S4'!U87</f>
        <v>0</v>
      </c>
      <c r="R11" s="195">
        <f>'S4'!E86+'S4'!F86</f>
        <v>0</v>
      </c>
      <c r="S11" s="196" t="s">
        <v>86</v>
      </c>
      <c r="T11" s="195">
        <f>'S4'!G86</f>
        <v>0</v>
      </c>
      <c r="U11" s="208" t="s">
        <v>87</v>
      </c>
    </row>
    <row r="12" spans="1:21" s="182" customFormat="1" ht="28.35" customHeight="1" x14ac:dyDescent="0.25">
      <c r="A12" s="185" t="s">
        <v>88</v>
      </c>
      <c r="B12" s="186">
        <f>'S4'!C109</f>
        <v>0</v>
      </c>
      <c r="C12" s="188">
        <f>'S4'!C121</f>
        <v>0</v>
      </c>
      <c r="D12" s="187">
        <f>'S4'!D121</f>
        <v>0</v>
      </c>
      <c r="E12" s="188">
        <f>'S4'!I121</f>
        <v>0</v>
      </c>
      <c r="F12" s="187">
        <f>'S4'!J121-'S4'!E121</f>
        <v>0</v>
      </c>
      <c r="G12" s="188">
        <f>'S4'!K121</f>
        <v>0</v>
      </c>
      <c r="H12" s="188">
        <f>'S4'!M121-'S4'!E121</f>
        <v>0</v>
      </c>
      <c r="I12" s="187">
        <f>'S4'!L121</f>
        <v>0</v>
      </c>
      <c r="J12" s="188">
        <f>'S4'!N121+'S4'!O121</f>
        <v>0</v>
      </c>
      <c r="K12" s="188">
        <f>'S4'!R121+'S4'!S21-'S4'!E121</f>
        <v>0</v>
      </c>
      <c r="L12" s="187">
        <f>'S4'!P121+'S4'!Q121</f>
        <v>0</v>
      </c>
      <c r="M12" s="188">
        <f>'S4'!O121</f>
        <v>0</v>
      </c>
      <c r="N12" s="188">
        <f>'S4'!S21-'S4'!E121</f>
        <v>0</v>
      </c>
      <c r="O12" s="187">
        <f>'S4'!Q121</f>
        <v>0</v>
      </c>
      <c r="P12" s="188">
        <f>'S4'!T121</f>
        <v>0</v>
      </c>
      <c r="Q12" s="187">
        <f>'S4'!U121-'S4'!E121</f>
        <v>0</v>
      </c>
      <c r="R12" s="195">
        <f>'S4'!E121</f>
        <v>0</v>
      </c>
      <c r="S12" s="245" t="s">
        <v>80</v>
      </c>
      <c r="T12" s="246"/>
      <c r="U12" s="197"/>
    </row>
    <row r="13" spans="1:21" s="182" customFormat="1" ht="15.6" customHeight="1" x14ac:dyDescent="0.25">
      <c r="A13" s="354" t="s">
        <v>89</v>
      </c>
      <c r="B13" s="363">
        <f>'S4'!C144</f>
        <v>0</v>
      </c>
      <c r="C13" s="347">
        <f>'S4'!C156</f>
        <v>0</v>
      </c>
      <c r="D13" s="348">
        <f>'S4'!D156</f>
        <v>0</v>
      </c>
      <c r="E13" s="347">
        <f>'S4'!K156-'S4'!F156</f>
        <v>0</v>
      </c>
      <c r="F13" s="348">
        <f>'S4'!L156-'S4'!E156-'S4'!H156-'S4'!G156</f>
        <v>0</v>
      </c>
      <c r="G13" s="347">
        <f>'S4'!M156-'S4'!F156</f>
        <v>0</v>
      </c>
      <c r="H13" s="347">
        <f>'S4'!O156+'S4'!J156-'S4'!H156-'S4'!E156</f>
        <v>0</v>
      </c>
      <c r="I13" s="348">
        <f>'S4'!N156-'S4'!G156+1</f>
        <v>1</v>
      </c>
      <c r="J13" s="347">
        <f>'S4'!P156+'S4'!Q156-'S4'!F156</f>
        <v>0</v>
      </c>
      <c r="K13" s="347">
        <f>'S4'!T156+'S4'!U156+'S4'!J156-'S4'!H156-'S4'!E156</f>
        <v>0</v>
      </c>
      <c r="L13" s="348">
        <f>'S4'!R156+'S4'!S156-'S4'!G156+1</f>
        <v>1</v>
      </c>
      <c r="M13" s="347">
        <f>'S4'!Q156</f>
        <v>0</v>
      </c>
      <c r="N13" s="347">
        <f>'S4'!T156+'S4'!U156-'S4'!H156-'S4'!E156</f>
        <v>0</v>
      </c>
      <c r="O13" s="348">
        <f>'S4'!S156-'S4'!G156+1</f>
        <v>1</v>
      </c>
      <c r="P13" s="347">
        <f>'S4'!V156-'S4'!F156</f>
        <v>0</v>
      </c>
      <c r="Q13" s="348">
        <f>'S4'!W156-'S4'!E156-'S4'!H156-'S4'!G156</f>
        <v>0</v>
      </c>
      <c r="R13" s="195">
        <f>'S4'!E156</f>
        <v>0</v>
      </c>
      <c r="S13" s="196" t="s">
        <v>80</v>
      </c>
      <c r="T13" s="205">
        <f>'S4'!G156</f>
        <v>0</v>
      </c>
      <c r="U13" s="197" t="s">
        <v>90</v>
      </c>
    </row>
    <row r="14" spans="1:21" s="182" customFormat="1" ht="12.75" customHeight="1" x14ac:dyDescent="0.25">
      <c r="A14" s="354"/>
      <c r="B14" s="363"/>
      <c r="C14" s="347"/>
      <c r="D14" s="348"/>
      <c r="E14" s="347"/>
      <c r="F14" s="348"/>
      <c r="G14" s="347"/>
      <c r="H14" s="347"/>
      <c r="I14" s="348"/>
      <c r="J14" s="347"/>
      <c r="K14" s="347"/>
      <c r="L14" s="348"/>
      <c r="M14" s="347"/>
      <c r="N14" s="347"/>
      <c r="O14" s="348"/>
      <c r="P14" s="347"/>
      <c r="Q14" s="348"/>
      <c r="R14" s="195">
        <f>'S4'!F156</f>
        <v>0</v>
      </c>
      <c r="S14" s="196" t="s">
        <v>91</v>
      </c>
      <c r="T14" s="205">
        <f>'S4'!H156</f>
        <v>0</v>
      </c>
      <c r="U14" s="197" t="s">
        <v>92</v>
      </c>
    </row>
    <row r="15" spans="1:21" s="182" customFormat="1" ht="27" customHeight="1" x14ac:dyDescent="0.25">
      <c r="A15" s="185" t="s">
        <v>61</v>
      </c>
      <c r="B15" s="207"/>
      <c r="C15" s="188">
        <f>'S4'!C190</f>
        <v>0</v>
      </c>
      <c r="D15" s="187">
        <f>'S4'!D190</f>
        <v>0</v>
      </c>
      <c r="E15" s="188">
        <f>'S4'!I190-'S4'!E190-'S4'!F190</f>
        <v>0</v>
      </c>
      <c r="F15" s="187">
        <f>'S4'!J190</f>
        <v>0</v>
      </c>
      <c r="G15" s="188">
        <f>'S4'!K190-'S4'!E190-'S4'!F190</f>
        <v>0</v>
      </c>
      <c r="H15" s="188">
        <f>'S4'!M190</f>
        <v>0</v>
      </c>
      <c r="I15" s="187">
        <f>'S4'!L190</f>
        <v>0</v>
      </c>
      <c r="J15" s="188">
        <f>'S4'!N190+'S4'!O190-'S4'!E190-'S4'!F190</f>
        <v>0</v>
      </c>
      <c r="K15" s="188">
        <f>'S4'!R190+'S4'!S90</f>
        <v>0</v>
      </c>
      <c r="L15" s="187">
        <f>'S4'!P190+'S4'!Q190</f>
        <v>0</v>
      </c>
      <c r="M15" s="188">
        <f>'S4'!O190</f>
        <v>0</v>
      </c>
      <c r="N15" s="188">
        <f>'S4'!S90</f>
        <v>0</v>
      </c>
      <c r="O15" s="187">
        <f>'S4'!Q190</f>
        <v>0</v>
      </c>
      <c r="P15" s="188">
        <f>'S4'!T190-'S4'!E190-'S4'!F190</f>
        <v>0</v>
      </c>
      <c r="Q15" s="187">
        <f>'S4'!U190</f>
        <v>0</v>
      </c>
      <c r="R15" s="195">
        <f>'S4'!E190</f>
        <v>0</v>
      </c>
      <c r="S15" s="196" t="s">
        <v>83</v>
      </c>
      <c r="T15" s="205"/>
      <c r="U15" s="208"/>
    </row>
    <row r="16" spans="1:21" s="182" customFormat="1" ht="18.399999999999999" customHeight="1" x14ac:dyDescent="0.25">
      <c r="A16" s="209" t="s">
        <v>93</v>
      </c>
      <c r="B16" s="210">
        <f t="shared" ref="B16:Q16" si="0">SUM(B7:B15)</f>
        <v>0</v>
      </c>
      <c r="C16" s="211">
        <f t="shared" si="0"/>
        <v>0</v>
      </c>
      <c r="D16" s="212">
        <f t="shared" si="0"/>
        <v>0</v>
      </c>
      <c r="E16" s="211">
        <f t="shared" si="0"/>
        <v>0</v>
      </c>
      <c r="F16" s="212">
        <f t="shared" si="0"/>
        <v>0</v>
      </c>
      <c r="G16" s="211">
        <f t="shared" si="0"/>
        <v>0</v>
      </c>
      <c r="H16" s="211">
        <f t="shared" si="0"/>
        <v>0</v>
      </c>
      <c r="I16" s="212">
        <f t="shared" si="0"/>
        <v>1</v>
      </c>
      <c r="J16" s="211">
        <f t="shared" si="0"/>
        <v>0</v>
      </c>
      <c r="K16" s="211">
        <f t="shared" si="0"/>
        <v>0</v>
      </c>
      <c r="L16" s="212">
        <f t="shared" si="0"/>
        <v>1</v>
      </c>
      <c r="M16" s="211">
        <f t="shared" si="0"/>
        <v>0</v>
      </c>
      <c r="N16" s="211">
        <f t="shared" si="0"/>
        <v>0</v>
      </c>
      <c r="O16" s="212">
        <f t="shared" si="0"/>
        <v>1</v>
      </c>
      <c r="P16" s="211">
        <f t="shared" si="0"/>
        <v>0</v>
      </c>
      <c r="Q16" s="212">
        <f t="shared" si="0"/>
        <v>0</v>
      </c>
      <c r="R16" s="213"/>
      <c r="S16" s="214"/>
      <c r="T16" s="215"/>
      <c r="U16" s="214"/>
    </row>
    <row r="17" spans="1:21" s="182" customFormat="1" ht="18.399999999999999" customHeight="1" x14ac:dyDescent="0.3">
      <c r="A17" s="172"/>
      <c r="B17" s="216" t="s">
        <v>94</v>
      </c>
      <c r="C17" s="217" t="s">
        <v>95</v>
      </c>
      <c r="D17" s="217" t="s">
        <v>96</v>
      </c>
      <c r="E17" s="217" t="s">
        <v>97</v>
      </c>
      <c r="F17" s="217" t="s">
        <v>98</v>
      </c>
      <c r="G17" s="217" t="s">
        <v>99</v>
      </c>
      <c r="H17" s="217" t="s">
        <v>100</v>
      </c>
      <c r="I17" s="217" t="s">
        <v>101</v>
      </c>
      <c r="J17" s="218"/>
      <c r="K17" s="218"/>
      <c r="L17" s="218"/>
      <c r="M17" s="218"/>
      <c r="N17" s="218"/>
      <c r="O17" s="218"/>
      <c r="P17" s="218"/>
      <c r="Q17" s="218"/>
      <c r="R17" s="219"/>
      <c r="T17" s="215"/>
    </row>
    <row r="18" spans="1:21" s="182" customFormat="1" ht="18.399999999999999" customHeight="1" x14ac:dyDescent="0.25">
      <c r="A18" s="220"/>
      <c r="B18" s="220"/>
      <c r="C18" s="188"/>
      <c r="D18" s="188"/>
      <c r="E18" s="221"/>
      <c r="F18" s="221"/>
      <c r="G18" s="221"/>
      <c r="H18" s="221"/>
      <c r="I18" s="221"/>
      <c r="J18" s="218"/>
      <c r="K18" s="218"/>
      <c r="L18" s="218"/>
      <c r="M18" s="218"/>
      <c r="N18" s="218"/>
      <c r="O18" s="218"/>
      <c r="P18" s="218"/>
      <c r="Q18" s="218"/>
      <c r="R18" s="219"/>
      <c r="T18" s="215"/>
    </row>
    <row r="19" spans="1:21" ht="18.399999999999999" customHeight="1" x14ac:dyDescent="0.2">
      <c r="A19" s="222"/>
      <c r="B19" s="222"/>
      <c r="C19" s="223"/>
      <c r="D19" s="223"/>
      <c r="E19" s="224"/>
      <c r="F19" s="224"/>
      <c r="G19" s="224"/>
      <c r="H19" s="224"/>
      <c r="I19" s="224"/>
      <c r="J19" s="224"/>
      <c r="K19" s="224"/>
      <c r="L19" s="224"/>
      <c r="M19" s="224"/>
      <c r="N19" s="224"/>
      <c r="O19" s="224"/>
      <c r="P19" s="224"/>
      <c r="Q19" s="224"/>
      <c r="R19" s="225"/>
    </row>
    <row r="20" spans="1:21" ht="27" customHeight="1" x14ac:dyDescent="0.2">
      <c r="A20" s="362" t="s">
        <v>102</v>
      </c>
      <c r="B20" s="362"/>
      <c r="C20" s="362"/>
      <c r="D20" s="362"/>
      <c r="E20" s="362"/>
      <c r="F20" s="362"/>
      <c r="G20" s="362"/>
      <c r="H20" s="362"/>
      <c r="I20" s="362"/>
      <c r="J20" s="362"/>
      <c r="K20" s="362"/>
      <c r="L20" s="362"/>
      <c r="M20" s="362"/>
      <c r="N20" s="362"/>
      <c r="O20" s="362"/>
      <c r="P20" s="362"/>
      <c r="Q20" s="362"/>
      <c r="R20" s="362"/>
      <c r="S20" s="362"/>
      <c r="T20" s="362"/>
      <c r="U20" s="362"/>
    </row>
    <row r="21" spans="1:21" s="182" customFormat="1" ht="18.399999999999999" customHeight="1" x14ac:dyDescent="0.25">
      <c r="A21" s="358"/>
      <c r="B21" s="371"/>
      <c r="C21" s="356" t="s">
        <v>67</v>
      </c>
      <c r="D21" s="356"/>
      <c r="E21" s="356" t="s">
        <v>22</v>
      </c>
      <c r="F21" s="356"/>
      <c r="G21" s="359" t="s">
        <v>23</v>
      </c>
      <c r="H21" s="359"/>
      <c r="I21" s="359"/>
      <c r="J21" s="360" t="s">
        <v>68</v>
      </c>
      <c r="K21" s="360"/>
      <c r="L21" s="360"/>
      <c r="M21" s="361" t="s">
        <v>69</v>
      </c>
      <c r="N21" s="361"/>
      <c r="O21" s="361"/>
      <c r="P21" s="356" t="s">
        <v>70</v>
      </c>
      <c r="Q21" s="356"/>
      <c r="R21" s="357" t="s">
        <v>71</v>
      </c>
      <c r="S21" s="357"/>
      <c r="T21" s="357"/>
      <c r="U21" s="357"/>
    </row>
    <row r="22" spans="1:21" s="182" customFormat="1" ht="18.399999999999999" customHeight="1" x14ac:dyDescent="0.25">
      <c r="A22" s="358"/>
      <c r="B22" s="371"/>
      <c r="C22" s="226" t="s">
        <v>72</v>
      </c>
      <c r="D22" s="184" t="s">
        <v>73</v>
      </c>
      <c r="E22" s="226" t="s">
        <v>74</v>
      </c>
      <c r="F22" s="184" t="s">
        <v>75</v>
      </c>
      <c r="G22" s="227" t="s">
        <v>76</v>
      </c>
      <c r="H22" s="183" t="s">
        <v>75</v>
      </c>
      <c r="I22" s="184" t="s">
        <v>77</v>
      </c>
      <c r="J22" s="183" t="s">
        <v>76</v>
      </c>
      <c r="K22" s="183" t="s">
        <v>75</v>
      </c>
      <c r="L22" s="183" t="s">
        <v>77</v>
      </c>
      <c r="M22" s="228" t="s">
        <v>76</v>
      </c>
      <c r="N22" s="183" t="s">
        <v>75</v>
      </c>
      <c r="O22" s="184" t="s">
        <v>77</v>
      </c>
      <c r="P22" s="226" t="s">
        <v>76</v>
      </c>
      <c r="Q22" s="184" t="s">
        <v>75</v>
      </c>
      <c r="R22" s="357"/>
      <c r="S22" s="357"/>
      <c r="T22" s="357"/>
      <c r="U22" s="357"/>
    </row>
    <row r="23" spans="1:21" s="182" customFormat="1" ht="15.6" customHeight="1" x14ac:dyDescent="0.25">
      <c r="A23" s="354" t="s">
        <v>78</v>
      </c>
      <c r="B23" s="355"/>
      <c r="C23" s="349">
        <f>'S4'!C28</f>
        <v>0</v>
      </c>
      <c r="D23" s="348">
        <f>'S4'!D28</f>
        <v>0</v>
      </c>
      <c r="E23" s="349">
        <f>'S4'!J28</f>
        <v>0</v>
      </c>
      <c r="F23" s="348">
        <f>'S4'!K28-'S4'!E28-'S4'!F28-'S4'!G28-'S4'!H28-'S4'!I28</f>
        <v>0</v>
      </c>
      <c r="G23" s="353">
        <f>'S4'!L28-'S4'!H28-'S4'!G28</f>
        <v>0</v>
      </c>
      <c r="H23" s="347">
        <f>'S4'!N28-'S4'!F28-'S4'!E28-'S4'!I28</f>
        <v>0</v>
      </c>
      <c r="I23" s="348">
        <f>'S4'!M28</f>
        <v>0</v>
      </c>
      <c r="J23" s="347">
        <f>'S4'!O28+'S4'!P28-'S4'!H28-'S4'!G28</f>
        <v>0</v>
      </c>
      <c r="K23" s="347">
        <f>'S4'!S28+'S4'!T28-'S4'!F28-'S4'!E28-'S4'!I28</f>
        <v>0</v>
      </c>
      <c r="L23" s="347">
        <f>'S4'!Q28+'S4'!R28</f>
        <v>0</v>
      </c>
      <c r="M23" s="346">
        <f>'S4'!P28</f>
        <v>0</v>
      </c>
      <c r="N23" s="347">
        <f>'S4'!T28-'S4'!E28-'S4'!F28</f>
        <v>0</v>
      </c>
      <c r="O23" s="348">
        <f>'S4'!R28</f>
        <v>0</v>
      </c>
      <c r="P23" s="349">
        <f>'S4'!U28-'S4'!H28-'S4'!G28</f>
        <v>0</v>
      </c>
      <c r="Q23" s="348">
        <f>'S4'!V28-'S4'!F28-'S4'!E28-'S4'!I28</f>
        <v>0</v>
      </c>
      <c r="R23" s="189">
        <f>'S4'!E28</f>
        <v>0</v>
      </c>
      <c r="S23" s="196" t="s">
        <v>79</v>
      </c>
      <c r="T23" s="205">
        <f>'S4'!F28</f>
        <v>0</v>
      </c>
      <c r="U23" s="197" t="s">
        <v>80</v>
      </c>
    </row>
    <row r="24" spans="1:21" s="182" customFormat="1" ht="12.75" customHeight="1" x14ac:dyDescent="0.25">
      <c r="A24" s="354"/>
      <c r="B24" s="355"/>
      <c r="C24" s="349"/>
      <c r="D24" s="348"/>
      <c r="E24" s="349"/>
      <c r="F24" s="348"/>
      <c r="G24" s="353"/>
      <c r="H24" s="347"/>
      <c r="I24" s="348"/>
      <c r="J24" s="347"/>
      <c r="K24" s="347"/>
      <c r="L24" s="347"/>
      <c r="M24" s="346"/>
      <c r="N24" s="347"/>
      <c r="O24" s="348"/>
      <c r="P24" s="349"/>
      <c r="Q24" s="348"/>
      <c r="R24" s="189"/>
      <c r="S24" s="197"/>
      <c r="T24" s="205">
        <f>'S4'!H28+'S4'!G28</f>
        <v>0</v>
      </c>
      <c r="U24" s="197" t="s">
        <v>103</v>
      </c>
    </row>
    <row r="25" spans="1:21" s="182" customFormat="1" ht="15.6" customHeight="1" x14ac:dyDescent="0.25">
      <c r="A25" s="354" t="s">
        <v>81</v>
      </c>
      <c r="B25" s="355"/>
      <c r="C25" s="347">
        <f>'S4'!C63</f>
        <v>0</v>
      </c>
      <c r="D25" s="348">
        <f>'S4'!D63</f>
        <v>0</v>
      </c>
      <c r="E25" s="347">
        <f>'S4'!K63-'S4'!E63-'S4'!F63-'S4'!G63-'S4'!H63-'S4'!I63-'S4'!J63</f>
        <v>0</v>
      </c>
      <c r="F25" s="348">
        <f>'S4'!L63</f>
        <v>0</v>
      </c>
      <c r="G25" s="347">
        <f>'S4'!M63-'S4'!E63-'S4'!F63-'S4'!G63-'S4'!H63-'S4'!I63-'S4'!J63</f>
        <v>0</v>
      </c>
      <c r="H25" s="347">
        <f>'S4'!O63</f>
        <v>0</v>
      </c>
      <c r="I25" s="348">
        <f>'S4'!N63</f>
        <v>0</v>
      </c>
      <c r="J25" s="347">
        <f>'S4'!P63-'S4'!E63-'S4'!F63-'S4'!G63-'S4'!H63-'S4'!I63+'S4'!Q63-'S4'!J63</f>
        <v>0</v>
      </c>
      <c r="K25" s="347">
        <f>'S4'!T63+'S4'!U63</f>
        <v>0</v>
      </c>
      <c r="L25" s="348">
        <f>'S4'!R63+'S4'!S63</f>
        <v>0</v>
      </c>
      <c r="M25" s="347">
        <f>'S4'!Q63</f>
        <v>0</v>
      </c>
      <c r="N25" s="347">
        <f>'S4'!U63</f>
        <v>0</v>
      </c>
      <c r="O25" s="348">
        <f>'S4'!S63</f>
        <v>0</v>
      </c>
      <c r="P25" s="347">
        <f>'S4'!V63-'S4'!E63-'S4'!F63-'S4'!G63-'S4'!H63-'S4'!I63-'S4'!J63</f>
        <v>0</v>
      </c>
      <c r="Q25" s="348">
        <f>'S4'!W63</f>
        <v>0</v>
      </c>
      <c r="R25" s="195">
        <f>'S4'!E63+'S4'!F63+'S4'!G63+'S4'!I63</f>
        <v>0</v>
      </c>
      <c r="S25" s="196" t="s">
        <v>82</v>
      </c>
      <c r="T25" s="195">
        <f>'S4'!H63</f>
        <v>0</v>
      </c>
      <c r="U25" s="197" t="s">
        <v>83</v>
      </c>
    </row>
    <row r="26" spans="1:21" s="182" customFormat="1" ht="15.6" customHeight="1" x14ac:dyDescent="0.25">
      <c r="A26" s="354"/>
      <c r="B26" s="355"/>
      <c r="C26" s="347"/>
      <c r="D26" s="348"/>
      <c r="E26" s="347"/>
      <c r="F26" s="348"/>
      <c r="G26" s="347"/>
      <c r="H26" s="347"/>
      <c r="I26" s="348"/>
      <c r="J26" s="347"/>
      <c r="K26" s="347"/>
      <c r="L26" s="348"/>
      <c r="M26" s="347"/>
      <c r="N26" s="347"/>
      <c r="O26" s="348"/>
      <c r="P26" s="347"/>
      <c r="Q26" s="348"/>
      <c r="R26" s="195"/>
      <c r="S26" s="196"/>
      <c r="T26" s="195">
        <f>'S4'!J63</f>
        <v>0</v>
      </c>
      <c r="U26" s="232" t="s">
        <v>84</v>
      </c>
    </row>
    <row r="27" spans="1:21" s="182" customFormat="1" ht="28.35" customHeight="1" x14ac:dyDescent="0.25">
      <c r="A27" s="185" t="s">
        <v>85</v>
      </c>
      <c r="B27" s="207"/>
      <c r="C27" s="229">
        <f>'S4'!C98</f>
        <v>0</v>
      </c>
      <c r="D27" s="187">
        <f>'S4'!D98</f>
        <v>0</v>
      </c>
      <c r="E27" s="229">
        <f>'S4'!I98-'S4'!E98-'S4'!F98-'S4'!G98</f>
        <v>0</v>
      </c>
      <c r="F27" s="187">
        <f>'S4'!J98</f>
        <v>0</v>
      </c>
      <c r="G27" s="230">
        <f>'S4'!K98-'S4'!E98-'S4'!F98-'S4'!G98</f>
        <v>0</v>
      </c>
      <c r="H27" s="188">
        <f>'S4'!M98</f>
        <v>0</v>
      </c>
      <c r="I27" s="187">
        <f>'S4'!L98+'S4'!H98</f>
        <v>0</v>
      </c>
      <c r="J27" s="188">
        <f>'S4'!N98+'S4'!O98-'S4'!E98-'S4'!F98-'S4'!G98</f>
        <v>0</v>
      </c>
      <c r="K27" s="188">
        <f>'S4'!R98+'S4'!S98</f>
        <v>0</v>
      </c>
      <c r="L27" s="188">
        <f>'S4'!P98+'S4'!Q98+'S4'!H98</f>
        <v>0</v>
      </c>
      <c r="M27" s="231">
        <f>'S4'!O98</f>
        <v>0</v>
      </c>
      <c r="N27" s="188">
        <f>'S4'!S98</f>
        <v>0</v>
      </c>
      <c r="O27" s="187">
        <f>'S4'!Q98</f>
        <v>0</v>
      </c>
      <c r="P27" s="229">
        <f>'S4'!T98-'S4'!E98-'S4'!F98-'S4'!G98</f>
        <v>0</v>
      </c>
      <c r="Q27" s="187">
        <f>'S4'!U98</f>
        <v>0</v>
      </c>
      <c r="R27" s="195">
        <f>'S4'!E98+'S4'!F98</f>
        <v>0</v>
      </c>
      <c r="S27" s="233" t="s">
        <v>104</v>
      </c>
      <c r="T27" s="195">
        <f>'S4'!G98</f>
        <v>0</v>
      </c>
      <c r="U27" s="208" t="s">
        <v>87</v>
      </c>
    </row>
    <row r="28" spans="1:21" s="182" customFormat="1" ht="28.35" customHeight="1" x14ac:dyDescent="0.25">
      <c r="A28" s="185" t="s">
        <v>88</v>
      </c>
      <c r="B28" s="207"/>
      <c r="C28" s="229">
        <f>'S4'!C133</f>
        <v>0</v>
      </c>
      <c r="D28" s="187">
        <f>'S4'!D133</f>
        <v>0</v>
      </c>
      <c r="E28" s="229">
        <f>'S4'!I133</f>
        <v>0</v>
      </c>
      <c r="F28" s="187">
        <f>'S4'!J133-'S4'!E133-'S4'!F133</f>
        <v>0</v>
      </c>
      <c r="G28" s="230">
        <f>'S4'!K133</f>
        <v>0</v>
      </c>
      <c r="H28" s="188">
        <f>'S4'!M133-'S4'!E133</f>
        <v>0</v>
      </c>
      <c r="I28" s="187">
        <f>'S4'!L133-'S4'!F133</f>
        <v>0</v>
      </c>
      <c r="J28" s="188">
        <f>'S4'!N133+'S4'!O133</f>
        <v>0</v>
      </c>
      <c r="K28" s="188">
        <f>'S4'!R133+'S4'!S133-'S4'!E133</f>
        <v>0</v>
      </c>
      <c r="L28" s="188">
        <f>'S4'!P133+'S4'!Q133-'S4'!F133</f>
        <v>0</v>
      </c>
      <c r="M28" s="231">
        <f>'S4'!O133</f>
        <v>0</v>
      </c>
      <c r="N28" s="188">
        <f>'S4'!S133-'S4'!E133</f>
        <v>0</v>
      </c>
      <c r="O28" s="187">
        <f>'S4'!Q133</f>
        <v>0</v>
      </c>
      <c r="P28" s="229">
        <f>'S4'!T133</f>
        <v>0</v>
      </c>
      <c r="Q28" s="187">
        <f>'S4'!U133-'S4'!E133-'S4'!F133</f>
        <v>0</v>
      </c>
      <c r="R28" s="195">
        <f>'S4'!E133</f>
        <v>0</v>
      </c>
      <c r="S28" s="196" t="s">
        <v>105</v>
      </c>
      <c r="T28" s="234">
        <f>'S4'!F133</f>
        <v>0</v>
      </c>
      <c r="U28" s="197" t="s">
        <v>106</v>
      </c>
    </row>
    <row r="29" spans="1:21" s="182" customFormat="1" ht="15.6" customHeight="1" x14ac:dyDescent="0.25">
      <c r="A29" s="354" t="s">
        <v>89</v>
      </c>
      <c r="B29" s="355"/>
      <c r="C29" s="349">
        <f>'S4'!C168</f>
        <v>0</v>
      </c>
      <c r="D29" s="348">
        <f>'S4'!D168</f>
        <v>0</v>
      </c>
      <c r="E29" s="349">
        <f>'S4'!K168-'S4'!F168</f>
        <v>0</v>
      </c>
      <c r="F29" s="348">
        <f>'S4'!L168-'S4'!E168-'S4'!H168-'S4'!G168</f>
        <v>0</v>
      </c>
      <c r="G29" s="353">
        <f>'S4'!M168-'S4'!F168</f>
        <v>0</v>
      </c>
      <c r="H29" s="347">
        <f>'S4'!O168-'S4'!H168-'S4'!E168+'S4'!J168</f>
        <v>0</v>
      </c>
      <c r="I29" s="348">
        <f>'S4'!N168-'S4'!G168+1</f>
        <v>1</v>
      </c>
      <c r="J29" s="347">
        <f>'S4'!P168+'S4'!Q168-'S4'!F168</f>
        <v>0</v>
      </c>
      <c r="K29" s="347">
        <f>'S4'!T168+'S4'!U168+'S4'!J168-'S4'!H168-'S4'!E168</f>
        <v>0</v>
      </c>
      <c r="L29" s="347">
        <f>'S4'!R168+'S4'!S168-'S4'!G168+1</f>
        <v>1</v>
      </c>
      <c r="M29" s="346">
        <f>'S4'!Q168</f>
        <v>0</v>
      </c>
      <c r="N29" s="347">
        <f>'S4'!T168+'S4'!U168-'S4'!H168-'S4'!E168</f>
        <v>0</v>
      </c>
      <c r="O29" s="348">
        <f>'S4'!S168-'S4'!G168+1</f>
        <v>1</v>
      </c>
      <c r="P29" s="349">
        <f>'S4'!V168-'S4'!F168</f>
        <v>0</v>
      </c>
      <c r="Q29" s="348">
        <f>'S4'!W168-'S4'!E168-'S4'!H168-'S4'!G168</f>
        <v>0</v>
      </c>
      <c r="R29" s="195">
        <f>'S4'!E168</f>
        <v>0</v>
      </c>
      <c r="S29" s="196" t="s">
        <v>105</v>
      </c>
      <c r="T29" s="205">
        <f>'S4'!G168</f>
        <v>0</v>
      </c>
      <c r="U29" s="197" t="s">
        <v>90</v>
      </c>
    </row>
    <row r="30" spans="1:21" s="182" customFormat="1" ht="12.75" customHeight="1" x14ac:dyDescent="0.25">
      <c r="A30" s="354"/>
      <c r="B30" s="355"/>
      <c r="C30" s="349"/>
      <c r="D30" s="348"/>
      <c r="E30" s="349"/>
      <c r="F30" s="348"/>
      <c r="G30" s="353"/>
      <c r="H30" s="347"/>
      <c r="I30" s="348"/>
      <c r="J30" s="347"/>
      <c r="K30" s="347"/>
      <c r="L30" s="347"/>
      <c r="M30" s="346"/>
      <c r="N30" s="347"/>
      <c r="O30" s="348"/>
      <c r="P30" s="349"/>
      <c r="Q30" s="348"/>
      <c r="R30" s="195">
        <f>'S4'!F168</f>
        <v>0</v>
      </c>
      <c r="S30" s="196" t="s">
        <v>91</v>
      </c>
      <c r="T30" s="205">
        <f>'S4'!H168</f>
        <v>0</v>
      </c>
      <c r="U30" s="197" t="s">
        <v>92</v>
      </c>
    </row>
    <row r="31" spans="1:21" s="182" customFormat="1" ht="18.399999999999999" customHeight="1" x14ac:dyDescent="0.25">
      <c r="A31" s="209" t="s">
        <v>93</v>
      </c>
      <c r="B31" s="210"/>
      <c r="C31" s="235">
        <f t="shared" ref="C31:Q31" si="1">SUM(C23:C29)</f>
        <v>0</v>
      </c>
      <c r="D31" s="212">
        <f t="shared" si="1"/>
        <v>0</v>
      </c>
      <c r="E31" s="235">
        <f t="shared" si="1"/>
        <v>0</v>
      </c>
      <c r="F31" s="212">
        <f t="shared" si="1"/>
        <v>0</v>
      </c>
      <c r="G31" s="236">
        <f t="shared" si="1"/>
        <v>0</v>
      </c>
      <c r="H31" s="211">
        <f t="shared" si="1"/>
        <v>0</v>
      </c>
      <c r="I31" s="212">
        <f t="shared" si="1"/>
        <v>1</v>
      </c>
      <c r="J31" s="211">
        <f t="shared" si="1"/>
        <v>0</v>
      </c>
      <c r="K31" s="211">
        <f t="shared" si="1"/>
        <v>0</v>
      </c>
      <c r="L31" s="211">
        <f t="shared" si="1"/>
        <v>1</v>
      </c>
      <c r="M31" s="237">
        <f t="shared" si="1"/>
        <v>0</v>
      </c>
      <c r="N31" s="211">
        <f t="shared" si="1"/>
        <v>0</v>
      </c>
      <c r="O31" s="212">
        <f t="shared" si="1"/>
        <v>1</v>
      </c>
      <c r="P31" s="235">
        <f t="shared" si="1"/>
        <v>0</v>
      </c>
      <c r="Q31" s="212">
        <f t="shared" si="1"/>
        <v>0</v>
      </c>
      <c r="R31" s="173"/>
      <c r="S31" s="172"/>
      <c r="T31" s="173"/>
      <c r="U31" s="172"/>
    </row>
    <row r="32" spans="1:21" s="182" customFormat="1" ht="18.399999999999999" customHeight="1" x14ac:dyDescent="0.25">
      <c r="A32" s="350" t="s">
        <v>107</v>
      </c>
      <c r="B32" s="350"/>
      <c r="C32" s="351"/>
      <c r="D32" s="351"/>
      <c r="E32" s="350" t="s">
        <v>108</v>
      </c>
      <c r="F32" s="350"/>
      <c r="G32" s="352"/>
      <c r="H32" s="352"/>
      <c r="I32" s="238"/>
      <c r="J32" s="218"/>
      <c r="K32" s="218"/>
      <c r="L32" s="218"/>
      <c r="M32" s="218"/>
      <c r="N32" s="218"/>
      <c r="O32" s="218"/>
      <c r="P32" s="218"/>
      <c r="Q32" s="218"/>
      <c r="R32" s="239"/>
      <c r="S32" s="240"/>
      <c r="T32" s="241"/>
      <c r="U32" s="240"/>
    </row>
    <row r="33" spans="1:21" s="182" customFormat="1" ht="18.399999999999999" customHeight="1" x14ac:dyDescent="0.25">
      <c r="A33" s="242"/>
      <c r="B33" s="243"/>
      <c r="C33" s="244"/>
      <c r="D33" s="244"/>
      <c r="E33" s="218"/>
      <c r="F33" s="218"/>
      <c r="G33" s="218"/>
      <c r="H33" s="218"/>
      <c r="I33" s="218"/>
      <c r="J33" s="218"/>
      <c r="K33" s="218"/>
      <c r="L33" s="218"/>
      <c r="M33" s="218"/>
      <c r="N33" s="218"/>
      <c r="O33" s="218"/>
      <c r="P33" s="218"/>
      <c r="Q33" s="218"/>
      <c r="R33" s="219"/>
      <c r="T33" s="215"/>
    </row>
    <row r="34" spans="1:21" ht="18.399999999999999" customHeight="1" x14ac:dyDescent="0.2">
      <c r="A34" s="222"/>
      <c r="B34" s="222"/>
      <c r="C34" s="223"/>
      <c r="D34" s="223"/>
      <c r="E34" s="224"/>
      <c r="F34" s="224"/>
      <c r="G34" s="224"/>
      <c r="H34" s="224"/>
      <c r="I34" s="224"/>
      <c r="J34" s="224"/>
      <c r="K34" s="224"/>
      <c r="L34" s="224"/>
      <c r="M34" s="224"/>
      <c r="N34" s="224"/>
      <c r="O34" s="224"/>
      <c r="P34" s="224"/>
      <c r="Q34" s="224"/>
      <c r="R34" s="225"/>
    </row>
    <row r="35" spans="1:21" ht="18.399999999999999" customHeight="1" x14ac:dyDescent="0.2">
      <c r="A35" s="222"/>
      <c r="B35" s="222"/>
      <c r="C35" s="223"/>
      <c r="D35" s="223"/>
      <c r="E35" s="224"/>
      <c r="F35" s="224"/>
      <c r="G35" s="224"/>
      <c r="H35" s="224"/>
      <c r="I35" s="224"/>
      <c r="J35" s="224"/>
      <c r="K35" s="224"/>
      <c r="L35" s="224"/>
      <c r="M35" s="224"/>
      <c r="N35" s="224"/>
      <c r="O35" s="224"/>
      <c r="P35" s="224"/>
      <c r="Q35" s="224"/>
      <c r="R35" s="225"/>
    </row>
    <row r="36" spans="1:21" ht="18.399999999999999" customHeight="1" x14ac:dyDescent="0.2">
      <c r="A36" s="222"/>
      <c r="B36" s="222"/>
      <c r="C36" s="223"/>
      <c r="D36" s="223"/>
      <c r="E36" s="224"/>
      <c r="F36" s="224"/>
      <c r="G36" s="224"/>
      <c r="H36" s="224"/>
      <c r="I36" s="224"/>
      <c r="J36" s="224"/>
      <c r="K36" s="224"/>
      <c r="L36" s="224"/>
      <c r="M36" s="224"/>
      <c r="N36" s="224"/>
      <c r="O36" s="224"/>
      <c r="P36" s="224"/>
      <c r="Q36" s="224"/>
      <c r="R36" s="225"/>
    </row>
    <row r="37" spans="1:21" ht="24.2" customHeight="1" x14ac:dyDescent="0.5">
      <c r="A37" s="174"/>
      <c r="B37" s="174"/>
      <c r="C37" s="175"/>
      <c r="D37" s="175"/>
      <c r="E37" s="176"/>
      <c r="F37" s="176"/>
      <c r="G37" s="176"/>
      <c r="H37" s="176"/>
      <c r="I37" s="176"/>
      <c r="J37" s="176"/>
      <c r="K37" s="177"/>
      <c r="L37" s="177"/>
      <c r="M37" s="365" t="s">
        <v>64</v>
      </c>
      <c r="N37" s="365"/>
      <c r="O37" s="366">
        <f>O2+1</f>
        <v>43004</v>
      </c>
      <c r="P37" s="366"/>
      <c r="Q37" s="366"/>
      <c r="R37" s="366"/>
      <c r="S37" s="366"/>
      <c r="T37" s="366"/>
      <c r="U37" s="366"/>
    </row>
    <row r="38" spans="1:21" ht="18.399999999999999" customHeight="1" x14ac:dyDescent="0.25">
      <c r="A38" s="174"/>
      <c r="B38" s="174"/>
      <c r="C38" s="175"/>
      <c r="D38" s="175"/>
      <c r="E38" s="176"/>
      <c r="F38" s="176"/>
      <c r="G38" s="176"/>
      <c r="H38" s="176"/>
      <c r="I38" s="176"/>
      <c r="J38" s="176"/>
      <c r="K38" s="176"/>
      <c r="L38" s="176"/>
      <c r="M38" s="176"/>
      <c r="N38" s="176"/>
      <c r="O38" s="176"/>
      <c r="P38" s="176"/>
      <c r="Q38" s="176"/>
      <c r="R38" s="181"/>
    </row>
    <row r="39" spans="1:21" ht="27" customHeight="1" x14ac:dyDescent="0.2">
      <c r="A39" s="362" t="s">
        <v>65</v>
      </c>
      <c r="B39" s="362"/>
      <c r="C39" s="362"/>
      <c r="D39" s="362"/>
      <c r="E39" s="362"/>
      <c r="F39" s="362"/>
      <c r="G39" s="362"/>
      <c r="H39" s="362"/>
      <c r="I39" s="362"/>
      <c r="J39" s="362"/>
      <c r="K39" s="362"/>
      <c r="L39" s="362"/>
      <c r="M39" s="362"/>
      <c r="N39" s="362"/>
      <c r="O39" s="362"/>
      <c r="P39" s="362"/>
      <c r="Q39" s="362"/>
      <c r="R39" s="362"/>
      <c r="S39" s="362"/>
      <c r="T39" s="362"/>
      <c r="U39" s="362"/>
    </row>
    <row r="40" spans="1:21" s="182" customFormat="1" ht="18.399999999999999" customHeight="1" x14ac:dyDescent="0.25">
      <c r="A40" s="358"/>
      <c r="B40" s="367" t="s">
        <v>66</v>
      </c>
      <c r="C40" s="356" t="s">
        <v>67</v>
      </c>
      <c r="D40" s="356"/>
      <c r="E40" s="356" t="s">
        <v>22</v>
      </c>
      <c r="F40" s="356"/>
      <c r="G40" s="359" t="s">
        <v>23</v>
      </c>
      <c r="H40" s="359"/>
      <c r="I40" s="359"/>
      <c r="J40" s="360" t="s">
        <v>68</v>
      </c>
      <c r="K40" s="360"/>
      <c r="L40" s="360"/>
      <c r="M40" s="361" t="s">
        <v>69</v>
      </c>
      <c r="N40" s="361"/>
      <c r="O40" s="361"/>
      <c r="P40" s="356" t="s">
        <v>70</v>
      </c>
      <c r="Q40" s="356"/>
      <c r="R40" s="357" t="s">
        <v>71</v>
      </c>
      <c r="S40" s="357"/>
      <c r="T40" s="357"/>
      <c r="U40" s="357"/>
    </row>
    <row r="41" spans="1:21" s="182" customFormat="1" ht="18.399999999999999" customHeight="1" x14ac:dyDescent="0.25">
      <c r="A41" s="358"/>
      <c r="B41" s="367"/>
      <c r="C41" s="226" t="s">
        <v>72</v>
      </c>
      <c r="D41" s="184" t="s">
        <v>73</v>
      </c>
      <c r="E41" s="226" t="s">
        <v>74</v>
      </c>
      <c r="F41" s="184" t="s">
        <v>75</v>
      </c>
      <c r="G41" s="227" t="s">
        <v>76</v>
      </c>
      <c r="H41" s="183" t="s">
        <v>75</v>
      </c>
      <c r="I41" s="184" t="s">
        <v>77</v>
      </c>
      <c r="J41" s="183" t="s">
        <v>76</v>
      </c>
      <c r="K41" s="183" t="s">
        <v>75</v>
      </c>
      <c r="L41" s="183" t="s">
        <v>77</v>
      </c>
      <c r="M41" s="228" t="s">
        <v>76</v>
      </c>
      <c r="N41" s="183" t="s">
        <v>75</v>
      </c>
      <c r="O41" s="184" t="s">
        <v>77</v>
      </c>
      <c r="P41" s="226" t="s">
        <v>76</v>
      </c>
      <c r="Q41" s="184" t="s">
        <v>75</v>
      </c>
      <c r="R41" s="357"/>
      <c r="S41" s="357"/>
      <c r="T41" s="357"/>
      <c r="U41" s="357"/>
    </row>
    <row r="42" spans="1:21" s="182" customFormat="1" ht="14.1" customHeight="1" x14ac:dyDescent="0.25">
      <c r="A42" s="354" t="s">
        <v>78</v>
      </c>
      <c r="B42" s="363">
        <f>'S4'!C5</f>
        <v>0</v>
      </c>
      <c r="C42" s="364">
        <f>'S4'!C17</f>
        <v>0</v>
      </c>
      <c r="D42" s="348">
        <f>'S4'!D17</f>
        <v>0</v>
      </c>
      <c r="E42" s="349">
        <f>'S4'!I17</f>
        <v>0</v>
      </c>
      <c r="F42" s="348">
        <f>'S4'!J17-'S4'!E17-'S4'!F17-'S4'!G17</f>
        <v>0</v>
      </c>
      <c r="G42" s="353">
        <f>'S4'!K17</f>
        <v>0</v>
      </c>
      <c r="H42" s="347">
        <f>'S4'!M17-'S4'!E17-'S4'!F17-'S4'!G17</f>
        <v>0</v>
      </c>
      <c r="I42" s="348">
        <f>'S4'!L17</f>
        <v>0</v>
      </c>
      <c r="J42" s="347">
        <f>'S4'!N17+'S4'!O17</f>
        <v>0</v>
      </c>
      <c r="K42" s="347">
        <f>'S4'!R17+'S4'!S17-'S4'!E17-'S4'!F17-'S4'!G17</f>
        <v>0</v>
      </c>
      <c r="L42" s="347">
        <f>'S4'!P17+'S4'!Q17</f>
        <v>0</v>
      </c>
      <c r="M42" s="346">
        <f>'S4'!O17</f>
        <v>0</v>
      </c>
      <c r="N42" s="347">
        <f>'S4'!S17-'S4'!F17-'S4'!E17</f>
        <v>0</v>
      </c>
      <c r="O42" s="348">
        <f>'S4'!Q17</f>
        <v>0</v>
      </c>
      <c r="P42" s="349">
        <f>'S4'!T17</f>
        <v>0</v>
      </c>
      <c r="Q42" s="348">
        <f>'S4'!U17-'S4'!F17-'S4'!E17-'S4'!G17</f>
        <v>0</v>
      </c>
      <c r="R42" s="189">
        <f>'S4'!E17</f>
        <v>0</v>
      </c>
      <c r="S42" s="196" t="s">
        <v>79</v>
      </c>
      <c r="T42" s="205">
        <f>'S4'!F17</f>
        <v>0</v>
      </c>
      <c r="U42" s="197" t="s">
        <v>80</v>
      </c>
    </row>
    <row r="43" spans="1:21" s="182" customFormat="1" ht="14.1" customHeight="1" x14ac:dyDescent="0.25">
      <c r="A43" s="354"/>
      <c r="B43" s="363"/>
      <c r="C43" s="364"/>
      <c r="D43" s="348"/>
      <c r="E43" s="349"/>
      <c r="F43" s="348"/>
      <c r="G43" s="353"/>
      <c r="H43" s="347"/>
      <c r="I43" s="348"/>
      <c r="J43" s="347"/>
      <c r="K43" s="347"/>
      <c r="L43" s="347"/>
      <c r="M43" s="346"/>
      <c r="N43" s="347"/>
      <c r="O43" s="348"/>
      <c r="P43" s="349"/>
      <c r="Q43" s="348"/>
      <c r="R43" s="189"/>
      <c r="S43" s="197"/>
      <c r="T43" s="205"/>
      <c r="U43" s="197"/>
    </row>
    <row r="44" spans="1:21" s="182" customFormat="1" ht="15.6" customHeight="1" x14ac:dyDescent="0.25">
      <c r="A44" s="354" t="s">
        <v>81</v>
      </c>
      <c r="B44" s="363">
        <f>'S4'!C40</f>
        <v>0</v>
      </c>
      <c r="C44" s="347">
        <f>'S4'!C52</f>
        <v>0</v>
      </c>
      <c r="D44" s="348">
        <f>'S4'!D52</f>
        <v>0</v>
      </c>
      <c r="E44" s="347">
        <f>'S4'!K52-'S4'!E52-'S4'!F52-'S4'!G52-'S4'!H52-'S4'!I52-'S4'!J52</f>
        <v>0</v>
      </c>
      <c r="F44" s="348">
        <f>'S4'!L52</f>
        <v>0</v>
      </c>
      <c r="G44" s="372">
        <f>'S4'!M52-'S4'!E52-'S4'!F52-'S4'!G52-'S4'!H52-'S4'!I52-'S4'!J52</f>
        <v>0</v>
      </c>
      <c r="H44" s="347">
        <f>'S4'!O52</f>
        <v>0</v>
      </c>
      <c r="I44" s="348">
        <f>'S4'!N52</f>
        <v>0</v>
      </c>
      <c r="J44" s="347">
        <f>'S4'!P52-'S4'!E52-'S4'!F52-'S4'!G52-'S4'!H52-'S4'!I52+'S4'!Q52-'S4'!J52</f>
        <v>0</v>
      </c>
      <c r="K44" s="347">
        <f>'S4'!T52+'S4'!U52</f>
        <v>0</v>
      </c>
      <c r="L44" s="348">
        <f>'S4'!R52+'S4'!S52</f>
        <v>0</v>
      </c>
      <c r="M44" s="347">
        <f>'S4'!Q52</f>
        <v>0</v>
      </c>
      <c r="N44" s="347">
        <f>'S4'!U52</f>
        <v>0</v>
      </c>
      <c r="O44" s="348">
        <f>'S4'!S52</f>
        <v>0</v>
      </c>
      <c r="P44" s="347">
        <f>'S4'!V52-'S4'!E52-'S4'!F52-'S4'!G52-'S4'!H52-'S4'!I52-'S4'!J52</f>
        <v>0</v>
      </c>
      <c r="Q44" s="348">
        <f>'S4'!W52</f>
        <v>0</v>
      </c>
      <c r="R44" s="195">
        <f>'S4'!E52+'S4'!F52+'S4'!G52+'S4'!I52</f>
        <v>0</v>
      </c>
      <c r="S44" s="196" t="s">
        <v>82</v>
      </c>
      <c r="T44" s="195">
        <f>'S4'!H52</f>
        <v>0</v>
      </c>
      <c r="U44" s="197" t="s">
        <v>83</v>
      </c>
    </row>
    <row r="45" spans="1:21" s="182" customFormat="1" ht="15.6" customHeight="1" x14ac:dyDescent="0.25">
      <c r="A45" s="354"/>
      <c r="B45" s="363"/>
      <c r="C45" s="347"/>
      <c r="D45" s="348"/>
      <c r="E45" s="347"/>
      <c r="F45" s="348"/>
      <c r="G45" s="372"/>
      <c r="H45" s="347"/>
      <c r="I45" s="348"/>
      <c r="J45" s="347"/>
      <c r="K45" s="347"/>
      <c r="L45" s="348"/>
      <c r="M45" s="347"/>
      <c r="N45" s="347"/>
      <c r="O45" s="348"/>
      <c r="P45" s="347"/>
      <c r="Q45" s="348"/>
      <c r="R45" s="195"/>
      <c r="S45" s="196"/>
      <c r="T45" s="195">
        <f>'S4'!J52</f>
        <v>0</v>
      </c>
      <c r="U45" s="232" t="s">
        <v>84</v>
      </c>
    </row>
    <row r="46" spans="1:21" s="182" customFormat="1" ht="28.35" customHeight="1" x14ac:dyDescent="0.25">
      <c r="A46" s="185" t="s">
        <v>85</v>
      </c>
      <c r="B46" s="186">
        <f>'S4'!C75</f>
        <v>0</v>
      </c>
      <c r="C46" s="229">
        <f>'S4'!C87</f>
        <v>0</v>
      </c>
      <c r="D46" s="187">
        <f>'S4'!D87</f>
        <v>0</v>
      </c>
      <c r="E46" s="229">
        <f>'S4'!I87-'S4'!E87-'S4'!F87-'S4'!G87</f>
        <v>0</v>
      </c>
      <c r="F46" s="187">
        <f>'S4'!J87</f>
        <v>0</v>
      </c>
      <c r="G46" s="230">
        <f>'S4'!K87-'S4'!E87-'S4'!F87-'S4'!G87</f>
        <v>0</v>
      </c>
      <c r="H46" s="188">
        <f>'S4'!M87</f>
        <v>0</v>
      </c>
      <c r="I46" s="187">
        <f>'S4'!L87+'S4'!H87</f>
        <v>0</v>
      </c>
      <c r="J46" s="188">
        <f>'S4'!N87+'S4'!O87-'S4'!E87-'S4'!F87-'S4'!G87</f>
        <v>0</v>
      </c>
      <c r="K46" s="188">
        <f>'S4'!R87+'S4'!S87</f>
        <v>0</v>
      </c>
      <c r="L46" s="188">
        <f>'S4'!P87+'S4'!Q87+'S4'!H87</f>
        <v>0</v>
      </c>
      <c r="M46" s="231">
        <f>'S4'!O87</f>
        <v>0</v>
      </c>
      <c r="N46" s="188">
        <f>'S4'!S87</f>
        <v>0</v>
      </c>
      <c r="O46" s="187">
        <f>'S4'!Q87</f>
        <v>0</v>
      </c>
      <c r="P46" s="229">
        <f>'S4'!T87-'S4'!E87-'S4'!F87-'S4'!G87</f>
        <v>0</v>
      </c>
      <c r="Q46" s="187">
        <f>'S4'!U87</f>
        <v>0</v>
      </c>
      <c r="R46" s="195">
        <f>'S4'!E87+'S4'!F87</f>
        <v>0</v>
      </c>
      <c r="S46" s="196" t="s">
        <v>86</v>
      </c>
      <c r="T46" s="195">
        <f>'S4'!G87</f>
        <v>0</v>
      </c>
      <c r="U46" s="208" t="s">
        <v>87</v>
      </c>
    </row>
    <row r="47" spans="1:21" s="182" customFormat="1" ht="28.35" customHeight="1" x14ac:dyDescent="0.25">
      <c r="A47" s="185" t="s">
        <v>88</v>
      </c>
      <c r="B47" s="186">
        <f>'S4'!C110</f>
        <v>0</v>
      </c>
      <c r="C47" s="229">
        <f>'S4'!C122</f>
        <v>0</v>
      </c>
      <c r="D47" s="187">
        <f>'S4'!D122</f>
        <v>0</v>
      </c>
      <c r="E47" s="229">
        <f>'S4'!I122</f>
        <v>0</v>
      </c>
      <c r="F47" s="187">
        <f>'S4'!J122-'S4'!E122</f>
        <v>0</v>
      </c>
      <c r="G47" s="230">
        <f>'S4'!K122</f>
        <v>0</v>
      </c>
      <c r="H47" s="188">
        <f>'S4'!M122-'S4'!E122</f>
        <v>0</v>
      </c>
      <c r="I47" s="187">
        <f>'S4'!L122</f>
        <v>0</v>
      </c>
      <c r="J47" s="188">
        <f>'S4'!N122+'S4'!O122</f>
        <v>0</v>
      </c>
      <c r="K47" s="188">
        <f>'S4'!R122+'S4'!S22-'S4'!E122</f>
        <v>0</v>
      </c>
      <c r="L47" s="188">
        <f>'S4'!P122+'S4'!Q122</f>
        <v>0</v>
      </c>
      <c r="M47" s="231">
        <f>'S4'!O122</f>
        <v>0</v>
      </c>
      <c r="N47" s="188">
        <f>'S4'!S22-'S4'!E122</f>
        <v>0</v>
      </c>
      <c r="O47" s="187">
        <f>'S4'!Q122</f>
        <v>0</v>
      </c>
      <c r="P47" s="229">
        <f>'S4'!T122</f>
        <v>0</v>
      </c>
      <c r="Q47" s="187">
        <f>'S4'!U122-'S4'!E122</f>
        <v>0</v>
      </c>
      <c r="R47" s="195">
        <f>'S4'!E122</f>
        <v>0</v>
      </c>
      <c r="S47" s="245" t="s">
        <v>80</v>
      </c>
      <c r="T47" s="246"/>
      <c r="U47" s="197"/>
    </row>
    <row r="48" spans="1:21" s="182" customFormat="1" ht="15.6" customHeight="1" x14ac:dyDescent="0.25">
      <c r="A48" s="354" t="s">
        <v>89</v>
      </c>
      <c r="B48" s="363">
        <f>'S4'!C145</f>
        <v>0</v>
      </c>
      <c r="C48" s="349">
        <f>'S4'!C157</f>
        <v>0</v>
      </c>
      <c r="D48" s="348">
        <f>'S4'!D157</f>
        <v>0</v>
      </c>
      <c r="E48" s="349">
        <f>'S4'!K157-'S4'!F157</f>
        <v>0</v>
      </c>
      <c r="F48" s="348">
        <f>'S4'!L157-'S4'!E157-'S4'!H157-'S4'!G157</f>
        <v>0</v>
      </c>
      <c r="G48" s="353">
        <f>'S4'!M157-'S4'!F157</f>
        <v>0</v>
      </c>
      <c r="H48" s="347">
        <f>'S4'!O157-'S4'!H157-'S4'!E157+'S4'!J157</f>
        <v>0</v>
      </c>
      <c r="I48" s="348">
        <f>'S4'!N157-'S4'!G157+1</f>
        <v>1</v>
      </c>
      <c r="J48" s="347">
        <f>'S4'!P157+'S4'!Q157-'S4'!F157</f>
        <v>0</v>
      </c>
      <c r="K48" s="347">
        <f>'S4'!T157+'S4'!U157+'S4'!J157-'S4'!H157-'S4'!E157</f>
        <v>0</v>
      </c>
      <c r="L48" s="347">
        <f>'S4'!R157+'S4'!S157-'S4'!G157+1</f>
        <v>1</v>
      </c>
      <c r="M48" s="346">
        <f>'S4'!Q157</f>
        <v>0</v>
      </c>
      <c r="N48" s="347">
        <f>'S4'!T157+'S4'!U157-'S4'!H157-'S4'!E157</f>
        <v>0</v>
      </c>
      <c r="O48" s="348">
        <f>'S4'!S157-'S4'!G157+1</f>
        <v>1</v>
      </c>
      <c r="P48" s="349">
        <f>'S4'!V157-'S4'!F157</f>
        <v>0</v>
      </c>
      <c r="Q48" s="348">
        <f>'S4'!W157-'S4'!E157-'S4'!H157-'S4'!G157</f>
        <v>0</v>
      </c>
      <c r="R48" s="195">
        <f>'S4'!E157</f>
        <v>0</v>
      </c>
      <c r="S48" s="196" t="s">
        <v>80</v>
      </c>
      <c r="T48" s="205">
        <f>'S4'!G157</f>
        <v>0</v>
      </c>
      <c r="U48" s="197" t="s">
        <v>90</v>
      </c>
    </row>
    <row r="49" spans="1:21" s="182" customFormat="1" ht="12.75" customHeight="1" x14ac:dyDescent="0.25">
      <c r="A49" s="354"/>
      <c r="B49" s="363"/>
      <c r="C49" s="349"/>
      <c r="D49" s="348"/>
      <c r="E49" s="349"/>
      <c r="F49" s="348"/>
      <c r="G49" s="353"/>
      <c r="H49" s="347"/>
      <c r="I49" s="348"/>
      <c r="J49" s="347"/>
      <c r="K49" s="347"/>
      <c r="L49" s="347"/>
      <c r="M49" s="346"/>
      <c r="N49" s="347"/>
      <c r="O49" s="348"/>
      <c r="P49" s="349"/>
      <c r="Q49" s="348"/>
      <c r="R49" s="195">
        <f>'S4'!F157</f>
        <v>0</v>
      </c>
      <c r="S49" s="196" t="s">
        <v>91</v>
      </c>
      <c r="T49" s="205">
        <f>'S4'!H157</f>
        <v>0</v>
      </c>
      <c r="U49" s="197" t="s">
        <v>92</v>
      </c>
    </row>
    <row r="50" spans="1:21" s="182" customFormat="1" ht="28.35" customHeight="1" x14ac:dyDescent="0.25">
      <c r="A50" s="185" t="s">
        <v>61</v>
      </c>
      <c r="B50" s="207"/>
      <c r="C50" s="229">
        <f>'S4'!C191</f>
        <v>0</v>
      </c>
      <c r="D50" s="187">
        <f>'S4'!D191</f>
        <v>0</v>
      </c>
      <c r="E50" s="229">
        <f>'S4'!I191-'S4'!E191-'S4'!F191</f>
        <v>0</v>
      </c>
      <c r="F50" s="187">
        <f>'S4'!J191</f>
        <v>0</v>
      </c>
      <c r="G50" s="230">
        <f>'S4'!K191-'S4'!E191-'S4'!F191</f>
        <v>0</v>
      </c>
      <c r="H50" s="188">
        <f>'S4'!M191</f>
        <v>0</v>
      </c>
      <c r="I50" s="187">
        <f>'S4'!L191</f>
        <v>0</v>
      </c>
      <c r="J50" s="188">
        <f>'S4'!N191+'S4'!O191-'S4'!E191-'S4'!F191</f>
        <v>0</v>
      </c>
      <c r="K50" s="188">
        <f>'S4'!R191+'S4'!S91</f>
        <v>0</v>
      </c>
      <c r="L50" s="188">
        <f>'S4'!P191+'S4'!Q191</f>
        <v>0</v>
      </c>
      <c r="M50" s="231">
        <f>'S4'!O191</f>
        <v>0</v>
      </c>
      <c r="N50" s="188">
        <f>'S4'!S91</f>
        <v>0</v>
      </c>
      <c r="O50" s="187">
        <f>'S4'!Q191</f>
        <v>0</v>
      </c>
      <c r="P50" s="229">
        <f>'S4'!T191-'S4'!E191-'S4'!F191</f>
        <v>0</v>
      </c>
      <c r="Q50" s="187">
        <f>'S4'!U190</f>
        <v>0</v>
      </c>
      <c r="R50" s="195">
        <f>'S4'!E191</f>
        <v>0</v>
      </c>
      <c r="S50" s="196" t="s">
        <v>83</v>
      </c>
      <c r="T50" s="205"/>
      <c r="U50" s="208"/>
    </row>
    <row r="51" spans="1:21" s="182" customFormat="1" ht="18.399999999999999" customHeight="1" x14ac:dyDescent="0.25">
      <c r="A51" s="209" t="s">
        <v>93</v>
      </c>
      <c r="B51" s="210">
        <f t="shared" ref="B51:Q51" si="2">SUM(B42:B50)</f>
        <v>0</v>
      </c>
      <c r="C51" s="235">
        <f t="shared" si="2"/>
        <v>0</v>
      </c>
      <c r="D51" s="212">
        <f t="shared" si="2"/>
        <v>0</v>
      </c>
      <c r="E51" s="235">
        <f t="shared" si="2"/>
        <v>0</v>
      </c>
      <c r="F51" s="212">
        <f t="shared" si="2"/>
        <v>0</v>
      </c>
      <c r="G51" s="236">
        <f t="shared" si="2"/>
        <v>0</v>
      </c>
      <c r="H51" s="211">
        <f t="shared" si="2"/>
        <v>0</v>
      </c>
      <c r="I51" s="212">
        <f t="shared" si="2"/>
        <v>1</v>
      </c>
      <c r="J51" s="211">
        <f t="shared" si="2"/>
        <v>0</v>
      </c>
      <c r="K51" s="211">
        <f t="shared" si="2"/>
        <v>0</v>
      </c>
      <c r="L51" s="211">
        <f t="shared" si="2"/>
        <v>1</v>
      </c>
      <c r="M51" s="237">
        <f t="shared" si="2"/>
        <v>0</v>
      </c>
      <c r="N51" s="211">
        <f t="shared" si="2"/>
        <v>0</v>
      </c>
      <c r="O51" s="212">
        <f t="shared" si="2"/>
        <v>1</v>
      </c>
      <c r="P51" s="235">
        <f t="shared" si="2"/>
        <v>0</v>
      </c>
      <c r="Q51" s="212">
        <f t="shared" si="2"/>
        <v>0</v>
      </c>
      <c r="R51" s="173"/>
      <c r="S51" s="172"/>
      <c r="T51" s="173"/>
      <c r="U51" s="172"/>
    </row>
    <row r="52" spans="1:21" s="182" customFormat="1" ht="18.399999999999999" customHeight="1" x14ac:dyDescent="0.3">
      <c r="A52" s="172"/>
      <c r="B52" s="216" t="s">
        <v>94</v>
      </c>
      <c r="C52" s="217" t="s">
        <v>95</v>
      </c>
      <c r="D52" s="217" t="s">
        <v>96</v>
      </c>
      <c r="E52" s="217" t="s">
        <v>97</v>
      </c>
      <c r="F52" s="217" t="s">
        <v>98</v>
      </c>
      <c r="G52" s="217" t="s">
        <v>99</v>
      </c>
      <c r="H52" s="217" t="s">
        <v>100</v>
      </c>
      <c r="I52" s="217" t="s">
        <v>101</v>
      </c>
      <c r="J52" s="218"/>
      <c r="K52" s="218"/>
      <c r="L52" s="218"/>
      <c r="M52" s="218"/>
      <c r="N52" s="218"/>
      <c r="O52" s="218"/>
      <c r="P52" s="218"/>
      <c r="Q52" s="218"/>
      <c r="R52" s="219"/>
      <c r="T52" s="215"/>
    </row>
    <row r="53" spans="1:21" s="182" customFormat="1" ht="18.399999999999999" customHeight="1" x14ac:dyDescent="0.25">
      <c r="A53" s="220"/>
      <c r="B53" s="220"/>
      <c r="C53" s="188"/>
      <c r="D53" s="188"/>
      <c r="E53" s="221"/>
      <c r="F53" s="221"/>
      <c r="G53" s="221"/>
      <c r="H53" s="221"/>
      <c r="I53" s="221"/>
      <c r="J53" s="218"/>
      <c r="K53" s="218"/>
      <c r="L53" s="218"/>
      <c r="M53" s="218"/>
      <c r="N53" s="218"/>
      <c r="O53" s="218"/>
      <c r="P53" s="218"/>
      <c r="Q53" s="218"/>
      <c r="R53" s="219"/>
      <c r="T53" s="215"/>
    </row>
    <row r="54" spans="1:21" ht="18.399999999999999" customHeight="1" x14ac:dyDescent="0.2">
      <c r="A54" s="222"/>
      <c r="B54" s="222"/>
      <c r="C54" s="223"/>
      <c r="D54" s="223"/>
      <c r="E54" s="224"/>
      <c r="F54" s="224"/>
      <c r="G54" s="224"/>
      <c r="H54" s="224"/>
      <c r="I54" s="224"/>
      <c r="J54" s="224"/>
      <c r="K54" s="224"/>
      <c r="L54" s="224"/>
      <c r="M54" s="224"/>
      <c r="N54" s="224"/>
      <c r="O54" s="224"/>
      <c r="P54" s="224"/>
      <c r="Q54" s="224"/>
      <c r="R54" s="225"/>
    </row>
    <row r="55" spans="1:21" ht="27" customHeight="1" x14ac:dyDescent="0.2">
      <c r="A55" s="362" t="s">
        <v>102</v>
      </c>
      <c r="B55" s="362"/>
      <c r="C55" s="362"/>
      <c r="D55" s="362"/>
      <c r="E55" s="362"/>
      <c r="F55" s="362"/>
      <c r="G55" s="362"/>
      <c r="H55" s="362"/>
      <c r="I55" s="362"/>
      <c r="J55" s="362"/>
      <c r="K55" s="362"/>
      <c r="L55" s="362"/>
      <c r="M55" s="362"/>
      <c r="N55" s="362"/>
      <c r="O55" s="362"/>
      <c r="P55" s="362"/>
      <c r="Q55" s="362"/>
      <c r="R55" s="362"/>
      <c r="S55" s="362"/>
      <c r="T55" s="362"/>
      <c r="U55" s="362"/>
    </row>
    <row r="56" spans="1:21" s="182" customFormat="1" ht="18.399999999999999" customHeight="1" x14ac:dyDescent="0.25">
      <c r="A56" s="358"/>
      <c r="B56" s="371"/>
      <c r="C56" s="356" t="s">
        <v>67</v>
      </c>
      <c r="D56" s="356"/>
      <c r="E56" s="356" t="s">
        <v>22</v>
      </c>
      <c r="F56" s="356"/>
      <c r="G56" s="359" t="s">
        <v>23</v>
      </c>
      <c r="H56" s="359"/>
      <c r="I56" s="359"/>
      <c r="J56" s="360" t="s">
        <v>68</v>
      </c>
      <c r="K56" s="360"/>
      <c r="L56" s="360"/>
      <c r="M56" s="361" t="s">
        <v>69</v>
      </c>
      <c r="N56" s="361"/>
      <c r="O56" s="361"/>
      <c r="P56" s="356" t="s">
        <v>70</v>
      </c>
      <c r="Q56" s="356"/>
      <c r="R56" s="357" t="s">
        <v>71</v>
      </c>
      <c r="S56" s="357"/>
      <c r="T56" s="357"/>
      <c r="U56" s="357"/>
    </row>
    <row r="57" spans="1:21" s="182" customFormat="1" ht="18.399999999999999" customHeight="1" x14ac:dyDescent="0.25">
      <c r="A57" s="358"/>
      <c r="B57" s="371"/>
      <c r="C57" s="226" t="s">
        <v>72</v>
      </c>
      <c r="D57" s="184" t="s">
        <v>73</v>
      </c>
      <c r="E57" s="226" t="s">
        <v>74</v>
      </c>
      <c r="F57" s="184" t="s">
        <v>75</v>
      </c>
      <c r="G57" s="227" t="s">
        <v>76</v>
      </c>
      <c r="H57" s="183" t="s">
        <v>75</v>
      </c>
      <c r="I57" s="184" t="s">
        <v>77</v>
      </c>
      <c r="J57" s="183" t="s">
        <v>76</v>
      </c>
      <c r="K57" s="183" t="s">
        <v>75</v>
      </c>
      <c r="L57" s="183" t="s">
        <v>77</v>
      </c>
      <c r="M57" s="228" t="s">
        <v>76</v>
      </c>
      <c r="N57" s="183" t="s">
        <v>75</v>
      </c>
      <c r="O57" s="184" t="s">
        <v>77</v>
      </c>
      <c r="P57" s="226" t="s">
        <v>76</v>
      </c>
      <c r="Q57" s="184" t="s">
        <v>75</v>
      </c>
      <c r="R57" s="357"/>
      <c r="S57" s="357"/>
      <c r="T57" s="357"/>
      <c r="U57" s="357"/>
    </row>
    <row r="58" spans="1:21" s="182" customFormat="1" ht="15.6" customHeight="1" x14ac:dyDescent="0.25">
      <c r="A58" s="354" t="s">
        <v>78</v>
      </c>
      <c r="B58" s="355"/>
      <c r="C58" s="349">
        <f>'S4'!C29</f>
        <v>0</v>
      </c>
      <c r="D58" s="348">
        <f>'S4'!D29</f>
        <v>0</v>
      </c>
      <c r="E58" s="349">
        <f>'S4'!J29</f>
        <v>0</v>
      </c>
      <c r="F58" s="348">
        <f>'S4'!K29-'S4'!E29-'S4'!F29-'S4'!G29-'S4'!H29-'S4'!I29</f>
        <v>0</v>
      </c>
      <c r="G58" s="353">
        <f>'S4'!L29-'S4'!H29-'S4'!G29</f>
        <v>0</v>
      </c>
      <c r="H58" s="347">
        <f>'S4'!N29-'S4'!F29-'S4'!E29-'S4'!I29</f>
        <v>0</v>
      </c>
      <c r="I58" s="348">
        <f>'S4'!M29</f>
        <v>0</v>
      </c>
      <c r="J58" s="347">
        <f>'S4'!O29+'S4'!P29-'S4'!H29-'S4'!G29</f>
        <v>0</v>
      </c>
      <c r="K58" s="347">
        <f>'S4'!S29+'S4'!T29-'S4'!F29-'S4'!E29-'S4'!I29</f>
        <v>0</v>
      </c>
      <c r="L58" s="347">
        <f>'S4'!Q29+'S4'!R29</f>
        <v>0</v>
      </c>
      <c r="M58" s="346">
        <f>'S4'!P29</f>
        <v>0</v>
      </c>
      <c r="N58" s="347">
        <f>'S4'!T29-'S4'!E29-'S4'!F29</f>
        <v>0</v>
      </c>
      <c r="O58" s="348">
        <f>'S4'!R29</f>
        <v>0</v>
      </c>
      <c r="P58" s="349">
        <f>'S4'!U29-'S4'!H29-'S4'!G29</f>
        <v>0</v>
      </c>
      <c r="Q58" s="348">
        <f>'S4'!V29-'S4'!F29-'S4'!E29-'S4'!I29</f>
        <v>0</v>
      </c>
      <c r="R58" s="189">
        <f>'S4'!E29</f>
        <v>0</v>
      </c>
      <c r="S58" s="196" t="s">
        <v>79</v>
      </c>
      <c r="T58" s="205">
        <f>'S4'!F29</f>
        <v>0</v>
      </c>
      <c r="U58" s="197" t="s">
        <v>80</v>
      </c>
    </row>
    <row r="59" spans="1:21" s="182" customFormat="1" ht="12.75" customHeight="1" x14ac:dyDescent="0.25">
      <c r="A59" s="354"/>
      <c r="B59" s="355"/>
      <c r="C59" s="349"/>
      <c r="D59" s="348"/>
      <c r="E59" s="349"/>
      <c r="F59" s="348"/>
      <c r="G59" s="353"/>
      <c r="H59" s="347"/>
      <c r="I59" s="348"/>
      <c r="J59" s="347"/>
      <c r="K59" s="347"/>
      <c r="L59" s="347"/>
      <c r="M59" s="346"/>
      <c r="N59" s="347"/>
      <c r="O59" s="348"/>
      <c r="P59" s="349"/>
      <c r="Q59" s="348"/>
      <c r="R59" s="189"/>
      <c r="S59" s="197"/>
      <c r="T59" s="205">
        <f>'S4'!H29+'S4'!G29</f>
        <v>0</v>
      </c>
      <c r="U59" s="197" t="s">
        <v>103</v>
      </c>
    </row>
    <row r="60" spans="1:21" s="182" customFormat="1" ht="15.6" customHeight="1" x14ac:dyDescent="0.25">
      <c r="A60" s="354" t="s">
        <v>81</v>
      </c>
      <c r="B60" s="355"/>
      <c r="C60" s="347">
        <f>'S4'!C64</f>
        <v>0</v>
      </c>
      <c r="D60" s="348">
        <f>'S4'!D64</f>
        <v>0</v>
      </c>
      <c r="E60" s="347">
        <f>'S4'!K64-'S4'!E64-'S4'!F64-'S4'!G64-'S4'!H64-'S4'!I64-'S4'!J64</f>
        <v>0</v>
      </c>
      <c r="F60" s="348">
        <f>'S4'!L64</f>
        <v>0</v>
      </c>
      <c r="G60" s="347">
        <f>'S4'!M64-'S4'!E64-'S4'!F64-'S4'!G64-'S4'!H64-'S4'!I64-'S4'!J64</f>
        <v>0</v>
      </c>
      <c r="H60" s="347">
        <f>'S4'!O64</f>
        <v>0</v>
      </c>
      <c r="I60" s="348">
        <f>'S4'!N64</f>
        <v>0</v>
      </c>
      <c r="J60" s="347">
        <f>'S4'!P64-'S4'!E64-'S4'!F64-'S4'!G64-'S4'!H64-'S4'!I64+'S4'!Q64-'S4'!J64</f>
        <v>0</v>
      </c>
      <c r="K60" s="347">
        <f>'S4'!T64+'S4'!U64</f>
        <v>0</v>
      </c>
      <c r="L60" s="348">
        <f>'S4'!R64+'S4'!S64</f>
        <v>0</v>
      </c>
      <c r="M60" s="347">
        <f>'S4'!Q64</f>
        <v>0</v>
      </c>
      <c r="N60" s="347">
        <f>'S4'!U64</f>
        <v>0</v>
      </c>
      <c r="O60" s="348">
        <f>'S4'!S64</f>
        <v>0</v>
      </c>
      <c r="P60" s="347">
        <f>'S4'!V64-'S4'!E64-'S4'!F64-'S4'!G64-'S4'!H64-'S4'!I64-'S4'!J64</f>
        <v>0</v>
      </c>
      <c r="Q60" s="348">
        <f>'S4'!W64</f>
        <v>0</v>
      </c>
      <c r="R60" s="195">
        <f>'S4'!E64+'S4'!F64+'S4'!G64+'S4'!I64</f>
        <v>0</v>
      </c>
      <c r="S60" s="196" t="s">
        <v>82</v>
      </c>
      <c r="T60" s="195">
        <f>'S4'!H64</f>
        <v>0</v>
      </c>
      <c r="U60" s="197" t="s">
        <v>83</v>
      </c>
    </row>
    <row r="61" spans="1:21" s="182" customFormat="1" ht="15.6" customHeight="1" x14ac:dyDescent="0.25">
      <c r="A61" s="354"/>
      <c r="B61" s="355"/>
      <c r="C61" s="347"/>
      <c r="D61" s="348"/>
      <c r="E61" s="347"/>
      <c r="F61" s="348"/>
      <c r="G61" s="347"/>
      <c r="H61" s="347"/>
      <c r="I61" s="348"/>
      <c r="J61" s="347"/>
      <c r="K61" s="347"/>
      <c r="L61" s="348"/>
      <c r="M61" s="347"/>
      <c r="N61" s="347"/>
      <c r="O61" s="348"/>
      <c r="P61" s="347"/>
      <c r="Q61" s="348"/>
      <c r="R61" s="195"/>
      <c r="S61" s="196"/>
      <c r="T61" s="195">
        <f>'S4'!J64</f>
        <v>0</v>
      </c>
      <c r="U61" s="232" t="s">
        <v>84</v>
      </c>
    </row>
    <row r="62" spans="1:21" s="182" customFormat="1" ht="28.35" customHeight="1" x14ac:dyDescent="0.25">
      <c r="A62" s="185" t="s">
        <v>85</v>
      </c>
      <c r="B62" s="207"/>
      <c r="C62" s="229">
        <f>'S4'!C99</f>
        <v>0</v>
      </c>
      <c r="D62" s="187">
        <f>'S4'!D99</f>
        <v>0</v>
      </c>
      <c r="E62" s="229">
        <f>'S4'!I99-'S4'!E99-'S4'!F99-'S4'!G99</f>
        <v>0</v>
      </c>
      <c r="F62" s="187">
        <f>'S4'!J99</f>
        <v>0</v>
      </c>
      <c r="G62" s="230">
        <f>'S4'!K99-'S4'!E99-'S4'!F99-'S4'!G99</f>
        <v>0</v>
      </c>
      <c r="H62" s="188">
        <f>'S4'!M99</f>
        <v>0</v>
      </c>
      <c r="I62" s="187">
        <f>'S4'!L99+'S4'!H99</f>
        <v>0</v>
      </c>
      <c r="J62" s="188">
        <f>'S4'!N99+'S4'!O99-'S4'!E99-'S4'!F99-'S4'!G99</f>
        <v>0</v>
      </c>
      <c r="K62" s="188">
        <f>'S4'!R99+'S4'!S99</f>
        <v>0</v>
      </c>
      <c r="L62" s="188">
        <f>'S4'!P99+'S4'!Q99+'S4'!H99</f>
        <v>0</v>
      </c>
      <c r="M62" s="231">
        <f>'S4'!O99</f>
        <v>0</v>
      </c>
      <c r="N62" s="188">
        <f>'S4'!S99</f>
        <v>0</v>
      </c>
      <c r="O62" s="187">
        <f>'S4'!Q99</f>
        <v>0</v>
      </c>
      <c r="P62" s="229">
        <f>'S4'!T99-'S4'!E99-'S4'!F99-'S4'!G99</f>
        <v>0</v>
      </c>
      <c r="Q62" s="187">
        <f>'S4'!U99</f>
        <v>0</v>
      </c>
      <c r="R62" s="195">
        <f>'S4'!E99+'S4'!F99</f>
        <v>0</v>
      </c>
      <c r="S62" s="233" t="s">
        <v>104</v>
      </c>
      <c r="T62" s="195">
        <f>'S4'!G99</f>
        <v>0</v>
      </c>
      <c r="U62" s="208" t="s">
        <v>87</v>
      </c>
    </row>
    <row r="63" spans="1:21" s="182" customFormat="1" ht="28.35" customHeight="1" x14ac:dyDescent="0.25">
      <c r="A63" s="185" t="s">
        <v>88</v>
      </c>
      <c r="B63" s="207"/>
      <c r="C63" s="229">
        <f>'S4'!C134</f>
        <v>0</v>
      </c>
      <c r="D63" s="187">
        <f>'S4'!D134</f>
        <v>0</v>
      </c>
      <c r="E63" s="229">
        <f>'S4'!I134</f>
        <v>0</v>
      </c>
      <c r="F63" s="187">
        <f>'S4'!J134-'S4'!E134-'S4'!F134</f>
        <v>0</v>
      </c>
      <c r="G63" s="230">
        <f>'S4'!K134</f>
        <v>0</v>
      </c>
      <c r="H63" s="188">
        <f>'S4'!M134-'S4'!E134</f>
        <v>0</v>
      </c>
      <c r="I63" s="187">
        <f>'S4'!L134-'S4'!F134</f>
        <v>0</v>
      </c>
      <c r="J63" s="188">
        <f>'S4'!N134+'S4'!O134</f>
        <v>0</v>
      </c>
      <c r="K63" s="188">
        <f>'S4'!R134+'S4'!S134-'S4'!E134</f>
        <v>0</v>
      </c>
      <c r="L63" s="188">
        <f>'S4'!P134+'S4'!Q134-'S4'!F134</f>
        <v>0</v>
      </c>
      <c r="M63" s="231">
        <f>'S4'!O134</f>
        <v>0</v>
      </c>
      <c r="N63" s="188">
        <f>'S4'!S134-'S4'!E134</f>
        <v>0</v>
      </c>
      <c r="O63" s="187">
        <f>'S4'!Q134</f>
        <v>0</v>
      </c>
      <c r="P63" s="229">
        <f>'S4'!T134</f>
        <v>0</v>
      </c>
      <c r="Q63" s="187">
        <f>'S4'!U134-'S4'!E134-'S4'!F134</f>
        <v>0</v>
      </c>
      <c r="R63" s="195">
        <f>'S4'!E134</f>
        <v>0</v>
      </c>
      <c r="S63" s="196" t="s">
        <v>105</v>
      </c>
      <c r="T63" s="234">
        <f>'S4'!F134</f>
        <v>0</v>
      </c>
      <c r="U63" s="197" t="s">
        <v>106</v>
      </c>
    </row>
    <row r="64" spans="1:21" s="182" customFormat="1" ht="15.6" customHeight="1" x14ac:dyDescent="0.25">
      <c r="A64" s="354" t="s">
        <v>89</v>
      </c>
      <c r="B64" s="355"/>
      <c r="C64" s="349">
        <f>'S4'!C169</f>
        <v>0</v>
      </c>
      <c r="D64" s="348">
        <f>'S4'!D169</f>
        <v>0</v>
      </c>
      <c r="E64" s="349">
        <f>'S4'!K169-'S4'!F169</f>
        <v>0</v>
      </c>
      <c r="F64" s="348">
        <f>'S4'!L169-'S4'!E169-'S4'!H169-'S4'!G169</f>
        <v>0</v>
      </c>
      <c r="G64" s="353">
        <f>'S4'!M169-'S4'!F169</f>
        <v>0</v>
      </c>
      <c r="H64" s="347">
        <f>'S4'!O169-'S4'!H169-'S4'!E169+'S4'!J169</f>
        <v>0</v>
      </c>
      <c r="I64" s="348">
        <f>'S4'!N169-'S4'!G169+1</f>
        <v>1</v>
      </c>
      <c r="J64" s="347">
        <f>'S4'!P169+'S4'!Q169-'S4'!F169</f>
        <v>0</v>
      </c>
      <c r="K64" s="347">
        <f>'S4'!T169+'S4'!U169+'S4'!J169-'S4'!H169-'S4'!E169</f>
        <v>0</v>
      </c>
      <c r="L64" s="347">
        <f>'S4'!R169+'S4'!S169-'S4'!G169+1</f>
        <v>1</v>
      </c>
      <c r="M64" s="346">
        <f>'S4'!Q169</f>
        <v>0</v>
      </c>
      <c r="N64" s="347">
        <f>'S4'!T169+'S4'!U169-'S4'!H169-'S4'!E169</f>
        <v>0</v>
      </c>
      <c r="O64" s="348">
        <f>'S4'!S169-'S4'!G169+1</f>
        <v>1</v>
      </c>
      <c r="P64" s="349">
        <f>'S4'!V169-'S4'!F169</f>
        <v>0</v>
      </c>
      <c r="Q64" s="348">
        <f>'S4'!W169-'S4'!E169-'S4'!H169-'S4'!G169</f>
        <v>0</v>
      </c>
      <c r="R64" s="195">
        <f>'S4'!E169</f>
        <v>0</v>
      </c>
      <c r="S64" s="196" t="s">
        <v>105</v>
      </c>
      <c r="T64" s="205">
        <f>'S4'!G169</f>
        <v>0</v>
      </c>
      <c r="U64" s="197" t="s">
        <v>90</v>
      </c>
    </row>
    <row r="65" spans="1:21" s="182" customFormat="1" ht="12.75" customHeight="1" x14ac:dyDescent="0.25">
      <c r="A65" s="354"/>
      <c r="B65" s="355"/>
      <c r="C65" s="349"/>
      <c r="D65" s="348"/>
      <c r="E65" s="349"/>
      <c r="F65" s="348"/>
      <c r="G65" s="353"/>
      <c r="H65" s="347"/>
      <c r="I65" s="348"/>
      <c r="J65" s="347"/>
      <c r="K65" s="347"/>
      <c r="L65" s="347"/>
      <c r="M65" s="346"/>
      <c r="N65" s="347"/>
      <c r="O65" s="348"/>
      <c r="P65" s="349"/>
      <c r="Q65" s="348"/>
      <c r="R65" s="195">
        <f>'S4'!F169</f>
        <v>0</v>
      </c>
      <c r="S65" s="196" t="s">
        <v>91</v>
      </c>
      <c r="T65" s="205">
        <f>'S4'!H169</f>
        <v>0</v>
      </c>
      <c r="U65" s="197" t="s">
        <v>92</v>
      </c>
    </row>
    <row r="66" spans="1:21" s="182" customFormat="1" ht="18.399999999999999" customHeight="1" x14ac:dyDescent="0.25">
      <c r="A66" s="209" t="s">
        <v>93</v>
      </c>
      <c r="B66" s="210"/>
      <c r="C66" s="235">
        <f t="shared" ref="C66:Q66" si="3">SUM(C58:C65)</f>
        <v>0</v>
      </c>
      <c r="D66" s="212">
        <f t="shared" si="3"/>
        <v>0</v>
      </c>
      <c r="E66" s="235">
        <f t="shared" si="3"/>
        <v>0</v>
      </c>
      <c r="F66" s="212">
        <f t="shared" si="3"/>
        <v>0</v>
      </c>
      <c r="G66" s="236">
        <f t="shared" si="3"/>
        <v>0</v>
      </c>
      <c r="H66" s="211">
        <f t="shared" si="3"/>
        <v>0</v>
      </c>
      <c r="I66" s="212">
        <f t="shared" si="3"/>
        <v>1</v>
      </c>
      <c r="J66" s="211">
        <f t="shared" si="3"/>
        <v>0</v>
      </c>
      <c r="K66" s="211">
        <f t="shared" si="3"/>
        <v>0</v>
      </c>
      <c r="L66" s="211">
        <f t="shared" si="3"/>
        <v>1</v>
      </c>
      <c r="M66" s="237">
        <f t="shared" si="3"/>
        <v>0</v>
      </c>
      <c r="N66" s="211">
        <f t="shared" si="3"/>
        <v>0</v>
      </c>
      <c r="O66" s="212">
        <f t="shared" si="3"/>
        <v>1</v>
      </c>
      <c r="P66" s="235">
        <f t="shared" si="3"/>
        <v>0</v>
      </c>
      <c r="Q66" s="212">
        <f t="shared" si="3"/>
        <v>0</v>
      </c>
      <c r="R66" s="173"/>
      <c r="S66" s="172"/>
      <c r="T66" s="173"/>
      <c r="U66" s="172"/>
    </row>
    <row r="67" spans="1:21" s="182" customFormat="1" ht="18.399999999999999" customHeight="1" x14ac:dyDescent="0.25">
      <c r="A67" s="350" t="s">
        <v>107</v>
      </c>
      <c r="B67" s="350"/>
      <c r="C67" s="351"/>
      <c r="D67" s="351"/>
      <c r="E67" s="350" t="s">
        <v>108</v>
      </c>
      <c r="F67" s="350"/>
      <c r="G67" s="352"/>
      <c r="H67" s="352"/>
      <c r="I67" s="238"/>
      <c r="J67" s="218"/>
      <c r="K67" s="218"/>
      <c r="L67" s="218"/>
      <c r="M67" s="218"/>
      <c r="N67" s="218"/>
      <c r="O67" s="218"/>
      <c r="P67" s="218"/>
      <c r="Q67" s="218"/>
      <c r="R67" s="219"/>
      <c r="T67" s="215"/>
    </row>
    <row r="68" spans="1:21" s="182" customFormat="1" ht="18.399999999999999" customHeight="1" x14ac:dyDescent="0.25">
      <c r="A68" s="242"/>
      <c r="B68" s="243"/>
      <c r="C68" s="244"/>
      <c r="D68" s="244"/>
      <c r="E68" s="218"/>
      <c r="F68" s="218"/>
      <c r="G68" s="218"/>
      <c r="H68" s="218"/>
      <c r="I68" s="218"/>
      <c r="J68" s="218"/>
      <c r="K68" s="218"/>
      <c r="L68" s="218"/>
      <c r="M68" s="218"/>
      <c r="N68" s="218"/>
      <c r="O68" s="218"/>
      <c r="P68" s="218"/>
      <c r="Q68" s="218"/>
      <c r="R68" s="219"/>
      <c r="T68" s="215"/>
    </row>
    <row r="69" spans="1:21" ht="18.399999999999999" customHeight="1" x14ac:dyDescent="0.2">
      <c r="A69" s="222"/>
      <c r="B69" s="222"/>
      <c r="C69" s="223"/>
      <c r="D69" s="223"/>
      <c r="E69" s="224"/>
      <c r="F69" s="224"/>
      <c r="G69" s="224"/>
      <c r="H69" s="224"/>
      <c r="I69" s="224"/>
      <c r="J69" s="224"/>
      <c r="K69" s="224"/>
      <c r="L69" s="224"/>
      <c r="M69" s="224"/>
      <c r="N69" s="224"/>
      <c r="O69" s="224"/>
      <c r="P69" s="224"/>
      <c r="Q69" s="224"/>
      <c r="R69" s="225"/>
    </row>
    <row r="70" spans="1:21" ht="18.399999999999999" customHeight="1" x14ac:dyDescent="0.2">
      <c r="A70" s="222"/>
      <c r="B70" s="222"/>
      <c r="C70" s="223"/>
      <c r="D70" s="223"/>
      <c r="E70" s="224"/>
      <c r="F70" s="224"/>
      <c r="G70" s="224"/>
      <c r="H70" s="224"/>
      <c r="I70" s="224"/>
      <c r="J70" s="224"/>
      <c r="K70" s="224"/>
      <c r="L70" s="224"/>
      <c r="M70" s="224"/>
      <c r="N70" s="224"/>
      <c r="O70" s="224"/>
      <c r="P70" s="224"/>
      <c r="Q70" s="224"/>
      <c r="R70" s="225"/>
    </row>
    <row r="71" spans="1:21" ht="18.399999999999999" customHeight="1" x14ac:dyDescent="0.35">
      <c r="A71" s="174"/>
      <c r="B71" s="174"/>
      <c r="C71" s="175"/>
      <c r="D71" s="175"/>
      <c r="E71" s="176"/>
      <c r="F71" s="176"/>
      <c r="G71" s="176"/>
      <c r="H71" s="176"/>
      <c r="I71" s="176"/>
      <c r="J71" s="176"/>
      <c r="K71" s="177"/>
      <c r="L71" s="177"/>
      <c r="M71" s="178"/>
      <c r="N71" s="179"/>
      <c r="O71" s="179"/>
      <c r="P71" s="179"/>
      <c r="Q71" s="179"/>
      <c r="R71" s="180"/>
    </row>
    <row r="72" spans="1:21" ht="24.2" customHeight="1" x14ac:dyDescent="0.5">
      <c r="A72" s="174"/>
      <c r="B72" s="174"/>
      <c r="C72" s="175"/>
      <c r="D72" s="175"/>
      <c r="E72" s="176"/>
      <c r="F72" s="176"/>
      <c r="G72" s="176"/>
      <c r="H72" s="176"/>
      <c r="I72" s="176"/>
      <c r="J72" s="176"/>
      <c r="K72" s="177"/>
      <c r="L72" s="177"/>
      <c r="M72" s="365" t="s">
        <v>64</v>
      </c>
      <c r="N72" s="365"/>
      <c r="O72" s="366">
        <f>O37+1</f>
        <v>43005</v>
      </c>
      <c r="P72" s="366"/>
      <c r="Q72" s="366"/>
      <c r="R72" s="366"/>
      <c r="S72" s="366"/>
      <c r="T72" s="366"/>
      <c r="U72" s="366"/>
    </row>
    <row r="73" spans="1:21" ht="18.399999999999999" customHeight="1" x14ac:dyDescent="0.25">
      <c r="A73" s="174"/>
      <c r="B73" s="174"/>
      <c r="C73" s="175"/>
      <c r="D73" s="175"/>
      <c r="E73" s="176"/>
      <c r="F73" s="176"/>
      <c r="G73" s="176"/>
      <c r="H73" s="176"/>
      <c r="I73" s="176"/>
      <c r="J73" s="176"/>
      <c r="K73" s="176"/>
      <c r="L73" s="176"/>
      <c r="M73" s="176"/>
      <c r="N73" s="176"/>
      <c r="O73" s="176"/>
      <c r="P73" s="176"/>
      <c r="Q73" s="176"/>
      <c r="R73" s="181"/>
    </row>
    <row r="74" spans="1:21" ht="27" customHeight="1" x14ac:dyDescent="0.2">
      <c r="A74" s="362" t="s">
        <v>65</v>
      </c>
      <c r="B74" s="362"/>
      <c r="C74" s="362"/>
      <c r="D74" s="362"/>
      <c r="E74" s="362"/>
      <c r="F74" s="362"/>
      <c r="G74" s="362"/>
      <c r="H74" s="362"/>
      <c r="I74" s="362"/>
      <c r="J74" s="362"/>
      <c r="K74" s="362"/>
      <c r="L74" s="362"/>
      <c r="M74" s="362"/>
      <c r="N74" s="362"/>
      <c r="O74" s="362"/>
      <c r="P74" s="362"/>
      <c r="Q74" s="362"/>
      <c r="R74" s="362"/>
      <c r="S74" s="362"/>
      <c r="T74" s="362"/>
      <c r="U74" s="362"/>
    </row>
    <row r="75" spans="1:21" s="182" customFormat="1" ht="18.399999999999999" customHeight="1" x14ac:dyDescent="0.25">
      <c r="A75" s="358"/>
      <c r="B75" s="367" t="s">
        <v>66</v>
      </c>
      <c r="C75" s="356" t="s">
        <v>67</v>
      </c>
      <c r="D75" s="356"/>
      <c r="E75" s="356" t="s">
        <v>22</v>
      </c>
      <c r="F75" s="356"/>
      <c r="G75" s="359" t="s">
        <v>23</v>
      </c>
      <c r="H75" s="359"/>
      <c r="I75" s="359"/>
      <c r="J75" s="360" t="s">
        <v>68</v>
      </c>
      <c r="K75" s="360"/>
      <c r="L75" s="360"/>
      <c r="M75" s="361" t="s">
        <v>69</v>
      </c>
      <c r="N75" s="361"/>
      <c r="O75" s="361"/>
      <c r="P75" s="356" t="s">
        <v>70</v>
      </c>
      <c r="Q75" s="356"/>
      <c r="R75" s="357" t="s">
        <v>71</v>
      </c>
      <c r="S75" s="357"/>
      <c r="T75" s="357"/>
      <c r="U75" s="357"/>
    </row>
    <row r="76" spans="1:21" s="182" customFormat="1" ht="18.399999999999999" customHeight="1" x14ac:dyDescent="0.25">
      <c r="A76" s="358"/>
      <c r="B76" s="367"/>
      <c r="C76" s="226" t="s">
        <v>72</v>
      </c>
      <c r="D76" s="184" t="s">
        <v>73</v>
      </c>
      <c r="E76" s="226" t="s">
        <v>74</v>
      </c>
      <c r="F76" s="184" t="s">
        <v>75</v>
      </c>
      <c r="G76" s="227" t="s">
        <v>76</v>
      </c>
      <c r="H76" s="183" t="s">
        <v>75</v>
      </c>
      <c r="I76" s="184" t="s">
        <v>77</v>
      </c>
      <c r="J76" s="183" t="s">
        <v>76</v>
      </c>
      <c r="K76" s="183" t="s">
        <v>75</v>
      </c>
      <c r="L76" s="183" t="s">
        <v>77</v>
      </c>
      <c r="M76" s="228" t="s">
        <v>76</v>
      </c>
      <c r="N76" s="183" t="s">
        <v>75</v>
      </c>
      <c r="O76" s="184" t="s">
        <v>77</v>
      </c>
      <c r="P76" s="226" t="s">
        <v>76</v>
      </c>
      <c r="Q76" s="184" t="s">
        <v>75</v>
      </c>
      <c r="R76" s="357"/>
      <c r="S76" s="357"/>
      <c r="T76" s="357"/>
      <c r="U76" s="357"/>
    </row>
    <row r="77" spans="1:21" s="182" customFormat="1" ht="14.1" customHeight="1" x14ac:dyDescent="0.25">
      <c r="A77" s="354" t="s">
        <v>78</v>
      </c>
      <c r="B77" s="363">
        <f>'S4'!C6</f>
        <v>0</v>
      </c>
      <c r="C77" s="364">
        <f>'S4'!C18</f>
        <v>0</v>
      </c>
      <c r="D77" s="348">
        <f>'S4'!D18</f>
        <v>0</v>
      </c>
      <c r="E77" s="349">
        <f>'S4'!I18</f>
        <v>0</v>
      </c>
      <c r="F77" s="348">
        <f>'S4'!J18-'S4'!E18-'S4'!F18-'S4'!G18</f>
        <v>0</v>
      </c>
      <c r="G77" s="353">
        <f>'S4'!K18</f>
        <v>0</v>
      </c>
      <c r="H77" s="347">
        <f>'S4'!M18-'S4'!E18-'S4'!F18-'S4'!G18</f>
        <v>0</v>
      </c>
      <c r="I77" s="348">
        <f>'S4'!L18</f>
        <v>0</v>
      </c>
      <c r="J77" s="347">
        <f>'S4'!N18+'S4'!O18</f>
        <v>0</v>
      </c>
      <c r="K77" s="347">
        <f>'S4'!R18+'S4'!S18-'S4'!E18-'S4'!F18-'S4'!G18</f>
        <v>0</v>
      </c>
      <c r="L77" s="347">
        <f>'S4'!P18+'S4'!Q18</f>
        <v>0</v>
      </c>
      <c r="M77" s="346">
        <f>'S4'!O18</f>
        <v>0</v>
      </c>
      <c r="N77" s="347">
        <f>'S4'!S18-'S4'!F18-'S4'!E18</f>
        <v>0</v>
      </c>
      <c r="O77" s="348">
        <f>'S4'!Q18</f>
        <v>0</v>
      </c>
      <c r="P77" s="349">
        <f>'S4'!T18</f>
        <v>0</v>
      </c>
      <c r="Q77" s="348">
        <f>'S4'!U18-'S4'!F18-'S4'!E18-'S4'!G18</f>
        <v>0</v>
      </c>
      <c r="R77" s="189">
        <f>'S4'!E18</f>
        <v>0</v>
      </c>
      <c r="S77" s="196" t="s">
        <v>79</v>
      </c>
      <c r="T77" s="205">
        <f>'S4'!F18</f>
        <v>0</v>
      </c>
      <c r="U77" s="197" t="s">
        <v>80</v>
      </c>
    </row>
    <row r="78" spans="1:21" s="182" customFormat="1" ht="14.1" customHeight="1" x14ac:dyDescent="0.25">
      <c r="A78" s="354"/>
      <c r="B78" s="363"/>
      <c r="C78" s="364"/>
      <c r="D78" s="348"/>
      <c r="E78" s="349"/>
      <c r="F78" s="348"/>
      <c r="G78" s="353"/>
      <c r="H78" s="347"/>
      <c r="I78" s="348"/>
      <c r="J78" s="347"/>
      <c r="K78" s="347"/>
      <c r="L78" s="347"/>
      <c r="M78" s="346"/>
      <c r="N78" s="347"/>
      <c r="O78" s="348"/>
      <c r="P78" s="349"/>
      <c r="Q78" s="348"/>
      <c r="R78" s="189"/>
      <c r="S78" s="197"/>
      <c r="T78" s="205"/>
      <c r="U78" s="197"/>
    </row>
    <row r="79" spans="1:21" s="182" customFormat="1" ht="15.6" customHeight="1" x14ac:dyDescent="0.25">
      <c r="A79" s="354" t="s">
        <v>81</v>
      </c>
      <c r="B79" s="363">
        <f>'S4'!C41</f>
        <v>0</v>
      </c>
      <c r="C79" s="347">
        <f>'S4'!C53</f>
        <v>0</v>
      </c>
      <c r="D79" s="348">
        <f>'S4'!D53</f>
        <v>0</v>
      </c>
      <c r="E79" s="347">
        <f>'S4'!K53-'S4'!E53-'S4'!F53-'S4'!G53-'S4'!H53-'S4'!I53-'S4'!J53</f>
        <v>0</v>
      </c>
      <c r="F79" s="348">
        <f>'S4'!L53</f>
        <v>0</v>
      </c>
      <c r="G79" s="347">
        <f>'S4'!M53-'S4'!E53-'S4'!F53-'S4'!G53-'S4'!H53-'S4'!I53-'S4'!J53</f>
        <v>0</v>
      </c>
      <c r="H79" s="347">
        <f>'S4'!O53</f>
        <v>0</v>
      </c>
      <c r="I79" s="348">
        <f>'S4'!N53</f>
        <v>0</v>
      </c>
      <c r="J79" s="347">
        <f>'S4'!P53-'S4'!E53-'S4'!F53-'S4'!G53-'S4'!H53-'S4'!I53+'S4'!Q53-'S4'!J53</f>
        <v>0</v>
      </c>
      <c r="K79" s="347">
        <f>'S4'!T53+'S4'!U53</f>
        <v>0</v>
      </c>
      <c r="L79" s="348">
        <f>'S4'!R53+'S4'!S53</f>
        <v>0</v>
      </c>
      <c r="M79" s="347">
        <f>'S4'!Q53</f>
        <v>0</v>
      </c>
      <c r="N79" s="347">
        <f>'S4'!U53</f>
        <v>0</v>
      </c>
      <c r="O79" s="348">
        <f>'S4'!S53</f>
        <v>0</v>
      </c>
      <c r="P79" s="347">
        <f>'S4'!V53-'S4'!E53-'S4'!F53-'S4'!G53-'S4'!H53-'S4'!I53-'S4'!J53</f>
        <v>0</v>
      </c>
      <c r="Q79" s="348">
        <f>'S4'!W53</f>
        <v>0</v>
      </c>
      <c r="R79" s="195">
        <f>'S4'!E65+'S4'!F65+'S4'!G65+'S4'!I65</f>
        <v>0</v>
      </c>
      <c r="S79" s="196" t="s">
        <v>82</v>
      </c>
      <c r="T79" s="195">
        <f>'S4'!H53</f>
        <v>0</v>
      </c>
      <c r="U79" s="197" t="s">
        <v>83</v>
      </c>
    </row>
    <row r="80" spans="1:21" s="182" customFormat="1" ht="15.6" customHeight="1" x14ac:dyDescent="0.25">
      <c r="A80" s="354"/>
      <c r="B80" s="363"/>
      <c r="C80" s="347"/>
      <c r="D80" s="348"/>
      <c r="E80" s="347"/>
      <c r="F80" s="348"/>
      <c r="G80" s="347"/>
      <c r="H80" s="347"/>
      <c r="I80" s="348"/>
      <c r="J80" s="347"/>
      <c r="K80" s="347"/>
      <c r="L80" s="348"/>
      <c r="M80" s="347"/>
      <c r="N80" s="347"/>
      <c r="O80" s="348"/>
      <c r="P80" s="347"/>
      <c r="Q80" s="348"/>
      <c r="R80" s="195"/>
      <c r="S80" s="196"/>
      <c r="T80" s="195">
        <f>'S4'!J53</f>
        <v>0</v>
      </c>
      <c r="U80" s="232" t="s">
        <v>84</v>
      </c>
    </row>
    <row r="81" spans="1:21" s="182" customFormat="1" ht="28.35" customHeight="1" x14ac:dyDescent="0.25">
      <c r="A81" s="185" t="s">
        <v>85</v>
      </c>
      <c r="B81" s="186">
        <f>'S4'!C76</f>
        <v>0</v>
      </c>
      <c r="C81" s="229">
        <f>'S4'!C88</f>
        <v>0</v>
      </c>
      <c r="D81" s="187">
        <f>'S4'!D88</f>
        <v>0</v>
      </c>
      <c r="E81" s="229">
        <f>'S4'!I88-'S4'!E88-'S4'!F88-'S4'!G88</f>
        <v>0</v>
      </c>
      <c r="F81" s="187">
        <f>'S4'!J88</f>
        <v>0</v>
      </c>
      <c r="G81" s="230">
        <f>'S4'!K88-'S4'!E88-'S4'!F88-'S4'!G88</f>
        <v>0</v>
      </c>
      <c r="H81" s="188">
        <f>'S4'!M88</f>
        <v>0</v>
      </c>
      <c r="I81" s="187">
        <f>'S4'!L88+'S4'!H88</f>
        <v>0</v>
      </c>
      <c r="J81" s="188">
        <f>'S4'!N88+'S4'!O88-'S4'!E88-'S4'!F88-'S4'!G88</f>
        <v>0</v>
      </c>
      <c r="K81" s="188">
        <f>'S4'!R88+'S4'!S8</f>
        <v>0</v>
      </c>
      <c r="L81" s="188">
        <f>'S4'!P88+'S4'!Q88+'S4'!H88</f>
        <v>0</v>
      </c>
      <c r="M81" s="231">
        <f>'S4'!O88</f>
        <v>0</v>
      </c>
      <c r="N81" s="188">
        <f>'S4'!S88</f>
        <v>0</v>
      </c>
      <c r="O81" s="187">
        <f>'S4'!Q88</f>
        <v>0</v>
      </c>
      <c r="P81" s="229">
        <f>'S4'!T88-'S4'!E88-'S4'!F88-'S4'!G88</f>
        <v>0</v>
      </c>
      <c r="Q81" s="187">
        <f>'S4'!U88</f>
        <v>0</v>
      </c>
      <c r="R81" s="195">
        <f>'S4'!E88+'S4'!F88</f>
        <v>0</v>
      </c>
      <c r="S81" s="196" t="s">
        <v>86</v>
      </c>
      <c r="T81" s="195">
        <f>'S4'!G88</f>
        <v>0</v>
      </c>
      <c r="U81" s="208" t="s">
        <v>87</v>
      </c>
    </row>
    <row r="82" spans="1:21" s="182" customFormat="1" ht="28.35" customHeight="1" x14ac:dyDescent="0.25">
      <c r="A82" s="185" t="s">
        <v>88</v>
      </c>
      <c r="B82" s="186">
        <f>'S4'!C111</f>
        <v>0</v>
      </c>
      <c r="C82" s="229">
        <f>'S4'!C123</f>
        <v>0</v>
      </c>
      <c r="D82" s="187">
        <f>'S4'!D123</f>
        <v>0</v>
      </c>
      <c r="E82" s="229">
        <f>'S4'!I123</f>
        <v>0</v>
      </c>
      <c r="F82" s="187">
        <f>'S4'!J123-'S4'!E123</f>
        <v>0</v>
      </c>
      <c r="G82" s="230">
        <f>'S4'!K123</f>
        <v>0</v>
      </c>
      <c r="H82" s="188">
        <f>'S4'!M123-'S4'!E123</f>
        <v>0</v>
      </c>
      <c r="I82" s="187">
        <f>'S4'!L123</f>
        <v>0</v>
      </c>
      <c r="J82" s="188">
        <f>'S4'!N123+'S4'!O123</f>
        <v>0</v>
      </c>
      <c r="K82" s="188">
        <f>'S4'!R123+'S4'!S123-'S4'!E123</f>
        <v>0</v>
      </c>
      <c r="L82" s="188">
        <f>'S4'!P123+'S4'!Q123</f>
        <v>0</v>
      </c>
      <c r="M82" s="231">
        <f>'S4'!O123</f>
        <v>0</v>
      </c>
      <c r="N82" s="188">
        <f>'S4'!S123-'S4'!E123</f>
        <v>0</v>
      </c>
      <c r="O82" s="187">
        <f>'S4'!Q123</f>
        <v>0</v>
      </c>
      <c r="P82" s="229">
        <f>'S4'!T123</f>
        <v>0</v>
      </c>
      <c r="Q82" s="187">
        <f>'S4'!U123-'S4'!E123</f>
        <v>0</v>
      </c>
      <c r="R82" s="195">
        <f>'S4'!E123</f>
        <v>0</v>
      </c>
      <c r="S82" s="245" t="s">
        <v>80</v>
      </c>
      <c r="T82" s="246"/>
      <c r="U82" s="197"/>
    </row>
    <row r="83" spans="1:21" s="182" customFormat="1" ht="15.6" customHeight="1" x14ac:dyDescent="0.25">
      <c r="A83" s="354" t="s">
        <v>89</v>
      </c>
      <c r="B83" s="363">
        <f>'S4'!C146</f>
        <v>0</v>
      </c>
      <c r="C83" s="349">
        <f>'S4'!C158</f>
        <v>0</v>
      </c>
      <c r="D83" s="348">
        <f>'S4'!D158</f>
        <v>0</v>
      </c>
      <c r="E83" s="349">
        <f>'S4'!K158-'S4'!F158</f>
        <v>0</v>
      </c>
      <c r="F83" s="348">
        <f>'S4'!L158-'S4'!E158-'S4'!H158-'S4'!G158</f>
        <v>0</v>
      </c>
      <c r="G83" s="353">
        <f>'S4'!M158-'S4'!F158</f>
        <v>0</v>
      </c>
      <c r="H83" s="347">
        <f>'S4'!O158-'S4'!H158-'S4'!E158+'S4'!J158</f>
        <v>0</v>
      </c>
      <c r="I83" s="348">
        <f>'S4'!N158-'S4'!G158+1</f>
        <v>1</v>
      </c>
      <c r="J83" s="347">
        <f>'S4'!P158+'S4'!Q158-'S4'!F158</f>
        <v>0</v>
      </c>
      <c r="K83" s="347">
        <f>'S4'!T158+'S4'!U158+'S4'!J158-'S4'!H158-'S4'!E158</f>
        <v>0</v>
      </c>
      <c r="L83" s="347">
        <f>'S4'!R158+'S4'!S158-'S4'!G158+1</f>
        <v>1</v>
      </c>
      <c r="M83" s="346">
        <f>'S4'!Q158</f>
        <v>0</v>
      </c>
      <c r="N83" s="347">
        <f>'S4'!T158+'S4'!U158-'S4'!H158-'S4'!E158</f>
        <v>0</v>
      </c>
      <c r="O83" s="348">
        <f>'S4'!S158-'S4'!G158+1</f>
        <v>1</v>
      </c>
      <c r="P83" s="349">
        <f>'S4'!V158-'S4'!F158</f>
        <v>0</v>
      </c>
      <c r="Q83" s="348">
        <f>'S4'!W158-'S4'!E158-'S4'!H158-'S4'!G158</f>
        <v>0</v>
      </c>
      <c r="R83" s="195">
        <f>'S4'!E158</f>
        <v>0</v>
      </c>
      <c r="S83" s="196" t="s">
        <v>80</v>
      </c>
      <c r="T83" s="205">
        <f>'S4'!G158</f>
        <v>0</v>
      </c>
      <c r="U83" s="197" t="s">
        <v>90</v>
      </c>
    </row>
    <row r="84" spans="1:21" s="182" customFormat="1" ht="12.75" customHeight="1" x14ac:dyDescent="0.25">
      <c r="A84" s="354"/>
      <c r="B84" s="363"/>
      <c r="C84" s="349"/>
      <c r="D84" s="348"/>
      <c r="E84" s="349"/>
      <c r="F84" s="348"/>
      <c r="G84" s="353"/>
      <c r="H84" s="347"/>
      <c r="I84" s="348"/>
      <c r="J84" s="347"/>
      <c r="K84" s="347"/>
      <c r="L84" s="347"/>
      <c r="M84" s="346"/>
      <c r="N84" s="347"/>
      <c r="O84" s="348"/>
      <c r="P84" s="349"/>
      <c r="Q84" s="348"/>
      <c r="R84" s="195">
        <f>'S4'!F158</f>
        <v>0</v>
      </c>
      <c r="S84" s="196" t="s">
        <v>91</v>
      </c>
      <c r="T84" s="205">
        <f>'S4'!H158</f>
        <v>0</v>
      </c>
      <c r="U84" s="197" t="s">
        <v>92</v>
      </c>
    </row>
    <row r="85" spans="1:21" s="182" customFormat="1" ht="28.35" customHeight="1" x14ac:dyDescent="0.25">
      <c r="A85" s="185" t="s">
        <v>61</v>
      </c>
      <c r="B85" s="207"/>
      <c r="C85" s="229">
        <f>'S4'!C192</f>
        <v>0</v>
      </c>
      <c r="D85" s="187">
        <f>'S4'!D192</f>
        <v>0</v>
      </c>
      <c r="E85" s="229">
        <f>'S4'!I192-'S4'!E192-'S4'!F192</f>
        <v>0</v>
      </c>
      <c r="F85" s="187">
        <f>'S4'!J192</f>
        <v>0</v>
      </c>
      <c r="G85" s="230">
        <f>'S4'!K192-'S4'!E192-'S4'!F192</f>
        <v>0</v>
      </c>
      <c r="H85" s="188">
        <f>'S4'!M192</f>
        <v>0</v>
      </c>
      <c r="I85" s="187">
        <f>'S4'!L192</f>
        <v>0</v>
      </c>
      <c r="J85" s="188">
        <f>'S4'!N192+'S4'!O192-'S4'!E192-'S4'!F192</f>
        <v>0</v>
      </c>
      <c r="K85" s="188">
        <f>'S4'!R192+'S4'!S92</f>
        <v>0</v>
      </c>
      <c r="L85" s="188">
        <f>'S4'!P192+'S4'!Q192</f>
        <v>0</v>
      </c>
      <c r="M85" s="231">
        <f>'S4'!O192</f>
        <v>0</v>
      </c>
      <c r="N85" s="188">
        <f>'S4'!S92</f>
        <v>0</v>
      </c>
      <c r="O85" s="187">
        <f>'S4'!Q192</f>
        <v>0</v>
      </c>
      <c r="P85" s="229">
        <f>'S4'!T192-'S4'!E192-'S4'!F192</f>
        <v>0</v>
      </c>
      <c r="Q85" s="187">
        <f>'S4'!U192</f>
        <v>0</v>
      </c>
      <c r="R85" s="195">
        <f>'S4'!E192</f>
        <v>0</v>
      </c>
      <c r="S85" s="196" t="s">
        <v>83</v>
      </c>
      <c r="T85" s="205"/>
      <c r="U85" s="208"/>
    </row>
    <row r="86" spans="1:21" s="182" customFormat="1" ht="18.399999999999999" customHeight="1" x14ac:dyDescent="0.25">
      <c r="A86" s="209" t="s">
        <v>93</v>
      </c>
      <c r="B86" s="210">
        <f t="shared" ref="B86:Q86" si="4">SUM(B77:B85)</f>
        <v>0</v>
      </c>
      <c r="C86" s="235">
        <f t="shared" si="4"/>
        <v>0</v>
      </c>
      <c r="D86" s="212">
        <f t="shared" si="4"/>
        <v>0</v>
      </c>
      <c r="E86" s="235">
        <f t="shared" si="4"/>
        <v>0</v>
      </c>
      <c r="F86" s="212">
        <f t="shared" si="4"/>
        <v>0</v>
      </c>
      <c r="G86" s="236">
        <f t="shared" si="4"/>
        <v>0</v>
      </c>
      <c r="H86" s="211">
        <f t="shared" si="4"/>
        <v>0</v>
      </c>
      <c r="I86" s="212">
        <f t="shared" si="4"/>
        <v>1</v>
      </c>
      <c r="J86" s="211">
        <f t="shared" si="4"/>
        <v>0</v>
      </c>
      <c r="K86" s="211">
        <f t="shared" si="4"/>
        <v>0</v>
      </c>
      <c r="L86" s="211">
        <f t="shared" si="4"/>
        <v>1</v>
      </c>
      <c r="M86" s="237">
        <f t="shared" si="4"/>
        <v>0</v>
      </c>
      <c r="N86" s="211">
        <f t="shared" si="4"/>
        <v>0</v>
      </c>
      <c r="O86" s="212">
        <f t="shared" si="4"/>
        <v>1</v>
      </c>
      <c r="P86" s="235">
        <f t="shared" si="4"/>
        <v>0</v>
      </c>
      <c r="Q86" s="212">
        <f t="shared" si="4"/>
        <v>0</v>
      </c>
      <c r="R86" s="173"/>
      <c r="S86" s="172"/>
      <c r="T86" s="173"/>
      <c r="U86" s="172"/>
    </row>
    <row r="87" spans="1:21" s="182" customFormat="1" ht="18.399999999999999" customHeight="1" x14ac:dyDescent="0.3">
      <c r="A87" s="172"/>
      <c r="B87" s="216" t="s">
        <v>94</v>
      </c>
      <c r="C87" s="217" t="s">
        <v>95</v>
      </c>
      <c r="D87" s="217" t="s">
        <v>96</v>
      </c>
      <c r="E87" s="217" t="s">
        <v>97</v>
      </c>
      <c r="F87" s="217" t="s">
        <v>98</v>
      </c>
      <c r="G87" s="217" t="s">
        <v>99</v>
      </c>
      <c r="H87" s="217" t="s">
        <v>100</v>
      </c>
      <c r="I87" s="217" t="s">
        <v>101</v>
      </c>
      <c r="J87" s="218"/>
      <c r="K87" s="218"/>
      <c r="L87" s="218"/>
      <c r="M87" s="218"/>
      <c r="N87" s="218"/>
      <c r="O87" s="218"/>
      <c r="P87" s="218"/>
      <c r="Q87" s="218"/>
      <c r="R87" s="219"/>
      <c r="T87" s="215"/>
    </row>
    <row r="88" spans="1:21" s="182" customFormat="1" ht="18.399999999999999" customHeight="1" x14ac:dyDescent="0.25">
      <c r="A88" s="220"/>
      <c r="B88" s="220"/>
      <c r="C88" s="188"/>
      <c r="D88" s="188"/>
      <c r="E88" s="221"/>
      <c r="F88" s="221"/>
      <c r="G88" s="221"/>
      <c r="H88" s="221"/>
      <c r="I88" s="221"/>
      <c r="J88" s="218"/>
      <c r="K88" s="218"/>
      <c r="L88" s="218"/>
      <c r="M88" s="218"/>
      <c r="N88" s="218"/>
      <c r="O88" s="218"/>
      <c r="P88" s="218"/>
      <c r="Q88" s="218"/>
      <c r="R88" s="219"/>
      <c r="T88" s="215"/>
    </row>
    <row r="89" spans="1:21" ht="18.399999999999999" customHeight="1" x14ac:dyDescent="0.25">
      <c r="D89" s="223"/>
      <c r="E89" s="224"/>
      <c r="F89" s="224"/>
      <c r="G89" s="224"/>
      <c r="H89" s="224"/>
      <c r="I89" s="224"/>
      <c r="J89" s="224"/>
      <c r="K89" s="224"/>
      <c r="L89" s="224"/>
      <c r="M89" s="224"/>
      <c r="N89" s="224"/>
      <c r="O89" s="224"/>
      <c r="P89" s="224"/>
      <c r="Q89" s="224"/>
      <c r="R89" s="225"/>
    </row>
    <row r="90" spans="1:21" ht="27" customHeight="1" x14ac:dyDescent="0.2">
      <c r="A90" s="362" t="s">
        <v>102</v>
      </c>
      <c r="B90" s="362"/>
      <c r="C90" s="362"/>
      <c r="D90" s="362"/>
      <c r="E90" s="362"/>
      <c r="F90" s="362"/>
      <c r="G90" s="362"/>
      <c r="H90" s="362"/>
      <c r="I90" s="362"/>
      <c r="J90" s="362"/>
      <c r="K90" s="362"/>
      <c r="L90" s="362"/>
      <c r="M90" s="362"/>
      <c r="N90" s="362"/>
      <c r="O90" s="362"/>
      <c r="P90" s="362"/>
      <c r="Q90" s="362"/>
      <c r="R90" s="362"/>
      <c r="S90" s="362"/>
      <c r="T90" s="362"/>
      <c r="U90" s="362"/>
    </row>
    <row r="91" spans="1:21" s="182" customFormat="1" ht="18.399999999999999" customHeight="1" x14ac:dyDescent="0.25">
      <c r="A91" s="369"/>
      <c r="B91" s="369"/>
      <c r="C91" s="356" t="s">
        <v>67</v>
      </c>
      <c r="D91" s="356"/>
      <c r="E91" s="356" t="s">
        <v>22</v>
      </c>
      <c r="F91" s="356"/>
      <c r="G91" s="359" t="s">
        <v>23</v>
      </c>
      <c r="H91" s="359"/>
      <c r="I91" s="359"/>
      <c r="J91" s="370" t="s">
        <v>68</v>
      </c>
      <c r="K91" s="370"/>
      <c r="L91" s="370"/>
      <c r="M91" s="361" t="s">
        <v>69</v>
      </c>
      <c r="N91" s="361"/>
      <c r="O91" s="361"/>
      <c r="P91" s="356" t="s">
        <v>70</v>
      </c>
      <c r="Q91" s="356"/>
      <c r="R91" s="357" t="s">
        <v>71</v>
      </c>
      <c r="S91" s="357"/>
      <c r="T91" s="357"/>
      <c r="U91" s="357"/>
    </row>
    <row r="92" spans="1:21" s="182" customFormat="1" ht="18.399999999999999" customHeight="1" x14ac:dyDescent="0.25">
      <c r="A92" s="369"/>
      <c r="B92" s="369"/>
      <c r="C92" s="226" t="s">
        <v>72</v>
      </c>
      <c r="D92" s="184" t="s">
        <v>73</v>
      </c>
      <c r="E92" s="226" t="s">
        <v>74</v>
      </c>
      <c r="F92" s="184" t="s">
        <v>75</v>
      </c>
      <c r="G92" s="227" t="s">
        <v>76</v>
      </c>
      <c r="H92" s="183" t="s">
        <v>75</v>
      </c>
      <c r="I92" s="184" t="s">
        <v>77</v>
      </c>
      <c r="J92" s="183" t="s">
        <v>76</v>
      </c>
      <c r="K92" s="183" t="s">
        <v>75</v>
      </c>
      <c r="L92" s="183" t="s">
        <v>77</v>
      </c>
      <c r="M92" s="228" t="s">
        <v>76</v>
      </c>
      <c r="N92" s="183" t="s">
        <v>75</v>
      </c>
      <c r="O92" s="184" t="s">
        <v>77</v>
      </c>
      <c r="P92" s="226" t="s">
        <v>76</v>
      </c>
      <c r="Q92" s="184" t="s">
        <v>75</v>
      </c>
      <c r="R92" s="357"/>
      <c r="S92" s="357"/>
      <c r="T92" s="357"/>
      <c r="U92" s="357"/>
    </row>
    <row r="93" spans="1:21" s="182" customFormat="1" ht="15.6" customHeight="1" x14ac:dyDescent="0.25">
      <c r="A93" s="354" t="s">
        <v>78</v>
      </c>
      <c r="B93" s="355"/>
      <c r="C93" s="349">
        <f>'S4'!C30</f>
        <v>0</v>
      </c>
      <c r="D93" s="348">
        <f>'S4'!D30</f>
        <v>0</v>
      </c>
      <c r="E93" s="349">
        <f>'S4'!J30</f>
        <v>0</v>
      </c>
      <c r="F93" s="348">
        <f>'S4'!K30</f>
        <v>0</v>
      </c>
      <c r="G93" s="353">
        <f>'S4'!L30</f>
        <v>0</v>
      </c>
      <c r="H93" s="347">
        <f>'S4'!N30</f>
        <v>0</v>
      </c>
      <c r="I93" s="348">
        <f>'S4'!M30</f>
        <v>0</v>
      </c>
      <c r="J93" s="347">
        <f>'S4'!O30+'S4'!P30</f>
        <v>0</v>
      </c>
      <c r="K93" s="347">
        <f>'S4'!S30+'S4'!T30</f>
        <v>0</v>
      </c>
      <c r="L93" s="347">
        <f>'S4'!Q30+'S4'!R30</f>
        <v>0</v>
      </c>
      <c r="M93" s="346">
        <f>'S4'!P30</f>
        <v>0</v>
      </c>
      <c r="N93" s="347">
        <f>'S4'!T30</f>
        <v>0</v>
      </c>
      <c r="O93" s="348">
        <f>'S4'!R30</f>
        <v>0</v>
      </c>
      <c r="P93" s="349">
        <f>'S4'!U30</f>
        <v>0</v>
      </c>
      <c r="Q93" s="348">
        <f>'S4'!V30</f>
        <v>0</v>
      </c>
      <c r="R93" s="189">
        <f>'S4'!E30</f>
        <v>0</v>
      </c>
      <c r="S93" s="196" t="s">
        <v>79</v>
      </c>
      <c r="T93" s="205">
        <f>'S4'!F30</f>
        <v>0</v>
      </c>
      <c r="U93" s="197" t="s">
        <v>80</v>
      </c>
    </row>
    <row r="94" spans="1:21" s="182" customFormat="1" ht="12.75" customHeight="1" x14ac:dyDescent="0.25">
      <c r="A94" s="354"/>
      <c r="B94" s="355"/>
      <c r="C94" s="349"/>
      <c r="D94" s="348"/>
      <c r="E94" s="349"/>
      <c r="F94" s="348"/>
      <c r="G94" s="353"/>
      <c r="H94" s="347"/>
      <c r="I94" s="348"/>
      <c r="J94" s="347"/>
      <c r="K94" s="347"/>
      <c r="L94" s="347"/>
      <c r="M94" s="346"/>
      <c r="N94" s="347"/>
      <c r="O94" s="348"/>
      <c r="P94" s="349"/>
      <c r="Q94" s="348"/>
      <c r="R94" s="189"/>
      <c r="S94" s="197"/>
      <c r="T94" s="205">
        <f>'S4'!H30+'S4'!G30</f>
        <v>0</v>
      </c>
      <c r="U94" s="197" t="s">
        <v>103</v>
      </c>
    </row>
    <row r="95" spans="1:21" s="182" customFormat="1" ht="15.6" customHeight="1" x14ac:dyDescent="0.25">
      <c r="A95" s="354" t="s">
        <v>81</v>
      </c>
      <c r="B95" s="355"/>
      <c r="C95" s="347">
        <f>'S4'!C65</f>
        <v>0</v>
      </c>
      <c r="D95" s="348">
        <f>'S4'!D65</f>
        <v>0</v>
      </c>
      <c r="E95" s="347">
        <f>'S4'!K65-'S4'!E65-'S4'!F65-'S4'!G65-'S4'!H65-'S4'!I65-'S4'!J65</f>
        <v>0</v>
      </c>
      <c r="F95" s="348">
        <f>'S4'!L65</f>
        <v>0</v>
      </c>
      <c r="G95" s="347">
        <f>'S4'!M65-'S4'!E65-'S4'!F65-'S4'!G65-'S4'!H65-'S4'!I65-'S4'!J65</f>
        <v>0</v>
      </c>
      <c r="H95" s="347">
        <f>'S4'!O65</f>
        <v>0</v>
      </c>
      <c r="I95" s="348">
        <f>'S4'!N65</f>
        <v>0</v>
      </c>
      <c r="J95" s="347">
        <f>'S4'!P65-'S4'!E65-'S4'!F65-'S4'!G65-'S4'!H65-'S4'!I65+'S4'!Q65-'S4'!J65</f>
        <v>0</v>
      </c>
      <c r="K95" s="347">
        <f>'S4'!T65+'S4'!U65</f>
        <v>0</v>
      </c>
      <c r="L95" s="348">
        <f>'S4'!R65+'S4'!S65</f>
        <v>0</v>
      </c>
      <c r="M95" s="347">
        <f>'S4'!Q65</f>
        <v>0</v>
      </c>
      <c r="N95" s="347">
        <f>'S4'!U65</f>
        <v>0</v>
      </c>
      <c r="O95" s="348">
        <f>'S4'!S65</f>
        <v>0</v>
      </c>
      <c r="P95" s="347">
        <f>'S4'!V65-'S4'!E65-'S4'!F65-'S4'!G65-'S4'!H65-'S4'!I65-'S4'!J65</f>
        <v>0</v>
      </c>
      <c r="Q95" s="348">
        <f>'S4'!W65</f>
        <v>0</v>
      </c>
      <c r="R95" s="195">
        <f>'S4'!E65+'S4'!F65+'S4'!G65+'S4'!I65</f>
        <v>0</v>
      </c>
      <c r="S95" s="196" t="s">
        <v>82</v>
      </c>
      <c r="T95" s="195">
        <f>'S4'!H65</f>
        <v>0</v>
      </c>
      <c r="U95" s="197" t="s">
        <v>83</v>
      </c>
    </row>
    <row r="96" spans="1:21" s="182" customFormat="1" ht="15.6" customHeight="1" x14ac:dyDescent="0.25">
      <c r="A96" s="354"/>
      <c r="B96" s="355"/>
      <c r="C96" s="347"/>
      <c r="D96" s="348"/>
      <c r="E96" s="347"/>
      <c r="F96" s="348"/>
      <c r="G96" s="347"/>
      <c r="H96" s="347"/>
      <c r="I96" s="348"/>
      <c r="J96" s="347"/>
      <c r="K96" s="347"/>
      <c r="L96" s="348"/>
      <c r="M96" s="347"/>
      <c r="N96" s="347"/>
      <c r="O96" s="348"/>
      <c r="P96" s="347"/>
      <c r="Q96" s="348"/>
      <c r="R96" s="195"/>
      <c r="S96" s="196"/>
      <c r="T96" s="195">
        <f>'S4'!J65</f>
        <v>0</v>
      </c>
      <c r="U96" s="232" t="s">
        <v>84</v>
      </c>
    </row>
    <row r="97" spans="1:21" s="182" customFormat="1" ht="28.35" customHeight="1" x14ac:dyDescent="0.25">
      <c r="A97" s="185" t="s">
        <v>85</v>
      </c>
      <c r="B97" s="207"/>
      <c r="C97" s="229">
        <f>'S4'!C100</f>
        <v>0</v>
      </c>
      <c r="D97" s="187">
        <f>'S4'!D100</f>
        <v>0</v>
      </c>
      <c r="E97" s="229">
        <f>'S4'!I100-'S4'!E100-'S4'!F100-'S4'!G100</f>
        <v>0</v>
      </c>
      <c r="F97" s="187">
        <f>'S4'!J100</f>
        <v>0</v>
      </c>
      <c r="G97" s="230">
        <f>'S4'!K100-'S4'!E100-'S4'!F100-'S4'!G100</f>
        <v>0</v>
      </c>
      <c r="H97" s="188">
        <f>'S4'!M100</f>
        <v>0</v>
      </c>
      <c r="I97" s="187">
        <f>'S4'!L100+'S4'!H100</f>
        <v>0</v>
      </c>
      <c r="J97" s="188">
        <f>'S4'!N100+'S4'!O100-'S4'!E100-'S4'!F100-'S4'!G100</f>
        <v>0</v>
      </c>
      <c r="K97" s="188">
        <f>'S4'!R100+'S4'!S100</f>
        <v>0</v>
      </c>
      <c r="L97" s="188">
        <f>'S4'!P100+'S4'!Q100+'S4'!H100</f>
        <v>0</v>
      </c>
      <c r="M97" s="231">
        <f>'S4'!O100</f>
        <v>0</v>
      </c>
      <c r="N97" s="188">
        <f>'S4'!S100</f>
        <v>0</v>
      </c>
      <c r="O97" s="187">
        <f>'S4'!Q100</f>
        <v>0</v>
      </c>
      <c r="P97" s="229">
        <f>'S4'!T100-'S4'!E100-'S4'!F100-'S4'!G100</f>
        <v>0</v>
      </c>
      <c r="Q97" s="187">
        <f>'S4'!U100</f>
        <v>0</v>
      </c>
      <c r="R97" s="195">
        <f>'S4'!E100+'S4'!F100</f>
        <v>0</v>
      </c>
      <c r="S97" s="233" t="s">
        <v>104</v>
      </c>
      <c r="T97" s="195">
        <f>'S4'!G100</f>
        <v>0</v>
      </c>
      <c r="U97" s="208" t="s">
        <v>87</v>
      </c>
    </row>
    <row r="98" spans="1:21" s="182" customFormat="1" ht="28.35" customHeight="1" x14ac:dyDescent="0.25">
      <c r="A98" s="185" t="s">
        <v>88</v>
      </c>
      <c r="B98" s="207"/>
      <c r="C98" s="229">
        <f>'S4'!C135</f>
        <v>0</v>
      </c>
      <c r="D98" s="187">
        <f>'S4'!D135</f>
        <v>0</v>
      </c>
      <c r="E98" s="229">
        <f>'S4'!I135</f>
        <v>0</v>
      </c>
      <c r="F98" s="187">
        <f>'S4'!J135-'S4'!F135</f>
        <v>0</v>
      </c>
      <c r="G98" s="230">
        <f>'S4'!K135</f>
        <v>0</v>
      </c>
      <c r="H98" s="188">
        <f>'S4'!M135</f>
        <v>0</v>
      </c>
      <c r="I98" s="187">
        <f>'S4'!L135-'S4'!F135</f>
        <v>0</v>
      </c>
      <c r="J98" s="188">
        <f>'S4'!N135+'S4'!O135</f>
        <v>0</v>
      </c>
      <c r="K98" s="188">
        <f>'S4'!R135+'S4'!S135</f>
        <v>0</v>
      </c>
      <c r="L98" s="188">
        <f>'S4'!P135+'S4'!Q135-'S4'!F135</f>
        <v>0</v>
      </c>
      <c r="M98" s="231">
        <f>'S4'!O123</f>
        <v>0</v>
      </c>
      <c r="N98" s="188">
        <f>'S4'!S123</f>
        <v>0</v>
      </c>
      <c r="O98" s="187">
        <f>'S4'!Q135</f>
        <v>0</v>
      </c>
      <c r="P98" s="229">
        <f>'S4'!T123</f>
        <v>0</v>
      </c>
      <c r="Q98" s="187">
        <f>'S4'!U135-'S4'!F1335</f>
        <v>0</v>
      </c>
      <c r="R98" s="195">
        <f>'S4'!E135</f>
        <v>0</v>
      </c>
      <c r="S98" s="196" t="s">
        <v>105</v>
      </c>
      <c r="T98" s="234">
        <f>'S4'!F135</f>
        <v>0</v>
      </c>
      <c r="U98" s="197" t="s">
        <v>106</v>
      </c>
    </row>
    <row r="99" spans="1:21" s="182" customFormat="1" ht="15.6" customHeight="1" x14ac:dyDescent="0.25">
      <c r="A99" s="354" t="s">
        <v>89</v>
      </c>
      <c r="B99" s="355"/>
      <c r="C99" s="349">
        <f>'S4'!C170</f>
        <v>0</v>
      </c>
      <c r="D99" s="348">
        <f>'S4'!D170</f>
        <v>0</v>
      </c>
      <c r="E99" s="349">
        <f>'S4'!K158</f>
        <v>0</v>
      </c>
      <c r="F99" s="348">
        <f>'S4'!L158</f>
        <v>0</v>
      </c>
      <c r="G99" s="353">
        <f>'S4'!M158</f>
        <v>0</v>
      </c>
      <c r="H99" s="347">
        <f>'S4'!O158</f>
        <v>0</v>
      </c>
      <c r="I99" s="348">
        <f>'S4'!N158</f>
        <v>0</v>
      </c>
      <c r="J99" s="347">
        <f>'S4'!P158+'S4'!Q158</f>
        <v>0</v>
      </c>
      <c r="K99" s="347">
        <f>'S4'!T158+'S4'!U158</f>
        <v>0</v>
      </c>
      <c r="L99" s="347">
        <f>'S4'!R158+'S4'!S158</f>
        <v>0</v>
      </c>
      <c r="M99" s="346">
        <f>'S4'!Q158</f>
        <v>0</v>
      </c>
      <c r="N99" s="347">
        <f>'S4'!U158</f>
        <v>0</v>
      </c>
      <c r="O99" s="348">
        <f>'S4'!S158</f>
        <v>0</v>
      </c>
      <c r="P99" s="349">
        <f>'S4'!V158</f>
        <v>0</v>
      </c>
      <c r="Q99" s="348">
        <f>'S4'!W158</f>
        <v>0</v>
      </c>
      <c r="R99" s="195">
        <f>'S4'!E170</f>
        <v>0</v>
      </c>
      <c r="S99" s="196" t="s">
        <v>105</v>
      </c>
      <c r="T99" s="205">
        <f>'S4'!G170</f>
        <v>0</v>
      </c>
      <c r="U99" s="197" t="s">
        <v>90</v>
      </c>
    </row>
    <row r="100" spans="1:21" s="182" customFormat="1" ht="12.75" customHeight="1" x14ac:dyDescent="0.25">
      <c r="A100" s="354"/>
      <c r="B100" s="355"/>
      <c r="C100" s="349"/>
      <c r="D100" s="348"/>
      <c r="E100" s="349"/>
      <c r="F100" s="348"/>
      <c r="G100" s="353"/>
      <c r="H100" s="347"/>
      <c r="I100" s="348"/>
      <c r="J100" s="347"/>
      <c r="K100" s="347"/>
      <c r="L100" s="347"/>
      <c r="M100" s="346"/>
      <c r="N100" s="347"/>
      <c r="O100" s="348"/>
      <c r="P100" s="349"/>
      <c r="Q100" s="348"/>
      <c r="R100" s="195">
        <f>'S4'!F170</f>
        <v>0</v>
      </c>
      <c r="S100" s="196" t="s">
        <v>91</v>
      </c>
      <c r="T100" s="205">
        <f>'S4'!H170</f>
        <v>0</v>
      </c>
      <c r="U100" s="197" t="s">
        <v>92</v>
      </c>
    </row>
    <row r="101" spans="1:21" s="182" customFormat="1" ht="18.399999999999999" customHeight="1" x14ac:dyDescent="0.25">
      <c r="A101" s="209" t="s">
        <v>93</v>
      </c>
      <c r="B101" s="210"/>
      <c r="C101" s="235">
        <f t="shared" ref="C101:Q101" si="5">SUM(C93:C99)</f>
        <v>0</v>
      </c>
      <c r="D101" s="212">
        <f t="shared" si="5"/>
        <v>0</v>
      </c>
      <c r="E101" s="235">
        <f t="shared" si="5"/>
        <v>0</v>
      </c>
      <c r="F101" s="212">
        <f t="shared" si="5"/>
        <v>0</v>
      </c>
      <c r="G101" s="236">
        <f t="shared" si="5"/>
        <v>0</v>
      </c>
      <c r="H101" s="211">
        <f t="shared" si="5"/>
        <v>0</v>
      </c>
      <c r="I101" s="212">
        <f t="shared" si="5"/>
        <v>0</v>
      </c>
      <c r="J101" s="211">
        <f t="shared" si="5"/>
        <v>0</v>
      </c>
      <c r="K101" s="211">
        <f t="shared" si="5"/>
        <v>0</v>
      </c>
      <c r="L101" s="211">
        <f t="shared" si="5"/>
        <v>0</v>
      </c>
      <c r="M101" s="237">
        <f t="shared" si="5"/>
        <v>0</v>
      </c>
      <c r="N101" s="211">
        <f t="shared" si="5"/>
        <v>0</v>
      </c>
      <c r="O101" s="212">
        <f t="shared" si="5"/>
        <v>0</v>
      </c>
      <c r="P101" s="235">
        <f t="shared" si="5"/>
        <v>0</v>
      </c>
      <c r="Q101" s="212">
        <f t="shared" si="5"/>
        <v>0</v>
      </c>
      <c r="R101" s="173"/>
      <c r="S101" s="172"/>
      <c r="T101" s="173"/>
      <c r="U101" s="172"/>
    </row>
    <row r="102" spans="1:21" s="182" customFormat="1" ht="18.399999999999999" customHeight="1" x14ac:dyDescent="0.25">
      <c r="A102" s="350" t="s">
        <v>107</v>
      </c>
      <c r="B102" s="350"/>
      <c r="C102" s="351"/>
      <c r="D102" s="351"/>
      <c r="E102" s="350" t="s">
        <v>108</v>
      </c>
      <c r="F102" s="350"/>
      <c r="G102" s="352"/>
      <c r="H102" s="352"/>
      <c r="I102" s="238"/>
      <c r="J102" s="218"/>
      <c r="K102" s="218"/>
      <c r="L102" s="218"/>
      <c r="M102" s="218"/>
      <c r="N102" s="218"/>
      <c r="O102" s="218"/>
      <c r="P102" s="218"/>
      <c r="Q102" s="218"/>
      <c r="R102" s="219"/>
      <c r="T102" s="215"/>
    </row>
    <row r="103" spans="1:21" s="182" customFormat="1" ht="18.399999999999999" customHeight="1" x14ac:dyDescent="0.25">
      <c r="A103" s="242"/>
      <c r="B103" s="243"/>
      <c r="C103" s="244"/>
      <c r="D103" s="244"/>
      <c r="E103" s="218"/>
      <c r="F103" s="218"/>
      <c r="G103" s="218"/>
      <c r="H103" s="218"/>
      <c r="I103" s="218"/>
      <c r="J103" s="218"/>
      <c r="K103" s="218"/>
      <c r="L103" s="218"/>
      <c r="M103" s="218"/>
      <c r="N103" s="218"/>
      <c r="O103" s="218"/>
      <c r="P103" s="218"/>
      <c r="Q103" s="218"/>
      <c r="R103" s="219"/>
      <c r="T103" s="215"/>
    </row>
    <row r="104" spans="1:21" ht="18.399999999999999" customHeight="1" x14ac:dyDescent="0.2">
      <c r="A104" s="222"/>
      <c r="B104" s="222"/>
      <c r="C104" s="223"/>
      <c r="D104" s="223"/>
      <c r="E104" s="224"/>
      <c r="F104" s="224"/>
      <c r="G104" s="224"/>
      <c r="H104" s="224"/>
      <c r="I104" s="224"/>
      <c r="J104" s="224"/>
      <c r="K104" s="224"/>
      <c r="L104" s="224"/>
      <c r="M104" s="224"/>
      <c r="N104" s="224"/>
      <c r="O104" s="224"/>
      <c r="P104" s="224"/>
      <c r="Q104" s="224"/>
      <c r="R104" s="225"/>
    </row>
    <row r="105" spans="1:21" ht="18.399999999999999" customHeight="1" x14ac:dyDescent="0.2">
      <c r="A105" s="222"/>
      <c r="B105" s="222"/>
      <c r="C105" s="223"/>
      <c r="D105" s="223"/>
      <c r="E105" s="224"/>
      <c r="F105" s="224"/>
      <c r="G105" s="224"/>
      <c r="H105" s="224"/>
      <c r="I105" s="224"/>
      <c r="J105" s="224"/>
      <c r="K105" s="224"/>
      <c r="L105" s="224"/>
      <c r="M105" s="224"/>
      <c r="N105" s="224"/>
      <c r="O105" s="224"/>
      <c r="P105" s="224"/>
      <c r="Q105" s="224"/>
      <c r="R105" s="225"/>
    </row>
    <row r="106" spans="1:21" ht="18.399999999999999" customHeight="1" x14ac:dyDescent="0.35">
      <c r="A106" s="174"/>
      <c r="B106" s="174"/>
      <c r="C106" s="175"/>
      <c r="D106" s="175"/>
      <c r="E106" s="176"/>
      <c r="F106" s="176"/>
      <c r="G106" s="176"/>
      <c r="H106" s="176"/>
      <c r="I106" s="176"/>
      <c r="J106" s="176"/>
      <c r="K106" s="177"/>
      <c r="L106" s="177"/>
      <c r="M106" s="178"/>
      <c r="N106" s="179"/>
      <c r="O106" s="179"/>
      <c r="P106" s="179"/>
      <c r="Q106" s="179"/>
      <c r="R106" s="180"/>
    </row>
    <row r="107" spans="1:21" ht="24.2" customHeight="1" x14ac:dyDescent="0.5">
      <c r="A107" s="174"/>
      <c r="B107" s="174"/>
      <c r="C107" s="175"/>
      <c r="D107" s="175"/>
      <c r="E107" s="176"/>
      <c r="F107" s="176"/>
      <c r="G107" s="176"/>
      <c r="H107" s="176"/>
      <c r="I107" s="176"/>
      <c r="J107" s="176"/>
      <c r="K107" s="177"/>
      <c r="L107" s="177"/>
      <c r="M107" s="365" t="s">
        <v>64</v>
      </c>
      <c r="N107" s="365"/>
      <c r="O107" s="366">
        <f>O72+1</f>
        <v>43006</v>
      </c>
      <c r="P107" s="366"/>
      <c r="Q107" s="366"/>
      <c r="R107" s="366"/>
      <c r="S107" s="366"/>
      <c r="T107" s="366"/>
      <c r="U107" s="366"/>
    </row>
    <row r="108" spans="1:21" ht="18.399999999999999" customHeight="1" x14ac:dyDescent="0.25">
      <c r="A108" s="174"/>
      <c r="B108" s="174"/>
      <c r="C108" s="175"/>
      <c r="D108" s="175"/>
      <c r="E108" s="176"/>
      <c r="F108" s="176"/>
      <c r="G108" s="176"/>
      <c r="H108" s="176"/>
      <c r="I108" s="176"/>
      <c r="J108" s="176"/>
      <c r="K108" s="176"/>
      <c r="L108" s="176"/>
      <c r="M108" s="176"/>
      <c r="N108" s="176"/>
      <c r="O108" s="176"/>
      <c r="P108" s="176"/>
      <c r="Q108" s="176"/>
      <c r="R108" s="181"/>
    </row>
    <row r="109" spans="1:21" ht="27" customHeight="1" x14ac:dyDescent="0.2">
      <c r="A109" s="362" t="s">
        <v>65</v>
      </c>
      <c r="B109" s="362"/>
      <c r="C109" s="362"/>
      <c r="D109" s="362"/>
      <c r="E109" s="362"/>
      <c r="F109" s="362"/>
      <c r="G109" s="362"/>
      <c r="H109" s="362"/>
      <c r="I109" s="362"/>
      <c r="J109" s="362"/>
      <c r="K109" s="362"/>
      <c r="L109" s="362"/>
      <c r="M109" s="362"/>
      <c r="N109" s="362"/>
      <c r="O109" s="362"/>
      <c r="P109" s="362"/>
      <c r="Q109" s="362"/>
      <c r="R109" s="362"/>
      <c r="S109" s="362"/>
      <c r="T109" s="362"/>
      <c r="U109" s="362"/>
    </row>
    <row r="110" spans="1:21" s="182" customFormat="1" ht="18.399999999999999" customHeight="1" x14ac:dyDescent="0.25">
      <c r="A110" s="358"/>
      <c r="B110" s="367" t="s">
        <v>66</v>
      </c>
      <c r="C110" s="356" t="s">
        <v>67</v>
      </c>
      <c r="D110" s="356"/>
      <c r="E110" s="356" t="s">
        <v>22</v>
      </c>
      <c r="F110" s="356"/>
      <c r="G110" s="359" t="s">
        <v>23</v>
      </c>
      <c r="H110" s="359"/>
      <c r="I110" s="359"/>
      <c r="J110" s="360" t="s">
        <v>68</v>
      </c>
      <c r="K110" s="360"/>
      <c r="L110" s="360"/>
      <c r="M110" s="361" t="s">
        <v>69</v>
      </c>
      <c r="N110" s="361"/>
      <c r="O110" s="361"/>
      <c r="P110" s="356" t="s">
        <v>70</v>
      </c>
      <c r="Q110" s="356"/>
      <c r="R110" s="357" t="s">
        <v>71</v>
      </c>
      <c r="S110" s="357"/>
      <c r="T110" s="357"/>
      <c r="U110" s="357"/>
    </row>
    <row r="111" spans="1:21" s="182" customFormat="1" ht="18.399999999999999" customHeight="1" x14ac:dyDescent="0.25">
      <c r="A111" s="358"/>
      <c r="B111" s="367"/>
      <c r="C111" s="226" t="s">
        <v>72</v>
      </c>
      <c r="D111" s="184" t="s">
        <v>73</v>
      </c>
      <c r="E111" s="226" t="s">
        <v>74</v>
      </c>
      <c r="F111" s="184" t="s">
        <v>75</v>
      </c>
      <c r="G111" s="227" t="s">
        <v>76</v>
      </c>
      <c r="H111" s="183" t="s">
        <v>75</v>
      </c>
      <c r="I111" s="184" t="s">
        <v>77</v>
      </c>
      <c r="J111" s="183" t="s">
        <v>76</v>
      </c>
      <c r="K111" s="183" t="s">
        <v>75</v>
      </c>
      <c r="L111" s="183" t="s">
        <v>77</v>
      </c>
      <c r="M111" s="228" t="s">
        <v>76</v>
      </c>
      <c r="N111" s="183" t="s">
        <v>75</v>
      </c>
      <c r="O111" s="184" t="s">
        <v>77</v>
      </c>
      <c r="P111" s="226" t="s">
        <v>76</v>
      </c>
      <c r="Q111" s="184" t="s">
        <v>75</v>
      </c>
      <c r="R111" s="357"/>
      <c r="S111" s="357"/>
      <c r="T111" s="357"/>
      <c r="U111" s="357"/>
    </row>
    <row r="112" spans="1:21" s="182" customFormat="1" ht="14.1" customHeight="1" x14ac:dyDescent="0.25">
      <c r="A112" s="354" t="s">
        <v>78</v>
      </c>
      <c r="B112" s="363">
        <f>'S4'!C7</f>
        <v>0</v>
      </c>
      <c r="C112" s="364">
        <f>'S4'!C19</f>
        <v>0</v>
      </c>
      <c r="D112" s="348">
        <f>'S4'!D19</f>
        <v>0</v>
      </c>
      <c r="E112" s="349">
        <f>'S4'!I19</f>
        <v>0</v>
      </c>
      <c r="F112" s="348">
        <f>'S4'!J19-'S4'!E19-'S4'!F19-'S4'!G19</f>
        <v>0</v>
      </c>
      <c r="G112" s="353">
        <f>'S4'!K19</f>
        <v>0</v>
      </c>
      <c r="H112" s="347">
        <f>'S4'!M19-'S4'!E19-'S4'!F19-'S4'!G19</f>
        <v>0</v>
      </c>
      <c r="I112" s="348">
        <f>'S4'!L19</f>
        <v>0</v>
      </c>
      <c r="J112" s="347">
        <f>'S4'!N19+'S4'!O19</f>
        <v>0</v>
      </c>
      <c r="K112" s="347">
        <f>'S4'!R19+'S4'!S19-'S4'!E19-'S4'!F19-'S4'!G19</f>
        <v>0</v>
      </c>
      <c r="L112" s="347">
        <f>'S4'!P19+'S4'!Q19</f>
        <v>0</v>
      </c>
      <c r="M112" s="346">
        <f>'S4'!O19</f>
        <v>0</v>
      </c>
      <c r="N112" s="347">
        <f>'S4'!S19-'S4'!F19-'S4'!E19</f>
        <v>0</v>
      </c>
      <c r="O112" s="348">
        <f>'S4'!Q19</f>
        <v>0</v>
      </c>
      <c r="P112" s="349">
        <f>'S4'!T19</f>
        <v>0</v>
      </c>
      <c r="Q112" s="348">
        <f>'S4'!U19-'S4'!F19-'S4'!E19-'S4'!G19</f>
        <v>0</v>
      </c>
      <c r="R112" s="189">
        <f>'S4'!E19</f>
        <v>0</v>
      </c>
      <c r="S112" s="196" t="s">
        <v>79</v>
      </c>
      <c r="T112" s="205">
        <f>'S4'!F19</f>
        <v>0</v>
      </c>
      <c r="U112" s="197" t="s">
        <v>80</v>
      </c>
    </row>
    <row r="113" spans="1:21" s="182" customFormat="1" ht="14.1" customHeight="1" x14ac:dyDescent="0.25">
      <c r="A113" s="354"/>
      <c r="B113" s="363"/>
      <c r="C113" s="364"/>
      <c r="D113" s="348"/>
      <c r="E113" s="349"/>
      <c r="F113" s="348"/>
      <c r="G113" s="353"/>
      <c r="H113" s="347"/>
      <c r="I113" s="348"/>
      <c r="J113" s="347"/>
      <c r="K113" s="347"/>
      <c r="L113" s="347"/>
      <c r="M113" s="346"/>
      <c r="N113" s="347"/>
      <c r="O113" s="348"/>
      <c r="P113" s="349"/>
      <c r="Q113" s="348"/>
      <c r="R113" s="189"/>
      <c r="S113" s="197"/>
      <c r="T113" s="205"/>
      <c r="U113" s="197"/>
    </row>
    <row r="114" spans="1:21" s="182" customFormat="1" ht="15.6" customHeight="1" x14ac:dyDescent="0.25">
      <c r="A114" s="354" t="s">
        <v>81</v>
      </c>
      <c r="B114" s="363">
        <f>'S4'!C42</f>
        <v>0</v>
      </c>
      <c r="C114" s="347">
        <f>'S4'!C54</f>
        <v>0</v>
      </c>
      <c r="D114" s="348">
        <f>'S4'!D54</f>
        <v>0</v>
      </c>
      <c r="E114" s="347">
        <f>'S4'!K54-'S4'!E54-'S4'!F54-'S4'!G54-'S4'!H54-'S4'!I54-'S4'!J54</f>
        <v>0</v>
      </c>
      <c r="F114" s="348">
        <f>'S4'!L54</f>
        <v>0</v>
      </c>
      <c r="G114" s="347">
        <f>'S4'!M54-'S4'!E54-'S4'!F54-'S4'!G54-'S4'!H54-'S4'!I54-'S4'!J54</f>
        <v>0</v>
      </c>
      <c r="H114" s="347">
        <f>'S4'!O54</f>
        <v>0</v>
      </c>
      <c r="I114" s="348">
        <f>'S4'!N54</f>
        <v>0</v>
      </c>
      <c r="J114" s="347">
        <f>'S4'!P54-'S4'!E54-'S4'!F54-'S4'!G54-'S4'!H54-'S4'!I54+'S4'!Q54-'S4'!J54</f>
        <v>0</v>
      </c>
      <c r="K114" s="347">
        <f>'S4'!T54+'S4'!U54</f>
        <v>0</v>
      </c>
      <c r="L114" s="348">
        <f>'S4'!R54+'S4'!S54</f>
        <v>0</v>
      </c>
      <c r="M114" s="347">
        <f>'S4'!Q54</f>
        <v>0</v>
      </c>
      <c r="N114" s="347">
        <f>'S4'!U54</f>
        <v>0</v>
      </c>
      <c r="O114" s="348">
        <f>'S4'!S54</f>
        <v>0</v>
      </c>
      <c r="P114" s="347">
        <f>'S4'!V54-'S4'!E54-'S4'!F54-'S4'!G54-'S4'!H54-'S4'!I54-'S4'!J54</f>
        <v>0</v>
      </c>
      <c r="Q114" s="348">
        <f>'S4'!W54</f>
        <v>0</v>
      </c>
      <c r="R114" s="195">
        <f>'S4'!E54+'S4'!F54+'S4'!G54+'S4'!I54</f>
        <v>0</v>
      </c>
      <c r="S114" s="196" t="s">
        <v>82</v>
      </c>
      <c r="T114" s="195">
        <f>'S4'!H54</f>
        <v>0</v>
      </c>
      <c r="U114" s="197" t="s">
        <v>83</v>
      </c>
    </row>
    <row r="115" spans="1:21" s="182" customFormat="1" ht="15.6" customHeight="1" x14ac:dyDescent="0.25">
      <c r="A115" s="354"/>
      <c r="B115" s="363"/>
      <c r="C115" s="347"/>
      <c r="D115" s="348"/>
      <c r="E115" s="347"/>
      <c r="F115" s="348"/>
      <c r="G115" s="347"/>
      <c r="H115" s="347"/>
      <c r="I115" s="348"/>
      <c r="J115" s="347"/>
      <c r="K115" s="347"/>
      <c r="L115" s="348"/>
      <c r="M115" s="347"/>
      <c r="N115" s="347"/>
      <c r="O115" s="348"/>
      <c r="P115" s="347"/>
      <c r="Q115" s="348"/>
      <c r="R115" s="195"/>
      <c r="S115" s="196"/>
      <c r="T115" s="195">
        <f>'S4'!J54</f>
        <v>0</v>
      </c>
      <c r="U115" s="232" t="s">
        <v>84</v>
      </c>
    </row>
    <row r="116" spans="1:21" s="182" customFormat="1" ht="28.35" customHeight="1" x14ac:dyDescent="0.25">
      <c r="A116" s="185" t="s">
        <v>85</v>
      </c>
      <c r="B116" s="186">
        <f>'S4'!C77</f>
        <v>0</v>
      </c>
      <c r="C116" s="229">
        <f>'S4'!C89</f>
        <v>0</v>
      </c>
      <c r="D116" s="187">
        <f>'S4'!D89</f>
        <v>0</v>
      </c>
      <c r="E116" s="229">
        <f>'S4'!I89-'S4'!E89-'S4'!F89-'S4'!G89</f>
        <v>0</v>
      </c>
      <c r="F116" s="187">
        <f>'S4'!J89</f>
        <v>0</v>
      </c>
      <c r="G116" s="230">
        <f>'S4'!K89-'S4'!E89-'S4'!F89-'S4'!G89</f>
        <v>0</v>
      </c>
      <c r="H116" s="188">
        <f>'S4'!M89</f>
        <v>0</v>
      </c>
      <c r="I116" s="187">
        <f>'S4'!L89+'S4'!H89</f>
        <v>0</v>
      </c>
      <c r="J116" s="188">
        <f>'S4'!N89+'S4'!O89-'S4'!E89-'S4'!F89-'S4'!G89</f>
        <v>0</v>
      </c>
      <c r="K116" s="188">
        <f>'S4'!R89+'S4'!S89</f>
        <v>0</v>
      </c>
      <c r="L116" s="188">
        <f>'S4'!P89+'S4'!Q89+'S4'!H89</f>
        <v>0</v>
      </c>
      <c r="M116" s="231">
        <f>'S4'!O89</f>
        <v>0</v>
      </c>
      <c r="N116" s="188">
        <f>'S4'!S89</f>
        <v>0</v>
      </c>
      <c r="O116" s="187">
        <f>'S4'!Q89</f>
        <v>0</v>
      </c>
      <c r="P116" s="229">
        <f>'S4'!T89-'S4'!E89-'S4'!F89-'S4'!G89</f>
        <v>0</v>
      </c>
      <c r="Q116" s="187">
        <f>'S4'!U89</f>
        <v>0</v>
      </c>
      <c r="R116" s="195">
        <f>'S4'!E89+'S4'!F89</f>
        <v>0</v>
      </c>
      <c r="S116" s="196" t="s">
        <v>86</v>
      </c>
      <c r="T116" s="195">
        <f>'S4'!G89</f>
        <v>0</v>
      </c>
      <c r="U116" s="208" t="s">
        <v>87</v>
      </c>
    </row>
    <row r="117" spans="1:21" s="182" customFormat="1" ht="28.35" customHeight="1" x14ac:dyDescent="0.25">
      <c r="A117" s="185" t="s">
        <v>88</v>
      </c>
      <c r="B117" s="186">
        <f>'S4'!C112</f>
        <v>0</v>
      </c>
      <c r="C117" s="229">
        <f>'S4'!C124</f>
        <v>0</v>
      </c>
      <c r="D117" s="187">
        <f>'S4'!D124</f>
        <v>0</v>
      </c>
      <c r="E117" s="229">
        <f>'S4'!I124</f>
        <v>0</v>
      </c>
      <c r="F117" s="187">
        <f>'S4'!J124-'S4'!E124</f>
        <v>0</v>
      </c>
      <c r="G117" s="230">
        <f>'S4'!K124</f>
        <v>0</v>
      </c>
      <c r="H117" s="188">
        <f>'S4'!M124-'S4'!E124</f>
        <v>0</v>
      </c>
      <c r="I117" s="187">
        <f>'S4'!L124</f>
        <v>0</v>
      </c>
      <c r="J117" s="188">
        <f>'S4'!N124+'S4'!O124</f>
        <v>0</v>
      </c>
      <c r="K117" s="188">
        <f>'S4'!R124+'S4'!S124-'S4'!E124</f>
        <v>0</v>
      </c>
      <c r="L117" s="188">
        <f>'S4'!P124+'S4'!Q124</f>
        <v>0</v>
      </c>
      <c r="M117" s="231">
        <f>'S4'!O124</f>
        <v>0</v>
      </c>
      <c r="N117" s="188">
        <f>'S4'!S124-'S4'!E124</f>
        <v>0</v>
      </c>
      <c r="O117" s="187">
        <f>'S4'!Q124</f>
        <v>0</v>
      </c>
      <c r="P117" s="229">
        <f>'S4'!T124</f>
        <v>0</v>
      </c>
      <c r="Q117" s="187">
        <f>'S4'!U124-'S4'!E124</f>
        <v>0</v>
      </c>
      <c r="R117" s="195">
        <f>'S4'!E124</f>
        <v>0</v>
      </c>
      <c r="S117" s="245" t="s">
        <v>80</v>
      </c>
      <c r="T117" s="246"/>
      <c r="U117"/>
    </row>
    <row r="118" spans="1:21" s="182" customFormat="1" ht="14.1" customHeight="1" x14ac:dyDescent="0.25">
      <c r="A118" s="354" t="s">
        <v>89</v>
      </c>
      <c r="B118" s="363">
        <f>'S4'!C147</f>
        <v>0</v>
      </c>
      <c r="C118" s="349">
        <f>'S4'!C159</f>
        <v>0</v>
      </c>
      <c r="D118" s="348">
        <f>'S4'!D159</f>
        <v>0</v>
      </c>
      <c r="E118" s="349">
        <f>'S4'!K159-'S4'!F159</f>
        <v>0</v>
      </c>
      <c r="F118" s="348">
        <f>'S4'!L159-'S4'!E159-'S4'!H159-'S4'!G159</f>
        <v>0</v>
      </c>
      <c r="G118" s="353">
        <f>'S4'!M159-'S4'!F159</f>
        <v>0</v>
      </c>
      <c r="H118" s="347">
        <f>'S4'!O159-'S4'!H159-'S4'!E159+'S4'!J159</f>
        <v>0</v>
      </c>
      <c r="I118" s="348">
        <f>'S4'!N159-'S4'!G159+1</f>
        <v>1</v>
      </c>
      <c r="J118" s="347">
        <f>'S4'!P159+'S4'!Q159-'S4'!F159</f>
        <v>0</v>
      </c>
      <c r="K118" s="347">
        <f>'S4'!T159+'S4'!U159+'S4'!J159-'S4'!H159-'S4'!E159</f>
        <v>0</v>
      </c>
      <c r="L118" s="347">
        <f>'S4'!R159+'S4'!S159-'S4'!G159+1</f>
        <v>1</v>
      </c>
      <c r="M118" s="346">
        <f>'S4'!Q159</f>
        <v>0</v>
      </c>
      <c r="N118" s="347">
        <f>'S4'!T159+'S4'!U159-'S4'!H159-'S4'!E159</f>
        <v>0</v>
      </c>
      <c r="O118" s="348">
        <f>'S4'!S159-'S4'!G159+1</f>
        <v>1</v>
      </c>
      <c r="P118" s="349">
        <f>'S4'!V159-'S4'!F159</f>
        <v>0</v>
      </c>
      <c r="Q118" s="348">
        <f>'S4'!W159-'S4'!E159-'S4'!H159-'S4'!G159</f>
        <v>0</v>
      </c>
      <c r="R118" s="195">
        <f>'S4'!E159</f>
        <v>0</v>
      </c>
      <c r="S118" s="196" t="s">
        <v>80</v>
      </c>
      <c r="T118" s="205">
        <f>'S4'!G159</f>
        <v>0</v>
      </c>
      <c r="U118" s="197" t="s">
        <v>90</v>
      </c>
    </row>
    <row r="119" spans="1:21" s="182" customFormat="1" ht="14.1" customHeight="1" x14ac:dyDescent="0.25">
      <c r="A119" s="354"/>
      <c r="B119" s="363"/>
      <c r="C119" s="349"/>
      <c r="D119" s="348"/>
      <c r="E119" s="349"/>
      <c r="F119" s="348"/>
      <c r="G119" s="353"/>
      <c r="H119" s="347"/>
      <c r="I119" s="348"/>
      <c r="J119" s="347"/>
      <c r="K119" s="347"/>
      <c r="L119" s="347"/>
      <c r="M119" s="346"/>
      <c r="N119" s="347"/>
      <c r="O119" s="348"/>
      <c r="P119" s="349"/>
      <c r="Q119" s="348"/>
      <c r="R119" s="195">
        <f>'S4'!F159</f>
        <v>0</v>
      </c>
      <c r="S119" s="196" t="s">
        <v>91</v>
      </c>
      <c r="T119" s="205">
        <f>'S4'!H159</f>
        <v>0</v>
      </c>
      <c r="U119" s="197" t="s">
        <v>92</v>
      </c>
    </row>
    <row r="120" spans="1:21" s="182" customFormat="1" ht="28.35" customHeight="1" x14ac:dyDescent="0.25">
      <c r="A120" s="185" t="s">
        <v>61</v>
      </c>
      <c r="B120" s="207"/>
      <c r="C120" s="229">
        <f>'S4'!C193</f>
        <v>0</v>
      </c>
      <c r="D120" s="187">
        <f>'S4'!D193</f>
        <v>0</v>
      </c>
      <c r="E120" s="229">
        <f>'S4'!I193-'S4'!E193-'S4'!F193</f>
        <v>0</v>
      </c>
      <c r="F120" s="187">
        <f>'S4'!J193</f>
        <v>0</v>
      </c>
      <c r="G120" s="230">
        <f>'S4'!K193-'S4'!E193-'S4'!F193</f>
        <v>0</v>
      </c>
      <c r="H120" s="188">
        <f>'S4'!M193</f>
        <v>0</v>
      </c>
      <c r="I120" s="187">
        <f>'S4'!L193</f>
        <v>0</v>
      </c>
      <c r="J120" s="188">
        <f>'S4'!N193+'S4'!O193-'S4'!E193-'S4'!F193</f>
        <v>0</v>
      </c>
      <c r="K120" s="188">
        <f>'S4'!R193+'S4'!S93</f>
        <v>0</v>
      </c>
      <c r="L120" s="188">
        <f>'S4'!P193+'S4'!Q193</f>
        <v>0</v>
      </c>
      <c r="M120" s="231">
        <f>'S4'!O193</f>
        <v>0</v>
      </c>
      <c r="N120" s="188">
        <f>'S4'!S93</f>
        <v>0</v>
      </c>
      <c r="O120" s="187">
        <f>'S4'!Q193</f>
        <v>0</v>
      </c>
      <c r="P120" s="229">
        <f>'S4'!T193-'S4'!E193-'S4'!F193</f>
        <v>0</v>
      </c>
      <c r="Q120" s="187">
        <f>'S4'!U193</f>
        <v>0</v>
      </c>
      <c r="R120" s="195">
        <f>'S4'!E193</f>
        <v>0</v>
      </c>
      <c r="S120" s="196" t="s">
        <v>83</v>
      </c>
      <c r="T120" s="205"/>
      <c r="U120"/>
    </row>
    <row r="121" spans="1:21" s="182" customFormat="1" ht="18.399999999999999" customHeight="1" x14ac:dyDescent="0.25">
      <c r="A121" s="209" t="s">
        <v>93</v>
      </c>
      <c r="B121" s="210">
        <f t="shared" ref="B121:Q121" si="6">SUM(B112:B120)</f>
        <v>0</v>
      </c>
      <c r="C121" s="235">
        <f t="shared" si="6"/>
        <v>0</v>
      </c>
      <c r="D121" s="212">
        <f t="shared" si="6"/>
        <v>0</v>
      </c>
      <c r="E121" s="235">
        <f t="shared" si="6"/>
        <v>0</v>
      </c>
      <c r="F121" s="212">
        <f t="shared" si="6"/>
        <v>0</v>
      </c>
      <c r="G121" s="236">
        <f t="shared" si="6"/>
        <v>0</v>
      </c>
      <c r="H121" s="211">
        <f t="shared" si="6"/>
        <v>0</v>
      </c>
      <c r="I121" s="212">
        <f t="shared" si="6"/>
        <v>1</v>
      </c>
      <c r="J121" s="211">
        <f t="shared" si="6"/>
        <v>0</v>
      </c>
      <c r="K121" s="211">
        <f t="shared" si="6"/>
        <v>0</v>
      </c>
      <c r="L121" s="211">
        <f t="shared" si="6"/>
        <v>1</v>
      </c>
      <c r="M121" s="237">
        <f t="shared" si="6"/>
        <v>0</v>
      </c>
      <c r="N121" s="211">
        <f t="shared" si="6"/>
        <v>0</v>
      </c>
      <c r="O121" s="212">
        <f t="shared" si="6"/>
        <v>1</v>
      </c>
      <c r="P121" s="235">
        <f t="shared" si="6"/>
        <v>0</v>
      </c>
      <c r="Q121" s="212">
        <f t="shared" si="6"/>
        <v>0</v>
      </c>
      <c r="R121" s="173"/>
      <c r="S121" s="172"/>
      <c r="T121" s="173"/>
      <c r="U121" s="172"/>
    </row>
    <row r="122" spans="1:21" s="182" customFormat="1" ht="18.399999999999999" customHeight="1" x14ac:dyDescent="0.3">
      <c r="A122" s="172"/>
      <c r="B122" s="216" t="s">
        <v>94</v>
      </c>
      <c r="C122" s="217" t="s">
        <v>95</v>
      </c>
      <c r="D122" s="217" t="s">
        <v>96</v>
      </c>
      <c r="E122" s="217" t="s">
        <v>97</v>
      </c>
      <c r="F122" s="217" t="s">
        <v>98</v>
      </c>
      <c r="G122" s="217" t="s">
        <v>99</v>
      </c>
      <c r="H122" s="217" t="s">
        <v>100</v>
      </c>
      <c r="I122" s="217" t="s">
        <v>101</v>
      </c>
      <c r="J122" s="218"/>
      <c r="K122" s="218"/>
      <c r="L122" s="218"/>
      <c r="M122" s="218"/>
      <c r="N122" s="218"/>
      <c r="O122" s="218"/>
      <c r="P122" s="218"/>
      <c r="Q122" s="218"/>
      <c r="R122" s="219"/>
      <c r="T122" s="215"/>
    </row>
    <row r="123" spans="1:21" s="182" customFormat="1" ht="18.399999999999999" customHeight="1" x14ac:dyDescent="0.25">
      <c r="A123" s="220"/>
      <c r="B123" s="220"/>
      <c r="C123" s="188"/>
      <c r="D123" s="188"/>
      <c r="E123" s="221"/>
      <c r="F123" s="221"/>
      <c r="G123" s="221"/>
      <c r="H123" s="221"/>
      <c r="I123" s="221"/>
      <c r="J123" s="218"/>
      <c r="K123" s="218"/>
      <c r="L123" s="218"/>
      <c r="M123" s="218"/>
      <c r="N123" s="218"/>
      <c r="O123" s="218"/>
      <c r="P123" s="218"/>
      <c r="Q123" s="218"/>
      <c r="R123" s="219"/>
      <c r="T123" s="215"/>
    </row>
    <row r="124" spans="1:21" ht="18.399999999999999" customHeight="1" x14ac:dyDescent="0.25">
      <c r="D124" s="223"/>
      <c r="E124" s="224"/>
      <c r="F124" s="224"/>
      <c r="G124" s="224"/>
      <c r="H124" s="224"/>
      <c r="I124" s="224"/>
      <c r="J124" s="224"/>
      <c r="K124" s="224"/>
      <c r="L124" s="224"/>
      <c r="M124" s="224"/>
      <c r="N124" s="224"/>
      <c r="O124" s="224"/>
      <c r="P124" s="224"/>
      <c r="Q124" s="224"/>
      <c r="R124" s="225"/>
    </row>
    <row r="125" spans="1:21" ht="27" customHeight="1" x14ac:dyDescent="0.2">
      <c r="A125" s="362" t="s">
        <v>102</v>
      </c>
      <c r="B125" s="362"/>
      <c r="C125" s="362"/>
      <c r="D125" s="362"/>
      <c r="E125" s="362"/>
      <c r="F125" s="362"/>
      <c r="G125" s="362"/>
      <c r="H125" s="362"/>
      <c r="I125" s="362"/>
      <c r="J125" s="362"/>
      <c r="K125" s="362"/>
      <c r="L125" s="362"/>
      <c r="M125" s="362"/>
      <c r="N125" s="362"/>
      <c r="O125" s="362"/>
      <c r="P125" s="362"/>
      <c r="Q125" s="362"/>
      <c r="R125" s="362"/>
      <c r="S125" s="362"/>
      <c r="T125" s="362"/>
      <c r="U125" s="362"/>
    </row>
    <row r="126" spans="1:21" s="182" customFormat="1" ht="18.399999999999999" customHeight="1" x14ac:dyDescent="0.25">
      <c r="A126" s="358"/>
      <c r="B126" s="358"/>
      <c r="C126" s="356" t="s">
        <v>67</v>
      </c>
      <c r="D126" s="356"/>
      <c r="E126" s="356" t="s">
        <v>22</v>
      </c>
      <c r="F126" s="356"/>
      <c r="G126" s="359" t="s">
        <v>23</v>
      </c>
      <c r="H126" s="359"/>
      <c r="I126" s="359"/>
      <c r="J126" s="360" t="s">
        <v>68</v>
      </c>
      <c r="K126" s="360"/>
      <c r="L126" s="360"/>
      <c r="M126" s="361" t="s">
        <v>69</v>
      </c>
      <c r="N126" s="361"/>
      <c r="O126" s="361"/>
      <c r="P126" s="356" t="s">
        <v>70</v>
      </c>
      <c r="Q126" s="356"/>
      <c r="R126" s="357" t="s">
        <v>71</v>
      </c>
      <c r="S126" s="357"/>
      <c r="T126" s="357"/>
      <c r="U126" s="357"/>
    </row>
    <row r="127" spans="1:21" s="182" customFormat="1" ht="18.399999999999999" customHeight="1" x14ac:dyDescent="0.25">
      <c r="A127" s="358"/>
      <c r="B127" s="358"/>
      <c r="C127" s="226" t="s">
        <v>72</v>
      </c>
      <c r="D127" s="184" t="s">
        <v>73</v>
      </c>
      <c r="E127" s="226" t="s">
        <v>74</v>
      </c>
      <c r="F127" s="184" t="s">
        <v>75</v>
      </c>
      <c r="G127" s="227" t="s">
        <v>76</v>
      </c>
      <c r="H127" s="183" t="s">
        <v>75</v>
      </c>
      <c r="I127" s="184" t="s">
        <v>77</v>
      </c>
      <c r="J127" s="183" t="s">
        <v>76</v>
      </c>
      <c r="K127" s="183" t="s">
        <v>75</v>
      </c>
      <c r="L127" s="183" t="s">
        <v>77</v>
      </c>
      <c r="M127" s="228" t="s">
        <v>76</v>
      </c>
      <c r="N127" s="183" t="s">
        <v>75</v>
      </c>
      <c r="O127" s="184" t="s">
        <v>77</v>
      </c>
      <c r="P127" s="226" t="s">
        <v>76</v>
      </c>
      <c r="Q127" s="184" t="s">
        <v>75</v>
      </c>
      <c r="R127" s="357"/>
      <c r="S127" s="357"/>
      <c r="T127" s="357"/>
      <c r="U127" s="357"/>
    </row>
    <row r="128" spans="1:21" s="182" customFormat="1" ht="14.1" customHeight="1" x14ac:dyDescent="0.25">
      <c r="A128" s="354" t="s">
        <v>78</v>
      </c>
      <c r="B128" s="355"/>
      <c r="C128" s="349">
        <f>'S4'!C31</f>
        <v>0</v>
      </c>
      <c r="D128" s="348">
        <f>'S4'!D31</f>
        <v>0</v>
      </c>
      <c r="E128" s="349">
        <f>'S4'!J31</f>
        <v>0</v>
      </c>
      <c r="F128" s="348">
        <f>'S4'!K31-'S4'!E31-'S4'!F31-'S4'!G31-'S4'!H31-'S4'!I31</f>
        <v>0</v>
      </c>
      <c r="G128" s="353">
        <f>'S4'!L31-'S4'!H31-'S4'!G31</f>
        <v>0</v>
      </c>
      <c r="H128" s="347">
        <f>'S4'!N31-'S4'!F31-'S4'!E31-'S4'!I31</f>
        <v>0</v>
      </c>
      <c r="I128" s="348">
        <f>'S4'!M31</f>
        <v>0</v>
      </c>
      <c r="J128" s="347">
        <f>'S4'!O31+'S4'!P31-'S4'!H31-'S4'!G31</f>
        <v>0</v>
      </c>
      <c r="K128" s="347">
        <f>'S4'!S31+'S4'!T31-'S4'!F31-'S4'!E31-'S4'!I31</f>
        <v>0</v>
      </c>
      <c r="L128" s="347">
        <f>'S4'!Q31+'S4'!R31</f>
        <v>0</v>
      </c>
      <c r="M128" s="346">
        <f>'S4'!P31</f>
        <v>0</v>
      </c>
      <c r="N128" s="347">
        <f>'S4'!T31-'S4'!E31-'S4'!F31</f>
        <v>0</v>
      </c>
      <c r="O128" s="348">
        <f>'S4'!R31</f>
        <v>0</v>
      </c>
      <c r="P128" s="349">
        <f>'S4'!U31-'S4'!H31-'S4'!G31</f>
        <v>0</v>
      </c>
      <c r="Q128" s="348">
        <f>'S4'!V31-'S4'!F31-'S4'!E31-'S4'!I31</f>
        <v>0</v>
      </c>
      <c r="R128" s="189">
        <f>'S4'!E31</f>
        <v>0</v>
      </c>
      <c r="S128" s="196" t="s">
        <v>79</v>
      </c>
      <c r="T128" s="205">
        <f>'S4'!F31</f>
        <v>0</v>
      </c>
      <c r="U128" s="197" t="s">
        <v>80</v>
      </c>
    </row>
    <row r="129" spans="1:21" s="182" customFormat="1" ht="14.1" customHeight="1" x14ac:dyDescent="0.25">
      <c r="A129" s="354"/>
      <c r="B129" s="355"/>
      <c r="C129" s="349"/>
      <c r="D129" s="348"/>
      <c r="E129" s="349"/>
      <c r="F129" s="348"/>
      <c r="G129" s="353"/>
      <c r="H129" s="347"/>
      <c r="I129" s="348"/>
      <c r="J129" s="347"/>
      <c r="K129" s="347"/>
      <c r="L129" s="347"/>
      <c r="M129" s="346"/>
      <c r="N129" s="347"/>
      <c r="O129" s="348"/>
      <c r="P129" s="349"/>
      <c r="Q129" s="348"/>
      <c r="R129" s="189"/>
      <c r="S129" s="197"/>
      <c r="T129" s="205">
        <f>'S4'!H31+'S4'!G31</f>
        <v>0</v>
      </c>
      <c r="U129" s="197" t="s">
        <v>103</v>
      </c>
    </row>
    <row r="130" spans="1:21" s="182" customFormat="1" ht="15.6" customHeight="1" x14ac:dyDescent="0.25">
      <c r="A130" s="354" t="s">
        <v>81</v>
      </c>
      <c r="B130" s="355"/>
      <c r="C130" s="347">
        <f>'S4'!C66</f>
        <v>0</v>
      </c>
      <c r="D130" s="348">
        <f>'S4'!D66</f>
        <v>0</v>
      </c>
      <c r="E130" s="347">
        <f>'S4'!K66-'S4'!E66-'S4'!F66-'S4'!G66-'S4'!H66-'S4'!I66-'S4'!J66</f>
        <v>0</v>
      </c>
      <c r="F130" s="348">
        <f>'S4'!L66</f>
        <v>0</v>
      </c>
      <c r="G130" s="347">
        <f>'S4'!M66-'S4'!E66-'S4'!F66-'S4'!G66-'S4'!H66-'S4'!I66-'S4'!J66</f>
        <v>0</v>
      </c>
      <c r="H130" s="347">
        <f>'S4'!O66</f>
        <v>0</v>
      </c>
      <c r="I130" s="348">
        <f>'S4'!N66</f>
        <v>0</v>
      </c>
      <c r="J130" s="347">
        <f>'S4'!P66-'S4'!E66-'S4'!F66-'S4'!G66-'S4'!H66-'S4'!I66+'S4'!Q66-'S4'!J66</f>
        <v>0</v>
      </c>
      <c r="K130" s="347">
        <f>'S4'!T66+'S4'!U66</f>
        <v>0</v>
      </c>
      <c r="L130" s="348">
        <f>'S4'!R66+'S4'!S66</f>
        <v>0</v>
      </c>
      <c r="M130" s="347">
        <f>'S4'!Q66</f>
        <v>0</v>
      </c>
      <c r="N130" s="347">
        <f>'S4'!U66</f>
        <v>0</v>
      </c>
      <c r="O130" s="348">
        <f>'S4'!S66</f>
        <v>0</v>
      </c>
      <c r="P130" s="347">
        <f>'S4'!V66-'S4'!E66-'S4'!F66-'S4'!G66-'S4'!H66-'S4'!I66-'S4'!J66</f>
        <v>0</v>
      </c>
      <c r="Q130" s="348">
        <f>'S4'!W66</f>
        <v>0</v>
      </c>
      <c r="R130" s="195">
        <f>'S4'!E66+'S4'!F66+'S4'!G66+'S4'!I66</f>
        <v>0</v>
      </c>
      <c r="S130" s="196" t="s">
        <v>82</v>
      </c>
      <c r="T130" s="195">
        <f>'S4'!H66</f>
        <v>0</v>
      </c>
      <c r="U130" s="197" t="s">
        <v>83</v>
      </c>
    </row>
    <row r="131" spans="1:21" s="182" customFormat="1" ht="15.6" customHeight="1" x14ac:dyDescent="0.25">
      <c r="A131" s="354"/>
      <c r="B131" s="355"/>
      <c r="C131" s="347"/>
      <c r="D131" s="348"/>
      <c r="E131" s="347"/>
      <c r="F131" s="348"/>
      <c r="G131" s="347"/>
      <c r="H131" s="347"/>
      <c r="I131" s="348"/>
      <c r="J131" s="347"/>
      <c r="K131" s="347"/>
      <c r="L131" s="348"/>
      <c r="M131" s="347"/>
      <c r="N131" s="347"/>
      <c r="O131" s="348"/>
      <c r="P131" s="347"/>
      <c r="Q131" s="348"/>
      <c r="R131" s="195"/>
      <c r="S131" s="196"/>
      <c r="T131" s="195">
        <f>'S4'!J66</f>
        <v>0</v>
      </c>
      <c r="U131" s="232" t="s">
        <v>84</v>
      </c>
    </row>
    <row r="132" spans="1:21" s="182" customFormat="1" ht="28.35" customHeight="1" x14ac:dyDescent="0.25">
      <c r="A132" s="185" t="s">
        <v>85</v>
      </c>
      <c r="B132" s="207"/>
      <c r="C132" s="229">
        <f>'S4'!C101</f>
        <v>0</v>
      </c>
      <c r="D132" s="187">
        <f>'S4'!D101</f>
        <v>0</v>
      </c>
      <c r="E132" s="229">
        <f>'S4'!I101-'S4'!E101-'S4'!F101-'S4'!G101</f>
        <v>0</v>
      </c>
      <c r="F132" s="187">
        <f>'S4'!J101</f>
        <v>0</v>
      </c>
      <c r="G132" s="230">
        <f>'S4'!K101-'S4'!E101-'S4'!F101-'S4'!G101</f>
        <v>0</v>
      </c>
      <c r="H132" s="188">
        <f>'S4'!M101</f>
        <v>0</v>
      </c>
      <c r="I132" s="187">
        <f>'S4'!L101+'S4'!H101</f>
        <v>0</v>
      </c>
      <c r="J132" s="188">
        <f>'S4'!N101+'S4'!O101-'S4'!E101-'S4'!F101-'S4'!G101</f>
        <v>0</v>
      </c>
      <c r="K132" s="188">
        <f>'S4'!R101+'S4'!S1</f>
        <v>0</v>
      </c>
      <c r="L132" s="188">
        <f>'S4'!P101+'S4'!Q101+'S4'!H101</f>
        <v>0</v>
      </c>
      <c r="M132" s="231">
        <f>'S4'!O101</f>
        <v>0</v>
      </c>
      <c r="N132" s="188">
        <f>'S4'!S1</f>
        <v>0</v>
      </c>
      <c r="O132" s="187">
        <f>'S4'!Q101</f>
        <v>0</v>
      </c>
      <c r="P132" s="229">
        <f>'S4'!T101-'S4'!E101-'S4'!F101-'S4'!G101</f>
        <v>0</v>
      </c>
      <c r="Q132" s="187">
        <f>'S4'!U101</f>
        <v>0</v>
      </c>
      <c r="R132" s="195">
        <f>'S4'!E101+'S4'!F101</f>
        <v>0</v>
      </c>
      <c r="S132" s="233" t="s">
        <v>104</v>
      </c>
      <c r="T132" s="195">
        <f>'S4'!G101</f>
        <v>0</v>
      </c>
      <c r="U132" s="208" t="s">
        <v>87</v>
      </c>
    </row>
    <row r="133" spans="1:21" s="182" customFormat="1" ht="28.35" customHeight="1" x14ac:dyDescent="0.25">
      <c r="A133" s="185" t="s">
        <v>88</v>
      </c>
      <c r="B133" s="207"/>
      <c r="C133" s="229">
        <f>'S4'!C136</f>
        <v>0</v>
      </c>
      <c r="D133" s="187">
        <f>'S4'!D136</f>
        <v>0</v>
      </c>
      <c r="E133" s="229">
        <f>'S4'!I136</f>
        <v>0</v>
      </c>
      <c r="F133" s="187">
        <f>'S4'!J136-'S4'!E136-'S4'!F136</f>
        <v>0</v>
      </c>
      <c r="G133" s="230">
        <f>'S4'!K136</f>
        <v>0</v>
      </c>
      <c r="H133" s="188">
        <f>'S4'!M136-'S4'!E136</f>
        <v>0</v>
      </c>
      <c r="I133" s="187">
        <f>'S4'!L136-'S4'!F136</f>
        <v>0</v>
      </c>
      <c r="J133" s="188">
        <f>'S4'!N136+'S4'!O136</f>
        <v>0</v>
      </c>
      <c r="K133" s="188">
        <f>'S4'!R136+'S4'!S136-'S4'!E136</f>
        <v>0</v>
      </c>
      <c r="L133" s="188">
        <f>'S4'!P136+'S4'!Q136-'S4'!F136</f>
        <v>0</v>
      </c>
      <c r="M133" s="231">
        <f>'S4'!O136</f>
        <v>0</v>
      </c>
      <c r="N133" s="188">
        <f>'S4'!S136-'S4'!E136</f>
        <v>0</v>
      </c>
      <c r="O133" s="187">
        <f>'S4'!Q136</f>
        <v>0</v>
      </c>
      <c r="P133" s="229">
        <f>'S4'!T136</f>
        <v>0</v>
      </c>
      <c r="Q133" s="187">
        <f>'S4'!U136-'S4'!E136-'S4'!F136</f>
        <v>0</v>
      </c>
      <c r="R133" s="195">
        <f>'S4'!E136</f>
        <v>0</v>
      </c>
      <c r="S133" s="196" t="s">
        <v>105</v>
      </c>
      <c r="T133" s="234">
        <f>'S4'!F136</f>
        <v>0</v>
      </c>
      <c r="U133" s="197" t="s">
        <v>106</v>
      </c>
    </row>
    <row r="134" spans="1:21" s="182" customFormat="1" ht="14.1" customHeight="1" x14ac:dyDescent="0.25">
      <c r="A134" s="354" t="s">
        <v>89</v>
      </c>
      <c r="B134" s="355"/>
      <c r="C134" s="349">
        <f>'S4'!C171</f>
        <v>0</v>
      </c>
      <c r="D134" s="348">
        <f>'S4'!D171</f>
        <v>0</v>
      </c>
      <c r="E134" s="349">
        <f>'S4'!K171-'S4'!F171</f>
        <v>0</v>
      </c>
      <c r="F134" s="348">
        <f>'S4'!L171-'S4'!E171-'S4'!H171-'S4'!G171</f>
        <v>0</v>
      </c>
      <c r="G134" s="353">
        <f>'S4'!M171-'S4'!F171</f>
        <v>0</v>
      </c>
      <c r="H134" s="347">
        <f>'S4'!O171-'S4'!H171-'S4'!E171+'S4'!J171</f>
        <v>0</v>
      </c>
      <c r="I134" s="348">
        <f>'S4'!N171-'S4'!G171+1</f>
        <v>1</v>
      </c>
      <c r="J134" s="347">
        <f>'S4'!P171+'S4'!Q171-'S4'!F171</f>
        <v>0</v>
      </c>
      <c r="K134" s="347">
        <f>'S4'!T171+'S4'!U171+'S4'!J171-'S4'!H171-'S4'!E171</f>
        <v>0</v>
      </c>
      <c r="L134" s="347">
        <f>'S4'!R171+'S4'!S171-'S4'!G171+1</f>
        <v>1</v>
      </c>
      <c r="M134" s="346">
        <f>'S4'!Q171</f>
        <v>0</v>
      </c>
      <c r="N134" s="347">
        <f>'S4'!T171+'S4'!U171-'S4'!H171-'S4'!E171</f>
        <v>0</v>
      </c>
      <c r="O134" s="348">
        <f>'S4'!S171-'S4'!G171+1</f>
        <v>1</v>
      </c>
      <c r="P134" s="349">
        <f>'S4'!V171-'S4'!F171</f>
        <v>0</v>
      </c>
      <c r="Q134" s="348">
        <f>'S4'!W171-'S4'!E171-'S4'!H171-'S4'!G171</f>
        <v>0</v>
      </c>
      <c r="R134" s="195">
        <f>'S4'!E171</f>
        <v>0</v>
      </c>
      <c r="S134" s="196" t="s">
        <v>105</v>
      </c>
      <c r="T134" s="205">
        <f>'S4'!G171</f>
        <v>0</v>
      </c>
      <c r="U134" s="197" t="s">
        <v>90</v>
      </c>
    </row>
    <row r="135" spans="1:21" s="182" customFormat="1" ht="14.1" customHeight="1" x14ac:dyDescent="0.25">
      <c r="A135" s="354"/>
      <c r="B135" s="355"/>
      <c r="C135" s="349"/>
      <c r="D135" s="348"/>
      <c r="E135" s="349"/>
      <c r="F135" s="348"/>
      <c r="G135" s="353"/>
      <c r="H135" s="347"/>
      <c r="I135" s="348"/>
      <c r="J135" s="347"/>
      <c r="K135" s="347"/>
      <c r="L135" s="347"/>
      <c r="M135" s="346"/>
      <c r="N135" s="347"/>
      <c r="O135" s="348"/>
      <c r="P135" s="349"/>
      <c r="Q135" s="348"/>
      <c r="R135" s="195">
        <f>'S4'!F171</f>
        <v>0</v>
      </c>
      <c r="S135" s="196" t="s">
        <v>91</v>
      </c>
      <c r="T135" s="205">
        <f>'S4'!H171</f>
        <v>0</v>
      </c>
      <c r="U135" s="197" t="s">
        <v>92</v>
      </c>
    </row>
    <row r="136" spans="1:21" s="182" customFormat="1" ht="18.399999999999999" customHeight="1" x14ac:dyDescent="0.25">
      <c r="A136" s="209" t="s">
        <v>93</v>
      </c>
      <c r="B136" s="210"/>
      <c r="C136" s="235">
        <f t="shared" ref="C136:Q136" si="7">SUM(C128:C134)</f>
        <v>0</v>
      </c>
      <c r="D136" s="212">
        <f t="shared" si="7"/>
        <v>0</v>
      </c>
      <c r="E136" s="235">
        <f t="shared" si="7"/>
        <v>0</v>
      </c>
      <c r="F136" s="212">
        <f t="shared" si="7"/>
        <v>0</v>
      </c>
      <c r="G136" s="236">
        <f t="shared" si="7"/>
        <v>0</v>
      </c>
      <c r="H136" s="211">
        <f t="shared" si="7"/>
        <v>0</v>
      </c>
      <c r="I136" s="212">
        <f t="shared" si="7"/>
        <v>1</v>
      </c>
      <c r="J136" s="211">
        <f t="shared" si="7"/>
        <v>0</v>
      </c>
      <c r="K136" s="211">
        <f t="shared" si="7"/>
        <v>0</v>
      </c>
      <c r="L136" s="211">
        <f t="shared" si="7"/>
        <v>1</v>
      </c>
      <c r="M136" s="237">
        <f t="shared" si="7"/>
        <v>0</v>
      </c>
      <c r="N136" s="211">
        <f t="shared" si="7"/>
        <v>0</v>
      </c>
      <c r="O136" s="212">
        <f t="shared" si="7"/>
        <v>1</v>
      </c>
      <c r="P136" s="235">
        <f t="shared" si="7"/>
        <v>0</v>
      </c>
      <c r="Q136" s="212">
        <f t="shared" si="7"/>
        <v>0</v>
      </c>
      <c r="R136" s="173"/>
      <c r="S136" s="172"/>
      <c r="T136" s="173"/>
      <c r="U136" s="172"/>
    </row>
    <row r="137" spans="1:21" s="182" customFormat="1" ht="18.399999999999999" customHeight="1" x14ac:dyDescent="0.3">
      <c r="A137" s="350" t="s">
        <v>107</v>
      </c>
      <c r="B137" s="350"/>
      <c r="C137" s="351"/>
      <c r="D137" s="351"/>
      <c r="E137" s="350" t="s">
        <v>108</v>
      </c>
      <c r="F137" s="350"/>
      <c r="G137" s="368"/>
      <c r="H137" s="368"/>
      <c r="I137" s="238"/>
      <c r="J137" s="218"/>
      <c r="K137" s="218"/>
      <c r="L137" s="218"/>
      <c r="M137" s="218"/>
      <c r="N137" s="218"/>
      <c r="O137" s="218"/>
      <c r="P137" s="218"/>
      <c r="Q137" s="218"/>
      <c r="R137" s="219"/>
      <c r="T137" s="215"/>
    </row>
    <row r="138" spans="1:21" s="182" customFormat="1" ht="18.399999999999999" customHeight="1" x14ac:dyDescent="0.25">
      <c r="A138" s="242"/>
      <c r="B138" s="243"/>
      <c r="C138" s="244"/>
      <c r="D138" s="244"/>
      <c r="E138" s="218"/>
      <c r="F138" s="218"/>
      <c r="G138" s="218"/>
      <c r="H138" s="218"/>
      <c r="I138" s="218"/>
      <c r="J138" s="218"/>
      <c r="K138" s="218"/>
      <c r="L138" s="218"/>
      <c r="M138" s="218"/>
      <c r="N138" s="218"/>
      <c r="O138" s="218"/>
      <c r="P138" s="218"/>
      <c r="Q138" s="218"/>
      <c r="R138" s="219"/>
      <c r="T138" s="215"/>
    </row>
    <row r="139" spans="1:21" ht="18.399999999999999" customHeight="1" x14ac:dyDescent="0.2">
      <c r="A139" s="222"/>
      <c r="B139" s="222"/>
      <c r="C139" s="223"/>
      <c r="D139" s="223"/>
      <c r="E139" s="224"/>
      <c r="F139" s="224"/>
      <c r="G139" s="224"/>
      <c r="H139" s="224"/>
      <c r="I139" s="224"/>
      <c r="J139" s="224"/>
      <c r="K139" s="224"/>
      <c r="L139" s="224"/>
      <c r="M139" s="224"/>
      <c r="N139" s="224"/>
      <c r="O139" s="224"/>
      <c r="P139" s="224"/>
      <c r="Q139" s="224"/>
      <c r="R139" s="225"/>
    </row>
    <row r="140" spans="1:21" ht="18.399999999999999" customHeight="1" x14ac:dyDescent="0.2">
      <c r="A140" s="222"/>
      <c r="B140" s="222"/>
      <c r="C140" s="223"/>
      <c r="D140" s="223"/>
      <c r="E140" s="224"/>
      <c r="F140" s="224"/>
      <c r="G140" s="224"/>
      <c r="H140" s="224"/>
      <c r="I140" s="224"/>
      <c r="J140" s="224"/>
      <c r="K140" s="224"/>
      <c r="L140" s="224"/>
      <c r="M140" s="224"/>
      <c r="N140" s="224"/>
      <c r="O140" s="224"/>
      <c r="P140" s="224"/>
      <c r="Q140" s="224"/>
      <c r="R140" s="225"/>
    </row>
    <row r="141" spans="1:21" ht="18.399999999999999" customHeight="1" x14ac:dyDescent="0.35">
      <c r="A141" s="174"/>
      <c r="B141" s="174"/>
      <c r="C141" s="175"/>
      <c r="D141" s="175"/>
      <c r="E141" s="176"/>
      <c r="F141" s="176"/>
      <c r="G141" s="176"/>
      <c r="H141" s="176"/>
      <c r="I141" s="176"/>
      <c r="J141" s="176"/>
      <c r="K141" s="177"/>
      <c r="L141" s="177"/>
      <c r="M141" s="178"/>
      <c r="N141" s="179"/>
      <c r="O141" s="179"/>
      <c r="P141" s="179"/>
      <c r="Q141" s="179"/>
      <c r="R141" s="180"/>
    </row>
    <row r="142" spans="1:21" ht="24.2" customHeight="1" x14ac:dyDescent="0.5">
      <c r="A142" s="174"/>
      <c r="B142" s="174"/>
      <c r="C142" s="175"/>
      <c r="D142" s="175"/>
      <c r="E142" s="176"/>
      <c r="F142" s="176"/>
      <c r="G142" s="176"/>
      <c r="H142" s="176"/>
      <c r="I142" s="176"/>
      <c r="J142" s="176"/>
      <c r="K142" s="177"/>
      <c r="L142" s="177"/>
      <c r="M142" s="365" t="s">
        <v>64</v>
      </c>
      <c r="N142" s="365"/>
      <c r="O142" s="366">
        <f>O107+1</f>
        <v>43007</v>
      </c>
      <c r="P142" s="366"/>
      <c r="Q142" s="366"/>
      <c r="R142" s="366"/>
      <c r="S142" s="366"/>
      <c r="T142" s="366"/>
      <c r="U142" s="366"/>
    </row>
    <row r="143" spans="1:21" ht="18.399999999999999" customHeight="1" x14ac:dyDescent="0.25">
      <c r="A143" s="174"/>
      <c r="B143" s="174"/>
      <c r="C143" s="175"/>
      <c r="D143" s="175"/>
      <c r="E143" s="176"/>
      <c r="F143" s="176"/>
      <c r="G143" s="176"/>
      <c r="H143" s="176"/>
      <c r="I143" s="176"/>
      <c r="J143" s="176"/>
      <c r="K143" s="176"/>
      <c r="L143" s="176"/>
      <c r="M143" s="176"/>
      <c r="N143" s="176"/>
      <c r="O143" s="176"/>
      <c r="P143" s="176"/>
      <c r="Q143" s="176"/>
      <c r="R143" s="181"/>
    </row>
    <row r="144" spans="1:21" ht="27" customHeight="1" x14ac:dyDescent="0.2">
      <c r="A144" s="362" t="s">
        <v>65</v>
      </c>
      <c r="B144" s="362"/>
      <c r="C144" s="362"/>
      <c r="D144" s="362"/>
      <c r="E144" s="362"/>
      <c r="F144" s="362"/>
      <c r="G144" s="362"/>
      <c r="H144" s="362"/>
      <c r="I144" s="362"/>
      <c r="J144" s="362"/>
      <c r="K144" s="362"/>
      <c r="L144" s="362"/>
      <c r="M144" s="362"/>
      <c r="N144" s="362"/>
      <c r="O144" s="362"/>
      <c r="P144" s="362"/>
      <c r="Q144" s="362"/>
      <c r="R144" s="362"/>
      <c r="S144" s="362"/>
      <c r="T144" s="362"/>
      <c r="U144" s="362"/>
    </row>
    <row r="145" spans="1:21" s="182" customFormat="1" ht="18.399999999999999" customHeight="1" x14ac:dyDescent="0.25">
      <c r="A145" s="358"/>
      <c r="B145" s="367" t="s">
        <v>66</v>
      </c>
      <c r="C145" s="356" t="s">
        <v>67</v>
      </c>
      <c r="D145" s="356"/>
      <c r="E145" s="356" t="s">
        <v>22</v>
      </c>
      <c r="F145" s="356"/>
      <c r="G145" s="359" t="s">
        <v>23</v>
      </c>
      <c r="H145" s="359"/>
      <c r="I145" s="359"/>
      <c r="J145" s="360" t="s">
        <v>68</v>
      </c>
      <c r="K145" s="360"/>
      <c r="L145" s="360"/>
      <c r="M145" s="361" t="s">
        <v>69</v>
      </c>
      <c r="N145" s="361"/>
      <c r="O145" s="361"/>
      <c r="P145" s="356" t="s">
        <v>70</v>
      </c>
      <c r="Q145" s="356"/>
      <c r="R145" s="357" t="s">
        <v>71</v>
      </c>
      <c r="S145" s="357"/>
      <c r="T145" s="357"/>
      <c r="U145" s="357"/>
    </row>
    <row r="146" spans="1:21" s="182" customFormat="1" ht="18.399999999999999" customHeight="1" x14ac:dyDescent="0.25">
      <c r="A146" s="358"/>
      <c r="B146" s="367"/>
      <c r="C146" s="226" t="s">
        <v>72</v>
      </c>
      <c r="D146" s="184" t="s">
        <v>73</v>
      </c>
      <c r="E146" s="226" t="s">
        <v>74</v>
      </c>
      <c r="F146" s="184" t="s">
        <v>75</v>
      </c>
      <c r="G146" s="227" t="s">
        <v>76</v>
      </c>
      <c r="H146" s="183" t="s">
        <v>75</v>
      </c>
      <c r="I146" s="184" t="s">
        <v>77</v>
      </c>
      <c r="J146" s="183" t="s">
        <v>76</v>
      </c>
      <c r="K146" s="183" t="s">
        <v>75</v>
      </c>
      <c r="L146" s="183" t="s">
        <v>77</v>
      </c>
      <c r="M146" s="228" t="s">
        <v>76</v>
      </c>
      <c r="N146" s="183" t="s">
        <v>75</v>
      </c>
      <c r="O146" s="184" t="s">
        <v>77</v>
      </c>
      <c r="P146" s="226" t="s">
        <v>76</v>
      </c>
      <c r="Q146" s="184" t="s">
        <v>75</v>
      </c>
      <c r="R146" s="357"/>
      <c r="S146" s="357"/>
      <c r="T146" s="357"/>
      <c r="U146" s="357"/>
    </row>
    <row r="147" spans="1:21" s="182" customFormat="1" ht="14.1" customHeight="1" x14ac:dyDescent="0.25">
      <c r="A147" s="354" t="s">
        <v>78</v>
      </c>
      <c r="B147" s="363">
        <f>'S4'!C8</f>
        <v>0</v>
      </c>
      <c r="C147" s="364">
        <f>'S4'!C20</f>
        <v>0</v>
      </c>
      <c r="D147" s="348">
        <f>'S4'!D20</f>
        <v>0</v>
      </c>
      <c r="E147" s="349">
        <f>'S4'!I20</f>
        <v>0</v>
      </c>
      <c r="F147" s="348">
        <f>'S4'!J20-'S4'!E20-'S4'!F20-'S4'!G20</f>
        <v>0</v>
      </c>
      <c r="G147" s="353">
        <f>'S4'!K20</f>
        <v>0</v>
      </c>
      <c r="H147" s="347">
        <f>'S4'!M20-'S4'!E20-'S4'!F20-'S4'!G20</f>
        <v>0</v>
      </c>
      <c r="I147" s="348">
        <f>'S4'!L20</f>
        <v>0</v>
      </c>
      <c r="J147" s="347">
        <f>'S4'!N20+'S4'!O20</f>
        <v>0</v>
      </c>
      <c r="K147" s="347">
        <f>'S4'!R20+'S4'!S20-'S4'!E20-'S4'!F20-'S4'!G20</f>
        <v>0</v>
      </c>
      <c r="L147" s="347">
        <f>'S4'!P20+'S4'!Q20</f>
        <v>0</v>
      </c>
      <c r="M147" s="346">
        <f>'S4'!O20</f>
        <v>0</v>
      </c>
      <c r="N147" s="347">
        <f>'S4'!S20-'S4'!F20-'S4'!E20</f>
        <v>0</v>
      </c>
      <c r="O147" s="348">
        <f>'S4'!Q20</f>
        <v>0</v>
      </c>
      <c r="P147" s="349">
        <f>'S4'!T20</f>
        <v>0</v>
      </c>
      <c r="Q147" s="348">
        <f>'S4'!U20-'S4'!F20-'S4'!E20-'S4'!G20</f>
        <v>0</v>
      </c>
      <c r="R147" s="189">
        <f>'S4'!E20</f>
        <v>0</v>
      </c>
      <c r="S147" s="196" t="s">
        <v>79</v>
      </c>
      <c r="T147" s="205">
        <f>'S4'!F20</f>
        <v>0</v>
      </c>
      <c r="U147" s="197" t="s">
        <v>80</v>
      </c>
    </row>
    <row r="148" spans="1:21" s="182" customFormat="1" ht="14.1" customHeight="1" x14ac:dyDescent="0.25">
      <c r="A148" s="354"/>
      <c r="B148" s="363"/>
      <c r="C148" s="364"/>
      <c r="D148" s="348"/>
      <c r="E148" s="349"/>
      <c r="F148" s="348"/>
      <c r="G148" s="353"/>
      <c r="H148" s="347"/>
      <c r="I148" s="348"/>
      <c r="J148" s="347"/>
      <c r="K148" s="347"/>
      <c r="L148" s="347"/>
      <c r="M148" s="346"/>
      <c r="N148" s="347"/>
      <c r="O148" s="348"/>
      <c r="P148" s="349"/>
      <c r="Q148" s="348"/>
      <c r="R148" s="189"/>
      <c r="S148" s="197"/>
      <c r="T148" s="205"/>
      <c r="U148" s="197"/>
    </row>
    <row r="149" spans="1:21" s="182" customFormat="1" ht="15.6" customHeight="1" x14ac:dyDescent="0.25">
      <c r="A149" s="354" t="s">
        <v>81</v>
      </c>
      <c r="B149" s="363">
        <f>'S4'!C43</f>
        <v>0</v>
      </c>
      <c r="C149" s="347">
        <f>'S4'!C55</f>
        <v>0</v>
      </c>
      <c r="D149" s="348">
        <f>'S4'!D55</f>
        <v>0</v>
      </c>
      <c r="E149" s="347">
        <f>'S4'!K55-'S4'!E55-'S4'!F55-'S4'!G55-'S4'!H55-'S4'!I55-'S4'!J55</f>
        <v>0</v>
      </c>
      <c r="F149" s="348">
        <f>'S4'!L55</f>
        <v>0</v>
      </c>
      <c r="G149" s="347">
        <f>'S4'!M55-'S4'!E55-'S4'!F55-'S4'!G55-'S4'!H55-'S4'!I55-'S4'!J55</f>
        <v>0</v>
      </c>
      <c r="H149" s="347">
        <f>'S4'!O55</f>
        <v>0</v>
      </c>
      <c r="I149" s="348">
        <f>'S4'!N55</f>
        <v>0</v>
      </c>
      <c r="J149" s="347">
        <f>'S4'!P55-'S4'!E55-'S4'!F55-'S4'!G55-'S4'!H55-'S4'!I55+'S4'!Q55-'S4'!J55</f>
        <v>0</v>
      </c>
      <c r="K149" s="347">
        <f>'S4'!T55+'S4'!U55</f>
        <v>0</v>
      </c>
      <c r="L149" s="348">
        <f>'S4'!R55+'S4'!S55</f>
        <v>0</v>
      </c>
      <c r="M149" s="347">
        <f>'S4'!Q55</f>
        <v>0</v>
      </c>
      <c r="N149" s="347">
        <f>'S4'!U55</f>
        <v>0</v>
      </c>
      <c r="O149" s="348">
        <f>'S4'!S55</f>
        <v>0</v>
      </c>
      <c r="P149" s="347">
        <f>'S4'!V55-'S4'!E55-'S4'!F55-'S4'!G55-'S4'!H55-'S4'!I55-'S4'!J55</f>
        <v>0</v>
      </c>
      <c r="Q149" s="348">
        <f>'S4'!W55</f>
        <v>0</v>
      </c>
      <c r="R149" s="195">
        <f>'S4'!E55+'S4'!F55+'S4'!G55+'S4'!I55</f>
        <v>0</v>
      </c>
      <c r="S149" s="196" t="s">
        <v>82</v>
      </c>
      <c r="T149" s="195">
        <f>'S4'!H55</f>
        <v>0</v>
      </c>
      <c r="U149" s="197" t="s">
        <v>83</v>
      </c>
    </row>
    <row r="150" spans="1:21" s="182" customFormat="1" ht="15.6" customHeight="1" x14ac:dyDescent="0.25">
      <c r="A150" s="354"/>
      <c r="B150" s="363"/>
      <c r="C150" s="347"/>
      <c r="D150" s="348"/>
      <c r="E150" s="347"/>
      <c r="F150" s="348"/>
      <c r="G150" s="347"/>
      <c r="H150" s="347"/>
      <c r="I150" s="348"/>
      <c r="J150" s="347"/>
      <c r="K150" s="347"/>
      <c r="L150" s="348"/>
      <c r="M150" s="347"/>
      <c r="N150" s="347"/>
      <c r="O150" s="348"/>
      <c r="P150" s="347"/>
      <c r="Q150" s="348"/>
      <c r="R150" s="195"/>
      <c r="S150" s="196"/>
      <c r="T150" s="195">
        <f>'S4'!J55</f>
        <v>0</v>
      </c>
      <c r="U150" s="232" t="s">
        <v>84</v>
      </c>
    </row>
    <row r="151" spans="1:21" s="182" customFormat="1" ht="28.35" customHeight="1" x14ac:dyDescent="0.25">
      <c r="A151" s="185" t="s">
        <v>85</v>
      </c>
      <c r="B151" s="186">
        <f>'S4'!C78</f>
        <v>0</v>
      </c>
      <c r="C151" s="229">
        <f>'S4'!C90</f>
        <v>0</v>
      </c>
      <c r="D151" s="187">
        <f>'S4'!D90</f>
        <v>0</v>
      </c>
      <c r="E151" s="229">
        <f>'S4'!I90-'S4'!E90-'S4'!F90-'S4'!G90</f>
        <v>0</v>
      </c>
      <c r="F151" s="187">
        <f>'S4'!J90</f>
        <v>0</v>
      </c>
      <c r="G151" s="230">
        <f>'S4'!K90-'S4'!E90-'S4'!F90-'S4'!G90</f>
        <v>0</v>
      </c>
      <c r="H151" s="188">
        <f>'S4'!M90</f>
        <v>0</v>
      </c>
      <c r="I151" s="187">
        <f>'S4'!L90+'S4'!H90</f>
        <v>0</v>
      </c>
      <c r="J151" s="188">
        <f>'S4'!N90+'S4'!O90-'S4'!E90-'S4'!F90-'S4'!G90</f>
        <v>0</v>
      </c>
      <c r="K151" s="188">
        <f>'S4'!R90+'S4'!S90</f>
        <v>0</v>
      </c>
      <c r="L151" s="188">
        <f>'S4'!P90+'S4'!Q90+'S4'!H90</f>
        <v>0</v>
      </c>
      <c r="M151" s="231">
        <f>'S4'!O90</f>
        <v>0</v>
      </c>
      <c r="N151" s="188">
        <f>'S4'!S90</f>
        <v>0</v>
      </c>
      <c r="O151" s="187">
        <f>'S4'!Q90</f>
        <v>0</v>
      </c>
      <c r="P151" s="229">
        <f>'S4'!T90-'S4'!E90-'S4'!F90-'S4'!G90</f>
        <v>0</v>
      </c>
      <c r="Q151" s="187">
        <f>'S4'!U90</f>
        <v>0</v>
      </c>
      <c r="R151" s="195">
        <f>'S4'!E90+'S4'!F90</f>
        <v>0</v>
      </c>
      <c r="S151" s="196" t="s">
        <v>86</v>
      </c>
      <c r="T151" s="195">
        <f>'S4'!G90</f>
        <v>0</v>
      </c>
      <c r="U151" s="208" t="s">
        <v>87</v>
      </c>
    </row>
    <row r="152" spans="1:21" s="182" customFormat="1" ht="28.35" customHeight="1" x14ac:dyDescent="0.25">
      <c r="A152" s="185" t="s">
        <v>88</v>
      </c>
      <c r="B152" s="186">
        <f>'S4'!C113</f>
        <v>0</v>
      </c>
      <c r="C152" s="229">
        <f>'S4'!C125</f>
        <v>0</v>
      </c>
      <c r="D152" s="187">
        <f>'S4'!D125</f>
        <v>0</v>
      </c>
      <c r="E152" s="229">
        <f>'S4'!I125</f>
        <v>0</v>
      </c>
      <c r="F152" s="187">
        <f>'S4'!J125-'S4'!E125</f>
        <v>0</v>
      </c>
      <c r="G152" s="230">
        <f>'S4'!K125</f>
        <v>0</v>
      </c>
      <c r="H152" s="188">
        <f>'S4'!M125-'S4'!E125</f>
        <v>0</v>
      </c>
      <c r="I152" s="187">
        <f>'S4'!L125</f>
        <v>0</v>
      </c>
      <c r="J152" s="188">
        <f>'S4'!N125+'S4'!O125</f>
        <v>0</v>
      </c>
      <c r="K152" s="188">
        <f>'S4'!R125+'S4'!S125-'S4'!E125</f>
        <v>0</v>
      </c>
      <c r="L152" s="188">
        <f>'S4'!P125+'S4'!Q125</f>
        <v>0</v>
      </c>
      <c r="M152" s="231">
        <f>'S4'!O125</f>
        <v>0</v>
      </c>
      <c r="N152" s="188">
        <f>'S4'!S125-'S4'!E125</f>
        <v>0</v>
      </c>
      <c r="O152" s="187">
        <f>'S4'!Q125</f>
        <v>0</v>
      </c>
      <c r="P152" s="229">
        <f>'S4'!T125</f>
        <v>0</v>
      </c>
      <c r="Q152" s="187">
        <f>'S4'!U125-'S4'!E125</f>
        <v>0</v>
      </c>
      <c r="R152" s="195">
        <f>'S4'!E125</f>
        <v>0</v>
      </c>
      <c r="S152" s="245" t="s">
        <v>80</v>
      </c>
      <c r="T152" s="246"/>
      <c r="U152" s="197"/>
    </row>
    <row r="153" spans="1:21" s="182" customFormat="1" ht="14.1" customHeight="1" x14ac:dyDescent="0.25">
      <c r="A153" s="354" t="s">
        <v>89</v>
      </c>
      <c r="B153" s="363">
        <f>'S4'!C148</f>
        <v>0</v>
      </c>
      <c r="C153" s="349">
        <f>'S4'!C160</f>
        <v>0</v>
      </c>
      <c r="D153" s="348">
        <f>'S4'!D160</f>
        <v>0</v>
      </c>
      <c r="E153" s="349">
        <f>'S4'!K160-'S4'!F160</f>
        <v>0</v>
      </c>
      <c r="F153" s="348">
        <f>'S4'!L160-'S4'!E160-'S4'!H160-'S4'!G160</f>
        <v>0</v>
      </c>
      <c r="G153" s="353">
        <f>'S4'!M160-'S4'!F160</f>
        <v>0</v>
      </c>
      <c r="H153" s="347">
        <f>'S4'!O160-'S4'!H160-'S4'!E160+'S4'!J160</f>
        <v>0</v>
      </c>
      <c r="I153" s="348">
        <f>'S4'!N160-'S4'!G160+1</f>
        <v>1</v>
      </c>
      <c r="J153" s="347">
        <f>'S4'!P160+'S4'!Q160-'S4'!F160</f>
        <v>0</v>
      </c>
      <c r="K153" s="347">
        <f>'S4'!T160+'S4'!U160+'S4'!J160-'S4'!H160-'S4'!E160</f>
        <v>0</v>
      </c>
      <c r="L153" s="347">
        <f>'S4'!R160+'S4'!S160-'S4'!G160+1</f>
        <v>1</v>
      </c>
      <c r="M153" s="346">
        <f>'S4'!Q160</f>
        <v>0</v>
      </c>
      <c r="N153" s="347">
        <f>'S4'!T160+'S4'!U160-'S4'!H160-'S4'!E160</f>
        <v>0</v>
      </c>
      <c r="O153" s="348">
        <f>'S4'!S160-'S4'!G160+1</f>
        <v>1</v>
      </c>
      <c r="P153" s="349">
        <f>'S4'!V160-'S4'!F160</f>
        <v>0</v>
      </c>
      <c r="Q153" s="348">
        <f>'S4'!W160-'S4'!E160-'S4'!H160-'S4'!G160</f>
        <v>0</v>
      </c>
      <c r="R153" s="195">
        <f>'S4'!E160</f>
        <v>0</v>
      </c>
      <c r="S153" s="196" t="s">
        <v>80</v>
      </c>
      <c r="T153" s="205">
        <f>'S4'!G160</f>
        <v>0</v>
      </c>
      <c r="U153" s="197" t="s">
        <v>90</v>
      </c>
    </row>
    <row r="154" spans="1:21" s="182" customFormat="1" ht="14.1" customHeight="1" x14ac:dyDescent="0.25">
      <c r="A154" s="354"/>
      <c r="B154" s="363"/>
      <c r="C154" s="349"/>
      <c r="D154" s="348"/>
      <c r="E154" s="349"/>
      <c r="F154" s="348"/>
      <c r="G154" s="353"/>
      <c r="H154" s="347"/>
      <c r="I154" s="348"/>
      <c r="J154" s="347"/>
      <c r="K154" s="347"/>
      <c r="L154" s="347"/>
      <c r="M154" s="346"/>
      <c r="N154" s="347"/>
      <c r="O154" s="348"/>
      <c r="P154" s="349"/>
      <c r="Q154" s="348"/>
      <c r="R154" s="195">
        <f>'S4'!F160</f>
        <v>0</v>
      </c>
      <c r="S154" s="196" t="s">
        <v>91</v>
      </c>
      <c r="T154" s="205">
        <f>'S4'!H160</f>
        <v>0</v>
      </c>
      <c r="U154" s="197" t="s">
        <v>92</v>
      </c>
    </row>
    <row r="155" spans="1:21" s="182" customFormat="1" ht="28.35" customHeight="1" x14ac:dyDescent="0.25">
      <c r="A155" s="247" t="s">
        <v>109</v>
      </c>
      <c r="B155" s="207"/>
      <c r="C155" s="229">
        <f>'S4'!C194</f>
        <v>0</v>
      </c>
      <c r="D155" s="187">
        <f>'S4'!D194</f>
        <v>0</v>
      </c>
      <c r="E155" s="229">
        <f>'S4'!I194-'S4'!E194-'S4'!F194</f>
        <v>0</v>
      </c>
      <c r="F155" s="187">
        <f>'S4'!J194</f>
        <v>0</v>
      </c>
      <c r="G155" s="230">
        <f>'S4'!K194-'S4'!E194-'S4'!F194</f>
        <v>0</v>
      </c>
      <c r="H155" s="188">
        <f>'S4'!M194</f>
        <v>0</v>
      </c>
      <c r="I155" s="187">
        <f>'S4'!L194</f>
        <v>0</v>
      </c>
      <c r="J155" s="188">
        <f>'S4'!N194+'S4'!O194-'S4'!E194-'S4'!F194</f>
        <v>0</v>
      </c>
      <c r="K155" s="188">
        <f>'S4'!R194+'S4'!S94</f>
        <v>0</v>
      </c>
      <c r="L155" s="188">
        <f>'S4'!P194+'S4'!Q194</f>
        <v>0</v>
      </c>
      <c r="M155" s="231">
        <f>'S4'!O194</f>
        <v>0</v>
      </c>
      <c r="N155" s="188">
        <f>'S4'!S94</f>
        <v>0</v>
      </c>
      <c r="O155" s="187">
        <f>'S4'!Q194</f>
        <v>0</v>
      </c>
      <c r="P155" s="229">
        <f>'S4'!T194-'S4'!E194-'S4'!F194</f>
        <v>0</v>
      </c>
      <c r="Q155" s="187">
        <f>'S4'!U194</f>
        <v>0</v>
      </c>
      <c r="R155" s="195">
        <f>'S4'!E194</f>
        <v>0</v>
      </c>
      <c r="S155" s="196" t="s">
        <v>83</v>
      </c>
      <c r="T155" s="205"/>
      <c r="U155" s="208"/>
    </row>
    <row r="156" spans="1:21" s="182" customFormat="1" ht="18.399999999999999" customHeight="1" x14ac:dyDescent="0.25">
      <c r="A156" s="209" t="s">
        <v>93</v>
      </c>
      <c r="B156" s="210">
        <f t="shared" ref="B156:Q156" si="8">SUM(B147:B155)</f>
        <v>0</v>
      </c>
      <c r="C156" s="235">
        <f t="shared" si="8"/>
        <v>0</v>
      </c>
      <c r="D156" s="212">
        <f t="shared" si="8"/>
        <v>0</v>
      </c>
      <c r="E156" s="235">
        <f t="shared" si="8"/>
        <v>0</v>
      </c>
      <c r="F156" s="212">
        <f t="shared" si="8"/>
        <v>0</v>
      </c>
      <c r="G156" s="236">
        <f t="shared" si="8"/>
        <v>0</v>
      </c>
      <c r="H156" s="211">
        <f t="shared" si="8"/>
        <v>0</v>
      </c>
      <c r="I156" s="212">
        <f t="shared" si="8"/>
        <v>1</v>
      </c>
      <c r="J156" s="211">
        <f t="shared" si="8"/>
        <v>0</v>
      </c>
      <c r="K156" s="211">
        <f t="shared" si="8"/>
        <v>0</v>
      </c>
      <c r="L156" s="211">
        <f t="shared" si="8"/>
        <v>1</v>
      </c>
      <c r="M156" s="237">
        <f t="shared" si="8"/>
        <v>0</v>
      </c>
      <c r="N156" s="211">
        <f t="shared" si="8"/>
        <v>0</v>
      </c>
      <c r="O156" s="212">
        <f t="shared" si="8"/>
        <v>1</v>
      </c>
      <c r="P156" s="235">
        <f t="shared" si="8"/>
        <v>0</v>
      </c>
      <c r="Q156" s="212">
        <f t="shared" si="8"/>
        <v>0</v>
      </c>
      <c r="R156" s="173"/>
      <c r="S156" s="172"/>
      <c r="T156" s="173"/>
      <c r="U156" s="172"/>
    </row>
    <row r="157" spans="1:21" s="182" customFormat="1" ht="18.399999999999999" customHeight="1" x14ac:dyDescent="0.3">
      <c r="A157" s="172"/>
      <c r="B157" s="216" t="s">
        <v>94</v>
      </c>
      <c r="C157" s="217" t="s">
        <v>95</v>
      </c>
      <c r="D157" s="217" t="s">
        <v>96</v>
      </c>
      <c r="E157" s="217" t="s">
        <v>97</v>
      </c>
      <c r="F157" s="217" t="s">
        <v>98</v>
      </c>
      <c r="G157" s="217" t="s">
        <v>99</v>
      </c>
      <c r="H157" s="217" t="s">
        <v>100</v>
      </c>
      <c r="I157" s="217" t="s">
        <v>101</v>
      </c>
      <c r="J157" s="218"/>
      <c r="K157" s="218"/>
      <c r="L157" s="218"/>
      <c r="M157" s="218"/>
      <c r="N157" s="218"/>
      <c r="O157" s="218"/>
      <c r="P157" s="218"/>
      <c r="Q157" s="218"/>
      <c r="R157" s="219"/>
      <c r="T157" s="215"/>
    </row>
    <row r="158" spans="1:21" s="182" customFormat="1" ht="18.399999999999999" customHeight="1" x14ac:dyDescent="0.25">
      <c r="A158" s="220"/>
      <c r="B158" s="220"/>
      <c r="C158" s="188"/>
      <c r="D158" s="188"/>
      <c r="E158" s="221"/>
      <c r="F158" s="221"/>
      <c r="G158" s="221"/>
      <c r="H158" s="221"/>
      <c r="I158" s="221"/>
      <c r="J158" s="218"/>
      <c r="K158" s="218"/>
      <c r="L158" s="218"/>
      <c r="M158" s="218"/>
      <c r="N158" s="218"/>
      <c r="O158" s="218"/>
      <c r="P158" s="218"/>
      <c r="Q158" s="218"/>
      <c r="R158" s="219"/>
      <c r="T158" s="215"/>
    </row>
    <row r="159" spans="1:21" ht="18.399999999999999" customHeight="1" x14ac:dyDescent="0.25">
      <c r="D159" s="223"/>
      <c r="E159" s="224"/>
      <c r="F159" s="224"/>
      <c r="G159" s="224"/>
      <c r="H159" s="224"/>
      <c r="I159" s="224"/>
      <c r="J159" s="224"/>
      <c r="K159" s="224"/>
      <c r="L159" s="224"/>
      <c r="M159" s="224"/>
      <c r="N159" s="224"/>
      <c r="O159" s="224"/>
      <c r="P159" s="224"/>
      <c r="Q159" s="224"/>
      <c r="R159" s="225"/>
    </row>
    <row r="160" spans="1:21" ht="27" customHeight="1" x14ac:dyDescent="0.2">
      <c r="A160" s="362" t="s">
        <v>102</v>
      </c>
      <c r="B160" s="362"/>
      <c r="C160" s="362"/>
      <c r="D160" s="362"/>
      <c r="E160" s="362"/>
      <c r="F160" s="362"/>
      <c r="G160" s="362"/>
      <c r="H160" s="362"/>
      <c r="I160" s="362"/>
      <c r="J160" s="362"/>
      <c r="K160" s="362"/>
      <c r="L160" s="362"/>
      <c r="M160" s="362"/>
      <c r="N160" s="362"/>
      <c r="O160" s="362"/>
      <c r="P160" s="362"/>
      <c r="Q160" s="362"/>
      <c r="R160" s="362"/>
      <c r="S160" s="362"/>
      <c r="T160" s="362"/>
      <c r="U160" s="362"/>
    </row>
    <row r="161" spans="1:21" s="182" customFormat="1" ht="18.399999999999999" customHeight="1" x14ac:dyDescent="0.25">
      <c r="A161" s="358"/>
      <c r="B161" s="358"/>
      <c r="C161" s="356" t="s">
        <v>67</v>
      </c>
      <c r="D161" s="356"/>
      <c r="E161" s="356" t="s">
        <v>22</v>
      </c>
      <c r="F161" s="356"/>
      <c r="G161" s="359" t="s">
        <v>23</v>
      </c>
      <c r="H161" s="359"/>
      <c r="I161" s="359"/>
      <c r="J161" s="360" t="s">
        <v>68</v>
      </c>
      <c r="K161" s="360"/>
      <c r="L161" s="360"/>
      <c r="M161" s="361" t="s">
        <v>69</v>
      </c>
      <c r="N161" s="361"/>
      <c r="O161" s="361"/>
      <c r="P161" s="356" t="s">
        <v>70</v>
      </c>
      <c r="Q161" s="356"/>
      <c r="R161" s="357" t="s">
        <v>71</v>
      </c>
      <c r="S161" s="357"/>
      <c r="T161" s="357"/>
      <c r="U161" s="357"/>
    </row>
    <row r="162" spans="1:21" s="182" customFormat="1" ht="18.399999999999999" customHeight="1" x14ac:dyDescent="0.25">
      <c r="A162" s="358"/>
      <c r="B162" s="358"/>
      <c r="C162" s="226" t="s">
        <v>72</v>
      </c>
      <c r="D162" s="184" t="s">
        <v>73</v>
      </c>
      <c r="E162" s="226" t="s">
        <v>74</v>
      </c>
      <c r="F162" s="184" t="s">
        <v>75</v>
      </c>
      <c r="G162" s="227" t="s">
        <v>76</v>
      </c>
      <c r="H162" s="183" t="s">
        <v>75</v>
      </c>
      <c r="I162" s="184" t="s">
        <v>77</v>
      </c>
      <c r="J162" s="183" t="s">
        <v>76</v>
      </c>
      <c r="K162" s="183" t="s">
        <v>75</v>
      </c>
      <c r="L162" s="183" t="s">
        <v>77</v>
      </c>
      <c r="M162" s="228" t="s">
        <v>76</v>
      </c>
      <c r="N162" s="183" t="s">
        <v>75</v>
      </c>
      <c r="O162" s="184" t="s">
        <v>77</v>
      </c>
      <c r="P162" s="226" t="s">
        <v>76</v>
      </c>
      <c r="Q162" s="184" t="s">
        <v>75</v>
      </c>
      <c r="R162" s="357"/>
      <c r="S162" s="357"/>
      <c r="T162" s="357"/>
      <c r="U162" s="357"/>
    </row>
    <row r="163" spans="1:21" s="182" customFormat="1" ht="14.1" customHeight="1" x14ac:dyDescent="0.25">
      <c r="A163" s="354" t="s">
        <v>78</v>
      </c>
      <c r="B163" s="355"/>
      <c r="C163" s="349">
        <f>'S4'!C32</f>
        <v>0</v>
      </c>
      <c r="D163" s="348">
        <f>'S4'!D32</f>
        <v>0</v>
      </c>
      <c r="E163" s="349">
        <f>'S4'!J32</f>
        <v>0</v>
      </c>
      <c r="F163" s="348">
        <f>'S4'!K32-'S4'!E32-'S4'!F32-'S4'!G32-'S4'!H32-'S4'!I32</f>
        <v>0</v>
      </c>
      <c r="G163" s="353">
        <f>'S4'!L32-'S4'!H32-'S4'!G32</f>
        <v>0</v>
      </c>
      <c r="H163" s="347">
        <f>'S4'!N32-'S4'!F32-'S4'!E32-'S4'!I32</f>
        <v>0</v>
      </c>
      <c r="I163" s="348">
        <f>'S4'!M32</f>
        <v>0</v>
      </c>
      <c r="J163" s="347">
        <f>'S4'!O32+'S4'!P32-'S4'!H32-'S4'!G32</f>
        <v>0</v>
      </c>
      <c r="K163" s="347">
        <f>'S4'!S32+'S4'!T32-'S4'!F32-'S4'!E32-'S4'!I32</f>
        <v>0</v>
      </c>
      <c r="L163" s="347">
        <f>'S4'!Q32+'S4'!R32</f>
        <v>0</v>
      </c>
      <c r="M163" s="346">
        <f>'S4'!P32</f>
        <v>0</v>
      </c>
      <c r="N163" s="347">
        <f>'S4'!T32-'S4'!E32-'S4'!F32</f>
        <v>0</v>
      </c>
      <c r="O163" s="348">
        <f>'S4'!R32</f>
        <v>0</v>
      </c>
      <c r="P163" s="349">
        <f>'S4'!U32-'S4'!H32-'S4'!G32</f>
        <v>0</v>
      </c>
      <c r="Q163" s="348">
        <f>'S4'!V32-'S4'!F32-'S4'!E32-'S4'!I32</f>
        <v>0</v>
      </c>
      <c r="R163" s="189">
        <f>'S4'!E32</f>
        <v>0</v>
      </c>
      <c r="S163" s="196" t="s">
        <v>79</v>
      </c>
      <c r="T163" s="205">
        <f>'S4'!F32</f>
        <v>0</v>
      </c>
      <c r="U163" s="197" t="s">
        <v>80</v>
      </c>
    </row>
    <row r="164" spans="1:21" s="182" customFormat="1" ht="14.1" customHeight="1" x14ac:dyDescent="0.25">
      <c r="A164" s="354"/>
      <c r="B164" s="355"/>
      <c r="C164" s="349"/>
      <c r="D164" s="348"/>
      <c r="E164" s="349"/>
      <c r="F164" s="348"/>
      <c r="G164" s="353"/>
      <c r="H164" s="347"/>
      <c r="I164" s="348"/>
      <c r="J164" s="347"/>
      <c r="K164" s="347"/>
      <c r="L164" s="347"/>
      <c r="M164" s="346"/>
      <c r="N164" s="347"/>
      <c r="O164" s="348"/>
      <c r="P164" s="349"/>
      <c r="Q164" s="348"/>
      <c r="R164" s="189"/>
      <c r="S164" s="197"/>
      <c r="T164" s="205">
        <f>'S4'!H32+'S4'!G32</f>
        <v>0</v>
      </c>
      <c r="U164" s="197" t="s">
        <v>103</v>
      </c>
    </row>
    <row r="165" spans="1:21" s="182" customFormat="1" ht="15.6" customHeight="1" x14ac:dyDescent="0.25">
      <c r="A165" s="354" t="s">
        <v>81</v>
      </c>
      <c r="B165" s="355"/>
      <c r="C165" s="347">
        <f>'S4'!C67</f>
        <v>0</v>
      </c>
      <c r="D165" s="348">
        <f>'S4'!D67</f>
        <v>0</v>
      </c>
      <c r="E165" s="347">
        <f>'S4'!K67-'S4'!E67-'S4'!F67-'S4'!G67-'S4'!H67-'S4'!I67-'S4'!J67</f>
        <v>0</v>
      </c>
      <c r="F165" s="348">
        <f>'S4'!L67</f>
        <v>0</v>
      </c>
      <c r="G165" s="347">
        <f>'S4'!M67-'S4'!E67-'S4'!F67-'S4'!G67-'S4'!H67-'S4'!I67-'S4'!J67</f>
        <v>0</v>
      </c>
      <c r="H165" s="347">
        <f>'S4'!O67</f>
        <v>0</v>
      </c>
      <c r="I165" s="348">
        <f>'S4'!N67</f>
        <v>0</v>
      </c>
      <c r="J165" s="347">
        <f>'S4'!P67-'S4'!E67-'S4'!F67-'S4'!G67-'S4'!H67-'S4'!I67+'S4'!Q67-'S4'!J67</f>
        <v>0</v>
      </c>
      <c r="K165" s="347">
        <f>'S4'!T67+'S4'!U67</f>
        <v>0</v>
      </c>
      <c r="L165" s="348">
        <f>'S4'!R67+'S4'!S67</f>
        <v>0</v>
      </c>
      <c r="M165" s="347">
        <f>'S4'!Q67</f>
        <v>0</v>
      </c>
      <c r="N165" s="347">
        <f>'S4'!U67</f>
        <v>0</v>
      </c>
      <c r="O165" s="348">
        <f>'S4'!S67</f>
        <v>0</v>
      </c>
      <c r="P165" s="347">
        <f>'S4'!V67-'S4'!E67-'S4'!F67-'S4'!G67-'S4'!H67-'S4'!I67-'S4'!J67</f>
        <v>0</v>
      </c>
      <c r="Q165" s="348">
        <f>'S4'!W67</f>
        <v>0</v>
      </c>
      <c r="R165" s="195">
        <f>'S4'!E67+'S4'!F67+'S4'!G67+'S4'!I67</f>
        <v>0</v>
      </c>
      <c r="S165" s="196" t="s">
        <v>82</v>
      </c>
      <c r="T165" s="195">
        <f>'S4'!H67</f>
        <v>0</v>
      </c>
      <c r="U165" s="197" t="s">
        <v>83</v>
      </c>
    </row>
    <row r="166" spans="1:21" s="182" customFormat="1" ht="15.6" customHeight="1" x14ac:dyDescent="0.25">
      <c r="A166" s="354"/>
      <c r="B166" s="355"/>
      <c r="C166" s="347"/>
      <c r="D166" s="348"/>
      <c r="E166" s="347"/>
      <c r="F166" s="348"/>
      <c r="G166" s="347"/>
      <c r="H166" s="347"/>
      <c r="I166" s="348"/>
      <c r="J166" s="347"/>
      <c r="K166" s="347"/>
      <c r="L166" s="348"/>
      <c r="M166" s="347"/>
      <c r="N166" s="347"/>
      <c r="O166" s="348"/>
      <c r="P166" s="347"/>
      <c r="Q166" s="348"/>
      <c r="R166" s="195"/>
      <c r="S166" s="196"/>
      <c r="T166" s="195">
        <f>'S4'!J67</f>
        <v>0</v>
      </c>
      <c r="U166" s="232" t="s">
        <v>84</v>
      </c>
    </row>
    <row r="167" spans="1:21" s="182" customFormat="1" ht="28.35" customHeight="1" x14ac:dyDescent="0.25">
      <c r="A167" s="185" t="s">
        <v>85</v>
      </c>
      <c r="B167" s="207"/>
      <c r="C167" s="229">
        <f>'S4'!C102</f>
        <v>0</v>
      </c>
      <c r="D167" s="187">
        <f>'S4'!D102</f>
        <v>0</v>
      </c>
      <c r="E167" s="229">
        <f>'S4'!I102-'S4'!E102-'S4'!F102-'S4'!G102</f>
        <v>0</v>
      </c>
      <c r="F167" s="187">
        <f>'S4'!J102</f>
        <v>0</v>
      </c>
      <c r="G167" s="230">
        <f>'S4'!K102-'S4'!E102-'S4'!F102-'S4'!G102</f>
        <v>0</v>
      </c>
      <c r="H167" s="188">
        <f>'S4'!M102</f>
        <v>0</v>
      </c>
      <c r="I167" s="187">
        <f>'S4'!L102+'S4'!H102</f>
        <v>0</v>
      </c>
      <c r="J167" s="188">
        <f>'S4'!N102+'S4'!O102-'S4'!E102-'S4'!F102-'S4'!G102</f>
        <v>0</v>
      </c>
      <c r="K167" s="188">
        <f>'S4'!R102+'S4'!S2</f>
        <v>0</v>
      </c>
      <c r="L167" s="188">
        <f>'S4'!P102+'S4'!Q102+'S4'!H102</f>
        <v>0</v>
      </c>
      <c r="M167" s="231">
        <f>'S4'!O102</f>
        <v>0</v>
      </c>
      <c r="N167" s="188">
        <f>'S4'!S2</f>
        <v>0</v>
      </c>
      <c r="O167" s="187">
        <f>'S4'!Q102</f>
        <v>0</v>
      </c>
      <c r="P167" s="229">
        <f>'S4'!T102-'S4'!E102-'S4'!F102-'S4'!G102</f>
        <v>0</v>
      </c>
      <c r="Q167" s="187">
        <f>'S4'!U102</f>
        <v>0</v>
      </c>
      <c r="R167" s="195">
        <f>'S4'!E102+'S4'!F102</f>
        <v>0</v>
      </c>
      <c r="S167" s="233" t="s">
        <v>104</v>
      </c>
      <c r="T167" s="195">
        <f>'S4'!G102</f>
        <v>0</v>
      </c>
      <c r="U167" s="208" t="s">
        <v>87</v>
      </c>
    </row>
    <row r="168" spans="1:21" s="182" customFormat="1" ht="28.35" customHeight="1" x14ac:dyDescent="0.25">
      <c r="A168" s="185" t="s">
        <v>88</v>
      </c>
      <c r="B168" s="207"/>
      <c r="C168" s="229">
        <f>'S4'!C137</f>
        <v>0</v>
      </c>
      <c r="D168" s="187">
        <f>'S4'!D137</f>
        <v>0</v>
      </c>
      <c r="E168" s="229">
        <f>'S4'!I137</f>
        <v>0</v>
      </c>
      <c r="F168" s="187">
        <f>'S4'!J137-'S4'!E137-'S4'!F137</f>
        <v>0</v>
      </c>
      <c r="G168" s="230">
        <f>'S4'!K137</f>
        <v>0</v>
      </c>
      <c r="H168" s="188">
        <f>'S4'!M137-'S4'!E137</f>
        <v>0</v>
      </c>
      <c r="I168" s="187">
        <f>'S4'!L137-'S4'!F137</f>
        <v>0</v>
      </c>
      <c r="J168" s="188">
        <f>'S4'!N137+'S4'!O137</f>
        <v>0</v>
      </c>
      <c r="K168" s="188">
        <f>'S4'!R137+'S4'!S137-'S4'!E137</f>
        <v>0</v>
      </c>
      <c r="L168" s="188">
        <f>'S4'!P137+'S4'!Q137-'S4'!F137</f>
        <v>0</v>
      </c>
      <c r="M168" s="231">
        <f>'S4'!O137</f>
        <v>0</v>
      </c>
      <c r="N168" s="188">
        <f>'S4'!S137-'S4'!E137</f>
        <v>0</v>
      </c>
      <c r="O168" s="187">
        <f>'S4'!Q137</f>
        <v>0</v>
      </c>
      <c r="P168" s="229">
        <f>'S4'!T137</f>
        <v>0</v>
      </c>
      <c r="Q168" s="187">
        <f>'S4'!U137-'S4'!E137-'S4'!F137</f>
        <v>0</v>
      </c>
      <c r="R168" s="195">
        <f>'S4'!E137</f>
        <v>0</v>
      </c>
      <c r="S168" s="196" t="s">
        <v>105</v>
      </c>
      <c r="T168" s="234">
        <f>'S4'!F137</f>
        <v>0</v>
      </c>
      <c r="U168" s="197" t="s">
        <v>106</v>
      </c>
    </row>
    <row r="169" spans="1:21" s="182" customFormat="1" ht="14.1" customHeight="1" x14ac:dyDescent="0.25">
      <c r="A169" s="354" t="s">
        <v>89</v>
      </c>
      <c r="B169" s="355"/>
      <c r="C169" s="349">
        <f>'S4'!C172</f>
        <v>0</v>
      </c>
      <c r="D169" s="348">
        <f>'S4'!D172</f>
        <v>0</v>
      </c>
      <c r="E169" s="349">
        <f>'S4'!K172-'S4'!F172</f>
        <v>0</v>
      </c>
      <c r="F169" s="348">
        <f>'S4'!L172-'S4'!E172-'S4'!H172-'S4'!G172</f>
        <v>0</v>
      </c>
      <c r="G169" s="353">
        <f>'S4'!M172-'S4'!F172</f>
        <v>0</v>
      </c>
      <c r="H169" s="347">
        <f>'S4'!O172-'S4'!H172-'S4'!E172+'S4'!J172</f>
        <v>0</v>
      </c>
      <c r="I169" s="348">
        <f>'S4'!N172-'S4'!G172+1</f>
        <v>1</v>
      </c>
      <c r="J169" s="347">
        <f>'S4'!P172+'S4'!Q172-'S4'!F172</f>
        <v>0</v>
      </c>
      <c r="K169" s="347">
        <f>'S4'!T172+'S4'!U172+'S4'!J172-'S4'!H172-'S4'!E172</f>
        <v>0</v>
      </c>
      <c r="L169" s="347">
        <f>'S4'!R172+'S4'!S172-'S4'!G172+1</f>
        <v>1</v>
      </c>
      <c r="M169" s="346">
        <f>'S4'!Q172</f>
        <v>0</v>
      </c>
      <c r="N169" s="347">
        <f>'S4'!T172+'S4'!U172-'S4'!H172-'S4'!E172</f>
        <v>0</v>
      </c>
      <c r="O169" s="348">
        <f>'S4'!S172-'S4'!G172+1</f>
        <v>1</v>
      </c>
      <c r="P169" s="349">
        <f>'S4'!V172-'S4'!F172</f>
        <v>0</v>
      </c>
      <c r="Q169" s="348">
        <f>'S4'!W172-'S4'!E172-'S4'!H172-'S4'!G172</f>
        <v>0</v>
      </c>
      <c r="R169" s="195">
        <f>'S4'!E172</f>
        <v>0</v>
      </c>
      <c r="S169" s="196" t="s">
        <v>105</v>
      </c>
      <c r="T169" s="205">
        <f>'S4'!G172</f>
        <v>0</v>
      </c>
      <c r="U169" s="197" t="s">
        <v>90</v>
      </c>
    </row>
    <row r="170" spans="1:21" s="182" customFormat="1" ht="14.1" customHeight="1" x14ac:dyDescent="0.25">
      <c r="A170" s="354"/>
      <c r="B170" s="355"/>
      <c r="C170" s="349"/>
      <c r="D170" s="348"/>
      <c r="E170" s="349"/>
      <c r="F170" s="348"/>
      <c r="G170" s="353"/>
      <c r="H170" s="347"/>
      <c r="I170" s="348"/>
      <c r="J170" s="347"/>
      <c r="K170" s="347"/>
      <c r="L170" s="347"/>
      <c r="M170" s="346"/>
      <c r="N170" s="347"/>
      <c r="O170" s="348"/>
      <c r="P170" s="349"/>
      <c r="Q170" s="348"/>
      <c r="R170" s="195">
        <f>'S4'!F172</f>
        <v>0</v>
      </c>
      <c r="S170" s="196" t="s">
        <v>91</v>
      </c>
      <c r="T170" s="205">
        <f>'S4'!H172</f>
        <v>0</v>
      </c>
      <c r="U170" s="197" t="s">
        <v>92</v>
      </c>
    </row>
    <row r="171" spans="1:21" s="182" customFormat="1" ht="18.399999999999999" customHeight="1" x14ac:dyDescent="0.25">
      <c r="A171" s="209" t="s">
        <v>93</v>
      </c>
      <c r="B171" s="210"/>
      <c r="C171" s="235">
        <f t="shared" ref="C171:Q171" si="9">SUM(C163:C169)</f>
        <v>0</v>
      </c>
      <c r="D171" s="212">
        <f t="shared" si="9"/>
        <v>0</v>
      </c>
      <c r="E171" s="235">
        <f t="shared" si="9"/>
        <v>0</v>
      </c>
      <c r="F171" s="212">
        <f t="shared" si="9"/>
        <v>0</v>
      </c>
      <c r="G171" s="236">
        <f t="shared" si="9"/>
        <v>0</v>
      </c>
      <c r="H171" s="211">
        <f t="shared" si="9"/>
        <v>0</v>
      </c>
      <c r="I171" s="212">
        <f t="shared" si="9"/>
        <v>1</v>
      </c>
      <c r="J171" s="211">
        <f t="shared" si="9"/>
        <v>0</v>
      </c>
      <c r="K171" s="211">
        <f t="shared" si="9"/>
        <v>0</v>
      </c>
      <c r="L171" s="211">
        <f t="shared" si="9"/>
        <v>1</v>
      </c>
      <c r="M171" s="237">
        <f t="shared" si="9"/>
        <v>0</v>
      </c>
      <c r="N171" s="211">
        <f t="shared" si="9"/>
        <v>0</v>
      </c>
      <c r="O171" s="212">
        <f t="shared" si="9"/>
        <v>1</v>
      </c>
      <c r="P171" s="235">
        <f t="shared" si="9"/>
        <v>0</v>
      </c>
      <c r="Q171" s="212">
        <f t="shared" si="9"/>
        <v>0</v>
      </c>
      <c r="R171" s="173"/>
      <c r="S171" s="172"/>
      <c r="T171" s="173"/>
      <c r="U171" s="172"/>
    </row>
    <row r="172" spans="1:21" s="182" customFormat="1" ht="18.399999999999999" customHeight="1" x14ac:dyDescent="0.3">
      <c r="A172" s="350" t="s">
        <v>107</v>
      </c>
      <c r="B172" s="350"/>
      <c r="C172" s="351"/>
      <c r="D172" s="351"/>
      <c r="E172" s="350" t="s">
        <v>108</v>
      </c>
      <c r="F172" s="350"/>
      <c r="G172" s="368"/>
      <c r="H172" s="368"/>
      <c r="I172" s="238"/>
      <c r="J172" s="218"/>
      <c r="K172" s="218"/>
      <c r="L172" s="218"/>
      <c r="M172" s="218"/>
      <c r="N172" s="218"/>
      <c r="O172" s="218"/>
      <c r="P172" s="218"/>
      <c r="Q172" s="218"/>
      <c r="R172" s="219"/>
      <c r="T172" s="215"/>
    </row>
    <row r="173" spans="1:21" s="182" customFormat="1" ht="18.399999999999999" customHeight="1" x14ac:dyDescent="0.25">
      <c r="A173" s="242"/>
      <c r="B173" s="243"/>
      <c r="C173" s="244"/>
      <c r="D173" s="244"/>
      <c r="E173" s="218"/>
      <c r="F173" s="218"/>
      <c r="G173" s="218"/>
      <c r="H173" s="218"/>
      <c r="I173" s="218"/>
      <c r="J173" s="218"/>
      <c r="K173" s="218"/>
      <c r="L173" s="218"/>
      <c r="M173" s="218"/>
      <c r="N173" s="218"/>
      <c r="O173" s="218"/>
      <c r="P173" s="218"/>
      <c r="Q173" s="218"/>
      <c r="R173" s="219"/>
      <c r="T173" s="215"/>
    </row>
    <row r="174" spans="1:21" ht="18.399999999999999" customHeight="1" x14ac:dyDescent="0.2">
      <c r="A174" s="222"/>
      <c r="B174" s="222"/>
      <c r="C174" s="223"/>
      <c r="D174" s="223"/>
      <c r="E174" s="224"/>
      <c r="F174" s="224"/>
      <c r="G174" s="224"/>
      <c r="H174" s="224"/>
      <c r="I174" s="224"/>
      <c r="J174" s="224"/>
      <c r="K174" s="224"/>
      <c r="L174" s="224"/>
      <c r="M174" s="224"/>
      <c r="N174" s="224"/>
      <c r="O174" s="224"/>
      <c r="P174" s="224"/>
      <c r="Q174" s="224"/>
      <c r="R174" s="225"/>
    </row>
    <row r="175" spans="1:21" ht="18.399999999999999" customHeight="1" x14ac:dyDescent="0.2">
      <c r="A175" s="222"/>
      <c r="B175" s="222"/>
      <c r="C175" s="223"/>
      <c r="D175" s="223"/>
      <c r="E175" s="224"/>
      <c r="F175" s="224"/>
      <c r="G175" s="224"/>
      <c r="H175" s="224"/>
      <c r="I175" s="224"/>
      <c r="J175" s="224"/>
      <c r="K175" s="224"/>
      <c r="L175" s="224"/>
      <c r="M175" s="224"/>
      <c r="N175" s="224"/>
      <c r="O175" s="224"/>
      <c r="P175" s="224"/>
      <c r="Q175" s="224"/>
      <c r="R175" s="225"/>
    </row>
    <row r="176" spans="1:21" ht="18.399999999999999" customHeight="1" x14ac:dyDescent="0.35">
      <c r="A176" s="174"/>
      <c r="B176" s="174"/>
      <c r="C176" s="175"/>
      <c r="D176" s="175"/>
      <c r="E176" s="176"/>
      <c r="F176" s="176"/>
      <c r="G176" s="176"/>
      <c r="H176" s="176"/>
      <c r="I176" s="176"/>
      <c r="J176" s="176"/>
      <c r="K176" s="177"/>
      <c r="L176" s="177"/>
      <c r="M176" s="178"/>
      <c r="N176" s="179"/>
      <c r="O176" s="179"/>
      <c r="P176" s="179"/>
      <c r="Q176" s="179"/>
      <c r="R176" s="180"/>
    </row>
    <row r="177" spans="1:21" ht="24.2" customHeight="1" x14ac:dyDescent="0.5">
      <c r="A177" s="174"/>
      <c r="B177" s="174"/>
      <c r="C177" s="175"/>
      <c r="D177" s="175"/>
      <c r="E177" s="176"/>
      <c r="F177" s="176"/>
      <c r="G177" s="176"/>
      <c r="H177" s="176"/>
      <c r="I177" s="176"/>
      <c r="J177" s="176"/>
      <c r="K177" s="177"/>
      <c r="L177" s="177"/>
      <c r="M177" s="365" t="s">
        <v>64</v>
      </c>
      <c r="N177" s="365"/>
      <c r="O177" s="366">
        <f>O142+1</f>
        <v>43008</v>
      </c>
      <c r="P177" s="366"/>
      <c r="Q177" s="366"/>
      <c r="R177" s="366"/>
      <c r="S177" s="366"/>
      <c r="T177" s="366"/>
      <c r="U177" s="366"/>
    </row>
    <row r="178" spans="1:21" ht="18.399999999999999" customHeight="1" x14ac:dyDescent="0.25">
      <c r="A178" s="174"/>
      <c r="B178" s="174"/>
      <c r="C178" s="175"/>
      <c r="D178" s="175"/>
      <c r="E178" s="176"/>
      <c r="F178" s="176"/>
      <c r="G178" s="176"/>
      <c r="H178" s="176"/>
      <c r="I178" s="176"/>
      <c r="J178" s="176"/>
      <c r="K178" s="176"/>
      <c r="L178" s="176"/>
      <c r="M178" s="176"/>
      <c r="N178" s="176"/>
      <c r="O178" s="176"/>
      <c r="P178" s="176"/>
      <c r="Q178" s="176"/>
      <c r="R178" s="181"/>
    </row>
    <row r="179" spans="1:21" ht="27" customHeight="1" x14ac:dyDescent="0.2">
      <c r="A179" s="362" t="s">
        <v>65</v>
      </c>
      <c r="B179" s="362"/>
      <c r="C179" s="362"/>
      <c r="D179" s="362"/>
      <c r="E179" s="362"/>
      <c r="F179" s="362"/>
      <c r="G179" s="362"/>
      <c r="H179" s="362"/>
      <c r="I179" s="362"/>
      <c r="J179" s="362"/>
      <c r="K179" s="362"/>
      <c r="L179" s="362"/>
      <c r="M179" s="362"/>
      <c r="N179" s="362"/>
      <c r="O179" s="362"/>
      <c r="P179" s="362"/>
      <c r="Q179" s="362"/>
      <c r="R179" s="362"/>
      <c r="S179" s="362"/>
      <c r="T179" s="362"/>
      <c r="U179" s="362"/>
    </row>
    <row r="180" spans="1:21" s="182" customFormat="1" ht="18.399999999999999" customHeight="1" x14ac:dyDescent="0.25">
      <c r="A180" s="358"/>
      <c r="B180" s="367" t="s">
        <v>66</v>
      </c>
      <c r="C180" s="356" t="s">
        <v>67</v>
      </c>
      <c r="D180" s="356"/>
      <c r="E180" s="356" t="s">
        <v>22</v>
      </c>
      <c r="F180" s="356"/>
      <c r="G180" s="359" t="s">
        <v>23</v>
      </c>
      <c r="H180" s="359"/>
      <c r="I180" s="359"/>
      <c r="J180" s="360" t="s">
        <v>68</v>
      </c>
      <c r="K180" s="360"/>
      <c r="L180" s="360"/>
      <c r="M180" s="361" t="s">
        <v>69</v>
      </c>
      <c r="N180" s="361"/>
      <c r="O180" s="361"/>
      <c r="P180" s="356" t="s">
        <v>70</v>
      </c>
      <c r="Q180" s="356"/>
      <c r="R180" s="357" t="s">
        <v>71</v>
      </c>
      <c r="S180" s="357"/>
      <c r="T180" s="357"/>
      <c r="U180" s="357"/>
    </row>
    <row r="181" spans="1:21" s="182" customFormat="1" ht="18.399999999999999" customHeight="1" x14ac:dyDescent="0.25">
      <c r="A181" s="358"/>
      <c r="B181" s="367"/>
      <c r="C181" s="226" t="s">
        <v>72</v>
      </c>
      <c r="D181" s="184" t="s">
        <v>73</v>
      </c>
      <c r="E181" s="226" t="s">
        <v>74</v>
      </c>
      <c r="F181" s="184" t="s">
        <v>75</v>
      </c>
      <c r="G181" s="227" t="s">
        <v>76</v>
      </c>
      <c r="H181" s="183" t="s">
        <v>75</v>
      </c>
      <c r="I181" s="184" t="s">
        <v>77</v>
      </c>
      <c r="J181" s="183" t="s">
        <v>76</v>
      </c>
      <c r="K181" s="183" t="s">
        <v>75</v>
      </c>
      <c r="L181" s="183" t="s">
        <v>77</v>
      </c>
      <c r="M181" s="228" t="s">
        <v>76</v>
      </c>
      <c r="N181" s="183" t="s">
        <v>75</v>
      </c>
      <c r="O181" s="184" t="s">
        <v>77</v>
      </c>
      <c r="P181" s="226" t="s">
        <v>76</v>
      </c>
      <c r="Q181" s="184" t="s">
        <v>75</v>
      </c>
      <c r="R181" s="357"/>
      <c r="S181" s="357"/>
      <c r="T181" s="357"/>
      <c r="U181" s="357"/>
    </row>
    <row r="182" spans="1:21" s="182" customFormat="1" ht="14.1" customHeight="1" x14ac:dyDescent="0.25">
      <c r="A182" s="354" t="s">
        <v>78</v>
      </c>
      <c r="B182" s="363">
        <f>'S4'!C9</f>
        <v>0</v>
      </c>
      <c r="C182" s="364">
        <f>'S4'!C21</f>
        <v>0</v>
      </c>
      <c r="D182" s="348">
        <f>'S4'!D21</f>
        <v>0</v>
      </c>
      <c r="E182" s="349">
        <f>'S4'!I21</f>
        <v>0</v>
      </c>
      <c r="F182" s="348">
        <f>'S4'!J21-'S4'!E21-'S4'!F21-'S4'!G21</f>
        <v>0</v>
      </c>
      <c r="G182" s="353">
        <f>'S4'!K21</f>
        <v>0</v>
      </c>
      <c r="H182" s="347">
        <f>'S4'!M21-'S4'!E21-'S4'!F21-'S4'!G21</f>
        <v>0</v>
      </c>
      <c r="I182" s="348">
        <f>'S4'!L21</f>
        <v>0</v>
      </c>
      <c r="J182" s="347">
        <f>'S4'!N21+'S4'!O21</f>
        <v>0</v>
      </c>
      <c r="K182" s="347">
        <f>'S4'!R21+'S4'!S21-'S4'!E21-'S4'!F21-'S4'!G21</f>
        <v>0</v>
      </c>
      <c r="L182" s="347">
        <f>'S4'!P21+'S4'!Q21</f>
        <v>0</v>
      </c>
      <c r="M182" s="346">
        <f>'S4'!O21</f>
        <v>0</v>
      </c>
      <c r="N182" s="347">
        <f>'S4'!S21-'S4'!F21-'S4'!E21</f>
        <v>0</v>
      </c>
      <c r="O182" s="348">
        <f>'S4'!Q21</f>
        <v>0</v>
      </c>
      <c r="P182" s="349">
        <f>'S4'!T21</f>
        <v>0</v>
      </c>
      <c r="Q182" s="348">
        <f>'S4'!U21-'S4'!F21-'S4'!E21-'S4'!G21</f>
        <v>0</v>
      </c>
      <c r="R182" s="189">
        <f>'S4'!E21</f>
        <v>0</v>
      </c>
      <c r="S182" s="196" t="s">
        <v>79</v>
      </c>
      <c r="T182" s="205">
        <f>'S4'!F21</f>
        <v>0</v>
      </c>
      <c r="U182" s="197" t="s">
        <v>80</v>
      </c>
    </row>
    <row r="183" spans="1:21" s="182" customFormat="1" ht="14.1" customHeight="1" x14ac:dyDescent="0.25">
      <c r="A183" s="354"/>
      <c r="B183" s="363"/>
      <c r="C183" s="364"/>
      <c r="D183" s="348"/>
      <c r="E183" s="349"/>
      <c r="F183" s="348"/>
      <c r="G183" s="353"/>
      <c r="H183" s="347"/>
      <c r="I183" s="348"/>
      <c r="J183" s="347"/>
      <c r="K183" s="347"/>
      <c r="L183" s="347"/>
      <c r="M183" s="346"/>
      <c r="N183" s="347"/>
      <c r="O183" s="348"/>
      <c r="P183" s="349"/>
      <c r="Q183" s="348"/>
      <c r="R183" s="189"/>
      <c r="S183" s="197"/>
      <c r="T183" s="205"/>
      <c r="U183" s="197"/>
    </row>
    <row r="184" spans="1:21" s="182" customFormat="1" ht="15.6" customHeight="1" x14ac:dyDescent="0.25">
      <c r="A184" s="354" t="s">
        <v>81</v>
      </c>
      <c r="B184" s="363">
        <f>'S4'!C44</f>
        <v>0</v>
      </c>
      <c r="C184" s="347">
        <f>'S4'!C56</f>
        <v>0</v>
      </c>
      <c r="D184" s="348">
        <f>'S4'!D56</f>
        <v>0</v>
      </c>
      <c r="E184" s="347">
        <f>'S4'!K56-'S4'!E56-'S4'!F56-'S4'!G56-'S4'!H56-'S4'!I56-'S4'!J56</f>
        <v>0</v>
      </c>
      <c r="F184" s="348">
        <f>'S4'!L56</f>
        <v>0</v>
      </c>
      <c r="G184" s="347">
        <f>'S4'!M56-'S4'!E56-'S4'!F56-'S4'!G56-'S4'!H56-'S4'!I56-'S4'!J56</f>
        <v>0</v>
      </c>
      <c r="H184" s="347">
        <f>'S4'!O56</f>
        <v>0</v>
      </c>
      <c r="I184" s="348">
        <f>'S4'!N56</f>
        <v>0</v>
      </c>
      <c r="J184" s="347">
        <f>'S4'!P56-'S4'!E56-'S4'!F56-'S4'!G56-'S4'!H56-'S4'!I56+'S4'!Q56-'S4'!J56</f>
        <v>0</v>
      </c>
      <c r="K184" s="347">
        <f>'S4'!T56+'S4'!U56</f>
        <v>0</v>
      </c>
      <c r="L184" s="348">
        <f>'S4'!R56+'S4'!S56</f>
        <v>0</v>
      </c>
      <c r="M184" s="347">
        <f>'S4'!Q56</f>
        <v>0</v>
      </c>
      <c r="N184" s="347">
        <f>'S4'!U56</f>
        <v>0</v>
      </c>
      <c r="O184" s="348">
        <f>'S4'!S56</f>
        <v>0</v>
      </c>
      <c r="P184" s="347">
        <f>'S4'!V56-'S4'!E56-'S4'!F56-'S4'!G56-'S4'!H56-'S4'!I56-'S4'!J56</f>
        <v>0</v>
      </c>
      <c r="Q184" s="348">
        <f>'S4'!W56</f>
        <v>0</v>
      </c>
      <c r="R184" s="195">
        <f>'S4'!E56+'S4'!F56+'S4'!G56+'S4'!I56</f>
        <v>0</v>
      </c>
      <c r="S184" s="196" t="s">
        <v>82</v>
      </c>
      <c r="T184" s="195">
        <f>'S4'!H56</f>
        <v>0</v>
      </c>
      <c r="U184" s="197" t="s">
        <v>83</v>
      </c>
    </row>
    <row r="185" spans="1:21" s="182" customFormat="1" ht="15.6" customHeight="1" x14ac:dyDescent="0.25">
      <c r="A185" s="354"/>
      <c r="B185" s="363"/>
      <c r="C185" s="347"/>
      <c r="D185" s="348"/>
      <c r="E185" s="347"/>
      <c r="F185" s="348"/>
      <c r="G185" s="347"/>
      <c r="H185" s="347"/>
      <c r="I185" s="348"/>
      <c r="J185" s="347"/>
      <c r="K185" s="347"/>
      <c r="L185" s="348"/>
      <c r="M185" s="347"/>
      <c r="N185" s="347"/>
      <c r="O185" s="348"/>
      <c r="P185" s="347"/>
      <c r="Q185" s="348"/>
      <c r="R185" s="195"/>
      <c r="S185" s="196"/>
      <c r="T185" s="195">
        <f>'S4'!J56</f>
        <v>0</v>
      </c>
      <c r="U185" s="232" t="s">
        <v>84</v>
      </c>
    </row>
    <row r="186" spans="1:21" s="182" customFormat="1" ht="28.35" customHeight="1" x14ac:dyDescent="0.25">
      <c r="A186" s="185" t="s">
        <v>85</v>
      </c>
      <c r="B186" s="186">
        <f>'S4'!C79</f>
        <v>0</v>
      </c>
      <c r="C186" s="229">
        <f>'S4'!C91</f>
        <v>0</v>
      </c>
      <c r="D186" s="187">
        <f>'S4'!D91</f>
        <v>0</v>
      </c>
      <c r="E186" s="229">
        <f>'S4'!I91-'S4'!E91-'S4'!F91-'S4'!G91</f>
        <v>0</v>
      </c>
      <c r="F186" s="187">
        <f>'S4'!J91</f>
        <v>0</v>
      </c>
      <c r="G186" s="230">
        <f>'S4'!K91-'S4'!E91-'S4'!F91-'S4'!G91</f>
        <v>0</v>
      </c>
      <c r="H186" s="188">
        <f>'S4'!M91</f>
        <v>0</v>
      </c>
      <c r="I186" s="187">
        <f>'S4'!L91+'S4'!H91</f>
        <v>0</v>
      </c>
      <c r="J186" s="188">
        <f>'S4'!N91+'S4'!O91-'S4'!E91-'S4'!F91-'S4'!G91</f>
        <v>0</v>
      </c>
      <c r="K186" s="188">
        <f>'S4'!R91+'S4'!S91</f>
        <v>0</v>
      </c>
      <c r="L186" s="188">
        <f>'S4'!P91+'S4'!Q91+'S4'!H91</f>
        <v>0</v>
      </c>
      <c r="M186" s="231">
        <f>'S4'!O91</f>
        <v>0</v>
      </c>
      <c r="N186" s="188">
        <f>'S4'!S91</f>
        <v>0</v>
      </c>
      <c r="O186" s="187">
        <f>'S4'!Q91</f>
        <v>0</v>
      </c>
      <c r="P186" s="229">
        <f>'S4'!T91-'S4'!E91-'S4'!F91-'S4'!G91</f>
        <v>0</v>
      </c>
      <c r="Q186" s="187">
        <f>'S4'!U91</f>
        <v>0</v>
      </c>
      <c r="R186" s="195">
        <f>'S4'!E91+'S4'!F91</f>
        <v>0</v>
      </c>
      <c r="S186" s="196" t="s">
        <v>86</v>
      </c>
      <c r="T186" s="195">
        <f>'S4'!G91</f>
        <v>0</v>
      </c>
      <c r="U186" s="208" t="s">
        <v>87</v>
      </c>
    </row>
    <row r="187" spans="1:21" s="182" customFormat="1" ht="28.35" customHeight="1" x14ac:dyDescent="0.25">
      <c r="A187" s="185" t="s">
        <v>88</v>
      </c>
      <c r="B187" s="186">
        <f>'S4'!C114</f>
        <v>0</v>
      </c>
      <c r="C187" s="229">
        <f>'S4'!C126</f>
        <v>0</v>
      </c>
      <c r="D187" s="187">
        <f>'S4'!D126</f>
        <v>0</v>
      </c>
      <c r="E187" s="229">
        <f>'S4'!I126</f>
        <v>0</v>
      </c>
      <c r="F187" s="187">
        <f>'S4'!J126-'S4'!E126</f>
        <v>0</v>
      </c>
      <c r="G187" s="230">
        <f>'S4'!K126</f>
        <v>0</v>
      </c>
      <c r="H187" s="188">
        <f>'S4'!M126-'S4'!E126</f>
        <v>0</v>
      </c>
      <c r="I187" s="187">
        <f>'S4'!L126</f>
        <v>0</v>
      </c>
      <c r="J187" s="188">
        <f>'S4'!N126+'S4'!O126</f>
        <v>0</v>
      </c>
      <c r="K187" s="188">
        <f>'S4'!R126+'S4'!S126-'S4'!E126</f>
        <v>0</v>
      </c>
      <c r="L187" s="188">
        <f>'S4'!P126+'S4'!Q126</f>
        <v>0</v>
      </c>
      <c r="M187" s="231">
        <f>'S4'!O126</f>
        <v>0</v>
      </c>
      <c r="N187" s="188">
        <f>'S4'!S126-'S4'!E126</f>
        <v>0</v>
      </c>
      <c r="O187" s="187">
        <f>'S4'!Q126</f>
        <v>0</v>
      </c>
      <c r="P187" s="229">
        <f>'S4'!T126</f>
        <v>0</v>
      </c>
      <c r="Q187" s="187">
        <f>'S4'!U126-'S4'!E126</f>
        <v>0</v>
      </c>
      <c r="R187" s="195">
        <f>'S4'!E126</f>
        <v>0</v>
      </c>
      <c r="S187" s="245" t="s">
        <v>80</v>
      </c>
      <c r="T187" s="246"/>
      <c r="U187" s="197"/>
    </row>
    <row r="188" spans="1:21" s="182" customFormat="1" ht="14.1" customHeight="1" x14ac:dyDescent="0.25">
      <c r="A188" s="354" t="s">
        <v>89</v>
      </c>
      <c r="B188" s="363">
        <f>'S4'!C149</f>
        <v>0</v>
      </c>
      <c r="C188" s="349">
        <f>'S4'!C161</f>
        <v>0</v>
      </c>
      <c r="D188" s="348">
        <f>'S4'!D161</f>
        <v>0</v>
      </c>
      <c r="E188" s="349">
        <f>'S4'!K161-'S4'!F161</f>
        <v>0</v>
      </c>
      <c r="F188" s="348">
        <f>'S4'!L161-'S4'!E161-'S4'!H161-'S4'!G161</f>
        <v>0</v>
      </c>
      <c r="G188" s="353">
        <f>'S4'!M161-'S4'!F161</f>
        <v>0</v>
      </c>
      <c r="H188" s="347">
        <f>'S4'!O161-'S4'!H161-'S4'!E161+'S4'!J161</f>
        <v>0</v>
      </c>
      <c r="I188" s="348">
        <f>'S4'!N161-'S4'!G161+1</f>
        <v>1</v>
      </c>
      <c r="J188" s="347">
        <f>'S4'!P161+'S4'!Q161-'S4'!F161</f>
        <v>0</v>
      </c>
      <c r="K188" s="347">
        <f>'S4'!T161+'S4'!U161+'S4'!J161-'S4'!H161-'S4'!E161</f>
        <v>0</v>
      </c>
      <c r="L188" s="347">
        <f>'S4'!R161+'S4'!S161-'S4'!G161+1</f>
        <v>1</v>
      </c>
      <c r="M188" s="346">
        <f>'S4'!Q161</f>
        <v>0</v>
      </c>
      <c r="N188" s="347">
        <f>'S4'!T161+'S4'!U161-'S4'!H161-'S4'!E161</f>
        <v>0</v>
      </c>
      <c r="O188" s="348">
        <f>'S4'!S161-'S4'!G161+1</f>
        <v>1</v>
      </c>
      <c r="P188" s="349">
        <f>'S4'!V161-'S4'!F161</f>
        <v>0</v>
      </c>
      <c r="Q188" s="348">
        <f>'S4'!W161-'S4'!E161-'S4'!H161-'S4'!G161</f>
        <v>0</v>
      </c>
      <c r="R188" s="195">
        <f>'S4'!E161</f>
        <v>0</v>
      </c>
      <c r="S188" s="196" t="s">
        <v>80</v>
      </c>
      <c r="T188" s="205">
        <f>'S4'!G161</f>
        <v>0</v>
      </c>
      <c r="U188" s="197" t="s">
        <v>90</v>
      </c>
    </row>
    <row r="189" spans="1:21" s="182" customFormat="1" ht="14.1" customHeight="1" x14ac:dyDescent="0.25">
      <c r="A189" s="354"/>
      <c r="B189" s="363"/>
      <c r="C189" s="349"/>
      <c r="D189" s="348"/>
      <c r="E189" s="349"/>
      <c r="F189" s="348"/>
      <c r="G189" s="353"/>
      <c r="H189" s="347"/>
      <c r="I189" s="348"/>
      <c r="J189" s="347"/>
      <c r="K189" s="347"/>
      <c r="L189" s="347"/>
      <c r="M189" s="346"/>
      <c r="N189" s="347"/>
      <c r="O189" s="348"/>
      <c r="P189" s="349"/>
      <c r="Q189" s="348"/>
      <c r="R189" s="195">
        <f>'S4'!F161</f>
        <v>0</v>
      </c>
      <c r="S189" s="196" t="s">
        <v>91</v>
      </c>
      <c r="T189" s="205">
        <f>'S4'!H161</f>
        <v>0</v>
      </c>
      <c r="U189" s="197" t="s">
        <v>92</v>
      </c>
    </row>
    <row r="190" spans="1:21" s="182" customFormat="1" ht="18.399999999999999" customHeight="1" x14ac:dyDescent="0.25">
      <c r="A190" s="209" t="s">
        <v>93</v>
      </c>
      <c r="B190" s="210">
        <f>SUM(B181:B189)</f>
        <v>0</v>
      </c>
      <c r="C190" s="235">
        <f t="shared" ref="C190:Q190" si="10">SUM(C182:C188)</f>
        <v>0</v>
      </c>
      <c r="D190" s="212">
        <f t="shared" si="10"/>
        <v>0</v>
      </c>
      <c r="E190" s="235">
        <f t="shared" si="10"/>
        <v>0</v>
      </c>
      <c r="F190" s="212">
        <f t="shared" si="10"/>
        <v>0</v>
      </c>
      <c r="G190" s="236">
        <f t="shared" si="10"/>
        <v>0</v>
      </c>
      <c r="H190" s="211">
        <f t="shared" si="10"/>
        <v>0</v>
      </c>
      <c r="I190" s="212">
        <f t="shared" si="10"/>
        <v>1</v>
      </c>
      <c r="J190" s="211">
        <f t="shared" si="10"/>
        <v>0</v>
      </c>
      <c r="K190" s="211">
        <f t="shared" si="10"/>
        <v>0</v>
      </c>
      <c r="L190" s="211">
        <f t="shared" si="10"/>
        <v>1</v>
      </c>
      <c r="M190" s="237">
        <f t="shared" si="10"/>
        <v>0</v>
      </c>
      <c r="N190" s="211">
        <f t="shared" si="10"/>
        <v>0</v>
      </c>
      <c r="O190" s="212">
        <f t="shared" si="10"/>
        <v>1</v>
      </c>
      <c r="P190" s="235">
        <f t="shared" si="10"/>
        <v>0</v>
      </c>
      <c r="Q190" s="212">
        <f t="shared" si="10"/>
        <v>0</v>
      </c>
      <c r="R190" s="173"/>
      <c r="S190" s="172"/>
      <c r="T190" s="173"/>
      <c r="U190" s="172"/>
    </row>
    <row r="191" spans="1:21" s="182" customFormat="1" ht="18.399999999999999" customHeight="1" x14ac:dyDescent="0.3">
      <c r="A191" s="172"/>
      <c r="B191" s="216" t="s">
        <v>94</v>
      </c>
      <c r="C191" s="217" t="s">
        <v>95</v>
      </c>
      <c r="D191" s="217" t="s">
        <v>96</v>
      </c>
      <c r="E191" s="217" t="s">
        <v>97</v>
      </c>
      <c r="F191" s="217" t="s">
        <v>98</v>
      </c>
      <c r="G191" s="217" t="s">
        <v>99</v>
      </c>
      <c r="H191" s="217" t="s">
        <v>100</v>
      </c>
      <c r="I191" s="217" t="s">
        <v>101</v>
      </c>
      <c r="J191" s="218"/>
      <c r="K191" s="218"/>
      <c r="L191" s="218"/>
      <c r="M191" s="218"/>
      <c r="N191" s="218"/>
      <c r="O191" s="218"/>
      <c r="P191" s="218"/>
      <c r="Q191" s="218"/>
      <c r="R191" s="219"/>
      <c r="T191" s="215"/>
    </row>
    <row r="192" spans="1:21" s="182" customFormat="1" ht="18.399999999999999" customHeight="1" x14ac:dyDescent="0.25">
      <c r="A192" s="220"/>
      <c r="B192" s="220"/>
      <c r="C192" s="188"/>
      <c r="D192" s="188"/>
      <c r="E192" s="221"/>
      <c r="F192" s="221"/>
      <c r="G192" s="221"/>
      <c r="H192" s="221"/>
      <c r="I192" s="221"/>
      <c r="J192" s="218"/>
      <c r="K192" s="218"/>
      <c r="L192" s="218"/>
      <c r="M192" s="218"/>
      <c r="N192" s="218"/>
      <c r="O192" s="218"/>
      <c r="P192" s="218"/>
      <c r="Q192" s="218"/>
      <c r="R192" s="219"/>
      <c r="T192" s="215"/>
    </row>
    <row r="193" spans="1:21" ht="18.399999999999999" customHeight="1" x14ac:dyDescent="0.25">
      <c r="D193" s="223"/>
      <c r="E193" s="224"/>
      <c r="F193" s="224"/>
      <c r="G193" s="224"/>
      <c r="H193" s="224"/>
      <c r="I193" s="224"/>
      <c r="J193" s="224"/>
      <c r="K193" s="224"/>
      <c r="L193" s="224"/>
      <c r="M193" s="224"/>
      <c r="N193" s="224"/>
      <c r="O193" s="224"/>
      <c r="P193" s="224"/>
      <c r="Q193" s="224"/>
      <c r="R193" s="225"/>
    </row>
    <row r="194" spans="1:21" ht="27" customHeight="1" x14ac:dyDescent="0.2">
      <c r="A194" s="362" t="s">
        <v>102</v>
      </c>
      <c r="B194" s="362"/>
      <c r="C194" s="362"/>
      <c r="D194" s="362"/>
      <c r="E194" s="362"/>
      <c r="F194" s="362"/>
      <c r="G194" s="362"/>
      <c r="H194" s="362"/>
      <c r="I194" s="362"/>
      <c r="J194" s="362"/>
      <c r="K194" s="362"/>
      <c r="L194" s="362"/>
      <c r="M194" s="362"/>
      <c r="N194" s="362"/>
      <c r="O194" s="362"/>
      <c r="P194" s="362"/>
      <c r="Q194" s="362"/>
      <c r="R194" s="362"/>
      <c r="S194" s="362"/>
      <c r="T194" s="362"/>
      <c r="U194" s="362"/>
    </row>
    <row r="195" spans="1:21" s="182" customFormat="1" ht="18.399999999999999" customHeight="1" x14ac:dyDescent="0.25">
      <c r="A195" s="358"/>
      <c r="B195" s="358"/>
      <c r="C195" s="356" t="s">
        <v>67</v>
      </c>
      <c r="D195" s="356"/>
      <c r="E195" s="356" t="s">
        <v>22</v>
      </c>
      <c r="F195" s="356"/>
      <c r="G195" s="359" t="s">
        <v>23</v>
      </c>
      <c r="H195" s="359"/>
      <c r="I195" s="359"/>
      <c r="J195" s="360" t="s">
        <v>68</v>
      </c>
      <c r="K195" s="360"/>
      <c r="L195" s="360"/>
      <c r="M195" s="361" t="s">
        <v>69</v>
      </c>
      <c r="N195" s="361"/>
      <c r="O195" s="361"/>
      <c r="P195" s="356" t="s">
        <v>70</v>
      </c>
      <c r="Q195" s="356"/>
      <c r="R195" s="357" t="s">
        <v>71</v>
      </c>
      <c r="S195" s="357"/>
      <c r="T195" s="357"/>
      <c r="U195" s="357"/>
    </row>
    <row r="196" spans="1:21" s="182" customFormat="1" ht="18.399999999999999" customHeight="1" x14ac:dyDescent="0.25">
      <c r="A196" s="358"/>
      <c r="B196" s="358"/>
      <c r="C196" s="226" t="s">
        <v>72</v>
      </c>
      <c r="D196" s="184" t="s">
        <v>73</v>
      </c>
      <c r="E196" s="226" t="s">
        <v>74</v>
      </c>
      <c r="F196" s="184" t="s">
        <v>75</v>
      </c>
      <c r="G196" s="227" t="s">
        <v>76</v>
      </c>
      <c r="H196" s="183" t="s">
        <v>75</v>
      </c>
      <c r="I196" s="184" t="s">
        <v>77</v>
      </c>
      <c r="J196" s="183" t="s">
        <v>76</v>
      </c>
      <c r="K196" s="183" t="s">
        <v>75</v>
      </c>
      <c r="L196" s="183" t="s">
        <v>77</v>
      </c>
      <c r="M196" s="228" t="s">
        <v>76</v>
      </c>
      <c r="N196" s="183" t="s">
        <v>75</v>
      </c>
      <c r="O196" s="184" t="s">
        <v>77</v>
      </c>
      <c r="P196" s="226" t="s">
        <v>76</v>
      </c>
      <c r="Q196" s="184" t="s">
        <v>75</v>
      </c>
      <c r="R196" s="357"/>
      <c r="S196" s="357"/>
      <c r="T196" s="357"/>
      <c r="U196" s="357"/>
    </row>
    <row r="197" spans="1:21" s="182" customFormat="1" ht="14.1" customHeight="1" x14ac:dyDescent="0.25">
      <c r="A197" s="354" t="s">
        <v>78</v>
      </c>
      <c r="B197" s="355"/>
      <c r="C197" s="349">
        <f>'S4'!C33</f>
        <v>0</v>
      </c>
      <c r="D197" s="348">
        <f>'S4'!D33</f>
        <v>0</v>
      </c>
      <c r="E197" s="349">
        <f>'S4'!J33</f>
        <v>0</v>
      </c>
      <c r="F197" s="348">
        <f>'S4'!K33-'S4'!E33-'S4'!F33-'S4'!G33-'S4'!H33-'S4'!I33</f>
        <v>0</v>
      </c>
      <c r="G197" s="353">
        <f>'S4'!L33-'S4'!H33-'S4'!G33</f>
        <v>0</v>
      </c>
      <c r="H197" s="347">
        <f>'S4'!N33-'S4'!F33-'S4'!E33-'S4'!I33</f>
        <v>0</v>
      </c>
      <c r="I197" s="348">
        <f>'S4'!M33</f>
        <v>0</v>
      </c>
      <c r="J197" s="347">
        <f>'S4'!O33+'S4'!P33-'S4'!H33-'S4'!G33</f>
        <v>0</v>
      </c>
      <c r="K197" s="347">
        <f>'S4'!S33+'S4'!T33-'S4'!F33-'S4'!E33-'S4'!I33</f>
        <v>0</v>
      </c>
      <c r="L197" s="347">
        <f>'S4'!Q33+'S4'!R33</f>
        <v>0</v>
      </c>
      <c r="M197" s="346">
        <f>'S4'!P33</f>
        <v>0</v>
      </c>
      <c r="N197" s="347">
        <f>'S4'!T33-'S4'!E33-'S4'!F33</f>
        <v>0</v>
      </c>
      <c r="O197" s="348">
        <f>'S4'!R33</f>
        <v>0</v>
      </c>
      <c r="P197" s="349">
        <f>'S4'!U33-'S4'!H33-'S4'!G33</f>
        <v>0</v>
      </c>
      <c r="Q197" s="348">
        <f>'S4'!V33-'S4'!F33-'S4'!E33-'S4'!I33</f>
        <v>0</v>
      </c>
      <c r="R197" s="189">
        <f>'S4'!E33</f>
        <v>0</v>
      </c>
      <c r="S197" s="196" t="s">
        <v>79</v>
      </c>
      <c r="T197" s="205">
        <f>'S4'!F33</f>
        <v>0</v>
      </c>
      <c r="U197" s="197" t="s">
        <v>80</v>
      </c>
    </row>
    <row r="198" spans="1:21" s="182" customFormat="1" ht="14.1" customHeight="1" x14ac:dyDescent="0.25">
      <c r="A198" s="354"/>
      <c r="B198" s="355"/>
      <c r="C198" s="349"/>
      <c r="D198" s="348"/>
      <c r="E198" s="349"/>
      <c r="F198" s="348"/>
      <c r="G198" s="353"/>
      <c r="H198" s="347"/>
      <c r="I198" s="348"/>
      <c r="J198" s="347"/>
      <c r="K198" s="347"/>
      <c r="L198" s="347"/>
      <c r="M198" s="346"/>
      <c r="N198" s="347"/>
      <c r="O198" s="348"/>
      <c r="P198" s="349"/>
      <c r="Q198" s="348"/>
      <c r="R198" s="189"/>
      <c r="S198" s="197"/>
      <c r="T198" s="205">
        <f>'S4'!H33+'S4'!G33</f>
        <v>0</v>
      </c>
      <c r="U198" s="197" t="s">
        <v>103</v>
      </c>
    </row>
    <row r="199" spans="1:21" s="182" customFormat="1" ht="15.6" customHeight="1" x14ac:dyDescent="0.25">
      <c r="A199" s="354" t="s">
        <v>81</v>
      </c>
      <c r="B199" s="355"/>
      <c r="C199" s="347">
        <f>'S4'!C68</f>
        <v>0</v>
      </c>
      <c r="D199" s="348">
        <f>'S4'!D68</f>
        <v>0</v>
      </c>
      <c r="E199" s="347">
        <f>'S4'!K68-'S4'!E68-'S4'!F68-'S4'!G68-'S4'!H68-'S4'!I68-'S4'!J68</f>
        <v>0</v>
      </c>
      <c r="F199" s="348">
        <f>'S4'!L68</f>
        <v>0</v>
      </c>
      <c r="G199" s="347">
        <f>'S4'!M68-'S4'!E68-'S4'!F68-'S4'!G68-'S4'!H68-'S4'!I68-'S4'!J68</f>
        <v>0</v>
      </c>
      <c r="H199" s="347">
        <f>'S4'!O68</f>
        <v>0</v>
      </c>
      <c r="I199" s="348">
        <f>'S4'!N68</f>
        <v>0</v>
      </c>
      <c r="J199" s="347">
        <f>'S4'!P68-'S4'!E68-'S4'!F68-'S4'!G68-'S4'!H68-'S4'!I68+'S4'!Q68-'S4'!J68</f>
        <v>0</v>
      </c>
      <c r="K199" s="347">
        <f>'S4'!T68+'S4'!U68</f>
        <v>0</v>
      </c>
      <c r="L199" s="348">
        <f>'S4'!R68+'S4'!S68</f>
        <v>0</v>
      </c>
      <c r="M199" s="347">
        <f>'S4'!Q68</f>
        <v>0</v>
      </c>
      <c r="N199" s="347">
        <f>'S4'!U68</f>
        <v>0</v>
      </c>
      <c r="O199" s="348">
        <f>'S4'!S68</f>
        <v>0</v>
      </c>
      <c r="P199" s="347">
        <f>'S4'!V68-'S4'!E68-'S4'!F68-'S4'!G68-'S4'!H68-'S4'!I68-'S4'!J68</f>
        <v>0</v>
      </c>
      <c r="Q199" s="348">
        <f>'S4'!W68</f>
        <v>0</v>
      </c>
      <c r="R199" s="195">
        <f>'S4'!E68+'S4'!F68+'S4'!G68+'S4'!I68</f>
        <v>0</v>
      </c>
      <c r="S199" s="196" t="s">
        <v>82</v>
      </c>
      <c r="T199" s="195">
        <f>'S4'!H68</f>
        <v>0</v>
      </c>
      <c r="U199" s="197" t="s">
        <v>83</v>
      </c>
    </row>
    <row r="200" spans="1:21" s="182" customFormat="1" ht="15.6" customHeight="1" x14ac:dyDescent="0.25">
      <c r="A200" s="354"/>
      <c r="B200" s="355"/>
      <c r="C200" s="347"/>
      <c r="D200" s="348"/>
      <c r="E200" s="347"/>
      <c r="F200" s="348"/>
      <c r="G200" s="347"/>
      <c r="H200" s="347"/>
      <c r="I200" s="348"/>
      <c r="J200" s="347"/>
      <c r="K200" s="347"/>
      <c r="L200" s="348"/>
      <c r="M200" s="347"/>
      <c r="N200" s="347"/>
      <c r="O200" s="348"/>
      <c r="P200" s="347"/>
      <c r="Q200" s="348"/>
      <c r="R200" s="195"/>
      <c r="S200" s="196"/>
      <c r="T200" s="195">
        <f>'S4'!J68</f>
        <v>0</v>
      </c>
      <c r="U200" s="232" t="s">
        <v>84</v>
      </c>
    </row>
    <row r="201" spans="1:21" s="182" customFormat="1" ht="28.35" customHeight="1" x14ac:dyDescent="0.25">
      <c r="A201" s="185" t="s">
        <v>85</v>
      </c>
      <c r="B201" s="207"/>
      <c r="C201" s="229">
        <f>'S4'!C103</f>
        <v>0</v>
      </c>
      <c r="D201" s="187">
        <f>'S4'!D103</f>
        <v>0</v>
      </c>
      <c r="E201" s="229">
        <f>'S4'!I103-'S4'!E103-'S4'!F103-'S4'!G103</f>
        <v>0</v>
      </c>
      <c r="F201" s="187">
        <f>'S4'!J103</f>
        <v>0</v>
      </c>
      <c r="G201" s="230">
        <f>'S4'!K103-'S4'!E103-'S4'!F103-'S4'!G103</f>
        <v>0</v>
      </c>
      <c r="H201" s="188">
        <f>'S4'!M103</f>
        <v>0</v>
      </c>
      <c r="I201" s="187">
        <f>'S4'!L103+'S4'!H103</f>
        <v>0</v>
      </c>
      <c r="J201" s="188">
        <f>'S4'!N103+'S4'!O103-'S4'!E103-'S4'!F103-'S4'!G103</f>
        <v>0</v>
      </c>
      <c r="K201" s="188">
        <f>'S4'!R103+'S4'!S3</f>
        <v>0</v>
      </c>
      <c r="L201" s="188">
        <f>'S4'!P103+'S4'!Q103+'S4'!H103</f>
        <v>0</v>
      </c>
      <c r="M201" s="231">
        <f>'S4'!O103</f>
        <v>0</v>
      </c>
      <c r="N201" s="188">
        <f>'S4'!S3</f>
        <v>0</v>
      </c>
      <c r="O201" s="187">
        <f>'S4'!Q103</f>
        <v>0</v>
      </c>
      <c r="P201" s="229">
        <f>'S4'!T103-'S4'!E103-'S4'!F103-'S4'!G103</f>
        <v>0</v>
      </c>
      <c r="Q201" s="187">
        <f>'S4'!U103</f>
        <v>0</v>
      </c>
      <c r="R201" s="195">
        <f>'S4'!E103+'S4'!F103</f>
        <v>0</v>
      </c>
      <c r="S201" s="233" t="s">
        <v>104</v>
      </c>
      <c r="T201" s="195">
        <f>'S4'!G103</f>
        <v>0</v>
      </c>
      <c r="U201" s="208" t="s">
        <v>87</v>
      </c>
    </row>
    <row r="202" spans="1:21" s="182" customFormat="1" ht="28.35" customHeight="1" x14ac:dyDescent="0.25">
      <c r="A202" s="185" t="s">
        <v>88</v>
      </c>
      <c r="B202" s="207"/>
      <c r="C202" s="229">
        <f>'S4'!C138</f>
        <v>0</v>
      </c>
      <c r="D202" s="187">
        <f>'S4'!D138</f>
        <v>0</v>
      </c>
      <c r="E202" s="229">
        <f>'S4'!I138</f>
        <v>0</v>
      </c>
      <c r="F202" s="187">
        <f>'S4'!J138-'S4'!E138-'S4'!F138</f>
        <v>0</v>
      </c>
      <c r="G202" s="230">
        <f>'S4'!K138</f>
        <v>0</v>
      </c>
      <c r="H202" s="188">
        <f>'S4'!M138-'S4'!E138</f>
        <v>0</v>
      </c>
      <c r="I202" s="187">
        <f>'S4'!L138</f>
        <v>0</v>
      </c>
      <c r="J202" s="188">
        <f>'S4'!N138+'S4'!O138</f>
        <v>0</v>
      </c>
      <c r="K202" s="188">
        <f>'S4'!R138+'S4'!S138-'S4'!E138</f>
        <v>0</v>
      </c>
      <c r="L202" s="188">
        <f>'S4'!P138+'S4'!Q138</f>
        <v>0</v>
      </c>
      <c r="M202" s="231">
        <f>'S4'!O138</f>
        <v>0</v>
      </c>
      <c r="N202" s="188">
        <f>'S4'!S138-'S4'!E138</f>
        <v>0</v>
      </c>
      <c r="O202" s="187">
        <f>'S4'!Q138</f>
        <v>0</v>
      </c>
      <c r="P202" s="229">
        <f>'S4'!T138</f>
        <v>0</v>
      </c>
      <c r="Q202" s="187">
        <f>'S4'!U138-'S4'!E138-'S4'!F138</f>
        <v>0</v>
      </c>
      <c r="R202" s="195">
        <f>'S4'!E138</f>
        <v>0</v>
      </c>
      <c r="S202" s="196" t="s">
        <v>105</v>
      </c>
      <c r="T202" s="234">
        <f>'S4'!F138</f>
        <v>0</v>
      </c>
      <c r="U202" s="197" t="s">
        <v>106</v>
      </c>
    </row>
    <row r="203" spans="1:21" s="182" customFormat="1" ht="14.1" customHeight="1" x14ac:dyDescent="0.25">
      <c r="A203" s="354" t="s">
        <v>89</v>
      </c>
      <c r="B203" s="355"/>
      <c r="C203" s="349">
        <f>'S4'!C173</f>
        <v>0</v>
      </c>
      <c r="D203" s="348">
        <f>'S4'!D173</f>
        <v>0</v>
      </c>
      <c r="E203" s="349">
        <f>'S4'!K173-'S4'!F173</f>
        <v>0</v>
      </c>
      <c r="F203" s="348">
        <f>'S4'!L173-'S4'!E173-'S4'!H173-'S4'!G173</f>
        <v>0</v>
      </c>
      <c r="G203" s="353">
        <f>'S4'!M173-'S4'!F173</f>
        <v>0</v>
      </c>
      <c r="H203" s="347">
        <f>'S4'!O173-'S4'!H173-'S4'!E173+'S4'!J173</f>
        <v>0</v>
      </c>
      <c r="I203" s="348">
        <f>'S4'!N173-'S4'!G173+1</f>
        <v>1</v>
      </c>
      <c r="J203" s="347">
        <f>'S4'!P173+'S4'!Q173-'S4'!F173</f>
        <v>0</v>
      </c>
      <c r="K203" s="347">
        <f>'S4'!T173+'S4'!U173+'S4'!J173-'S4'!H173-'S4'!E173</f>
        <v>0</v>
      </c>
      <c r="L203" s="347">
        <f>'S4'!R173+'S4'!S173-'S4'!G173+1</f>
        <v>1</v>
      </c>
      <c r="M203" s="346">
        <f>'S4'!Q173</f>
        <v>0</v>
      </c>
      <c r="N203" s="347">
        <f>'S4'!T173+'S4'!U173-'S4'!H173-'S4'!E173</f>
        <v>0</v>
      </c>
      <c r="O203" s="348">
        <f>'S4'!S173-'S4'!G173+1</f>
        <v>1</v>
      </c>
      <c r="P203" s="349">
        <f>'S4'!V173-'S4'!F173</f>
        <v>0</v>
      </c>
      <c r="Q203" s="348">
        <f>'S4'!W173-'S4'!E173-'S4'!H173-'S4'!G173</f>
        <v>0</v>
      </c>
      <c r="R203" s="195">
        <f>'S4'!E173</f>
        <v>0</v>
      </c>
      <c r="S203" s="196" t="s">
        <v>105</v>
      </c>
      <c r="T203" s="205">
        <f>'S4'!G173</f>
        <v>0</v>
      </c>
      <c r="U203" s="197" t="s">
        <v>90</v>
      </c>
    </row>
    <row r="204" spans="1:21" s="182" customFormat="1" ht="14.1" customHeight="1" x14ac:dyDescent="0.25">
      <c r="A204" s="354"/>
      <c r="B204" s="355"/>
      <c r="C204" s="349"/>
      <c r="D204" s="348"/>
      <c r="E204" s="349"/>
      <c r="F204" s="348"/>
      <c r="G204" s="353"/>
      <c r="H204" s="347"/>
      <c r="I204" s="348"/>
      <c r="J204" s="347"/>
      <c r="K204" s="347"/>
      <c r="L204" s="347"/>
      <c r="M204" s="346"/>
      <c r="N204" s="347"/>
      <c r="O204" s="348"/>
      <c r="P204" s="349"/>
      <c r="Q204" s="348"/>
      <c r="R204" s="195">
        <f>'S4'!F173</f>
        <v>0</v>
      </c>
      <c r="S204" s="196" t="s">
        <v>91</v>
      </c>
      <c r="T204" s="205">
        <f>'S4'!H173</f>
        <v>0</v>
      </c>
      <c r="U204" s="197" t="s">
        <v>92</v>
      </c>
    </row>
    <row r="205" spans="1:21" s="182" customFormat="1" ht="18.399999999999999" customHeight="1" x14ac:dyDescent="0.25">
      <c r="A205" s="209" t="s">
        <v>93</v>
      </c>
      <c r="B205" s="210"/>
      <c r="C205" s="235">
        <f t="shared" ref="C205:Q205" si="11">SUM(C197:C203)</f>
        <v>0</v>
      </c>
      <c r="D205" s="212">
        <f t="shared" si="11"/>
        <v>0</v>
      </c>
      <c r="E205" s="235">
        <f t="shared" si="11"/>
        <v>0</v>
      </c>
      <c r="F205" s="212">
        <f t="shared" si="11"/>
        <v>0</v>
      </c>
      <c r="G205" s="236">
        <f t="shared" si="11"/>
        <v>0</v>
      </c>
      <c r="H205" s="211">
        <f t="shared" si="11"/>
        <v>0</v>
      </c>
      <c r="I205" s="212">
        <f t="shared" si="11"/>
        <v>1</v>
      </c>
      <c r="J205" s="211">
        <f t="shared" si="11"/>
        <v>0</v>
      </c>
      <c r="K205" s="211">
        <f t="shared" si="11"/>
        <v>0</v>
      </c>
      <c r="L205" s="211">
        <f t="shared" si="11"/>
        <v>1</v>
      </c>
      <c r="M205" s="237">
        <f t="shared" si="11"/>
        <v>0</v>
      </c>
      <c r="N205" s="211">
        <f t="shared" si="11"/>
        <v>0</v>
      </c>
      <c r="O205" s="212">
        <f t="shared" si="11"/>
        <v>1</v>
      </c>
      <c r="P205" s="235">
        <f t="shared" si="11"/>
        <v>0</v>
      </c>
      <c r="Q205" s="212">
        <f t="shared" si="11"/>
        <v>0</v>
      </c>
      <c r="R205" s="173"/>
      <c r="S205" s="172"/>
      <c r="T205" s="173"/>
      <c r="U205" s="172"/>
    </row>
    <row r="206" spans="1:21" s="182" customFormat="1" ht="18.399999999999999" customHeight="1" x14ac:dyDescent="0.3">
      <c r="A206" s="350" t="s">
        <v>107</v>
      </c>
      <c r="B206" s="350"/>
      <c r="C206" s="351"/>
      <c r="D206" s="351"/>
      <c r="E206" s="350" t="s">
        <v>108</v>
      </c>
      <c r="F206" s="350"/>
      <c r="G206" s="368"/>
      <c r="H206" s="368"/>
      <c r="I206" s="238"/>
      <c r="J206" s="218"/>
      <c r="K206" s="218"/>
      <c r="L206" s="218"/>
      <c r="M206" s="218"/>
      <c r="N206" s="218"/>
      <c r="O206" s="218"/>
      <c r="P206" s="218"/>
      <c r="Q206" s="218"/>
      <c r="R206" s="219"/>
      <c r="T206" s="215"/>
    </row>
    <row r="207" spans="1:21" s="182" customFormat="1" ht="18.399999999999999" customHeight="1" x14ac:dyDescent="0.25">
      <c r="A207" s="242"/>
      <c r="B207" s="243"/>
      <c r="C207" s="244"/>
      <c r="D207" s="244"/>
      <c r="E207" s="218"/>
      <c r="F207" s="218"/>
      <c r="G207" s="218"/>
      <c r="H207" s="218"/>
      <c r="I207" s="218"/>
      <c r="J207" s="218"/>
      <c r="K207" s="218"/>
      <c r="L207" s="218"/>
      <c r="M207" s="218"/>
      <c r="N207" s="218"/>
      <c r="O207" s="218"/>
      <c r="P207" s="218"/>
      <c r="Q207" s="218"/>
      <c r="R207" s="219"/>
      <c r="T207" s="215"/>
    </row>
    <row r="208" spans="1:21" ht="18.399999999999999" customHeight="1" x14ac:dyDescent="0.2">
      <c r="A208" s="222"/>
      <c r="B208" s="222"/>
      <c r="C208" s="223"/>
      <c r="D208" s="223"/>
      <c r="E208" s="224"/>
      <c r="F208" s="224"/>
      <c r="G208" s="224"/>
      <c r="H208" s="224"/>
      <c r="I208" s="224"/>
      <c r="J208" s="224"/>
      <c r="K208" s="224"/>
      <c r="L208" s="224"/>
      <c r="M208" s="224"/>
      <c r="N208" s="224"/>
      <c r="O208" s="224"/>
      <c r="P208" s="224"/>
      <c r="Q208" s="224"/>
      <c r="R208" s="225"/>
    </row>
    <row r="209" spans="1:21" ht="18.399999999999999" customHeight="1" x14ac:dyDescent="0.2">
      <c r="A209" s="222"/>
      <c r="B209" s="222"/>
      <c r="C209" s="223"/>
      <c r="D209" s="223"/>
      <c r="E209" s="224"/>
      <c r="F209" s="224"/>
      <c r="G209" s="224"/>
      <c r="H209" s="224"/>
      <c r="I209" s="224"/>
      <c r="J209" s="224"/>
      <c r="K209" s="224"/>
      <c r="L209" s="224"/>
      <c r="M209" s="224"/>
      <c r="N209" s="224"/>
      <c r="O209" s="224"/>
      <c r="P209" s="224"/>
      <c r="Q209" s="224"/>
      <c r="R209" s="225"/>
    </row>
    <row r="210" spans="1:21" ht="18.399999999999999" customHeight="1" x14ac:dyDescent="0.2">
      <c r="A210" s="222"/>
      <c r="B210" s="222"/>
      <c r="C210" s="223"/>
      <c r="D210" s="223"/>
      <c r="E210" s="224"/>
      <c r="F210" s="224"/>
      <c r="G210" s="224"/>
      <c r="H210" s="224"/>
      <c r="I210" s="224"/>
      <c r="J210" s="224"/>
      <c r="K210" s="224"/>
      <c r="L210" s="224"/>
      <c r="M210" s="224"/>
      <c r="N210" s="224"/>
      <c r="O210" s="224"/>
      <c r="P210" s="224"/>
      <c r="Q210" s="224"/>
      <c r="R210" s="225"/>
    </row>
    <row r="211" spans="1:21" ht="18.399999999999999" customHeight="1" x14ac:dyDescent="0.2">
      <c r="A211" s="222"/>
      <c r="B211" s="222"/>
      <c r="C211" s="223"/>
      <c r="D211" s="223"/>
      <c r="E211" s="224"/>
      <c r="F211" s="224"/>
      <c r="G211" s="224"/>
      <c r="H211" s="224"/>
      <c r="I211" s="224"/>
      <c r="J211" s="224"/>
      <c r="K211" s="224"/>
      <c r="L211" s="224"/>
      <c r="M211" s="224"/>
      <c r="N211" s="224"/>
      <c r="O211" s="224"/>
      <c r="P211" s="224"/>
      <c r="Q211" s="224"/>
      <c r="R211" s="225"/>
    </row>
    <row r="212" spans="1:21" ht="18.399999999999999" customHeight="1" x14ac:dyDescent="0.35">
      <c r="A212" s="174"/>
      <c r="B212" s="174"/>
      <c r="C212" s="175"/>
      <c r="D212" s="175"/>
      <c r="E212" s="176"/>
      <c r="F212" s="176"/>
      <c r="G212" s="176"/>
      <c r="H212" s="176"/>
      <c r="I212" s="176"/>
      <c r="J212" s="176"/>
      <c r="K212" s="177"/>
      <c r="L212" s="177"/>
      <c r="M212" s="178"/>
      <c r="N212" s="179"/>
      <c r="O212" s="179"/>
      <c r="P212" s="179"/>
      <c r="Q212" s="179"/>
      <c r="R212" s="180"/>
    </row>
    <row r="213" spans="1:21" ht="24.2" customHeight="1" x14ac:dyDescent="0.5">
      <c r="A213" s="174"/>
      <c r="B213" s="174"/>
      <c r="C213" s="175"/>
      <c r="D213" s="175"/>
      <c r="E213" s="176"/>
      <c r="F213" s="176"/>
      <c r="G213" s="176"/>
      <c r="H213" s="176"/>
      <c r="I213" s="176"/>
      <c r="J213" s="176"/>
      <c r="K213" s="177"/>
      <c r="L213" s="177"/>
      <c r="M213" s="365" t="s">
        <v>64</v>
      </c>
      <c r="N213" s="365"/>
      <c r="O213" s="366">
        <f>O177+1</f>
        <v>43009</v>
      </c>
      <c r="P213" s="366"/>
      <c r="Q213" s="366"/>
      <c r="R213" s="366"/>
      <c r="S213" s="366"/>
      <c r="T213" s="366"/>
      <c r="U213" s="366"/>
    </row>
    <row r="214" spans="1:21" ht="18.399999999999999" customHeight="1" x14ac:dyDescent="0.25">
      <c r="A214" s="174"/>
      <c r="B214" s="174"/>
      <c r="C214" s="175"/>
      <c r="D214" s="175"/>
      <c r="E214" s="176"/>
      <c r="F214" s="176"/>
      <c r="G214" s="176"/>
      <c r="H214" s="176"/>
      <c r="I214" s="176"/>
      <c r="J214" s="176"/>
      <c r="K214" s="176"/>
      <c r="L214" s="176"/>
      <c r="M214" s="176"/>
      <c r="N214" s="176"/>
      <c r="O214" s="176"/>
      <c r="P214" s="176"/>
      <c r="Q214" s="176"/>
      <c r="R214" s="181"/>
    </row>
    <row r="215" spans="1:21" ht="27" customHeight="1" x14ac:dyDescent="0.2">
      <c r="A215" s="362" t="s">
        <v>65</v>
      </c>
      <c r="B215" s="362"/>
      <c r="C215" s="362"/>
      <c r="D215" s="362"/>
      <c r="E215" s="362"/>
      <c r="F215" s="362"/>
      <c r="G215" s="362"/>
      <c r="H215" s="362"/>
      <c r="I215" s="362"/>
      <c r="J215" s="362"/>
      <c r="K215" s="362"/>
      <c r="L215" s="362"/>
      <c r="M215" s="362"/>
      <c r="N215" s="362"/>
      <c r="O215" s="362"/>
      <c r="P215" s="362"/>
      <c r="Q215" s="362"/>
      <c r="R215" s="362"/>
      <c r="S215" s="362"/>
      <c r="T215" s="362"/>
      <c r="U215" s="362"/>
    </row>
    <row r="216" spans="1:21" s="182" customFormat="1" ht="18.399999999999999" customHeight="1" x14ac:dyDescent="0.25">
      <c r="A216" s="358"/>
      <c r="B216" s="367" t="s">
        <v>66</v>
      </c>
      <c r="C216" s="356" t="s">
        <v>67</v>
      </c>
      <c r="D216" s="356"/>
      <c r="E216" s="356" t="s">
        <v>22</v>
      </c>
      <c r="F216" s="356"/>
      <c r="G216" s="359" t="s">
        <v>23</v>
      </c>
      <c r="H216" s="359"/>
      <c r="I216" s="359"/>
      <c r="J216" s="360" t="s">
        <v>68</v>
      </c>
      <c r="K216" s="360"/>
      <c r="L216" s="360"/>
      <c r="M216" s="361" t="s">
        <v>69</v>
      </c>
      <c r="N216" s="361"/>
      <c r="O216" s="361"/>
      <c r="P216" s="356" t="s">
        <v>70</v>
      </c>
      <c r="Q216" s="356"/>
      <c r="R216" s="357" t="s">
        <v>71</v>
      </c>
      <c r="S216" s="357"/>
      <c r="T216" s="357"/>
      <c r="U216" s="357"/>
    </row>
    <row r="217" spans="1:21" s="182" customFormat="1" ht="18.399999999999999" customHeight="1" x14ac:dyDescent="0.25">
      <c r="A217" s="358"/>
      <c r="B217" s="367"/>
      <c r="C217" s="226" t="s">
        <v>72</v>
      </c>
      <c r="D217" s="184" t="s">
        <v>73</v>
      </c>
      <c r="E217" s="226" t="s">
        <v>74</v>
      </c>
      <c r="F217" s="184" t="s">
        <v>75</v>
      </c>
      <c r="G217" s="227" t="s">
        <v>76</v>
      </c>
      <c r="H217" s="183" t="s">
        <v>75</v>
      </c>
      <c r="I217" s="184" t="s">
        <v>77</v>
      </c>
      <c r="J217" s="183" t="s">
        <v>76</v>
      </c>
      <c r="K217" s="183" t="s">
        <v>75</v>
      </c>
      <c r="L217" s="183" t="s">
        <v>77</v>
      </c>
      <c r="M217" s="228" t="s">
        <v>76</v>
      </c>
      <c r="N217" s="183" t="s">
        <v>75</v>
      </c>
      <c r="O217" s="184" t="s">
        <v>77</v>
      </c>
      <c r="P217" s="226" t="s">
        <v>76</v>
      </c>
      <c r="Q217" s="184" t="s">
        <v>75</v>
      </c>
      <c r="R217" s="357"/>
      <c r="S217" s="357"/>
      <c r="T217" s="357"/>
      <c r="U217" s="357"/>
    </row>
    <row r="218" spans="1:21" s="182" customFormat="1" ht="14.1" customHeight="1" x14ac:dyDescent="0.25">
      <c r="A218" s="354" t="s">
        <v>78</v>
      </c>
      <c r="B218" s="363">
        <f>'S4'!C10</f>
        <v>0</v>
      </c>
      <c r="C218" s="364">
        <f>'S4'!C22</f>
        <v>0</v>
      </c>
      <c r="D218" s="348">
        <f>'S4'!D22</f>
        <v>0</v>
      </c>
      <c r="E218" s="349">
        <f>'S4'!I22</f>
        <v>0</v>
      </c>
      <c r="F218" s="348">
        <f>'S4'!J22-'S4'!E22-'S4'!F22-'S4'!G22</f>
        <v>0</v>
      </c>
      <c r="G218" s="353">
        <f>'S4'!K22</f>
        <v>0</v>
      </c>
      <c r="H218" s="347">
        <f>'S4'!M22-'S4'!E22-'S4'!F22-'S4'!G22</f>
        <v>0</v>
      </c>
      <c r="I218" s="348">
        <f>'S4'!L22</f>
        <v>0</v>
      </c>
      <c r="J218" s="347">
        <f>'S4'!N22+'S4'!O22</f>
        <v>0</v>
      </c>
      <c r="K218" s="347">
        <f>'S4'!R22+'S4'!S22-'S4'!E22-'S4'!F22-'S4'!G22</f>
        <v>0</v>
      </c>
      <c r="L218" s="347">
        <f>'S4'!P22+'S4'!Q22</f>
        <v>0</v>
      </c>
      <c r="M218" s="346">
        <f>'S4'!O22</f>
        <v>0</v>
      </c>
      <c r="N218" s="347">
        <f>'S4'!S22-'S4'!F22-'S4'!E22</f>
        <v>0</v>
      </c>
      <c r="O218" s="348">
        <f>'S4'!Q22</f>
        <v>0</v>
      </c>
      <c r="P218" s="349">
        <f>'S4'!T22</f>
        <v>0</v>
      </c>
      <c r="Q218" s="348">
        <f>'S4'!U22-'S4'!F22-'S4'!E22-'S4'!G22</f>
        <v>0</v>
      </c>
      <c r="R218" s="189">
        <f>'S4'!E22</f>
        <v>0</v>
      </c>
      <c r="S218" s="196" t="s">
        <v>79</v>
      </c>
      <c r="T218" s="205">
        <f>'S4'!F22</f>
        <v>0</v>
      </c>
      <c r="U218" s="197" t="s">
        <v>80</v>
      </c>
    </row>
    <row r="219" spans="1:21" s="182" customFormat="1" ht="14.1" customHeight="1" x14ac:dyDescent="0.25">
      <c r="A219" s="354"/>
      <c r="B219" s="363"/>
      <c r="C219" s="364"/>
      <c r="D219" s="348"/>
      <c r="E219" s="349"/>
      <c r="F219" s="348"/>
      <c r="G219" s="353"/>
      <c r="H219" s="347"/>
      <c r="I219" s="348"/>
      <c r="J219" s="347"/>
      <c r="K219" s="347"/>
      <c r="L219" s="347"/>
      <c r="M219" s="346"/>
      <c r="N219" s="347"/>
      <c r="O219" s="348"/>
      <c r="P219" s="349"/>
      <c r="Q219" s="348"/>
      <c r="R219" s="189"/>
      <c r="S219" s="197"/>
      <c r="T219" s="205"/>
      <c r="U219" s="197"/>
    </row>
    <row r="220" spans="1:21" s="182" customFormat="1" ht="15.6" customHeight="1" x14ac:dyDescent="0.25">
      <c r="A220" s="354" t="s">
        <v>81</v>
      </c>
      <c r="B220" s="363">
        <f>'S4'!C45</f>
        <v>0</v>
      </c>
      <c r="C220" s="347">
        <f>'S4'!C57</f>
        <v>0</v>
      </c>
      <c r="D220" s="348">
        <f>'S4'!D57</f>
        <v>0</v>
      </c>
      <c r="E220" s="347">
        <f>'S4'!K57-'S4'!E57-'S4'!F57-'S4'!G57-'S4'!H57-'S4'!I57-'S4'!J57</f>
        <v>0</v>
      </c>
      <c r="F220" s="348">
        <f>'S4'!L57</f>
        <v>0</v>
      </c>
      <c r="G220" s="347">
        <f>'S4'!M57-'S4'!E57-'S4'!F57-'S4'!G57-'S4'!H57-'S4'!I57-'S4'!J57</f>
        <v>0</v>
      </c>
      <c r="H220" s="347">
        <f>'S4'!O57</f>
        <v>0</v>
      </c>
      <c r="I220" s="348">
        <f>'S4'!N57</f>
        <v>0</v>
      </c>
      <c r="J220" s="347">
        <f>'S4'!P57-'S4'!E57-'S4'!F57-'S4'!G57-'S4'!H57-'S4'!I57+'S4'!Q57-'S4'!J57</f>
        <v>0</v>
      </c>
      <c r="K220" s="347">
        <f>'S4'!T57+'S4'!U57</f>
        <v>0</v>
      </c>
      <c r="L220" s="348">
        <f>'S4'!R57+'S4'!S57</f>
        <v>0</v>
      </c>
      <c r="M220" s="347">
        <f>'S4'!Q57</f>
        <v>0</v>
      </c>
      <c r="N220" s="347">
        <f>'S4'!U57</f>
        <v>0</v>
      </c>
      <c r="O220" s="348">
        <f>'S4'!S57</f>
        <v>0</v>
      </c>
      <c r="P220" s="347">
        <f>'S4'!V57-'S4'!E57-'S4'!F57-'S4'!G57-'S4'!H57-'S4'!I57-'S4'!J57</f>
        <v>0</v>
      </c>
      <c r="Q220" s="348">
        <f>'S4'!W57</f>
        <v>0</v>
      </c>
      <c r="R220" s="195">
        <f>'S4'!E57+'S4'!F57+'S4'!G57+'S4'!I57</f>
        <v>0</v>
      </c>
      <c r="S220" s="196" t="s">
        <v>82</v>
      </c>
      <c r="T220" s="195">
        <f>'S4'!H57</f>
        <v>0</v>
      </c>
      <c r="U220" s="197" t="s">
        <v>83</v>
      </c>
    </row>
    <row r="221" spans="1:21" s="182" customFormat="1" ht="15.6" customHeight="1" x14ac:dyDescent="0.25">
      <c r="A221" s="354"/>
      <c r="B221" s="363"/>
      <c r="C221" s="347"/>
      <c r="D221" s="348"/>
      <c r="E221" s="347"/>
      <c r="F221" s="348"/>
      <c r="G221" s="347"/>
      <c r="H221" s="347"/>
      <c r="I221" s="348"/>
      <c r="J221" s="347"/>
      <c r="K221" s="347"/>
      <c r="L221" s="348"/>
      <c r="M221" s="347"/>
      <c r="N221" s="347"/>
      <c r="O221" s="348"/>
      <c r="P221" s="347"/>
      <c r="Q221" s="348"/>
      <c r="R221" s="195"/>
      <c r="S221" s="196"/>
      <c r="T221" s="195">
        <f>'S4'!J57</f>
        <v>0</v>
      </c>
      <c r="U221" s="232" t="s">
        <v>84</v>
      </c>
    </row>
    <row r="222" spans="1:21" s="182" customFormat="1" ht="28.35" customHeight="1" x14ac:dyDescent="0.25">
      <c r="A222" s="185" t="s">
        <v>85</v>
      </c>
      <c r="B222" s="186">
        <f>'S4'!C80</f>
        <v>0</v>
      </c>
      <c r="C222" s="229">
        <f>'S4'!C92</f>
        <v>0</v>
      </c>
      <c r="D222" s="187">
        <f>'S4'!D92</f>
        <v>0</v>
      </c>
      <c r="E222" s="229">
        <f>'S4'!I92-'S4'!E92-'S4'!F92-'S4'!G92</f>
        <v>0</v>
      </c>
      <c r="F222" s="187">
        <f>'S4'!J92</f>
        <v>0</v>
      </c>
      <c r="G222" s="230">
        <f>'S4'!K92-'S4'!E92-'S4'!F92-'S4'!G92</f>
        <v>0</v>
      </c>
      <c r="H222" s="188">
        <f>'S4'!M92</f>
        <v>0</v>
      </c>
      <c r="I222" s="187">
        <f>'S4'!L92+'S4'!H92</f>
        <v>0</v>
      </c>
      <c r="J222" s="188">
        <f>'S4'!N92+'S4'!O92-'S4'!E92-'S4'!F92-'S4'!G92</f>
        <v>0</v>
      </c>
      <c r="K222" s="188">
        <f>'S4'!R92+'S4'!S92</f>
        <v>0</v>
      </c>
      <c r="L222" s="188">
        <f>'S4'!P92+'S4'!Q92+'S4'!H92</f>
        <v>0</v>
      </c>
      <c r="M222" s="231">
        <f>'S4'!O92</f>
        <v>0</v>
      </c>
      <c r="N222" s="188">
        <f>'S4'!S92</f>
        <v>0</v>
      </c>
      <c r="O222" s="187">
        <f>'S4'!Q92</f>
        <v>0</v>
      </c>
      <c r="P222" s="229">
        <f>'S4'!T92-'S4'!E92-'S4'!F92-'S4'!G92</f>
        <v>0</v>
      </c>
      <c r="Q222" s="187">
        <f>'S4'!U92</f>
        <v>0</v>
      </c>
      <c r="R222" s="195">
        <f>'S4'!E92+'S4'!F92</f>
        <v>0</v>
      </c>
      <c r="S222" s="196" t="s">
        <v>86</v>
      </c>
      <c r="T222" s="195">
        <f>'S4'!G92</f>
        <v>0</v>
      </c>
      <c r="U222" s="208" t="s">
        <v>87</v>
      </c>
    </row>
    <row r="223" spans="1:21" s="182" customFormat="1" ht="28.35" customHeight="1" x14ac:dyDescent="0.25">
      <c r="A223" s="185" t="s">
        <v>88</v>
      </c>
      <c r="B223" s="186">
        <f>'S4'!C115</f>
        <v>0</v>
      </c>
      <c r="C223" s="229">
        <f>'S4'!C127</f>
        <v>0</v>
      </c>
      <c r="D223" s="187">
        <f>'S4'!D127</f>
        <v>0</v>
      </c>
      <c r="E223" s="229">
        <f>'S4'!I127</f>
        <v>0</v>
      </c>
      <c r="F223" s="187">
        <f>'S4'!J127-'S4'!E127</f>
        <v>0</v>
      </c>
      <c r="G223" s="230">
        <f>'S4'!K127</f>
        <v>0</v>
      </c>
      <c r="H223" s="188">
        <f>'S4'!M127-'S4'!E127</f>
        <v>0</v>
      </c>
      <c r="I223" s="187">
        <f>'S4'!L127</f>
        <v>0</v>
      </c>
      <c r="J223" s="188">
        <f>'S4'!N127+'S4'!O127</f>
        <v>0</v>
      </c>
      <c r="K223" s="188">
        <f>'S4'!R127+'S4'!S127-'S4'!E127</f>
        <v>0</v>
      </c>
      <c r="L223" s="188">
        <f>'S4'!P127+'S4'!Q127</f>
        <v>0</v>
      </c>
      <c r="M223" s="231">
        <f>'S4'!O127</f>
        <v>0</v>
      </c>
      <c r="N223" s="188">
        <f>'S4'!S127-'S4'!E127</f>
        <v>0</v>
      </c>
      <c r="O223" s="187">
        <f>'S4'!Q127</f>
        <v>0</v>
      </c>
      <c r="P223" s="229">
        <f>'S4'!T127</f>
        <v>0</v>
      </c>
      <c r="Q223" s="187">
        <f>'S4'!U127-'S4'!E127</f>
        <v>0</v>
      </c>
      <c r="R223" s="195">
        <f>'S4'!E127</f>
        <v>0</v>
      </c>
      <c r="S223" s="245" t="s">
        <v>80</v>
      </c>
      <c r="T223" s="246"/>
      <c r="U223" s="197"/>
    </row>
    <row r="224" spans="1:21" s="182" customFormat="1" ht="14.1" customHeight="1" x14ac:dyDescent="0.25">
      <c r="A224" s="354" t="s">
        <v>89</v>
      </c>
      <c r="B224" s="363">
        <f>'S4'!C150</f>
        <v>0</v>
      </c>
      <c r="C224" s="349">
        <f>'S4'!C162</f>
        <v>0</v>
      </c>
      <c r="D224" s="348">
        <f>'S4'!D162</f>
        <v>0</v>
      </c>
      <c r="E224" s="349">
        <f>'S4'!K162-'S4'!F162</f>
        <v>0</v>
      </c>
      <c r="F224" s="348">
        <f>'S4'!L162-'S4'!E162-'S4'!H162-'S4'!G162</f>
        <v>0</v>
      </c>
      <c r="G224" s="353">
        <f>'S4'!M162-'S4'!F162</f>
        <v>0</v>
      </c>
      <c r="H224" s="347">
        <f>'S4'!O162-'S4'!H162-'S4'!E162+'S4'!J162</f>
        <v>0</v>
      </c>
      <c r="I224" s="348">
        <f>'S4'!N162-'S4'!G162+1</f>
        <v>1</v>
      </c>
      <c r="J224" s="347">
        <f>'S4'!P162+'S4'!Q162-'S4'!F162</f>
        <v>0</v>
      </c>
      <c r="K224" s="347">
        <f>'S4'!T162+'S4'!U162+'S4'!J162-'S4'!H162-'S4'!E162</f>
        <v>0</v>
      </c>
      <c r="L224" s="347">
        <f>'S4'!R162+'S4'!S162-'S4'!G162+1</f>
        <v>1</v>
      </c>
      <c r="M224" s="346">
        <f>'S4'!Q162</f>
        <v>0</v>
      </c>
      <c r="N224" s="347">
        <f>'S4'!T162+'S4'!U162-'S4'!H162-'S4'!E162</f>
        <v>0</v>
      </c>
      <c r="O224" s="348">
        <f>'S4'!S162-'S4'!G162+1</f>
        <v>1</v>
      </c>
      <c r="P224" s="349">
        <f>'S4'!V162-'S4'!F162</f>
        <v>0</v>
      </c>
      <c r="Q224" s="348">
        <f>'S4'!W162-'S4'!E162-'S4'!H162-'S4'!G162</f>
        <v>0</v>
      </c>
      <c r="R224" s="195">
        <f>'S4'!E162</f>
        <v>0</v>
      </c>
      <c r="S224" s="196" t="s">
        <v>80</v>
      </c>
      <c r="T224" s="205">
        <f>'S4'!G162</f>
        <v>0</v>
      </c>
      <c r="U224" s="197" t="s">
        <v>90</v>
      </c>
    </row>
    <row r="225" spans="1:21" s="182" customFormat="1" ht="14.1" customHeight="1" x14ac:dyDescent="0.25">
      <c r="A225" s="354"/>
      <c r="B225" s="363"/>
      <c r="C225" s="349"/>
      <c r="D225" s="348"/>
      <c r="E225" s="349"/>
      <c r="F225" s="348"/>
      <c r="G225" s="353"/>
      <c r="H225" s="347"/>
      <c r="I225" s="348"/>
      <c r="J225" s="347"/>
      <c r="K225" s="347"/>
      <c r="L225" s="347"/>
      <c r="M225" s="346"/>
      <c r="N225" s="347"/>
      <c r="O225" s="348"/>
      <c r="P225" s="349"/>
      <c r="Q225" s="348"/>
      <c r="R225" s="195">
        <f>'S4'!F162</f>
        <v>0</v>
      </c>
      <c r="S225" s="196" t="s">
        <v>91</v>
      </c>
      <c r="T225" s="205">
        <f>'S4'!H162</f>
        <v>0</v>
      </c>
      <c r="U225" s="197" t="s">
        <v>92</v>
      </c>
    </row>
    <row r="226" spans="1:21" s="182" customFormat="1" ht="18.399999999999999" customHeight="1" x14ac:dyDescent="0.25">
      <c r="A226" s="209" t="s">
        <v>93</v>
      </c>
      <c r="B226" s="210">
        <f>SUM(B217:B225)</f>
        <v>0</v>
      </c>
      <c r="C226" s="235">
        <f t="shared" ref="C226:Q226" si="12">SUM(C218:C224)</f>
        <v>0</v>
      </c>
      <c r="D226" s="248">
        <f t="shared" si="12"/>
        <v>0</v>
      </c>
      <c r="E226" s="235">
        <f t="shared" si="12"/>
        <v>0</v>
      </c>
      <c r="F226" s="248">
        <f t="shared" si="12"/>
        <v>0</v>
      </c>
      <c r="G226" s="235">
        <f t="shared" si="12"/>
        <v>0</v>
      </c>
      <c r="H226" s="235">
        <f t="shared" si="12"/>
        <v>0</v>
      </c>
      <c r="I226" s="249">
        <f t="shared" si="12"/>
        <v>1</v>
      </c>
      <c r="J226" s="235">
        <f t="shared" si="12"/>
        <v>0</v>
      </c>
      <c r="K226" s="235">
        <f t="shared" si="12"/>
        <v>0</v>
      </c>
      <c r="L226" s="250">
        <f t="shared" si="12"/>
        <v>1</v>
      </c>
      <c r="M226" s="235">
        <f t="shared" si="12"/>
        <v>0</v>
      </c>
      <c r="N226" s="235">
        <f t="shared" si="12"/>
        <v>0</v>
      </c>
      <c r="O226" s="250">
        <f t="shared" si="12"/>
        <v>1</v>
      </c>
      <c r="P226" s="235">
        <f t="shared" si="12"/>
        <v>0</v>
      </c>
      <c r="Q226" s="250">
        <f t="shared" si="12"/>
        <v>0</v>
      </c>
      <c r="R226" s="173"/>
      <c r="S226" s="172"/>
      <c r="T226" s="173"/>
      <c r="U226" s="172"/>
    </row>
    <row r="227" spans="1:21" s="182" customFormat="1" ht="18.399999999999999" customHeight="1" x14ac:dyDescent="0.3">
      <c r="A227" s="172"/>
      <c r="B227" s="216" t="s">
        <v>94</v>
      </c>
      <c r="C227" s="217" t="s">
        <v>95</v>
      </c>
      <c r="D227" s="217" t="s">
        <v>96</v>
      </c>
      <c r="E227" s="217" t="s">
        <v>97</v>
      </c>
      <c r="F227" s="217" t="s">
        <v>98</v>
      </c>
      <c r="G227" s="217" t="s">
        <v>99</v>
      </c>
      <c r="H227" s="217" t="s">
        <v>100</v>
      </c>
      <c r="I227" s="217" t="s">
        <v>101</v>
      </c>
      <c r="J227" s="218"/>
      <c r="K227" s="218"/>
      <c r="L227" s="218"/>
      <c r="M227" s="218"/>
      <c r="N227" s="218"/>
      <c r="O227" s="218"/>
      <c r="P227" s="218"/>
      <c r="Q227" s="218"/>
      <c r="R227" s="219"/>
      <c r="T227" s="215"/>
    </row>
    <row r="228" spans="1:21" s="182" customFormat="1" ht="18.399999999999999" customHeight="1" x14ac:dyDescent="0.25">
      <c r="A228" s="220"/>
      <c r="B228" s="220"/>
      <c r="C228" s="188"/>
      <c r="D228" s="188"/>
      <c r="E228" s="221"/>
      <c r="F228" s="221"/>
      <c r="G228" s="221"/>
      <c r="H228" s="221"/>
      <c r="I228" s="221"/>
      <c r="J228" s="218"/>
      <c r="K228" s="218"/>
      <c r="L228" s="218"/>
      <c r="M228" s="218"/>
      <c r="N228" s="218"/>
      <c r="O228" s="218"/>
      <c r="P228" s="218"/>
      <c r="Q228" s="218"/>
      <c r="R228" s="219"/>
      <c r="T228" s="215"/>
    </row>
    <row r="229" spans="1:21" ht="18.399999999999999" customHeight="1" x14ac:dyDescent="0.25">
      <c r="D229" s="223"/>
      <c r="E229" s="224"/>
      <c r="F229" s="224"/>
      <c r="G229" s="224"/>
      <c r="H229" s="224"/>
      <c r="I229" s="224"/>
      <c r="J229" s="224"/>
      <c r="K229" s="224"/>
      <c r="L229" s="224"/>
      <c r="M229" s="224"/>
      <c r="N229" s="224"/>
      <c r="O229" s="224"/>
      <c r="P229" s="224"/>
      <c r="Q229" s="224"/>
      <c r="R229" s="225"/>
    </row>
    <row r="230" spans="1:21" ht="27" customHeight="1" x14ac:dyDescent="0.2">
      <c r="A230" s="362" t="s">
        <v>102</v>
      </c>
      <c r="B230" s="362"/>
      <c r="C230" s="362"/>
      <c r="D230" s="362"/>
      <c r="E230" s="362"/>
      <c r="F230" s="362"/>
      <c r="G230" s="362"/>
      <c r="H230" s="362"/>
      <c r="I230" s="362"/>
      <c r="J230" s="362"/>
      <c r="K230" s="362"/>
      <c r="L230" s="362"/>
      <c r="M230" s="362"/>
      <c r="N230" s="362"/>
      <c r="O230" s="362"/>
      <c r="P230" s="362"/>
      <c r="Q230" s="362"/>
      <c r="R230" s="362"/>
      <c r="S230" s="362"/>
      <c r="T230" s="362"/>
      <c r="U230" s="362"/>
    </row>
    <row r="231" spans="1:21" s="182" customFormat="1" ht="18.399999999999999" customHeight="1" x14ac:dyDescent="0.25">
      <c r="A231" s="358"/>
      <c r="B231" s="358"/>
      <c r="C231" s="356" t="s">
        <v>67</v>
      </c>
      <c r="D231" s="356"/>
      <c r="E231" s="356" t="s">
        <v>22</v>
      </c>
      <c r="F231" s="356"/>
      <c r="G231" s="359" t="s">
        <v>23</v>
      </c>
      <c r="H231" s="359"/>
      <c r="I231" s="359"/>
      <c r="J231" s="360" t="s">
        <v>68</v>
      </c>
      <c r="K231" s="360"/>
      <c r="L231" s="360"/>
      <c r="M231" s="361" t="s">
        <v>69</v>
      </c>
      <c r="N231" s="361"/>
      <c r="O231" s="361"/>
      <c r="P231" s="356" t="s">
        <v>70</v>
      </c>
      <c r="Q231" s="356"/>
      <c r="R231" s="357" t="s">
        <v>71</v>
      </c>
      <c r="S231" s="357"/>
      <c r="T231" s="357"/>
      <c r="U231" s="357"/>
    </row>
    <row r="232" spans="1:21" s="182" customFormat="1" ht="18.399999999999999" customHeight="1" x14ac:dyDescent="0.25">
      <c r="A232" s="358"/>
      <c r="B232" s="358"/>
      <c r="C232" s="226" t="s">
        <v>72</v>
      </c>
      <c r="D232" s="184" t="s">
        <v>73</v>
      </c>
      <c r="E232" s="226" t="s">
        <v>74</v>
      </c>
      <c r="F232" s="184" t="s">
        <v>75</v>
      </c>
      <c r="G232" s="227" t="s">
        <v>76</v>
      </c>
      <c r="H232" s="183" t="s">
        <v>75</v>
      </c>
      <c r="I232" s="184" t="s">
        <v>77</v>
      </c>
      <c r="J232" s="183" t="s">
        <v>76</v>
      </c>
      <c r="K232" s="183" t="s">
        <v>75</v>
      </c>
      <c r="L232" s="183" t="s">
        <v>77</v>
      </c>
      <c r="M232" s="228" t="s">
        <v>76</v>
      </c>
      <c r="N232" s="183" t="s">
        <v>75</v>
      </c>
      <c r="O232" s="184" t="s">
        <v>77</v>
      </c>
      <c r="P232" s="226" t="s">
        <v>76</v>
      </c>
      <c r="Q232" s="184" t="s">
        <v>75</v>
      </c>
      <c r="R232" s="357"/>
      <c r="S232" s="357"/>
      <c r="T232" s="357"/>
      <c r="U232" s="357"/>
    </row>
    <row r="233" spans="1:21" s="182" customFormat="1" ht="14.1" customHeight="1" x14ac:dyDescent="0.25">
      <c r="A233" s="354" t="s">
        <v>78</v>
      </c>
      <c r="B233" s="355"/>
      <c r="C233" s="349">
        <f>'S4'!C34</f>
        <v>0</v>
      </c>
      <c r="D233" s="348">
        <f>'S4'!D34</f>
        <v>0</v>
      </c>
      <c r="E233" s="349">
        <f>'S4'!J34</f>
        <v>0</v>
      </c>
      <c r="F233" s="348">
        <f>'S4'!K34-'S4'!E34-'S4'!F34-'S4'!G34-'S4'!H34-'S4'!I34</f>
        <v>0</v>
      </c>
      <c r="G233" s="353">
        <f>'S4'!L34-'S4'!H34-'S4'!G34</f>
        <v>0</v>
      </c>
      <c r="H233" s="347">
        <f>'S4'!N34-'S4'!F34-'S4'!E34-'S4'!I34</f>
        <v>0</v>
      </c>
      <c r="I233" s="348">
        <f>'S4'!M34</f>
        <v>0</v>
      </c>
      <c r="J233" s="347">
        <f>'S4'!O34+'S4'!P34-'S4'!H34-'S4'!G34</f>
        <v>0</v>
      </c>
      <c r="K233" s="347">
        <f>'S4'!S34+'S4'!T34-'S4'!F34-'S4'!E34-'S4'!I34</f>
        <v>0</v>
      </c>
      <c r="L233" s="347">
        <f>'S4'!Q34+'S4'!R34</f>
        <v>0</v>
      </c>
      <c r="M233" s="346">
        <f>'S4'!P34</f>
        <v>0</v>
      </c>
      <c r="N233" s="347">
        <f>'S4'!T34-'S4'!E34-'S4'!F34-'S4'!I34</f>
        <v>0</v>
      </c>
      <c r="O233" s="348">
        <f>'S4'!R34</f>
        <v>0</v>
      </c>
      <c r="P233" s="349">
        <f>'S4'!U34-'S4'!H34-'S4'!G34</f>
        <v>0</v>
      </c>
      <c r="Q233" s="348">
        <f>'S4'!V34-'S4'!F34-'S4'!E34-'S4'!I34</f>
        <v>0</v>
      </c>
      <c r="R233" s="189">
        <f>'S4'!E34</f>
        <v>0</v>
      </c>
      <c r="S233" s="196" t="s">
        <v>79</v>
      </c>
      <c r="T233" s="205">
        <f>'S4'!F34</f>
        <v>0</v>
      </c>
      <c r="U233" s="197" t="s">
        <v>80</v>
      </c>
    </row>
    <row r="234" spans="1:21" s="182" customFormat="1" ht="14.1" customHeight="1" x14ac:dyDescent="0.25">
      <c r="A234" s="354"/>
      <c r="B234" s="355"/>
      <c r="C234" s="349"/>
      <c r="D234" s="348"/>
      <c r="E234" s="349"/>
      <c r="F234" s="348"/>
      <c r="G234" s="353"/>
      <c r="H234" s="347"/>
      <c r="I234" s="348"/>
      <c r="J234" s="347"/>
      <c r="K234" s="347"/>
      <c r="L234" s="347"/>
      <c r="M234" s="346"/>
      <c r="N234" s="347"/>
      <c r="O234" s="348"/>
      <c r="P234" s="349"/>
      <c r="Q234" s="348"/>
      <c r="R234" s="189"/>
      <c r="S234" s="197"/>
      <c r="T234" s="205">
        <f>'S4'!H34+'S4'!G34</f>
        <v>0</v>
      </c>
      <c r="U234" s="197" t="s">
        <v>103</v>
      </c>
    </row>
    <row r="235" spans="1:21" s="182" customFormat="1" ht="15.6" customHeight="1" x14ac:dyDescent="0.25">
      <c r="A235" s="354" t="s">
        <v>81</v>
      </c>
      <c r="B235" s="355"/>
      <c r="C235" s="347">
        <f>'S4'!C69</f>
        <v>0</v>
      </c>
      <c r="D235" s="348">
        <f>'S4'!D69</f>
        <v>0</v>
      </c>
      <c r="E235" s="347">
        <f>'S4'!K69-'S4'!E69-'S4'!F69-'S4'!G69-'S4'!H69-'S4'!I69</f>
        <v>0</v>
      </c>
      <c r="F235" s="348">
        <f>'S4'!L69</f>
        <v>0</v>
      </c>
      <c r="G235" s="347">
        <f>'S4'!M69-'S4'!E69-'S4'!F69-'S4'!G69-'S4'!H69-'S4'!I69</f>
        <v>0</v>
      </c>
      <c r="H235" s="347">
        <f>'S4'!O69</f>
        <v>0</v>
      </c>
      <c r="I235" s="348">
        <f>'S4'!N69</f>
        <v>0</v>
      </c>
      <c r="J235" s="347">
        <f>'S4'!P69-'S4'!E69-'S4'!F69-'S4'!G69-'S4'!H69-'S4'!I69+'S4'!Q69</f>
        <v>0</v>
      </c>
      <c r="K235" s="347">
        <f>'S4'!T69+'S4'!U69</f>
        <v>0</v>
      </c>
      <c r="L235" s="348">
        <f>'S4'!R69+'S4'!S69</f>
        <v>0</v>
      </c>
      <c r="M235" s="347">
        <f>'S4'!Q69</f>
        <v>0</v>
      </c>
      <c r="N235" s="347">
        <f>'S4'!U69</f>
        <v>0</v>
      </c>
      <c r="O235" s="348">
        <f>'S4'!S69</f>
        <v>0</v>
      </c>
      <c r="P235" s="347">
        <f>'S4'!V69-'S4'!E69-'S4'!F69-'S4'!G69-'S4'!H69-'S4'!I69</f>
        <v>0</v>
      </c>
      <c r="Q235" s="348">
        <f>'S4'!W69</f>
        <v>0</v>
      </c>
      <c r="R235" s="195">
        <f>'S4'!E69+'S4'!F69+'S4'!G69+'S4'!I69</f>
        <v>0</v>
      </c>
      <c r="S235" s="196" t="s">
        <v>82</v>
      </c>
      <c r="T235" s="195">
        <f>'S4'!H69</f>
        <v>0</v>
      </c>
      <c r="U235" s="197" t="s">
        <v>83</v>
      </c>
    </row>
    <row r="236" spans="1:21" s="182" customFormat="1" ht="15.6" customHeight="1" x14ac:dyDescent="0.25">
      <c r="A236" s="354"/>
      <c r="B236" s="355"/>
      <c r="C236" s="347"/>
      <c r="D236" s="348"/>
      <c r="E236" s="347"/>
      <c r="F236" s="348"/>
      <c r="G236" s="347"/>
      <c r="H236" s="347"/>
      <c r="I236" s="348"/>
      <c r="J236" s="347"/>
      <c r="K236" s="347"/>
      <c r="L236" s="348"/>
      <c r="M236" s="347"/>
      <c r="N236" s="347"/>
      <c r="O236" s="348"/>
      <c r="P236" s="347"/>
      <c r="Q236" s="348"/>
      <c r="R236" s="195"/>
      <c r="S236" s="196"/>
      <c r="T236" s="195">
        <f>'S4'!J69</f>
        <v>0</v>
      </c>
      <c r="U236" s="232" t="s">
        <v>84</v>
      </c>
    </row>
    <row r="237" spans="1:21" s="182" customFormat="1" ht="28.35" customHeight="1" x14ac:dyDescent="0.25">
      <c r="A237" s="185" t="s">
        <v>85</v>
      </c>
      <c r="B237" s="207"/>
      <c r="C237" s="229">
        <f>'S4'!C104</f>
        <v>0</v>
      </c>
      <c r="D237" s="187">
        <f>'S4'!D104</f>
        <v>0</v>
      </c>
      <c r="E237" s="229">
        <f>'S4'!I104-'S4'!E104-'S4'!F104-'S4'!G104</f>
        <v>0</v>
      </c>
      <c r="F237" s="187">
        <f>'S4'!J104</f>
        <v>0</v>
      </c>
      <c r="G237" s="230">
        <f>'S4'!K104-'S4'!E104-'S4'!F104-'S4'!G104</f>
        <v>0</v>
      </c>
      <c r="H237" s="188">
        <f>'S4'!M104</f>
        <v>0</v>
      </c>
      <c r="I237" s="187">
        <f>'S4'!L104+'S4'!H104</f>
        <v>0</v>
      </c>
      <c r="J237" s="188">
        <f>'S4'!N104+'S4'!O104-'S4'!E104-'S4'!F104-'S4'!G104</f>
        <v>0</v>
      </c>
      <c r="K237" s="188">
        <f>'S4'!R104+'S4'!S4</f>
        <v>0</v>
      </c>
      <c r="L237" s="188">
        <f>'S4'!P104+'S4'!Q104+'S4'!H104</f>
        <v>0</v>
      </c>
      <c r="M237" s="231">
        <f>'S4'!O104</f>
        <v>0</v>
      </c>
      <c r="N237" s="188">
        <f>'S4'!S4</f>
        <v>0</v>
      </c>
      <c r="O237" s="187">
        <f>'S4'!Q104</f>
        <v>0</v>
      </c>
      <c r="P237" s="229">
        <f>'S4'!T104-'S4'!E104-'S4'!F104-'S4'!G104</f>
        <v>0</v>
      </c>
      <c r="Q237" s="187">
        <f>'S4'!U104</f>
        <v>0</v>
      </c>
      <c r="R237" s="195">
        <f>'S4'!E104+'S4'!F104</f>
        <v>0</v>
      </c>
      <c r="S237" s="233" t="s">
        <v>104</v>
      </c>
      <c r="T237" s="195">
        <f>'S4'!G104</f>
        <v>0</v>
      </c>
      <c r="U237" s="208" t="s">
        <v>87</v>
      </c>
    </row>
    <row r="238" spans="1:21" s="182" customFormat="1" ht="28.35" customHeight="1" x14ac:dyDescent="0.25">
      <c r="A238" s="185" t="s">
        <v>88</v>
      </c>
      <c r="B238" s="207"/>
      <c r="C238" s="229">
        <f>'S4'!C139</f>
        <v>0</v>
      </c>
      <c r="D238" s="187">
        <f>'S4'!D139</f>
        <v>0</v>
      </c>
      <c r="E238" s="229">
        <f>'S4'!I139</f>
        <v>0</v>
      </c>
      <c r="F238" s="187">
        <f>'S4'!J139-'S4'!E139-'S4'!F139</f>
        <v>0</v>
      </c>
      <c r="G238" s="230">
        <f>'S4'!K139</f>
        <v>0</v>
      </c>
      <c r="H238" s="188">
        <f>'S4'!M139-'S4'!E139</f>
        <v>0</v>
      </c>
      <c r="I238" s="187">
        <f>'S4'!L139-'S4'!F139</f>
        <v>0</v>
      </c>
      <c r="J238" s="188">
        <f>'S4'!N139+'S4'!O139</f>
        <v>0</v>
      </c>
      <c r="K238" s="188">
        <f>'S4'!R139+'S4'!S139-'S4'!E139</f>
        <v>0</v>
      </c>
      <c r="L238" s="188">
        <f>'S4'!P139+'S4'!Q139-'S4'!F139</f>
        <v>0</v>
      </c>
      <c r="M238" s="231">
        <f>'S4'!O139</f>
        <v>0</v>
      </c>
      <c r="N238" s="188">
        <f>'S4'!S139-'S4'!E139</f>
        <v>0</v>
      </c>
      <c r="O238" s="187">
        <f>'S4'!Q139</f>
        <v>0</v>
      </c>
      <c r="P238" s="229">
        <f>'S4'!T139</f>
        <v>0</v>
      </c>
      <c r="Q238" s="187">
        <f>'S4'!U139-'S4'!E139-'S4'!F139</f>
        <v>0</v>
      </c>
      <c r="R238" s="195">
        <f>'S4'!E139</f>
        <v>0</v>
      </c>
      <c r="S238" s="196" t="s">
        <v>105</v>
      </c>
      <c r="T238" s="234">
        <f>'S4'!F139</f>
        <v>0</v>
      </c>
      <c r="U238" s="197" t="s">
        <v>106</v>
      </c>
    </row>
    <row r="239" spans="1:21" s="182" customFormat="1" ht="14.1" customHeight="1" x14ac:dyDescent="0.25">
      <c r="A239" s="354" t="s">
        <v>89</v>
      </c>
      <c r="B239" s="355"/>
      <c r="C239" s="349">
        <f>'S4'!C174</f>
        <v>0</v>
      </c>
      <c r="D239" s="348">
        <f>'S4'!D174</f>
        <v>0</v>
      </c>
      <c r="E239" s="349">
        <f>'S4'!K174-'S4'!F174</f>
        <v>0</v>
      </c>
      <c r="F239" s="348">
        <f>'S4'!L174-'S4'!E174-'S4'!H174-'S4'!G174</f>
        <v>0</v>
      </c>
      <c r="G239" s="353">
        <f>'S4'!M174-'S4'!F174</f>
        <v>0</v>
      </c>
      <c r="H239" s="347">
        <f>'S4'!O174-'S4'!H174-'S4'!E174+'S4'!J174</f>
        <v>0</v>
      </c>
      <c r="I239" s="348">
        <f>'S4'!N174-'S4'!G174+1</f>
        <v>1</v>
      </c>
      <c r="J239" s="347">
        <f>'S4'!P174+'S4'!Q174-'S4'!F174</f>
        <v>0</v>
      </c>
      <c r="K239" s="347">
        <f>'S4'!T174+'S4'!U174+'S4'!J174-'S4'!H174-'S4'!E174</f>
        <v>0</v>
      </c>
      <c r="L239" s="347">
        <f>'S4'!R174+'S4'!S174-'S4'!G174+1</f>
        <v>1</v>
      </c>
      <c r="M239" s="346">
        <f>'S4'!Q174</f>
        <v>0</v>
      </c>
      <c r="N239" s="347">
        <f>'S4'!T174+'S4'!U174-'S4'!H174-'S4'!E174</f>
        <v>0</v>
      </c>
      <c r="O239" s="348">
        <f>'S4'!S174-'S4'!G174+1</f>
        <v>1</v>
      </c>
      <c r="P239" s="349">
        <f>'S4'!V174-'S4'!F174</f>
        <v>0</v>
      </c>
      <c r="Q239" s="348">
        <f>'S4'!W174-'S4'!E174-'S4'!H174-'S4'!G174</f>
        <v>0</v>
      </c>
      <c r="R239" s="195">
        <f>'S4'!E174</f>
        <v>0</v>
      </c>
      <c r="S239" s="196" t="s">
        <v>105</v>
      </c>
      <c r="T239" s="205">
        <f>'S4'!G174</f>
        <v>0</v>
      </c>
      <c r="U239" s="197" t="s">
        <v>90</v>
      </c>
    </row>
    <row r="240" spans="1:21" s="182" customFormat="1" ht="14.1" customHeight="1" x14ac:dyDescent="0.25">
      <c r="A240" s="354"/>
      <c r="B240" s="355"/>
      <c r="C240" s="349"/>
      <c r="D240" s="348"/>
      <c r="E240" s="349"/>
      <c r="F240" s="348"/>
      <c r="G240" s="353"/>
      <c r="H240" s="347"/>
      <c r="I240" s="348"/>
      <c r="J240" s="347"/>
      <c r="K240" s="347"/>
      <c r="L240" s="347"/>
      <c r="M240" s="346"/>
      <c r="N240" s="347"/>
      <c r="O240" s="348"/>
      <c r="P240" s="349"/>
      <c r="Q240" s="348"/>
      <c r="R240" s="195">
        <f>'S4'!F174</f>
        <v>0</v>
      </c>
      <c r="S240" s="196" t="s">
        <v>91</v>
      </c>
      <c r="T240" s="205">
        <f>'S4'!H174</f>
        <v>0</v>
      </c>
      <c r="U240" s="197" t="s">
        <v>92</v>
      </c>
    </row>
    <row r="241" spans="1:21" s="182" customFormat="1" ht="18.399999999999999" customHeight="1" x14ac:dyDescent="0.25">
      <c r="A241" s="209" t="s">
        <v>93</v>
      </c>
      <c r="B241" s="210"/>
      <c r="C241" s="235">
        <f t="shared" ref="C241:Q241" si="13">SUM(C233:C239)</f>
        <v>0</v>
      </c>
      <c r="D241" s="212">
        <f t="shared" si="13"/>
        <v>0</v>
      </c>
      <c r="E241" s="235">
        <f t="shared" si="13"/>
        <v>0</v>
      </c>
      <c r="F241" s="212">
        <f t="shared" si="13"/>
        <v>0</v>
      </c>
      <c r="G241" s="236">
        <f t="shared" si="13"/>
        <v>0</v>
      </c>
      <c r="H241" s="211">
        <f t="shared" si="13"/>
        <v>0</v>
      </c>
      <c r="I241" s="212">
        <f t="shared" si="13"/>
        <v>1</v>
      </c>
      <c r="J241" s="211">
        <f t="shared" si="13"/>
        <v>0</v>
      </c>
      <c r="K241" s="211">
        <f t="shared" si="13"/>
        <v>0</v>
      </c>
      <c r="L241" s="211">
        <f t="shared" si="13"/>
        <v>1</v>
      </c>
      <c r="M241" s="237">
        <f t="shared" si="13"/>
        <v>0</v>
      </c>
      <c r="N241" s="211">
        <f t="shared" si="13"/>
        <v>0</v>
      </c>
      <c r="O241" s="212">
        <f t="shared" si="13"/>
        <v>1</v>
      </c>
      <c r="P241" s="235">
        <f t="shared" si="13"/>
        <v>0</v>
      </c>
      <c r="Q241" s="212">
        <f t="shared" si="13"/>
        <v>0</v>
      </c>
      <c r="R241" s="173"/>
      <c r="S241" s="172"/>
      <c r="T241" s="173"/>
      <c r="U241" s="172"/>
    </row>
    <row r="242" spans="1:21" s="182" customFormat="1" ht="18.399999999999999" customHeight="1" x14ac:dyDescent="0.25">
      <c r="A242" s="350" t="s">
        <v>107</v>
      </c>
      <c r="B242" s="350"/>
      <c r="C242" s="351"/>
      <c r="D242" s="351"/>
      <c r="E242" s="350" t="s">
        <v>108</v>
      </c>
      <c r="F242" s="350"/>
      <c r="G242" s="352"/>
      <c r="H242" s="352"/>
      <c r="I242" s="238"/>
      <c r="J242" s="218"/>
      <c r="K242" s="218"/>
      <c r="L242" s="218"/>
      <c r="M242" s="218"/>
      <c r="N242" s="218"/>
      <c r="O242" s="218"/>
      <c r="P242" s="218"/>
      <c r="Q242" s="218"/>
      <c r="R242" s="219"/>
      <c r="T242" s="215"/>
    </row>
    <row r="243" spans="1:21" s="182" customFormat="1" ht="18.399999999999999" customHeight="1" x14ac:dyDescent="0.25">
      <c r="A243" s="242"/>
      <c r="B243" s="243"/>
      <c r="C243" s="244"/>
      <c r="D243" s="244"/>
      <c r="E243" s="218"/>
      <c r="F243" s="218"/>
      <c r="G243" s="218"/>
      <c r="H243" s="218"/>
      <c r="I243" s="218"/>
      <c r="J243" s="218"/>
      <c r="K243" s="218"/>
      <c r="L243" s="218"/>
      <c r="M243" s="218"/>
      <c r="N243" s="218"/>
      <c r="O243" s="218"/>
      <c r="P243" s="218"/>
      <c r="Q243" s="218"/>
      <c r="R243" s="219"/>
      <c r="T243" s="215"/>
    </row>
    <row r="244" spans="1:21" s="182" customFormat="1" ht="18.399999999999999" customHeight="1" x14ac:dyDescent="0.25">
      <c r="A244" s="170"/>
      <c r="B244" s="170"/>
      <c r="C244" s="251"/>
      <c r="R244" s="215"/>
      <c r="T244" s="215"/>
    </row>
    <row r="245" spans="1:21" ht="18.399999999999999" customHeight="1" x14ac:dyDescent="0.25">
      <c r="A245" s="172"/>
    </row>
    <row r="248" spans="1:21" ht="27" customHeight="1" x14ac:dyDescent="0.45">
      <c r="I248" s="252" t="s">
        <v>110</v>
      </c>
      <c r="M248" s="343">
        <f>'S4'!N3</f>
        <v>43003</v>
      </c>
      <c r="N248" s="343"/>
      <c r="O248" s="343"/>
      <c r="Q248" s="253" t="s">
        <v>8</v>
      </c>
      <c r="S248" s="344">
        <f>'S4'!P3</f>
        <v>43009</v>
      </c>
      <c r="T248" s="344"/>
    </row>
    <row r="250" spans="1:21" ht="21.2" customHeight="1" x14ac:dyDescent="0.4">
      <c r="B250" s="254" t="s">
        <v>111</v>
      </c>
    </row>
    <row r="251" spans="1:21" ht="15.6" customHeight="1" x14ac:dyDescent="0.25"/>
    <row r="252" spans="1:21" ht="18.399999999999999" customHeight="1" x14ac:dyDescent="0.3">
      <c r="A252" s="255"/>
      <c r="B252" s="255"/>
      <c r="C252" s="256"/>
      <c r="D252" s="340" t="s">
        <v>78</v>
      </c>
      <c r="E252" s="340"/>
      <c r="F252" s="340" t="s">
        <v>81</v>
      </c>
      <c r="G252" s="340"/>
      <c r="H252" s="340" t="s">
        <v>85</v>
      </c>
      <c r="I252" s="340"/>
      <c r="J252" s="340" t="s">
        <v>88</v>
      </c>
      <c r="K252" s="340"/>
      <c r="L252" s="340" t="s">
        <v>89</v>
      </c>
      <c r="M252" s="340"/>
      <c r="N252" s="340" t="s">
        <v>112</v>
      </c>
      <c r="O252" s="340"/>
      <c r="P252" s="345" t="s">
        <v>113</v>
      </c>
      <c r="Q252" s="345"/>
      <c r="R252" s="257"/>
      <c r="S252" s="342" t="s">
        <v>114</v>
      </c>
      <c r="U252" s="342" t="s">
        <v>115</v>
      </c>
    </row>
    <row r="253" spans="1:21" ht="18.399999999999999" customHeight="1" x14ac:dyDescent="0.3">
      <c r="A253" s="255"/>
      <c r="B253" s="255"/>
      <c r="C253" s="256"/>
      <c r="D253" s="259" t="s">
        <v>116</v>
      </c>
      <c r="E253" s="260" t="s">
        <v>117</v>
      </c>
      <c r="F253" s="259" t="s">
        <v>116</v>
      </c>
      <c r="G253" s="260" t="s">
        <v>117</v>
      </c>
      <c r="H253" s="259" t="s">
        <v>116</v>
      </c>
      <c r="I253" s="260" t="s">
        <v>117</v>
      </c>
      <c r="J253" s="259" t="s">
        <v>116</v>
      </c>
      <c r="K253" s="260" t="s">
        <v>117</v>
      </c>
      <c r="L253" s="259" t="s">
        <v>116</v>
      </c>
      <c r="M253" s="260" t="s">
        <v>117</v>
      </c>
      <c r="N253" s="259" t="s">
        <v>116</v>
      </c>
      <c r="O253" s="260" t="s">
        <v>117</v>
      </c>
      <c r="P253" s="259" t="s">
        <v>116</v>
      </c>
      <c r="Q253" s="259" t="s">
        <v>117</v>
      </c>
      <c r="R253" s="257"/>
      <c r="S253" s="342"/>
      <c r="T253" s="257"/>
      <c r="U253" s="342"/>
    </row>
    <row r="254" spans="1:21" ht="18.399999999999999" customHeight="1" x14ac:dyDescent="0.3">
      <c r="A254" s="255"/>
      <c r="B254" s="337" t="s">
        <v>118</v>
      </c>
      <c r="C254" s="337"/>
      <c r="D254" s="261">
        <f>'S4'!E4</f>
        <v>0</v>
      </c>
      <c r="E254" s="262">
        <f>'S4'!F4</f>
        <v>0</v>
      </c>
      <c r="F254" s="294">
        <f>'S4'!E39</f>
        <v>0</v>
      </c>
      <c r="G254" s="264">
        <f>'S4'!F39</f>
        <v>0</v>
      </c>
      <c r="H254" s="263">
        <f>'S4'!E74</f>
        <v>0</v>
      </c>
      <c r="I254" s="264">
        <f>'S4'!F74</f>
        <v>0</v>
      </c>
      <c r="J254" s="263">
        <f>'S4'!E109</f>
        <v>0</v>
      </c>
      <c r="K254" s="262">
        <f>'S4'!F109</f>
        <v>0</v>
      </c>
      <c r="L254" s="263">
        <f>'S4'!E144</f>
        <v>0</v>
      </c>
      <c r="M254" s="262">
        <f>'S4'!F144</f>
        <v>0</v>
      </c>
      <c r="N254" s="263">
        <f>'S4'!C178</f>
        <v>0</v>
      </c>
      <c r="O254" s="265"/>
      <c r="P254" s="263">
        <v>1</v>
      </c>
      <c r="Q254" s="266"/>
      <c r="R254" s="257"/>
      <c r="S254" s="267">
        <f t="shared" ref="S254:S260" si="14">SUM(D254+F254+H254+J254+L254+N254+P254)</f>
        <v>1</v>
      </c>
      <c r="T254" s="268"/>
      <c r="U254" s="269">
        <f t="shared" ref="U254:U260" si="15">SUM(E254+G254+I254+K254+M254+O254+Q254)</f>
        <v>0</v>
      </c>
    </row>
    <row r="255" spans="1:21" ht="18.399999999999999" customHeight="1" x14ac:dyDescent="0.3">
      <c r="A255" s="255"/>
      <c r="B255" s="337" t="s">
        <v>119</v>
      </c>
      <c r="C255" s="337"/>
      <c r="D255" s="270">
        <f>'S4'!E5</f>
        <v>0</v>
      </c>
      <c r="E255" s="262">
        <f>'S4'!F5</f>
        <v>0</v>
      </c>
      <c r="F255" s="295">
        <f>'S4'!E40</f>
        <v>0</v>
      </c>
      <c r="G255" s="272">
        <f>'S4'!F40</f>
        <v>0</v>
      </c>
      <c r="H255" s="271">
        <f>'S4'!E75</f>
        <v>0</v>
      </c>
      <c r="I255" s="272">
        <f>'S4'!F75</f>
        <v>0</v>
      </c>
      <c r="J255" s="271">
        <f>'S4'!E110</f>
        <v>0</v>
      </c>
      <c r="K255" s="273">
        <f>'S4'!F110</f>
        <v>0</v>
      </c>
      <c r="L255" s="271">
        <f>'S4'!E145</f>
        <v>0</v>
      </c>
      <c r="M255" s="273">
        <f>'S4'!F145</f>
        <v>0</v>
      </c>
      <c r="N255" s="263">
        <f>'S4'!C179</f>
        <v>0</v>
      </c>
      <c r="O255" s="274"/>
      <c r="P255" s="271">
        <v>1</v>
      </c>
      <c r="Q255" s="275"/>
      <c r="R255" s="257"/>
      <c r="S255" s="267">
        <f t="shared" si="14"/>
        <v>1</v>
      </c>
      <c r="T255" s="268"/>
      <c r="U255" s="269">
        <f t="shared" si="15"/>
        <v>0</v>
      </c>
    </row>
    <row r="256" spans="1:21" ht="18.399999999999999" customHeight="1" x14ac:dyDescent="0.3">
      <c r="A256" s="255"/>
      <c r="B256" s="337" t="s">
        <v>120</v>
      </c>
      <c r="C256" s="337"/>
      <c r="D256" s="270">
        <f>'S4'!E6</f>
        <v>0</v>
      </c>
      <c r="E256" s="262">
        <f>'S4'!F6</f>
        <v>0</v>
      </c>
      <c r="F256" s="295">
        <f>'S4'!E41</f>
        <v>0</v>
      </c>
      <c r="G256" s="272">
        <f>'S4'!F41</f>
        <v>0</v>
      </c>
      <c r="H256" s="271">
        <f>'S4'!E76</f>
        <v>0</v>
      </c>
      <c r="I256" s="272">
        <f>'S4'!F76</f>
        <v>0</v>
      </c>
      <c r="J256" s="271">
        <f>'S4'!E111</f>
        <v>0</v>
      </c>
      <c r="K256" s="273">
        <f>'S4'!F111</f>
        <v>0</v>
      </c>
      <c r="L256" s="271">
        <f>'S4'!E146</f>
        <v>0</v>
      </c>
      <c r="M256" s="273">
        <f>'S4'!F146</f>
        <v>0</v>
      </c>
      <c r="N256" s="263">
        <f>'S4'!C180</f>
        <v>0</v>
      </c>
      <c r="O256" s="274"/>
      <c r="P256" s="271">
        <v>1</v>
      </c>
      <c r="Q256" s="275"/>
      <c r="R256" s="257"/>
      <c r="S256" s="267">
        <f t="shared" si="14"/>
        <v>1</v>
      </c>
      <c r="T256" s="268"/>
      <c r="U256" s="269">
        <f t="shared" si="15"/>
        <v>0</v>
      </c>
    </row>
    <row r="257" spans="1:21" ht="18.399999999999999" customHeight="1" x14ac:dyDescent="0.3">
      <c r="A257" s="255"/>
      <c r="B257" s="337" t="s">
        <v>121</v>
      </c>
      <c r="C257" s="337"/>
      <c r="D257" s="270">
        <f>'S4'!E7</f>
        <v>0</v>
      </c>
      <c r="E257" s="262">
        <f>'S4'!F7</f>
        <v>0</v>
      </c>
      <c r="F257" s="295">
        <f>'S4'!E42</f>
        <v>0</v>
      </c>
      <c r="G257" s="272">
        <f>'S4'!F42</f>
        <v>0</v>
      </c>
      <c r="H257" s="271">
        <f>'S4'!E77</f>
        <v>0</v>
      </c>
      <c r="I257" s="272">
        <f>'S4'!F77</f>
        <v>0</v>
      </c>
      <c r="J257" s="271">
        <f>'S4'!E112</f>
        <v>0</v>
      </c>
      <c r="K257" s="273">
        <f>'S4'!F112</f>
        <v>0</v>
      </c>
      <c r="L257" s="271">
        <f>'S4'!E147</f>
        <v>0</v>
      </c>
      <c r="M257" s="273">
        <f>'S4'!F147</f>
        <v>0</v>
      </c>
      <c r="N257" s="263">
        <f>'S4'!C181</f>
        <v>0</v>
      </c>
      <c r="O257" s="274"/>
      <c r="P257" s="271">
        <v>1</v>
      </c>
      <c r="Q257" s="275"/>
      <c r="R257" s="257"/>
      <c r="S257" s="267">
        <f t="shared" si="14"/>
        <v>1</v>
      </c>
      <c r="T257" s="268"/>
      <c r="U257" s="269">
        <f t="shared" si="15"/>
        <v>0</v>
      </c>
    </row>
    <row r="258" spans="1:21" ht="18.399999999999999" customHeight="1" x14ac:dyDescent="0.3">
      <c r="A258" s="255"/>
      <c r="B258" s="337" t="s">
        <v>122</v>
      </c>
      <c r="C258" s="337"/>
      <c r="D258" s="270">
        <f>'S4'!E8</f>
        <v>0</v>
      </c>
      <c r="E258" s="262">
        <f>'S4'!F8</f>
        <v>0</v>
      </c>
      <c r="F258" s="295">
        <f>'S4'!E43</f>
        <v>0</v>
      </c>
      <c r="G258" s="272">
        <f>'S4'!F43</f>
        <v>0</v>
      </c>
      <c r="H258" s="271">
        <f>'S4'!E78</f>
        <v>0</v>
      </c>
      <c r="I258" s="272">
        <f>'S4'!F78</f>
        <v>0</v>
      </c>
      <c r="J258" s="271">
        <f>'S4'!E113</f>
        <v>0</v>
      </c>
      <c r="K258" s="273">
        <f>'S4'!F113</f>
        <v>0</v>
      </c>
      <c r="L258" s="271">
        <f>'S4'!E148</f>
        <v>0</v>
      </c>
      <c r="M258" s="273">
        <f>'S4'!F148</f>
        <v>0</v>
      </c>
      <c r="N258" s="263">
        <f>'S4'!C182</f>
        <v>0</v>
      </c>
      <c r="O258" s="274"/>
      <c r="P258" s="271">
        <v>1</v>
      </c>
      <c r="Q258" s="275"/>
      <c r="R258" s="257"/>
      <c r="S258" s="267">
        <f t="shared" si="14"/>
        <v>1</v>
      </c>
      <c r="T258" s="268"/>
      <c r="U258" s="269">
        <f t="shared" si="15"/>
        <v>0</v>
      </c>
    </row>
    <row r="259" spans="1:21" ht="18.399999999999999" customHeight="1" x14ac:dyDescent="0.3">
      <c r="A259" s="255"/>
      <c r="B259" s="337" t="s">
        <v>123</v>
      </c>
      <c r="C259" s="337"/>
      <c r="D259" s="270">
        <f>'S4'!E9</f>
        <v>0</v>
      </c>
      <c r="E259" s="262">
        <f>'S4'!F9</f>
        <v>0</v>
      </c>
      <c r="F259" s="295">
        <f>'S4'!E44</f>
        <v>0</v>
      </c>
      <c r="G259" s="272">
        <f>'S4'!F44</f>
        <v>0</v>
      </c>
      <c r="H259" s="271">
        <f>'S4'!E79</f>
        <v>0</v>
      </c>
      <c r="I259" s="272">
        <f>'S4'!F79</f>
        <v>0</v>
      </c>
      <c r="J259" s="271">
        <f>'S4'!E114</f>
        <v>0</v>
      </c>
      <c r="K259" s="273">
        <f>'S4'!F114</f>
        <v>0</v>
      </c>
      <c r="L259" s="271">
        <f>'S4'!E149</f>
        <v>0</v>
      </c>
      <c r="M259" s="273">
        <f>'S4'!F149</f>
        <v>0</v>
      </c>
      <c r="N259" s="271"/>
      <c r="O259" s="274"/>
      <c r="P259" s="271">
        <v>0.5</v>
      </c>
      <c r="Q259" s="275"/>
      <c r="R259" s="257"/>
      <c r="S259" s="267">
        <f t="shared" si="14"/>
        <v>0.5</v>
      </c>
      <c r="T259" s="268"/>
      <c r="U259" s="269">
        <f t="shared" si="15"/>
        <v>0</v>
      </c>
    </row>
    <row r="260" spans="1:21" ht="18.399999999999999" customHeight="1" x14ac:dyDescent="0.3">
      <c r="A260" s="255"/>
      <c r="B260" s="337" t="s">
        <v>124</v>
      </c>
      <c r="C260" s="337"/>
      <c r="D260" s="276">
        <f>'S4'!E10</f>
        <v>0</v>
      </c>
      <c r="E260" s="262">
        <f>'S4'!F10</f>
        <v>0</v>
      </c>
      <c r="F260" s="296">
        <f>'S4'!E45</f>
        <v>0</v>
      </c>
      <c r="G260" s="278">
        <f>'S4'!F45</f>
        <v>0</v>
      </c>
      <c r="H260" s="277">
        <f>'S4'!E80</f>
        <v>0</v>
      </c>
      <c r="I260" s="278">
        <f>'S4'!F80</f>
        <v>0</v>
      </c>
      <c r="J260" s="277">
        <f>'S4'!E115</f>
        <v>0</v>
      </c>
      <c r="K260" s="279">
        <f>'S4'!F115</f>
        <v>0</v>
      </c>
      <c r="L260" s="277">
        <f>'S4'!E150</f>
        <v>0</v>
      </c>
      <c r="M260" s="279">
        <f>'S4'!F150</f>
        <v>0</v>
      </c>
      <c r="N260" s="277"/>
      <c r="O260" s="280"/>
      <c r="P260" s="277">
        <v>0.5</v>
      </c>
      <c r="Q260" s="281"/>
      <c r="R260" s="257"/>
      <c r="S260" s="267">
        <f t="shared" si="14"/>
        <v>0.5</v>
      </c>
      <c r="T260" s="268"/>
      <c r="U260" s="269">
        <f t="shared" si="15"/>
        <v>0</v>
      </c>
    </row>
    <row r="261" spans="1:21" ht="18.399999999999999" customHeight="1" x14ac:dyDescent="0.3">
      <c r="A261" s="255"/>
      <c r="B261" s="255"/>
      <c r="C261" s="256"/>
      <c r="D261" s="282"/>
      <c r="E261" s="282"/>
      <c r="F261" s="282"/>
      <c r="G261" s="282"/>
      <c r="H261" s="282"/>
      <c r="I261" s="282"/>
      <c r="J261" s="282"/>
      <c r="K261" s="282"/>
      <c r="L261" s="282"/>
      <c r="M261" s="282"/>
      <c r="N261" s="282"/>
      <c r="O261" s="282"/>
      <c r="P261" s="282"/>
      <c r="Q261" s="282"/>
      <c r="R261" s="257"/>
      <c r="S261" s="282"/>
      <c r="T261" s="257"/>
      <c r="U261" s="282"/>
    </row>
    <row r="262" spans="1:21" ht="21.2" customHeight="1" x14ac:dyDescent="0.4">
      <c r="A262" s="255"/>
      <c r="B262" s="254" t="s">
        <v>125</v>
      </c>
      <c r="N262" s="282"/>
      <c r="O262" s="282"/>
      <c r="P262" s="282"/>
      <c r="Q262" s="282"/>
      <c r="R262" s="257"/>
      <c r="S262" s="283" t="s">
        <v>126</v>
      </c>
      <c r="T262" s="257">
        <f>'S4'!H57</f>
        <v>0</v>
      </c>
      <c r="U262" s="282"/>
    </row>
    <row r="263" spans="1:21" ht="15.6" customHeight="1" x14ac:dyDescent="0.25"/>
    <row r="264" spans="1:21" ht="18.399999999999999" customHeight="1" x14ac:dyDescent="0.3">
      <c r="B264" s="255"/>
      <c r="C264" s="256"/>
      <c r="D264" s="340" t="s">
        <v>78</v>
      </c>
      <c r="E264" s="340"/>
      <c r="F264" s="341" t="s">
        <v>81</v>
      </c>
      <c r="G264" s="341"/>
      <c r="H264" s="341" t="s">
        <v>85</v>
      </c>
      <c r="I264" s="341"/>
      <c r="J264" s="341" t="s">
        <v>88</v>
      </c>
      <c r="K264" s="341"/>
      <c r="L264" s="341" t="s">
        <v>89</v>
      </c>
      <c r="M264" s="341"/>
    </row>
    <row r="265" spans="1:21" ht="18.399999999999999" customHeight="1" x14ac:dyDescent="0.3">
      <c r="B265" s="337" t="s">
        <v>118</v>
      </c>
      <c r="C265" s="337"/>
      <c r="D265" s="338">
        <f>'S4'!G4</f>
        <v>0</v>
      </c>
      <c r="E265" s="338"/>
      <c r="F265" s="339">
        <f>'S4'!G39</f>
        <v>0</v>
      </c>
      <c r="G265" s="339"/>
      <c r="H265" s="339">
        <f>'S4'!G74</f>
        <v>0</v>
      </c>
      <c r="I265" s="339"/>
      <c r="J265" s="339">
        <f>'S4'!G109</f>
        <v>0</v>
      </c>
      <c r="K265" s="339"/>
      <c r="L265" s="339">
        <f>'S4'!G144</f>
        <v>0</v>
      </c>
      <c r="M265" s="339"/>
    </row>
    <row r="266" spans="1:21" ht="18.399999999999999" customHeight="1" x14ac:dyDescent="0.3">
      <c r="B266" s="337" t="s">
        <v>119</v>
      </c>
      <c r="C266" s="337"/>
      <c r="D266" s="338">
        <f>'S4'!G5</f>
        <v>0</v>
      </c>
      <c r="E266" s="338"/>
      <c r="F266" s="339">
        <f>'S4'!G40</f>
        <v>0</v>
      </c>
      <c r="G266" s="339"/>
      <c r="H266" s="339">
        <f>'S4'!G75</f>
        <v>0</v>
      </c>
      <c r="I266" s="339"/>
      <c r="J266" s="339">
        <f>'S4'!G110</f>
        <v>0</v>
      </c>
      <c r="K266" s="339"/>
      <c r="L266" s="339">
        <f>'S4'!G145</f>
        <v>0</v>
      </c>
      <c r="M266" s="339"/>
    </row>
    <row r="267" spans="1:21" ht="18.399999999999999" customHeight="1" x14ac:dyDescent="0.3">
      <c r="B267" s="337" t="s">
        <v>120</v>
      </c>
      <c r="C267" s="337"/>
      <c r="D267" s="338">
        <f>'S4'!G6</f>
        <v>0</v>
      </c>
      <c r="E267" s="338"/>
      <c r="F267" s="339">
        <f>'S4'!G41</f>
        <v>0</v>
      </c>
      <c r="G267" s="339"/>
      <c r="H267" s="339">
        <f>'S4'!G76</f>
        <v>0</v>
      </c>
      <c r="I267" s="339"/>
      <c r="J267" s="339">
        <f>'S4'!G111</f>
        <v>0</v>
      </c>
      <c r="K267" s="339"/>
      <c r="L267" s="339">
        <f>'S4'!G146</f>
        <v>0</v>
      </c>
      <c r="M267" s="339"/>
    </row>
    <row r="268" spans="1:21" ht="18.399999999999999" customHeight="1" x14ac:dyDescent="0.3">
      <c r="B268" s="337" t="s">
        <v>121</v>
      </c>
      <c r="C268" s="337"/>
      <c r="D268" s="338">
        <f>'S4'!G7</f>
        <v>0</v>
      </c>
      <c r="E268" s="338"/>
      <c r="F268" s="339">
        <f>'S4'!G42</f>
        <v>0</v>
      </c>
      <c r="G268" s="339"/>
      <c r="H268" s="339">
        <f>'S4'!G77</f>
        <v>0</v>
      </c>
      <c r="I268" s="339"/>
      <c r="J268" s="339">
        <f>'S4'!G112</f>
        <v>0</v>
      </c>
      <c r="K268" s="339"/>
      <c r="L268" s="339">
        <f>'S4'!G147</f>
        <v>0</v>
      </c>
      <c r="M268" s="339"/>
    </row>
    <row r="269" spans="1:21" ht="18.399999999999999" customHeight="1" x14ac:dyDescent="0.3">
      <c r="B269" s="337" t="s">
        <v>122</v>
      </c>
      <c r="C269" s="337"/>
      <c r="D269" s="338">
        <f>'S4'!G8</f>
        <v>0</v>
      </c>
      <c r="E269" s="338"/>
      <c r="F269" s="339">
        <f>'S4'!G43</f>
        <v>0</v>
      </c>
      <c r="G269" s="339"/>
      <c r="H269" s="339">
        <f>'S4'!G78</f>
        <v>0</v>
      </c>
      <c r="I269" s="339"/>
      <c r="J269" s="339">
        <f>'S4'!G113</f>
        <v>0</v>
      </c>
      <c r="K269" s="339"/>
      <c r="L269" s="339">
        <f>'S4'!G148</f>
        <v>0</v>
      </c>
      <c r="M269" s="339"/>
    </row>
    <row r="270" spans="1:21" ht="18.399999999999999" customHeight="1" x14ac:dyDescent="0.3">
      <c r="B270" s="337" t="s">
        <v>123</v>
      </c>
      <c r="C270" s="337"/>
      <c r="D270" s="338">
        <f>'S4'!G9</f>
        <v>0</v>
      </c>
      <c r="E270" s="338"/>
      <c r="F270" s="339">
        <f>'S4'!G44</f>
        <v>0</v>
      </c>
      <c r="G270" s="339"/>
      <c r="H270" s="339">
        <f>'S4'!G79</f>
        <v>0</v>
      </c>
      <c r="I270" s="339"/>
      <c r="J270" s="339">
        <f>'S4'!G114</f>
        <v>0</v>
      </c>
      <c r="K270" s="339"/>
      <c r="L270" s="339">
        <f>'S4'!G149</f>
        <v>0</v>
      </c>
      <c r="M270" s="339"/>
    </row>
    <row r="271" spans="1:21" ht="18.399999999999999" customHeight="1" x14ac:dyDescent="0.3">
      <c r="B271" s="337" t="s">
        <v>124</v>
      </c>
      <c r="C271" s="337"/>
      <c r="D271" s="338">
        <f>'S4'!G10</f>
        <v>0</v>
      </c>
      <c r="E271" s="338"/>
      <c r="F271" s="339">
        <f>'S4'!G45</f>
        <v>0</v>
      </c>
      <c r="G271" s="339"/>
      <c r="H271" s="339">
        <f>'S4'!G80</f>
        <v>0</v>
      </c>
      <c r="I271" s="339"/>
      <c r="J271" s="339">
        <f>'S4'!G115</f>
        <v>0</v>
      </c>
      <c r="K271" s="339"/>
      <c r="L271" s="339">
        <f>'S4'!G150</f>
        <v>0</v>
      </c>
      <c r="M271" s="339"/>
    </row>
    <row r="272" spans="1:21" ht="18.399999999999999" customHeight="1" x14ac:dyDescent="0.25">
      <c r="B272" s="172"/>
      <c r="C272" s="172"/>
    </row>
    <row r="273" spans="1:13" ht="21.2" customHeight="1" x14ac:dyDescent="0.4">
      <c r="B273" s="254" t="s">
        <v>127</v>
      </c>
    </row>
    <row r="274" spans="1:13" ht="15.6" customHeight="1" x14ac:dyDescent="0.25"/>
    <row r="275" spans="1:13" ht="18.399999999999999" customHeight="1" x14ac:dyDescent="0.3">
      <c r="B275" s="255"/>
      <c r="C275" s="256"/>
      <c r="D275" s="340" t="s">
        <v>78</v>
      </c>
      <c r="E275" s="340"/>
      <c r="F275" s="341" t="s">
        <v>81</v>
      </c>
      <c r="G275" s="341"/>
      <c r="H275" s="341" t="s">
        <v>85</v>
      </c>
      <c r="I275" s="341"/>
      <c r="J275" s="341" t="s">
        <v>88</v>
      </c>
      <c r="K275" s="341"/>
      <c r="L275" s="341" t="s">
        <v>89</v>
      </c>
      <c r="M275" s="341"/>
    </row>
    <row r="276" spans="1:13" ht="18.399999999999999" customHeight="1" x14ac:dyDescent="0.3">
      <c r="B276" s="337" t="s">
        <v>118</v>
      </c>
      <c r="C276" s="337"/>
      <c r="D276" s="338">
        <f>'S4'!D4</f>
        <v>0</v>
      </c>
      <c r="E276" s="338"/>
      <c r="F276" s="339">
        <f>'S4'!D39</f>
        <v>0</v>
      </c>
      <c r="G276" s="339"/>
      <c r="H276" s="339">
        <f>'S4'!D74</f>
        <v>0</v>
      </c>
      <c r="I276" s="339"/>
      <c r="J276" s="339">
        <f>'S4'!D109</f>
        <v>0</v>
      </c>
      <c r="K276" s="339"/>
      <c r="L276" s="339">
        <f>'S4'!D144</f>
        <v>0</v>
      </c>
      <c r="M276" s="339"/>
    </row>
    <row r="277" spans="1:13" ht="18.399999999999999" customHeight="1" x14ac:dyDescent="0.3">
      <c r="B277" s="337" t="s">
        <v>119</v>
      </c>
      <c r="C277" s="337"/>
      <c r="D277" s="338">
        <f>'S4'!D5</f>
        <v>0</v>
      </c>
      <c r="E277" s="338"/>
      <c r="F277" s="339">
        <f>'S4'!D40</f>
        <v>0</v>
      </c>
      <c r="G277" s="339"/>
      <c r="H277" s="339">
        <f>'S4'!D75</f>
        <v>0</v>
      </c>
      <c r="I277" s="339"/>
      <c r="J277" s="339">
        <f>'S4'!D110</f>
        <v>0</v>
      </c>
      <c r="K277" s="339"/>
      <c r="L277" s="339">
        <f>'S4'!D145</f>
        <v>0</v>
      </c>
      <c r="M277" s="339"/>
    </row>
    <row r="278" spans="1:13" ht="18.399999999999999" customHeight="1" x14ac:dyDescent="0.3">
      <c r="B278" s="337" t="s">
        <v>120</v>
      </c>
      <c r="C278" s="337"/>
      <c r="D278" s="338">
        <f>'S4'!D6</f>
        <v>0</v>
      </c>
      <c r="E278" s="338"/>
      <c r="F278" s="339">
        <f>'S4'!D41</f>
        <v>0</v>
      </c>
      <c r="G278" s="339"/>
      <c r="H278" s="339">
        <f>'S4'!D76</f>
        <v>0</v>
      </c>
      <c r="I278" s="339"/>
      <c r="J278" s="339">
        <f>'S4'!D111</f>
        <v>0</v>
      </c>
      <c r="K278" s="339"/>
      <c r="L278" s="339">
        <f>'S4'!D146</f>
        <v>0</v>
      </c>
      <c r="M278" s="339"/>
    </row>
    <row r="279" spans="1:13" ht="18.399999999999999" customHeight="1" x14ac:dyDescent="0.3">
      <c r="B279" s="337" t="s">
        <v>121</v>
      </c>
      <c r="C279" s="337"/>
      <c r="D279" s="338">
        <f>'S4'!D7</f>
        <v>0</v>
      </c>
      <c r="E279" s="338"/>
      <c r="F279" s="339">
        <f>'S4'!D42</f>
        <v>0</v>
      </c>
      <c r="G279" s="339"/>
      <c r="H279" s="339">
        <f>'S4'!D77</f>
        <v>0</v>
      </c>
      <c r="I279" s="339"/>
      <c r="J279" s="339">
        <f>'S4'!D112</f>
        <v>0</v>
      </c>
      <c r="K279" s="339"/>
      <c r="L279" s="339">
        <f>'S4'!D147</f>
        <v>0</v>
      </c>
      <c r="M279" s="339"/>
    </row>
    <row r="280" spans="1:13" ht="18.399999999999999" customHeight="1" x14ac:dyDescent="0.3">
      <c r="B280" s="337" t="s">
        <v>122</v>
      </c>
      <c r="C280" s="337"/>
      <c r="D280" s="338">
        <f>'S4'!D8</f>
        <v>0</v>
      </c>
      <c r="E280" s="338"/>
      <c r="F280" s="339">
        <f>'S4'!D43</f>
        <v>0</v>
      </c>
      <c r="G280" s="339"/>
      <c r="H280" s="339">
        <f>'S4'!D78</f>
        <v>0</v>
      </c>
      <c r="I280" s="339"/>
      <c r="J280" s="339">
        <f>'S4'!D113</f>
        <v>0</v>
      </c>
      <c r="K280" s="339"/>
      <c r="L280" s="339">
        <f>'S4'!D148</f>
        <v>0</v>
      </c>
      <c r="M280" s="339"/>
    </row>
    <row r="281" spans="1:13" ht="18.399999999999999" customHeight="1" x14ac:dyDescent="0.3">
      <c r="B281" s="337" t="s">
        <v>123</v>
      </c>
      <c r="C281" s="337"/>
      <c r="D281" s="338">
        <f>'S4'!D9</f>
        <v>0</v>
      </c>
      <c r="E281" s="338"/>
      <c r="F281" s="339">
        <f>'S4'!D44</f>
        <v>0</v>
      </c>
      <c r="G281" s="339"/>
      <c r="H281" s="339">
        <f>'S4'!D79</f>
        <v>0</v>
      </c>
      <c r="I281" s="339"/>
      <c r="J281" s="339">
        <f>'S4'!D114</f>
        <v>0</v>
      </c>
      <c r="K281" s="339"/>
      <c r="L281" s="339">
        <f>'S4'!D149</f>
        <v>0</v>
      </c>
      <c r="M281" s="339"/>
    </row>
    <row r="282" spans="1:13" ht="18.399999999999999" customHeight="1" x14ac:dyDescent="0.3">
      <c r="B282" s="337" t="s">
        <v>124</v>
      </c>
      <c r="C282" s="337"/>
      <c r="D282" s="338">
        <f>'S4'!D10</f>
        <v>0</v>
      </c>
      <c r="E282" s="338"/>
      <c r="F282" s="339">
        <f>'S4'!D45</f>
        <v>0</v>
      </c>
      <c r="G282" s="339"/>
      <c r="H282" s="339">
        <f>'S4'!D80</f>
        <v>0</v>
      </c>
      <c r="I282" s="339"/>
      <c r="J282" s="339">
        <f>'S4'!D115</f>
        <v>0</v>
      </c>
      <c r="K282" s="339"/>
      <c r="L282" s="339">
        <f>'S4'!D150</f>
        <v>0</v>
      </c>
      <c r="M282" s="339"/>
    </row>
    <row r="283" spans="1:13" ht="18.399999999999999" customHeight="1" x14ac:dyDescent="0.3">
      <c r="B283" s="284"/>
      <c r="C283" s="284"/>
      <c r="D283" s="285"/>
      <c r="E283" s="285"/>
      <c r="F283" s="258"/>
      <c r="G283" s="258"/>
      <c r="H283" s="258"/>
      <c r="I283" s="258"/>
      <c r="J283" s="258"/>
      <c r="K283" s="258"/>
      <c r="L283" s="258"/>
      <c r="M283" s="258"/>
    </row>
    <row r="284" spans="1:13" ht="18.399999999999999" customHeight="1" x14ac:dyDescent="0.3">
      <c r="B284" s="284"/>
      <c r="C284" s="284"/>
      <c r="D284" s="285"/>
      <c r="E284" s="285"/>
      <c r="F284" s="258"/>
      <c r="G284" s="258"/>
      <c r="H284" s="258"/>
      <c r="I284" s="258"/>
      <c r="J284" s="258"/>
      <c r="K284" s="258"/>
      <c r="L284" s="258"/>
      <c r="M284" s="258"/>
    </row>
    <row r="285" spans="1:13" ht="18.399999999999999" customHeight="1" x14ac:dyDescent="0.3">
      <c r="B285" s="284"/>
      <c r="C285" s="284"/>
      <c r="D285" s="285"/>
      <c r="E285" s="285"/>
      <c r="F285" s="258"/>
      <c r="G285" s="258"/>
      <c r="H285" s="258"/>
      <c r="I285" s="258"/>
      <c r="J285" s="258"/>
      <c r="K285" s="258"/>
      <c r="L285" s="258"/>
      <c r="M285" s="258"/>
    </row>
    <row r="286" spans="1:13" ht="18.399999999999999" customHeight="1" x14ac:dyDescent="0.3">
      <c r="B286" s="284"/>
      <c r="C286" s="284"/>
      <c r="D286" s="285"/>
      <c r="E286" s="285"/>
      <c r="F286" s="258"/>
      <c r="G286" s="258"/>
      <c r="H286" s="258"/>
      <c r="I286" s="258"/>
      <c r="J286" s="258"/>
      <c r="K286" s="258"/>
      <c r="L286" s="258"/>
      <c r="M286" s="258"/>
    </row>
    <row r="287" spans="1:13" ht="18.399999999999999" customHeight="1" x14ac:dyDescent="0.3">
      <c r="B287" s="284"/>
      <c r="C287" s="284"/>
      <c r="D287" s="285"/>
      <c r="E287" s="285"/>
      <c r="F287" s="258"/>
      <c r="G287" s="258"/>
      <c r="H287" s="258"/>
      <c r="I287" s="258"/>
      <c r="J287" s="258"/>
      <c r="K287" s="258"/>
      <c r="L287" s="258"/>
      <c r="M287" s="258"/>
    </row>
    <row r="288" spans="1:13" ht="18.399999999999999" customHeight="1" x14ac:dyDescent="0.35">
      <c r="A288"/>
      <c r="B288"/>
      <c r="C288" s="286"/>
      <c r="D288" s="286"/>
      <c r="E288" s="286"/>
      <c r="F288" s="286"/>
      <c r="G288" s="286"/>
      <c r="H288" s="286"/>
      <c r="I288" s="286"/>
      <c r="J288" s="287"/>
      <c r="K288" s="258"/>
      <c r="L288" s="258"/>
      <c r="M288" s="258"/>
    </row>
    <row r="289" spans="1:18" ht="18.399999999999999" customHeight="1" x14ac:dyDescent="0.4">
      <c r="A289"/>
      <c r="B289"/>
      <c r="C289"/>
      <c r="D289"/>
      <c r="E289"/>
      <c r="F289" s="288" t="s">
        <v>128</v>
      </c>
      <c r="G289" s="289"/>
      <c r="H289" s="289"/>
      <c r="I289"/>
      <c r="J289" s="336">
        <f>'S4'!N3</f>
        <v>43003</v>
      </c>
      <c r="K289" s="336"/>
      <c r="L289" s="336"/>
      <c r="M289" s="336"/>
      <c r="N289" s="290" t="s">
        <v>8</v>
      </c>
      <c r="O289" s="336">
        <f>'S4'!P3</f>
        <v>43009</v>
      </c>
      <c r="P289" s="336"/>
      <c r="Q289" s="336"/>
      <c r="R289" s="336"/>
    </row>
    <row r="290" spans="1:18" ht="18.399999999999999" customHeight="1" x14ac:dyDescent="0.35">
      <c r="A290"/>
      <c r="B290"/>
      <c r="C290"/>
      <c r="D290"/>
      <c r="E290" s="286"/>
      <c r="F290" s="286"/>
      <c r="G290" s="286"/>
      <c r="H290" s="286"/>
      <c r="I290" s="286"/>
      <c r="J290" s="286"/>
      <c r="K290" s="286"/>
      <c r="L290" s="287"/>
      <c r="M290" s="258"/>
      <c r="N290" s="258"/>
      <c r="O290" s="258"/>
      <c r="R290" s="172"/>
    </row>
    <row r="291" spans="1:18" ht="18.399999999999999" customHeight="1" x14ac:dyDescent="0.35">
      <c r="A291"/>
      <c r="B291"/>
      <c r="C291"/>
      <c r="D291" s="287"/>
      <c r="E291" s="286"/>
      <c r="F291" s="286"/>
      <c r="G291" s="286"/>
      <c r="H291" s="286"/>
      <c r="I291" s="286"/>
      <c r="J291" s="286"/>
      <c r="K291" s="286"/>
      <c r="L291" s="287"/>
      <c r="M291" s="258"/>
      <c r="N291" s="258"/>
      <c r="O291" s="258"/>
      <c r="R291" s="172"/>
    </row>
    <row r="292" spans="1:18" ht="18.399999999999999" customHeight="1" x14ac:dyDescent="0.2">
      <c r="A292"/>
      <c r="B292"/>
      <c r="C292" s="334" t="s">
        <v>129</v>
      </c>
      <c r="D292" s="334"/>
      <c r="E292" s="335" t="s">
        <v>78</v>
      </c>
      <c r="F292" s="335"/>
      <c r="G292" s="335" t="s">
        <v>81</v>
      </c>
      <c r="H292" s="335"/>
      <c r="I292" s="335" t="s">
        <v>85</v>
      </c>
      <c r="J292" s="335"/>
      <c r="K292" s="335" t="s">
        <v>88</v>
      </c>
      <c r="L292" s="335"/>
      <c r="M292" s="335" t="s">
        <v>89</v>
      </c>
      <c r="N292" s="335"/>
      <c r="O292" s="335" t="s">
        <v>112</v>
      </c>
      <c r="P292" s="335"/>
      <c r="Q292" s="335" t="s">
        <v>93</v>
      </c>
      <c r="R292" s="335"/>
    </row>
    <row r="293" spans="1:18" ht="18.399999999999999" customHeight="1" x14ac:dyDescent="0.2">
      <c r="A293"/>
      <c r="B293" s="333" t="s">
        <v>130</v>
      </c>
      <c r="C293" s="333"/>
      <c r="D293" s="333"/>
      <c r="E293" s="332">
        <f>SUM('S4'!C16:D16)</f>
        <v>0</v>
      </c>
      <c r="F293" s="332"/>
      <c r="G293" s="332">
        <f>SUM('S4'!C51:D51)</f>
        <v>0</v>
      </c>
      <c r="H293" s="332"/>
      <c r="I293" s="332">
        <f>SUM('S4'!C86:D86)</f>
        <v>0</v>
      </c>
      <c r="J293" s="332"/>
      <c r="K293" s="332">
        <f>SUM('S4'!C121:D121)</f>
        <v>0</v>
      </c>
      <c r="L293" s="332"/>
      <c r="M293" s="332">
        <f>SUM('S4'!C156:D156)</f>
        <v>0</v>
      </c>
      <c r="N293" s="332"/>
      <c r="O293" s="332">
        <f>SUM('S4'!C190:D190)</f>
        <v>0</v>
      </c>
      <c r="P293" s="332"/>
      <c r="Q293" s="332">
        <f t="shared" ref="Q293:Q299" si="16">SUM(E293:O293)</f>
        <v>0</v>
      </c>
      <c r="R293" s="332"/>
    </row>
    <row r="294" spans="1:18" ht="18.399999999999999" customHeight="1" x14ac:dyDescent="0.2">
      <c r="A294"/>
      <c r="B294" s="333" t="s">
        <v>119</v>
      </c>
      <c r="C294" s="333"/>
      <c r="D294" s="333"/>
      <c r="E294" s="332">
        <f>SUM('S4'!C17:D17)</f>
        <v>0</v>
      </c>
      <c r="F294" s="332"/>
      <c r="G294" s="332">
        <f>SUM('S4'!C52:D52)</f>
        <v>0</v>
      </c>
      <c r="H294" s="332"/>
      <c r="I294" s="332">
        <f>SUM('S4'!C87:D87)</f>
        <v>0</v>
      </c>
      <c r="J294" s="332"/>
      <c r="K294" s="332">
        <f>SUM('S4'!C122:D122)</f>
        <v>0</v>
      </c>
      <c r="L294" s="332"/>
      <c r="M294" s="332">
        <f>SUM('S4'!C157:D157)</f>
        <v>0</v>
      </c>
      <c r="N294" s="332"/>
      <c r="O294" s="332">
        <f>SUM('S4'!C191:D191)</f>
        <v>0</v>
      </c>
      <c r="P294" s="332"/>
      <c r="Q294" s="332">
        <f t="shared" si="16"/>
        <v>0</v>
      </c>
      <c r="R294" s="332"/>
    </row>
    <row r="295" spans="1:18" ht="18.399999999999999" customHeight="1" x14ac:dyDescent="0.2">
      <c r="A295"/>
      <c r="B295" s="333" t="s">
        <v>120</v>
      </c>
      <c r="C295" s="333"/>
      <c r="D295" s="333"/>
      <c r="E295" s="332">
        <f>SUM('S4'!C18:D18)</f>
        <v>0</v>
      </c>
      <c r="F295" s="332"/>
      <c r="G295" s="332">
        <f>SUM('S4'!C53:D53)</f>
        <v>0</v>
      </c>
      <c r="H295" s="332"/>
      <c r="I295" s="332">
        <f>SUM('S4'!C88:D88)</f>
        <v>0</v>
      </c>
      <c r="J295" s="332"/>
      <c r="K295" s="332">
        <f>SUM('S4'!C123:D123)</f>
        <v>0</v>
      </c>
      <c r="L295" s="332"/>
      <c r="M295" s="332">
        <f>SUM('S4'!C158:D158)</f>
        <v>0</v>
      </c>
      <c r="N295" s="332"/>
      <c r="O295" s="332">
        <f>SUM('S4'!C192:D192)</f>
        <v>0</v>
      </c>
      <c r="P295" s="332"/>
      <c r="Q295" s="332">
        <f t="shared" si="16"/>
        <v>0</v>
      </c>
      <c r="R295" s="332"/>
    </row>
    <row r="296" spans="1:18" ht="18.399999999999999" customHeight="1" x14ac:dyDescent="0.2">
      <c r="A296"/>
      <c r="B296" s="333" t="s">
        <v>121</v>
      </c>
      <c r="C296" s="333"/>
      <c r="D296" s="333"/>
      <c r="E296" s="332">
        <f>SUM('S4'!C19:D19)</f>
        <v>0</v>
      </c>
      <c r="F296" s="332"/>
      <c r="G296" s="332">
        <f>SUM('S4'!C54:D54)</f>
        <v>0</v>
      </c>
      <c r="H296" s="332"/>
      <c r="I296" s="332">
        <f>SUM('S4'!C89:D89)</f>
        <v>0</v>
      </c>
      <c r="J296" s="332"/>
      <c r="K296" s="332">
        <f>SUM('S4'!C124:D124)</f>
        <v>0</v>
      </c>
      <c r="L296" s="332"/>
      <c r="M296" s="332">
        <f>SUM('S4'!C159:D159)</f>
        <v>0</v>
      </c>
      <c r="N296" s="332"/>
      <c r="O296" s="332">
        <f>SUM('S4'!C193:D193)</f>
        <v>0</v>
      </c>
      <c r="P296" s="332"/>
      <c r="Q296" s="332">
        <f t="shared" si="16"/>
        <v>0</v>
      </c>
      <c r="R296" s="332"/>
    </row>
    <row r="297" spans="1:18" ht="18.399999999999999" customHeight="1" x14ac:dyDescent="0.2">
      <c r="A297"/>
      <c r="B297" s="333" t="s">
        <v>122</v>
      </c>
      <c r="C297" s="333"/>
      <c r="D297" s="333"/>
      <c r="E297" s="332">
        <f>SUM('S4'!C20:D20)</f>
        <v>0</v>
      </c>
      <c r="F297" s="332"/>
      <c r="G297" s="332">
        <f>SUM('S4'!C55:D55)</f>
        <v>0</v>
      </c>
      <c r="H297" s="332"/>
      <c r="I297" s="332">
        <f>SUM('S4'!C90:D90)</f>
        <v>0</v>
      </c>
      <c r="J297" s="332"/>
      <c r="K297" s="332">
        <f>SUM('S4'!C125:D125)</f>
        <v>0</v>
      </c>
      <c r="L297" s="332"/>
      <c r="M297" s="332">
        <f>SUM('S4'!C160:D160)</f>
        <v>0</v>
      </c>
      <c r="N297" s="332"/>
      <c r="O297" s="332">
        <f>SUM('S4'!C194:D194)</f>
        <v>0</v>
      </c>
      <c r="P297" s="332"/>
      <c r="Q297" s="332">
        <f t="shared" si="16"/>
        <v>0</v>
      </c>
      <c r="R297" s="332"/>
    </row>
    <row r="298" spans="1:18" ht="18.399999999999999" customHeight="1" x14ac:dyDescent="0.2">
      <c r="A298"/>
      <c r="B298" s="333" t="s">
        <v>123</v>
      </c>
      <c r="C298" s="333"/>
      <c r="D298" s="333"/>
      <c r="E298" s="332">
        <f>SUM('S4'!C21:D21)</f>
        <v>0</v>
      </c>
      <c r="F298" s="332"/>
      <c r="G298" s="332">
        <f>SUM('S4'!C56:D56)</f>
        <v>0</v>
      </c>
      <c r="H298" s="332"/>
      <c r="I298" s="332">
        <f>SUM('S4'!C91:D91)</f>
        <v>0</v>
      </c>
      <c r="J298" s="332"/>
      <c r="K298" s="332">
        <f>SUM('S4'!C126:D126)</f>
        <v>0</v>
      </c>
      <c r="L298" s="332"/>
      <c r="M298" s="332">
        <f>SUM('S4'!C161:D161)</f>
        <v>0</v>
      </c>
      <c r="N298" s="332"/>
      <c r="O298" s="332">
        <f>SUM('S4'!C195:D195)</f>
        <v>0</v>
      </c>
      <c r="P298" s="332"/>
      <c r="Q298" s="332">
        <f t="shared" si="16"/>
        <v>0</v>
      </c>
      <c r="R298" s="332"/>
    </row>
    <row r="299" spans="1:18" ht="18.399999999999999" customHeight="1" x14ac:dyDescent="0.2">
      <c r="A299"/>
      <c r="B299" s="333" t="s">
        <v>124</v>
      </c>
      <c r="C299" s="333"/>
      <c r="D299" s="333"/>
      <c r="E299" s="332">
        <f>SUM('S4'!C22:D22)</f>
        <v>0</v>
      </c>
      <c r="F299" s="332"/>
      <c r="G299" s="332">
        <f>SUM('S4'!C57:D57)</f>
        <v>0</v>
      </c>
      <c r="H299" s="332"/>
      <c r="I299" s="332">
        <f>SUM('S4'!C92:D92)</f>
        <v>0</v>
      </c>
      <c r="J299" s="332"/>
      <c r="K299" s="332">
        <f>SUM('S4'!C127:D127)</f>
        <v>0</v>
      </c>
      <c r="L299" s="332"/>
      <c r="M299" s="332">
        <f>SUM('S4'!C162:D162)</f>
        <v>0</v>
      </c>
      <c r="N299" s="332"/>
      <c r="O299" s="332">
        <f>SUM('S4'!C196:D196)</f>
        <v>0</v>
      </c>
      <c r="P299" s="332"/>
      <c r="Q299" s="332">
        <f t="shared" si="16"/>
        <v>0</v>
      </c>
      <c r="R299" s="332"/>
    </row>
    <row r="300" spans="1:18" ht="18.399999999999999" customHeight="1" x14ac:dyDescent="0.35">
      <c r="A300"/>
      <c r="B300"/>
      <c r="C300" s="287"/>
      <c r="D300"/>
      <c r="E300" s="286"/>
      <c r="F300"/>
      <c r="G300" s="286"/>
      <c r="H300"/>
      <c r="I300" s="286"/>
      <c r="J300"/>
      <c r="K300" s="286"/>
      <c r="L300"/>
      <c r="M300" s="286"/>
      <c r="N300"/>
      <c r="O300" s="286"/>
      <c r="P300"/>
      <c r="Q300" s="286"/>
      <c r="R300" s="172"/>
    </row>
    <row r="301" spans="1:18" ht="18.399999999999999" customHeight="1" x14ac:dyDescent="0.2">
      <c r="A301"/>
      <c r="B301"/>
      <c r="C301" s="334" t="s">
        <v>131</v>
      </c>
      <c r="D301" s="334"/>
      <c r="E301" s="335" t="s">
        <v>78</v>
      </c>
      <c r="F301" s="335"/>
      <c r="G301" s="335" t="s">
        <v>81</v>
      </c>
      <c r="H301" s="335"/>
      <c r="I301" s="335" t="s">
        <v>85</v>
      </c>
      <c r="J301" s="335"/>
      <c r="K301" s="335" t="s">
        <v>88</v>
      </c>
      <c r="L301" s="335"/>
      <c r="M301" s="335" t="s">
        <v>89</v>
      </c>
      <c r="N301" s="335"/>
      <c r="O301" s="335" t="s">
        <v>112</v>
      </c>
      <c r="P301" s="335"/>
      <c r="Q301" s="335" t="s">
        <v>93</v>
      </c>
      <c r="R301" s="335"/>
    </row>
    <row r="302" spans="1:18" ht="18.399999999999999" customHeight="1" x14ac:dyDescent="0.2">
      <c r="A302"/>
      <c r="B302" s="333" t="s">
        <v>130</v>
      </c>
      <c r="C302" s="333"/>
      <c r="D302" s="333"/>
      <c r="E302" s="332">
        <f>SUM('S4'!C28:D28)</f>
        <v>0</v>
      </c>
      <c r="F302" s="332"/>
      <c r="G302" s="332">
        <f>SUM('S4'!C63:D63)</f>
        <v>0</v>
      </c>
      <c r="H302" s="332"/>
      <c r="I302" s="332">
        <f>SUM('S4'!C98:D98)</f>
        <v>0</v>
      </c>
      <c r="J302" s="332"/>
      <c r="K302" s="332">
        <f>SUM('S4'!C133:D133)</f>
        <v>0</v>
      </c>
      <c r="L302" s="332"/>
      <c r="M302" s="332">
        <f>SUM('S4'!C168:D168)</f>
        <v>0</v>
      </c>
      <c r="N302" s="332"/>
      <c r="O302" s="332"/>
      <c r="P302" s="332"/>
      <c r="Q302" s="332">
        <f t="shared" ref="Q302:Q308" si="17">SUM(E302:O302)</f>
        <v>0</v>
      </c>
      <c r="R302" s="332"/>
    </row>
    <row r="303" spans="1:18" ht="18.399999999999999" customHeight="1" x14ac:dyDescent="0.2">
      <c r="A303"/>
      <c r="B303" s="333" t="s">
        <v>119</v>
      </c>
      <c r="C303" s="333"/>
      <c r="D303" s="333"/>
      <c r="E303" s="332">
        <f>SUM('S4'!C29:D29)</f>
        <v>0</v>
      </c>
      <c r="F303" s="332"/>
      <c r="G303" s="332">
        <f>SUM('S4'!C64:D64)</f>
        <v>0</v>
      </c>
      <c r="H303" s="332"/>
      <c r="I303" s="332">
        <f>SUM('S4'!C99:D99)</f>
        <v>0</v>
      </c>
      <c r="J303" s="332"/>
      <c r="K303" s="332">
        <f>SUM('S4'!C134:D134)</f>
        <v>0</v>
      </c>
      <c r="L303" s="332"/>
      <c r="M303" s="332">
        <f>SUM('S4'!C169:D169)</f>
        <v>0</v>
      </c>
      <c r="N303" s="332"/>
      <c r="O303" s="332"/>
      <c r="P303" s="332"/>
      <c r="Q303" s="332">
        <f t="shared" si="17"/>
        <v>0</v>
      </c>
      <c r="R303" s="332"/>
    </row>
    <row r="304" spans="1:18" ht="18.399999999999999" customHeight="1" x14ac:dyDescent="0.2">
      <c r="A304"/>
      <c r="B304" s="333" t="s">
        <v>120</v>
      </c>
      <c r="C304" s="333"/>
      <c r="D304" s="333"/>
      <c r="E304" s="332">
        <f>SUM('S4'!C30:D30)</f>
        <v>0</v>
      </c>
      <c r="F304" s="332"/>
      <c r="G304" s="332">
        <f>SUM('S4'!C65:D65)</f>
        <v>0</v>
      </c>
      <c r="H304" s="332"/>
      <c r="I304" s="332">
        <f>SUM('S4'!C100:D100)</f>
        <v>0</v>
      </c>
      <c r="J304" s="332"/>
      <c r="K304" s="332">
        <f>SUM('S4'!C135:D135)</f>
        <v>0</v>
      </c>
      <c r="L304" s="332"/>
      <c r="M304" s="332">
        <f>SUM('S4'!C170:D170)</f>
        <v>0</v>
      </c>
      <c r="N304" s="332"/>
      <c r="O304" s="332"/>
      <c r="P304" s="332"/>
      <c r="Q304" s="332">
        <f t="shared" si="17"/>
        <v>0</v>
      </c>
      <c r="R304" s="332"/>
    </row>
    <row r="305" spans="1:18" ht="18.399999999999999" customHeight="1" x14ac:dyDescent="0.2">
      <c r="A305"/>
      <c r="B305" s="333" t="s">
        <v>121</v>
      </c>
      <c r="C305" s="333"/>
      <c r="D305" s="333"/>
      <c r="E305" s="332">
        <f>SUM('S4'!C31:D31)</f>
        <v>0</v>
      </c>
      <c r="F305" s="332"/>
      <c r="G305" s="332">
        <f>SUM('S4'!C66:D66)</f>
        <v>0</v>
      </c>
      <c r="H305" s="332"/>
      <c r="I305" s="332">
        <f>SUM('S4'!C101:D101)</f>
        <v>0</v>
      </c>
      <c r="J305" s="332"/>
      <c r="K305" s="332">
        <f>SUM('S4'!C136:D136)</f>
        <v>0</v>
      </c>
      <c r="L305" s="332"/>
      <c r="M305" s="332">
        <f>SUM('S4'!C171:D171)</f>
        <v>0</v>
      </c>
      <c r="N305" s="332"/>
      <c r="O305" s="332"/>
      <c r="P305" s="332"/>
      <c r="Q305" s="332">
        <f t="shared" si="17"/>
        <v>0</v>
      </c>
      <c r="R305" s="332"/>
    </row>
    <row r="306" spans="1:18" ht="18.399999999999999" customHeight="1" x14ac:dyDescent="0.2">
      <c r="A306"/>
      <c r="B306" s="333" t="s">
        <v>122</v>
      </c>
      <c r="C306" s="333"/>
      <c r="D306" s="333"/>
      <c r="E306" s="332">
        <f>SUM('S4'!C32:D32)</f>
        <v>0</v>
      </c>
      <c r="F306" s="332"/>
      <c r="G306" s="332">
        <f>SUM('S4'!C67:D67)</f>
        <v>0</v>
      </c>
      <c r="H306" s="332"/>
      <c r="I306" s="332">
        <f>SUM('S4'!C102:D102)</f>
        <v>0</v>
      </c>
      <c r="J306" s="332"/>
      <c r="K306" s="332">
        <f>SUM('S4'!C137:D137)</f>
        <v>0</v>
      </c>
      <c r="L306" s="332"/>
      <c r="M306" s="332">
        <f>SUM('S4'!C172:D172)</f>
        <v>0</v>
      </c>
      <c r="N306" s="332"/>
      <c r="O306" s="332"/>
      <c r="P306" s="332"/>
      <c r="Q306" s="332">
        <f t="shared" si="17"/>
        <v>0</v>
      </c>
      <c r="R306" s="332"/>
    </row>
    <row r="307" spans="1:18" ht="18.399999999999999" customHeight="1" x14ac:dyDescent="0.2">
      <c r="A307"/>
      <c r="B307" s="333" t="s">
        <v>123</v>
      </c>
      <c r="C307" s="333"/>
      <c r="D307" s="333"/>
      <c r="E307" s="332">
        <f>SUM('S4'!C33:D33)</f>
        <v>0</v>
      </c>
      <c r="F307" s="332"/>
      <c r="G307" s="332">
        <f>SUM('S4'!C68:D68)</f>
        <v>0</v>
      </c>
      <c r="H307" s="332"/>
      <c r="I307" s="332">
        <f>SUM('S4'!C103:D103)</f>
        <v>0</v>
      </c>
      <c r="J307" s="332"/>
      <c r="K307" s="332">
        <f>SUM('S4'!C138:D138)</f>
        <v>0</v>
      </c>
      <c r="L307" s="332"/>
      <c r="M307" s="332">
        <f>SUM('S4'!C173:D173)</f>
        <v>0</v>
      </c>
      <c r="N307" s="332"/>
      <c r="O307" s="332"/>
      <c r="P307" s="332"/>
      <c r="Q307" s="332">
        <f t="shared" si="17"/>
        <v>0</v>
      </c>
      <c r="R307" s="332"/>
    </row>
    <row r="308" spans="1:18" ht="18.399999999999999" customHeight="1" x14ac:dyDescent="0.2">
      <c r="A308"/>
      <c r="B308" s="333" t="s">
        <v>124</v>
      </c>
      <c r="C308" s="333"/>
      <c r="D308" s="333"/>
      <c r="E308" s="332">
        <f>SUM('S4'!C34:D34)</f>
        <v>0</v>
      </c>
      <c r="F308" s="332"/>
      <c r="G308" s="332">
        <f>SUM('S4'!C69:D69)</f>
        <v>0</v>
      </c>
      <c r="H308" s="332"/>
      <c r="I308" s="332">
        <f>SUM('S4'!C104:D104)</f>
        <v>0</v>
      </c>
      <c r="J308" s="332"/>
      <c r="K308" s="332">
        <f>SUM('S4'!C139:D139)</f>
        <v>0</v>
      </c>
      <c r="L308" s="332"/>
      <c r="M308" s="332">
        <f>SUM('S4'!C174:D174)</f>
        <v>0</v>
      </c>
      <c r="N308" s="332"/>
      <c r="O308" s="332"/>
      <c r="P308" s="332"/>
      <c r="Q308" s="332">
        <f t="shared" si="17"/>
        <v>0</v>
      </c>
      <c r="R308" s="332"/>
    </row>
  </sheetData>
  <sheetProtection selectLockedCells="1" selectUnlockedCells="1"/>
  <mergeCells count="1133">
    <mergeCell ref="M2:N2"/>
    <mergeCell ref="O2:U2"/>
    <mergeCell ref="A4:U4"/>
    <mergeCell ref="A5:A6"/>
    <mergeCell ref="B5:B6"/>
    <mergeCell ref="C5:D5"/>
    <mergeCell ref="E5:F5"/>
    <mergeCell ref="G5:I5"/>
    <mergeCell ref="J5:L5"/>
    <mergeCell ref="M5:O5"/>
    <mergeCell ref="P5:Q5"/>
    <mergeCell ref="R5:U6"/>
    <mergeCell ref="A7:A8"/>
    <mergeCell ref="B7:B8"/>
    <mergeCell ref="C7:C8"/>
    <mergeCell ref="D7:D8"/>
    <mergeCell ref="E7:E8"/>
    <mergeCell ref="F7:F8"/>
    <mergeCell ref="G7:G8"/>
    <mergeCell ref="H7:H8"/>
    <mergeCell ref="I7:I8"/>
    <mergeCell ref="J7:J8"/>
    <mergeCell ref="K7:K8"/>
    <mergeCell ref="L7:L8"/>
    <mergeCell ref="M7:M8"/>
    <mergeCell ref="N7:N8"/>
    <mergeCell ref="O7:O8"/>
    <mergeCell ref="P7:P8"/>
    <mergeCell ref="Q7:Q8"/>
    <mergeCell ref="A9:A10"/>
    <mergeCell ref="B9:B10"/>
    <mergeCell ref="C9:C10"/>
    <mergeCell ref="D9:D10"/>
    <mergeCell ref="E9:E10"/>
    <mergeCell ref="F9:F10"/>
    <mergeCell ref="G9:G10"/>
    <mergeCell ref="H9:H10"/>
    <mergeCell ref="I9:I10"/>
    <mergeCell ref="J9:J10"/>
    <mergeCell ref="K9:K10"/>
    <mergeCell ref="L9:L10"/>
    <mergeCell ref="M9:M10"/>
    <mergeCell ref="A13:A14"/>
    <mergeCell ref="B13:B14"/>
    <mergeCell ref="C13:C14"/>
    <mergeCell ref="D13:D14"/>
    <mergeCell ref="E13:E14"/>
    <mergeCell ref="F13:F14"/>
    <mergeCell ref="K13:K14"/>
    <mergeCell ref="L13:L14"/>
    <mergeCell ref="N9:N10"/>
    <mergeCell ref="O9:O10"/>
    <mergeCell ref="P9:P10"/>
    <mergeCell ref="Q9:Q10"/>
    <mergeCell ref="M13:M14"/>
    <mergeCell ref="N13:N14"/>
    <mergeCell ref="O13:O14"/>
    <mergeCell ref="P13:P14"/>
    <mergeCell ref="Q13:Q14"/>
    <mergeCell ref="A20:U20"/>
    <mergeCell ref="G13:G14"/>
    <mergeCell ref="H13:H14"/>
    <mergeCell ref="I13:I14"/>
    <mergeCell ref="J13:J14"/>
    <mergeCell ref="A21:A22"/>
    <mergeCell ref="B21:B22"/>
    <mergeCell ref="C21:D21"/>
    <mergeCell ref="E21:F21"/>
    <mergeCell ref="G21:I21"/>
    <mergeCell ref="J21:L21"/>
    <mergeCell ref="M21:O21"/>
    <mergeCell ref="P21:Q21"/>
    <mergeCell ref="R21:U22"/>
    <mergeCell ref="A23:A24"/>
    <mergeCell ref="B23:B24"/>
    <mergeCell ref="C23:C24"/>
    <mergeCell ref="D23:D24"/>
    <mergeCell ref="E23:E24"/>
    <mergeCell ref="F23:F24"/>
    <mergeCell ref="G23:G24"/>
    <mergeCell ref="H23:H24"/>
    <mergeCell ref="I23:I24"/>
    <mergeCell ref="J23:J24"/>
    <mergeCell ref="K23:K24"/>
    <mergeCell ref="L23:L24"/>
    <mergeCell ref="M23:M24"/>
    <mergeCell ref="N23:N24"/>
    <mergeCell ref="O23:O24"/>
    <mergeCell ref="P23:P24"/>
    <mergeCell ref="Q23:Q24"/>
    <mergeCell ref="A25:A26"/>
    <mergeCell ref="B25:B26"/>
    <mergeCell ref="C25:C26"/>
    <mergeCell ref="D25:D26"/>
    <mergeCell ref="E25:E26"/>
    <mergeCell ref="F25:F26"/>
    <mergeCell ref="G25:G26"/>
    <mergeCell ref="H25:H26"/>
    <mergeCell ref="I25:I26"/>
    <mergeCell ref="J25:J26"/>
    <mergeCell ref="K25:K26"/>
    <mergeCell ref="L25:L26"/>
    <mergeCell ref="M25:M26"/>
    <mergeCell ref="N25:N26"/>
    <mergeCell ref="O25:O26"/>
    <mergeCell ref="P25:P26"/>
    <mergeCell ref="Q25:Q26"/>
    <mergeCell ref="A29:A30"/>
    <mergeCell ref="B29:B30"/>
    <mergeCell ref="C29:C30"/>
    <mergeCell ref="D29:D30"/>
    <mergeCell ref="E29:E30"/>
    <mergeCell ref="F29:F30"/>
    <mergeCell ref="G29:G30"/>
    <mergeCell ref="H29:H30"/>
    <mergeCell ref="I29:I30"/>
    <mergeCell ref="J29:J30"/>
    <mergeCell ref="K29:K30"/>
    <mergeCell ref="L29:L30"/>
    <mergeCell ref="M29:M30"/>
    <mergeCell ref="N29:N30"/>
    <mergeCell ref="O29:O30"/>
    <mergeCell ref="P29:P30"/>
    <mergeCell ref="Q29:Q30"/>
    <mergeCell ref="A32:B32"/>
    <mergeCell ref="C32:D32"/>
    <mergeCell ref="E32:F32"/>
    <mergeCell ref="G32:H32"/>
    <mergeCell ref="M37:N37"/>
    <mergeCell ref="O37:U37"/>
    <mergeCell ref="A39:U39"/>
    <mergeCell ref="A40:A41"/>
    <mergeCell ref="B40:B41"/>
    <mergeCell ref="C40:D40"/>
    <mergeCell ref="E40:F40"/>
    <mergeCell ref="G40:I40"/>
    <mergeCell ref="J40:L40"/>
    <mergeCell ref="M40:O40"/>
    <mergeCell ref="P40:Q40"/>
    <mergeCell ref="R40:U41"/>
    <mergeCell ref="A42:A43"/>
    <mergeCell ref="B42:B43"/>
    <mergeCell ref="C42:C43"/>
    <mergeCell ref="D42:D43"/>
    <mergeCell ref="E42:E43"/>
    <mergeCell ref="F42:F43"/>
    <mergeCell ref="G42:G43"/>
    <mergeCell ref="H42:H43"/>
    <mergeCell ref="I42:I43"/>
    <mergeCell ref="J42:J43"/>
    <mergeCell ref="K42:K43"/>
    <mergeCell ref="L42:L43"/>
    <mergeCell ref="M42:M43"/>
    <mergeCell ref="N42:N43"/>
    <mergeCell ref="O42:O43"/>
    <mergeCell ref="P42:P43"/>
    <mergeCell ref="Q42:Q43"/>
    <mergeCell ref="A44:A45"/>
    <mergeCell ref="B44:B45"/>
    <mergeCell ref="C44:C45"/>
    <mergeCell ref="D44:D45"/>
    <mergeCell ref="E44:E45"/>
    <mergeCell ref="F44:F45"/>
    <mergeCell ref="G44:G45"/>
    <mergeCell ref="H44:H45"/>
    <mergeCell ref="I44:I45"/>
    <mergeCell ref="J44:J45"/>
    <mergeCell ref="K44:K45"/>
    <mergeCell ref="L44:L45"/>
    <mergeCell ref="M44:M45"/>
    <mergeCell ref="N44:N45"/>
    <mergeCell ref="O44:O45"/>
    <mergeCell ref="P44:P45"/>
    <mergeCell ref="Q44:Q45"/>
    <mergeCell ref="K48:K49"/>
    <mergeCell ref="L48:L49"/>
    <mergeCell ref="A48:A49"/>
    <mergeCell ref="B48:B49"/>
    <mergeCell ref="C48:C49"/>
    <mergeCell ref="D48:D49"/>
    <mergeCell ref="E48:E49"/>
    <mergeCell ref="F48:F49"/>
    <mergeCell ref="M48:M49"/>
    <mergeCell ref="N48:N49"/>
    <mergeCell ref="O48:O49"/>
    <mergeCell ref="P48:P49"/>
    <mergeCell ref="Q48:Q49"/>
    <mergeCell ref="A55:U55"/>
    <mergeCell ref="G48:G49"/>
    <mergeCell ref="H48:H49"/>
    <mergeCell ref="I48:I49"/>
    <mergeCell ref="J48:J49"/>
    <mergeCell ref="A56:A57"/>
    <mergeCell ref="B56:B57"/>
    <mergeCell ref="C56:D56"/>
    <mergeCell ref="E56:F56"/>
    <mergeCell ref="G56:I56"/>
    <mergeCell ref="J56:L56"/>
    <mergeCell ref="M56:O56"/>
    <mergeCell ref="P56:Q56"/>
    <mergeCell ref="R56:U57"/>
    <mergeCell ref="A58:A59"/>
    <mergeCell ref="B58:B59"/>
    <mergeCell ref="C58:C59"/>
    <mergeCell ref="D58:D59"/>
    <mergeCell ref="E58:E59"/>
    <mergeCell ref="F58:F59"/>
    <mergeCell ref="G58:G59"/>
    <mergeCell ref="H58:H59"/>
    <mergeCell ref="I58:I59"/>
    <mergeCell ref="J58:J59"/>
    <mergeCell ref="K58:K59"/>
    <mergeCell ref="L58:L59"/>
    <mergeCell ref="M58:M59"/>
    <mergeCell ref="N58:N59"/>
    <mergeCell ref="O58:O59"/>
    <mergeCell ref="P58:P59"/>
    <mergeCell ref="Q58:Q59"/>
    <mergeCell ref="A60:A61"/>
    <mergeCell ref="B60:B61"/>
    <mergeCell ref="C60:C61"/>
    <mergeCell ref="D60:D61"/>
    <mergeCell ref="E60:E61"/>
    <mergeCell ref="F60:F61"/>
    <mergeCell ref="G60:G61"/>
    <mergeCell ref="H60:H61"/>
    <mergeCell ref="I60:I61"/>
    <mergeCell ref="J60:J61"/>
    <mergeCell ref="K60:K61"/>
    <mergeCell ref="L60:L61"/>
    <mergeCell ref="M60:M61"/>
    <mergeCell ref="N60:N61"/>
    <mergeCell ref="O60:O61"/>
    <mergeCell ref="P60:P61"/>
    <mergeCell ref="Q60:Q61"/>
    <mergeCell ref="A64:A65"/>
    <mergeCell ref="B64:B65"/>
    <mergeCell ref="C64:C65"/>
    <mergeCell ref="D64:D65"/>
    <mergeCell ref="E64:E65"/>
    <mergeCell ref="F64:F65"/>
    <mergeCell ref="G64:G65"/>
    <mergeCell ref="H64:H65"/>
    <mergeCell ref="I64:I65"/>
    <mergeCell ref="J64:J65"/>
    <mergeCell ref="K64:K65"/>
    <mergeCell ref="L64:L65"/>
    <mergeCell ref="M64:M65"/>
    <mergeCell ref="N64:N65"/>
    <mergeCell ref="O64:O65"/>
    <mergeCell ref="P64:P65"/>
    <mergeCell ref="Q64:Q65"/>
    <mergeCell ref="A67:B67"/>
    <mergeCell ref="C67:D67"/>
    <mergeCell ref="E67:F67"/>
    <mergeCell ref="G67:H67"/>
    <mergeCell ref="M72:N72"/>
    <mergeCell ref="O72:U72"/>
    <mergeCell ref="A74:U74"/>
    <mergeCell ref="A75:A76"/>
    <mergeCell ref="B75:B76"/>
    <mergeCell ref="C75:D75"/>
    <mergeCell ref="E75:F75"/>
    <mergeCell ref="G75:I75"/>
    <mergeCell ref="J75:L75"/>
    <mergeCell ref="M75:O75"/>
    <mergeCell ref="P75:Q75"/>
    <mergeCell ref="R75:U76"/>
    <mergeCell ref="A77:A78"/>
    <mergeCell ref="B77:B78"/>
    <mergeCell ref="C77:C78"/>
    <mergeCell ref="D77:D78"/>
    <mergeCell ref="E77:E78"/>
    <mergeCell ref="F77:F78"/>
    <mergeCell ref="G77:G78"/>
    <mergeCell ref="H77:H78"/>
    <mergeCell ref="I77:I78"/>
    <mergeCell ref="J77:J78"/>
    <mergeCell ref="K77:K78"/>
    <mergeCell ref="L77:L78"/>
    <mergeCell ref="M77:M78"/>
    <mergeCell ref="N77:N78"/>
    <mergeCell ref="O77:O78"/>
    <mergeCell ref="P77:P78"/>
    <mergeCell ref="Q77:Q78"/>
    <mergeCell ref="A79:A80"/>
    <mergeCell ref="B79:B80"/>
    <mergeCell ref="C79:C80"/>
    <mergeCell ref="D79:D80"/>
    <mergeCell ref="E79:E80"/>
    <mergeCell ref="F79:F80"/>
    <mergeCell ref="G79:G80"/>
    <mergeCell ref="H79:H80"/>
    <mergeCell ref="I79:I80"/>
    <mergeCell ref="J79:J80"/>
    <mergeCell ref="K79:K80"/>
    <mergeCell ref="L79:L80"/>
    <mergeCell ref="M79:M80"/>
    <mergeCell ref="N79:N80"/>
    <mergeCell ref="O79:O80"/>
    <mergeCell ref="P79:P80"/>
    <mergeCell ref="Q79:Q80"/>
    <mergeCell ref="K83:K84"/>
    <mergeCell ref="L83:L84"/>
    <mergeCell ref="A83:A84"/>
    <mergeCell ref="B83:B84"/>
    <mergeCell ref="C83:C84"/>
    <mergeCell ref="D83:D84"/>
    <mergeCell ref="E83:E84"/>
    <mergeCell ref="F83:F84"/>
    <mergeCell ref="M83:M84"/>
    <mergeCell ref="N83:N84"/>
    <mergeCell ref="O83:O84"/>
    <mergeCell ref="P83:P84"/>
    <mergeCell ref="Q83:Q84"/>
    <mergeCell ref="A90:U90"/>
    <mergeCell ref="G83:G84"/>
    <mergeCell ref="H83:H84"/>
    <mergeCell ref="I83:I84"/>
    <mergeCell ref="J83:J84"/>
    <mergeCell ref="A91:B92"/>
    <mergeCell ref="C91:D91"/>
    <mergeCell ref="E91:F91"/>
    <mergeCell ref="G91:I91"/>
    <mergeCell ref="J91:L91"/>
    <mergeCell ref="M91:O91"/>
    <mergeCell ref="N93:N94"/>
    <mergeCell ref="P91:Q91"/>
    <mergeCell ref="R91:U92"/>
    <mergeCell ref="A93:A94"/>
    <mergeCell ref="B93:B94"/>
    <mergeCell ref="C93:C94"/>
    <mergeCell ref="D93:D94"/>
    <mergeCell ref="E93:E94"/>
    <mergeCell ref="F93:F94"/>
    <mergeCell ref="G93:G94"/>
    <mergeCell ref="G95:G96"/>
    <mergeCell ref="I93:I94"/>
    <mergeCell ref="J93:J94"/>
    <mergeCell ref="K93:K94"/>
    <mergeCell ref="L93:L94"/>
    <mergeCell ref="M93:M94"/>
    <mergeCell ref="H93:H94"/>
    <mergeCell ref="M95:M96"/>
    <mergeCell ref="O93:O94"/>
    <mergeCell ref="P93:P94"/>
    <mergeCell ref="Q93:Q94"/>
    <mergeCell ref="A95:A96"/>
    <mergeCell ref="B95:B96"/>
    <mergeCell ref="C95:C96"/>
    <mergeCell ref="D95:D96"/>
    <mergeCell ref="E95:E96"/>
    <mergeCell ref="F95:F96"/>
    <mergeCell ref="O95:O96"/>
    <mergeCell ref="P95:P96"/>
    <mergeCell ref="Q95:Q96"/>
    <mergeCell ref="A99:A100"/>
    <mergeCell ref="B99:B100"/>
    <mergeCell ref="C99:C100"/>
    <mergeCell ref="D99:D100"/>
    <mergeCell ref="E99:E100"/>
    <mergeCell ref="F99:F100"/>
    <mergeCell ref="H95:H96"/>
    <mergeCell ref="H99:H100"/>
    <mergeCell ref="I99:I100"/>
    <mergeCell ref="J99:J100"/>
    <mergeCell ref="K99:K100"/>
    <mergeCell ref="L99:L100"/>
    <mergeCell ref="N95:N96"/>
    <mergeCell ref="I95:I96"/>
    <mergeCell ref="J95:J96"/>
    <mergeCell ref="K95:K96"/>
    <mergeCell ref="L95:L96"/>
    <mergeCell ref="M99:M100"/>
    <mergeCell ref="N99:N100"/>
    <mergeCell ref="O99:O100"/>
    <mergeCell ref="P99:P100"/>
    <mergeCell ref="Q99:Q100"/>
    <mergeCell ref="A102:B102"/>
    <mergeCell ref="C102:D102"/>
    <mergeCell ref="E102:F102"/>
    <mergeCell ref="G102:H102"/>
    <mergeCell ref="G99:G100"/>
    <mergeCell ref="M107:N107"/>
    <mergeCell ref="O107:U107"/>
    <mergeCell ref="A109:U109"/>
    <mergeCell ref="A110:A111"/>
    <mergeCell ref="B110:B111"/>
    <mergeCell ref="C110:D110"/>
    <mergeCell ref="E110:F110"/>
    <mergeCell ref="G110:I110"/>
    <mergeCell ref="J110:L110"/>
    <mergeCell ref="M110:O110"/>
    <mergeCell ref="P110:Q110"/>
    <mergeCell ref="R110:U111"/>
    <mergeCell ref="A112:A113"/>
    <mergeCell ref="B112:B113"/>
    <mergeCell ref="C112:C113"/>
    <mergeCell ref="D112:D113"/>
    <mergeCell ref="E112:E113"/>
    <mergeCell ref="F112:F113"/>
    <mergeCell ref="G112:G113"/>
    <mergeCell ref="H112:H113"/>
    <mergeCell ref="I112:I113"/>
    <mergeCell ref="J112:J113"/>
    <mergeCell ref="K112:K113"/>
    <mergeCell ref="L112:L113"/>
    <mergeCell ref="M112:M113"/>
    <mergeCell ref="N112:N113"/>
    <mergeCell ref="O112:O113"/>
    <mergeCell ref="P112:P113"/>
    <mergeCell ref="Q112:Q113"/>
    <mergeCell ref="A114:A115"/>
    <mergeCell ref="B114:B115"/>
    <mergeCell ref="C114:C115"/>
    <mergeCell ref="D114:D115"/>
    <mergeCell ref="E114:E115"/>
    <mergeCell ref="F114:F115"/>
    <mergeCell ref="G114:G115"/>
    <mergeCell ref="H114:H115"/>
    <mergeCell ref="I114:I115"/>
    <mergeCell ref="J114:J115"/>
    <mergeCell ref="K114:K115"/>
    <mergeCell ref="L114:L115"/>
    <mergeCell ref="M114:M115"/>
    <mergeCell ref="A118:A119"/>
    <mergeCell ref="B118:B119"/>
    <mergeCell ref="C118:C119"/>
    <mergeCell ref="D118:D119"/>
    <mergeCell ref="E118:E119"/>
    <mergeCell ref="F118:F119"/>
    <mergeCell ref="K118:K119"/>
    <mergeCell ref="L118:L119"/>
    <mergeCell ref="N114:N115"/>
    <mergeCell ref="O114:O115"/>
    <mergeCell ref="P114:P115"/>
    <mergeCell ref="Q114:Q115"/>
    <mergeCell ref="M118:M119"/>
    <mergeCell ref="N118:N119"/>
    <mergeCell ref="O118:O119"/>
    <mergeCell ref="P118:P119"/>
    <mergeCell ref="Q118:Q119"/>
    <mergeCell ref="A125:U125"/>
    <mergeCell ref="G118:G119"/>
    <mergeCell ref="H118:H119"/>
    <mergeCell ref="I118:I119"/>
    <mergeCell ref="J118:J119"/>
    <mergeCell ref="A126:B127"/>
    <mergeCell ref="C126:D126"/>
    <mergeCell ref="E126:F126"/>
    <mergeCell ref="G126:I126"/>
    <mergeCell ref="J126:L126"/>
    <mergeCell ref="M126:O126"/>
    <mergeCell ref="N128:N129"/>
    <mergeCell ref="P126:Q126"/>
    <mergeCell ref="R126:U127"/>
    <mergeCell ref="A128:A129"/>
    <mergeCell ref="B128:B129"/>
    <mergeCell ref="C128:C129"/>
    <mergeCell ref="D128:D129"/>
    <mergeCell ref="E128:E129"/>
    <mergeCell ref="F128:F129"/>
    <mergeCell ref="G128:G129"/>
    <mergeCell ref="G130:G131"/>
    <mergeCell ref="I128:I129"/>
    <mergeCell ref="J128:J129"/>
    <mergeCell ref="K128:K129"/>
    <mergeCell ref="L128:L129"/>
    <mergeCell ref="M128:M129"/>
    <mergeCell ref="H128:H129"/>
    <mergeCell ref="M130:M131"/>
    <mergeCell ref="O128:O129"/>
    <mergeCell ref="P128:P129"/>
    <mergeCell ref="Q128:Q129"/>
    <mergeCell ref="A130:A131"/>
    <mergeCell ref="B130:B131"/>
    <mergeCell ref="C130:C131"/>
    <mergeCell ref="D130:D131"/>
    <mergeCell ref="E130:E131"/>
    <mergeCell ref="F130:F131"/>
    <mergeCell ref="O130:O131"/>
    <mergeCell ref="P130:P131"/>
    <mergeCell ref="Q130:Q131"/>
    <mergeCell ref="A134:A135"/>
    <mergeCell ref="B134:B135"/>
    <mergeCell ref="C134:C135"/>
    <mergeCell ref="D134:D135"/>
    <mergeCell ref="E134:E135"/>
    <mergeCell ref="F134:F135"/>
    <mergeCell ref="H130:H131"/>
    <mergeCell ref="H134:H135"/>
    <mergeCell ref="I134:I135"/>
    <mergeCell ref="J134:J135"/>
    <mergeCell ref="K134:K135"/>
    <mergeCell ref="L134:L135"/>
    <mergeCell ref="N130:N131"/>
    <mergeCell ref="I130:I131"/>
    <mergeCell ref="J130:J131"/>
    <mergeCell ref="K130:K131"/>
    <mergeCell ref="L130:L131"/>
    <mergeCell ref="M134:M135"/>
    <mergeCell ref="N134:N135"/>
    <mergeCell ref="O134:O135"/>
    <mergeCell ref="P134:P135"/>
    <mergeCell ref="Q134:Q135"/>
    <mergeCell ref="A137:B137"/>
    <mergeCell ref="C137:D137"/>
    <mergeCell ref="E137:F137"/>
    <mergeCell ref="G137:H137"/>
    <mergeCell ref="G134:G135"/>
    <mergeCell ref="M142:N142"/>
    <mergeCell ref="O142:U142"/>
    <mergeCell ref="A144:U144"/>
    <mergeCell ref="A145:A146"/>
    <mergeCell ref="B145:B146"/>
    <mergeCell ref="C145:D145"/>
    <mergeCell ref="E145:F145"/>
    <mergeCell ref="G145:I145"/>
    <mergeCell ref="J145:L145"/>
    <mergeCell ref="M145:O145"/>
    <mergeCell ref="P145:Q145"/>
    <mergeCell ref="R145:U146"/>
    <mergeCell ref="A147:A148"/>
    <mergeCell ref="B147:B148"/>
    <mergeCell ref="C147:C148"/>
    <mergeCell ref="D147:D148"/>
    <mergeCell ref="E147:E148"/>
    <mergeCell ref="F147:F148"/>
    <mergeCell ref="G147:G148"/>
    <mergeCell ref="H147:H148"/>
    <mergeCell ref="I147:I148"/>
    <mergeCell ref="J147:J148"/>
    <mergeCell ref="K147:K148"/>
    <mergeCell ref="L147:L148"/>
    <mergeCell ref="M147:M148"/>
    <mergeCell ref="N147:N148"/>
    <mergeCell ref="O147:O148"/>
    <mergeCell ref="P147:P148"/>
    <mergeCell ref="Q147:Q148"/>
    <mergeCell ref="A149:A150"/>
    <mergeCell ref="B149:B150"/>
    <mergeCell ref="C149:C150"/>
    <mergeCell ref="D149:D150"/>
    <mergeCell ref="E149:E150"/>
    <mergeCell ref="F149:F150"/>
    <mergeCell ref="G149:G150"/>
    <mergeCell ref="H149:H150"/>
    <mergeCell ref="I149:I150"/>
    <mergeCell ref="J149:J150"/>
    <mergeCell ref="K149:K150"/>
    <mergeCell ref="L149:L150"/>
    <mergeCell ref="M149:M150"/>
    <mergeCell ref="A153:A154"/>
    <mergeCell ref="B153:B154"/>
    <mergeCell ref="C153:C154"/>
    <mergeCell ref="D153:D154"/>
    <mergeCell ref="E153:E154"/>
    <mergeCell ref="F153:F154"/>
    <mergeCell ref="K153:K154"/>
    <mergeCell ref="L153:L154"/>
    <mergeCell ref="N149:N150"/>
    <mergeCell ref="O149:O150"/>
    <mergeCell ref="P149:P150"/>
    <mergeCell ref="Q149:Q150"/>
    <mergeCell ref="M153:M154"/>
    <mergeCell ref="N153:N154"/>
    <mergeCell ref="O153:O154"/>
    <mergeCell ref="P153:P154"/>
    <mergeCell ref="Q153:Q154"/>
    <mergeCell ref="A160:U160"/>
    <mergeCell ref="G153:G154"/>
    <mergeCell ref="H153:H154"/>
    <mergeCell ref="I153:I154"/>
    <mergeCell ref="J153:J154"/>
    <mergeCell ref="A161:B162"/>
    <mergeCell ref="C161:D161"/>
    <mergeCell ref="E161:F161"/>
    <mergeCell ref="G161:I161"/>
    <mergeCell ref="J161:L161"/>
    <mergeCell ref="M161:O161"/>
    <mergeCell ref="N163:N164"/>
    <mergeCell ref="P161:Q161"/>
    <mergeCell ref="R161:U162"/>
    <mergeCell ref="A163:A164"/>
    <mergeCell ref="B163:B164"/>
    <mergeCell ref="C163:C164"/>
    <mergeCell ref="D163:D164"/>
    <mergeCell ref="E163:E164"/>
    <mergeCell ref="F163:F164"/>
    <mergeCell ref="G163:G164"/>
    <mergeCell ref="G165:G166"/>
    <mergeCell ref="I163:I164"/>
    <mergeCell ref="J163:J164"/>
    <mergeCell ref="K163:K164"/>
    <mergeCell ref="L163:L164"/>
    <mergeCell ref="M163:M164"/>
    <mergeCell ref="H163:H164"/>
    <mergeCell ref="M165:M166"/>
    <mergeCell ref="O163:O164"/>
    <mergeCell ref="P163:P164"/>
    <mergeCell ref="Q163:Q164"/>
    <mergeCell ref="A165:A166"/>
    <mergeCell ref="B165:B166"/>
    <mergeCell ref="C165:C166"/>
    <mergeCell ref="D165:D166"/>
    <mergeCell ref="E165:E166"/>
    <mergeCell ref="F165:F166"/>
    <mergeCell ref="O165:O166"/>
    <mergeCell ref="P165:P166"/>
    <mergeCell ref="Q165:Q166"/>
    <mergeCell ref="A169:A170"/>
    <mergeCell ref="B169:B170"/>
    <mergeCell ref="C169:C170"/>
    <mergeCell ref="D169:D170"/>
    <mergeCell ref="E169:E170"/>
    <mergeCell ref="F169:F170"/>
    <mergeCell ref="H165:H166"/>
    <mergeCell ref="H169:H170"/>
    <mergeCell ref="I169:I170"/>
    <mergeCell ref="J169:J170"/>
    <mergeCell ref="K169:K170"/>
    <mergeCell ref="L169:L170"/>
    <mergeCell ref="N165:N166"/>
    <mergeCell ref="I165:I166"/>
    <mergeCell ref="J165:J166"/>
    <mergeCell ref="K165:K166"/>
    <mergeCell ref="L165:L166"/>
    <mergeCell ref="M169:M170"/>
    <mergeCell ref="N169:N170"/>
    <mergeCell ref="O169:O170"/>
    <mergeCell ref="P169:P170"/>
    <mergeCell ref="Q169:Q170"/>
    <mergeCell ref="A172:B172"/>
    <mergeCell ref="C172:D172"/>
    <mergeCell ref="E172:F172"/>
    <mergeCell ref="G172:H172"/>
    <mergeCell ref="G169:G170"/>
    <mergeCell ref="M177:N177"/>
    <mergeCell ref="O177:U177"/>
    <mergeCell ref="A179:U179"/>
    <mergeCell ref="A180:A181"/>
    <mergeCell ref="B180:B181"/>
    <mergeCell ref="C180:D180"/>
    <mergeCell ref="E180:F180"/>
    <mergeCell ref="G180:I180"/>
    <mergeCell ref="J180:L180"/>
    <mergeCell ref="M180:O180"/>
    <mergeCell ref="P180:Q180"/>
    <mergeCell ref="R180:U181"/>
    <mergeCell ref="A182:A183"/>
    <mergeCell ref="B182:B183"/>
    <mergeCell ref="C182:C183"/>
    <mergeCell ref="D182:D183"/>
    <mergeCell ref="E182:E183"/>
    <mergeCell ref="F182:F183"/>
    <mergeCell ref="G182:G183"/>
    <mergeCell ref="H182:H183"/>
    <mergeCell ref="I182:I183"/>
    <mergeCell ref="J182:J183"/>
    <mergeCell ref="K182:K183"/>
    <mergeCell ref="L182:L183"/>
    <mergeCell ref="M182:M183"/>
    <mergeCell ref="N182:N183"/>
    <mergeCell ref="O182:O183"/>
    <mergeCell ref="P182:P183"/>
    <mergeCell ref="Q182:Q183"/>
    <mergeCell ref="A184:A185"/>
    <mergeCell ref="B184:B185"/>
    <mergeCell ref="C184:C185"/>
    <mergeCell ref="D184:D185"/>
    <mergeCell ref="E184:E185"/>
    <mergeCell ref="F184:F185"/>
    <mergeCell ref="G184:G185"/>
    <mergeCell ref="H184:H185"/>
    <mergeCell ref="I184:I185"/>
    <mergeCell ref="J184:J185"/>
    <mergeCell ref="K184:K185"/>
    <mergeCell ref="L184:L185"/>
    <mergeCell ref="M184:M185"/>
    <mergeCell ref="A188:A189"/>
    <mergeCell ref="B188:B189"/>
    <mergeCell ref="C188:C189"/>
    <mergeCell ref="D188:D189"/>
    <mergeCell ref="E188:E189"/>
    <mergeCell ref="F188:F189"/>
    <mergeCell ref="K188:K189"/>
    <mergeCell ref="L188:L189"/>
    <mergeCell ref="N184:N185"/>
    <mergeCell ref="O184:O185"/>
    <mergeCell ref="P184:P185"/>
    <mergeCell ref="Q184:Q185"/>
    <mergeCell ref="M188:M189"/>
    <mergeCell ref="N188:N189"/>
    <mergeCell ref="O188:O189"/>
    <mergeCell ref="P188:P189"/>
    <mergeCell ref="Q188:Q189"/>
    <mergeCell ref="A194:U194"/>
    <mergeCell ref="G188:G189"/>
    <mergeCell ref="H188:H189"/>
    <mergeCell ref="I188:I189"/>
    <mergeCell ref="J188:J189"/>
    <mergeCell ref="A195:B196"/>
    <mergeCell ref="C195:D195"/>
    <mergeCell ref="E195:F195"/>
    <mergeCell ref="G195:I195"/>
    <mergeCell ref="J195:L195"/>
    <mergeCell ref="M195:O195"/>
    <mergeCell ref="N197:N198"/>
    <mergeCell ref="P195:Q195"/>
    <mergeCell ref="R195:U196"/>
    <mergeCell ref="A197:A198"/>
    <mergeCell ref="B197:B198"/>
    <mergeCell ref="C197:C198"/>
    <mergeCell ref="D197:D198"/>
    <mergeCell ref="E197:E198"/>
    <mergeCell ref="F197:F198"/>
    <mergeCell ref="G197:G198"/>
    <mergeCell ref="G199:G200"/>
    <mergeCell ref="I197:I198"/>
    <mergeCell ref="J197:J198"/>
    <mergeCell ref="K197:K198"/>
    <mergeCell ref="L197:L198"/>
    <mergeCell ref="M197:M198"/>
    <mergeCell ref="H197:H198"/>
    <mergeCell ref="M199:M200"/>
    <mergeCell ref="O197:O198"/>
    <mergeCell ref="P197:P198"/>
    <mergeCell ref="Q197:Q198"/>
    <mergeCell ref="A199:A200"/>
    <mergeCell ref="B199:B200"/>
    <mergeCell ref="C199:C200"/>
    <mergeCell ref="D199:D200"/>
    <mergeCell ref="E199:E200"/>
    <mergeCell ref="F199:F200"/>
    <mergeCell ref="O199:O200"/>
    <mergeCell ref="P199:P200"/>
    <mergeCell ref="Q199:Q200"/>
    <mergeCell ref="A203:A204"/>
    <mergeCell ref="B203:B204"/>
    <mergeCell ref="C203:C204"/>
    <mergeCell ref="D203:D204"/>
    <mergeCell ref="E203:E204"/>
    <mergeCell ref="F203:F204"/>
    <mergeCell ref="H199:H200"/>
    <mergeCell ref="H203:H204"/>
    <mergeCell ref="I203:I204"/>
    <mergeCell ref="J203:J204"/>
    <mergeCell ref="K203:K204"/>
    <mergeCell ref="L203:L204"/>
    <mergeCell ref="N199:N200"/>
    <mergeCell ref="I199:I200"/>
    <mergeCell ref="J199:J200"/>
    <mergeCell ref="K199:K200"/>
    <mergeCell ref="L199:L200"/>
    <mergeCell ref="M203:M204"/>
    <mergeCell ref="N203:N204"/>
    <mergeCell ref="O203:O204"/>
    <mergeCell ref="P203:P204"/>
    <mergeCell ref="Q203:Q204"/>
    <mergeCell ref="A206:B206"/>
    <mergeCell ref="C206:D206"/>
    <mergeCell ref="E206:F206"/>
    <mergeCell ref="G206:H206"/>
    <mergeCell ref="G203:G204"/>
    <mergeCell ref="M213:N213"/>
    <mergeCell ref="O213:U213"/>
    <mergeCell ref="A215:U215"/>
    <mergeCell ref="A216:A217"/>
    <mergeCell ref="B216:B217"/>
    <mergeCell ref="C216:D216"/>
    <mergeCell ref="E216:F216"/>
    <mergeCell ref="G216:I216"/>
    <mergeCell ref="J216:L216"/>
    <mergeCell ref="M216:O216"/>
    <mergeCell ref="P216:Q216"/>
    <mergeCell ref="R216:U217"/>
    <mergeCell ref="A218:A219"/>
    <mergeCell ref="B218:B219"/>
    <mergeCell ref="C218:C219"/>
    <mergeCell ref="D218:D219"/>
    <mergeCell ref="E218:E219"/>
    <mergeCell ref="F218:F219"/>
    <mergeCell ref="G218:G219"/>
    <mergeCell ref="H218:H219"/>
    <mergeCell ref="I218:I219"/>
    <mergeCell ref="J218:J219"/>
    <mergeCell ref="K218:K219"/>
    <mergeCell ref="L218:L219"/>
    <mergeCell ref="M218:M219"/>
    <mergeCell ref="N218:N219"/>
    <mergeCell ref="O218:O219"/>
    <mergeCell ref="P218:P219"/>
    <mergeCell ref="Q218:Q219"/>
    <mergeCell ref="A220:A221"/>
    <mergeCell ref="B220:B221"/>
    <mergeCell ref="C220:C221"/>
    <mergeCell ref="D220:D221"/>
    <mergeCell ref="E220:E221"/>
    <mergeCell ref="F220:F221"/>
    <mergeCell ref="G220:G221"/>
    <mergeCell ref="H220:H221"/>
    <mergeCell ref="I220:I221"/>
    <mergeCell ref="J220:J221"/>
    <mergeCell ref="K220:K221"/>
    <mergeCell ref="L220:L221"/>
    <mergeCell ref="M220:M221"/>
    <mergeCell ref="A224:A225"/>
    <mergeCell ref="B224:B225"/>
    <mergeCell ref="C224:C225"/>
    <mergeCell ref="D224:D225"/>
    <mergeCell ref="E224:E225"/>
    <mergeCell ref="F224:F225"/>
    <mergeCell ref="K224:K225"/>
    <mergeCell ref="L224:L225"/>
    <mergeCell ref="N220:N221"/>
    <mergeCell ref="O220:O221"/>
    <mergeCell ref="P220:P221"/>
    <mergeCell ref="Q220:Q221"/>
    <mergeCell ref="M224:M225"/>
    <mergeCell ref="N224:N225"/>
    <mergeCell ref="O224:O225"/>
    <mergeCell ref="P224:P225"/>
    <mergeCell ref="Q224:Q225"/>
    <mergeCell ref="A230:U230"/>
    <mergeCell ref="G224:G225"/>
    <mergeCell ref="H224:H225"/>
    <mergeCell ref="I224:I225"/>
    <mergeCell ref="J224:J225"/>
    <mergeCell ref="A231:B232"/>
    <mergeCell ref="C231:D231"/>
    <mergeCell ref="E231:F231"/>
    <mergeCell ref="G231:I231"/>
    <mergeCell ref="J231:L231"/>
    <mergeCell ref="M231:O231"/>
    <mergeCell ref="N233:N234"/>
    <mergeCell ref="P231:Q231"/>
    <mergeCell ref="R231:U232"/>
    <mergeCell ref="A233:A234"/>
    <mergeCell ref="B233:B234"/>
    <mergeCell ref="C233:C234"/>
    <mergeCell ref="D233:D234"/>
    <mergeCell ref="E233:E234"/>
    <mergeCell ref="F233:F234"/>
    <mergeCell ref="G233:G234"/>
    <mergeCell ref="G235:G236"/>
    <mergeCell ref="I233:I234"/>
    <mergeCell ref="J233:J234"/>
    <mergeCell ref="K233:K234"/>
    <mergeCell ref="L233:L234"/>
    <mergeCell ref="M233:M234"/>
    <mergeCell ref="H233:H234"/>
    <mergeCell ref="M235:M236"/>
    <mergeCell ref="O233:O234"/>
    <mergeCell ref="P233:P234"/>
    <mergeCell ref="Q233:Q234"/>
    <mergeCell ref="A235:A236"/>
    <mergeCell ref="B235:B236"/>
    <mergeCell ref="C235:C236"/>
    <mergeCell ref="D235:D236"/>
    <mergeCell ref="E235:E236"/>
    <mergeCell ref="F235:F236"/>
    <mergeCell ref="O235:O236"/>
    <mergeCell ref="P235:P236"/>
    <mergeCell ref="Q235:Q236"/>
    <mergeCell ref="A239:A240"/>
    <mergeCell ref="B239:B240"/>
    <mergeCell ref="C239:C240"/>
    <mergeCell ref="D239:D240"/>
    <mergeCell ref="E239:E240"/>
    <mergeCell ref="F239:F240"/>
    <mergeCell ref="H235:H236"/>
    <mergeCell ref="H239:H240"/>
    <mergeCell ref="I239:I240"/>
    <mergeCell ref="J239:J240"/>
    <mergeCell ref="K239:K240"/>
    <mergeCell ref="L239:L240"/>
    <mergeCell ref="N235:N236"/>
    <mergeCell ref="I235:I236"/>
    <mergeCell ref="J235:J236"/>
    <mergeCell ref="K235:K236"/>
    <mergeCell ref="L235:L236"/>
    <mergeCell ref="M239:M240"/>
    <mergeCell ref="N239:N240"/>
    <mergeCell ref="O239:O240"/>
    <mergeCell ref="P239:P240"/>
    <mergeCell ref="Q239:Q240"/>
    <mergeCell ref="A242:B242"/>
    <mergeCell ref="C242:D242"/>
    <mergeCell ref="E242:F242"/>
    <mergeCell ref="G242:H242"/>
    <mergeCell ref="G239:G240"/>
    <mergeCell ref="M248:O248"/>
    <mergeCell ref="S248:T248"/>
    <mergeCell ref="D252:E252"/>
    <mergeCell ref="F252:G252"/>
    <mergeCell ref="H252:I252"/>
    <mergeCell ref="J252:K252"/>
    <mergeCell ref="L252:M252"/>
    <mergeCell ref="N252:O252"/>
    <mergeCell ref="P252:Q252"/>
    <mergeCell ref="S252:S253"/>
    <mergeCell ref="U252:U253"/>
    <mergeCell ref="B254:C254"/>
    <mergeCell ref="B255:C255"/>
    <mergeCell ref="B256:C256"/>
    <mergeCell ref="B257:C257"/>
    <mergeCell ref="B258:C258"/>
    <mergeCell ref="B259:C259"/>
    <mergeCell ref="B260:C260"/>
    <mergeCell ref="D264:E264"/>
    <mergeCell ref="F264:G264"/>
    <mergeCell ref="H264:I264"/>
    <mergeCell ref="J264:K264"/>
    <mergeCell ref="L264:M264"/>
    <mergeCell ref="B265:C265"/>
    <mergeCell ref="D265:E265"/>
    <mergeCell ref="F265:G265"/>
    <mergeCell ref="H265:I265"/>
    <mergeCell ref="J265:K265"/>
    <mergeCell ref="L265:M265"/>
    <mergeCell ref="B266:C266"/>
    <mergeCell ref="D266:E266"/>
    <mergeCell ref="F266:G266"/>
    <mergeCell ref="H266:I266"/>
    <mergeCell ref="J266:K266"/>
    <mergeCell ref="L266:M266"/>
    <mergeCell ref="B267:C267"/>
    <mergeCell ref="D267:E267"/>
    <mergeCell ref="F267:G267"/>
    <mergeCell ref="H267:I267"/>
    <mergeCell ref="J267:K267"/>
    <mergeCell ref="L267:M267"/>
    <mergeCell ref="B268:C268"/>
    <mergeCell ref="D268:E268"/>
    <mergeCell ref="F268:G268"/>
    <mergeCell ref="H268:I268"/>
    <mergeCell ref="J268:K268"/>
    <mergeCell ref="L268:M268"/>
    <mergeCell ref="B269:C269"/>
    <mergeCell ref="D269:E269"/>
    <mergeCell ref="F269:G269"/>
    <mergeCell ref="H269:I269"/>
    <mergeCell ref="J269:K269"/>
    <mergeCell ref="L269:M269"/>
    <mergeCell ref="B270:C270"/>
    <mergeCell ref="D270:E270"/>
    <mergeCell ref="F270:G270"/>
    <mergeCell ref="H270:I270"/>
    <mergeCell ref="J270:K270"/>
    <mergeCell ref="L270:M270"/>
    <mergeCell ref="B271:C271"/>
    <mergeCell ref="D271:E271"/>
    <mergeCell ref="F271:G271"/>
    <mergeCell ref="H271:I271"/>
    <mergeCell ref="J271:K271"/>
    <mergeCell ref="L271:M271"/>
    <mergeCell ref="D275:E275"/>
    <mergeCell ref="F275:G275"/>
    <mergeCell ref="H275:I275"/>
    <mergeCell ref="J275:K275"/>
    <mergeCell ref="L275:M275"/>
    <mergeCell ref="B276:C276"/>
    <mergeCell ref="D276:E276"/>
    <mergeCell ref="F276:G276"/>
    <mergeCell ref="H276:I276"/>
    <mergeCell ref="J276:K276"/>
    <mergeCell ref="L276:M276"/>
    <mergeCell ref="B277:C277"/>
    <mergeCell ref="D277:E277"/>
    <mergeCell ref="F277:G277"/>
    <mergeCell ref="H277:I277"/>
    <mergeCell ref="J277:K277"/>
    <mergeCell ref="L277:M277"/>
    <mergeCell ref="B278:C278"/>
    <mergeCell ref="D278:E278"/>
    <mergeCell ref="F278:G278"/>
    <mergeCell ref="H278:I278"/>
    <mergeCell ref="J278:K278"/>
    <mergeCell ref="L278:M278"/>
    <mergeCell ref="B279:C279"/>
    <mergeCell ref="D279:E279"/>
    <mergeCell ref="F279:G279"/>
    <mergeCell ref="H279:I279"/>
    <mergeCell ref="J279:K279"/>
    <mergeCell ref="L279:M279"/>
    <mergeCell ref="B280:C280"/>
    <mergeCell ref="D280:E280"/>
    <mergeCell ref="F280:G280"/>
    <mergeCell ref="H280:I280"/>
    <mergeCell ref="J280:K280"/>
    <mergeCell ref="L280:M280"/>
    <mergeCell ref="B281:C281"/>
    <mergeCell ref="D281:E281"/>
    <mergeCell ref="F281:G281"/>
    <mergeCell ref="H281:I281"/>
    <mergeCell ref="J281:K281"/>
    <mergeCell ref="L281:M281"/>
    <mergeCell ref="B282:C282"/>
    <mergeCell ref="D282:E282"/>
    <mergeCell ref="F282:G282"/>
    <mergeCell ref="H282:I282"/>
    <mergeCell ref="J282:K282"/>
    <mergeCell ref="L282:M282"/>
    <mergeCell ref="J289:M289"/>
    <mergeCell ref="O289:R289"/>
    <mergeCell ref="C292:D292"/>
    <mergeCell ref="E292:F292"/>
    <mergeCell ref="G292:H292"/>
    <mergeCell ref="I292:J292"/>
    <mergeCell ref="K292:L292"/>
    <mergeCell ref="M292:N292"/>
    <mergeCell ref="O292:P292"/>
    <mergeCell ref="Q292:R292"/>
    <mergeCell ref="B293:D293"/>
    <mergeCell ref="E293:F293"/>
    <mergeCell ref="G293:H293"/>
    <mergeCell ref="I293:J293"/>
    <mergeCell ref="K293:L293"/>
    <mergeCell ref="M293:N293"/>
    <mergeCell ref="O293:P293"/>
    <mergeCell ref="Q293:R293"/>
    <mergeCell ref="B294:D294"/>
    <mergeCell ref="E294:F294"/>
    <mergeCell ref="G294:H294"/>
    <mergeCell ref="I294:J294"/>
    <mergeCell ref="K294:L294"/>
    <mergeCell ref="M294:N294"/>
    <mergeCell ref="O294:P294"/>
    <mergeCell ref="Q294:R294"/>
    <mergeCell ref="B295:D295"/>
    <mergeCell ref="E295:F295"/>
    <mergeCell ref="G295:H295"/>
    <mergeCell ref="I295:J295"/>
    <mergeCell ref="K295:L295"/>
    <mergeCell ref="M295:N295"/>
    <mergeCell ref="O295:P295"/>
    <mergeCell ref="Q295:R295"/>
    <mergeCell ref="B296:D296"/>
    <mergeCell ref="E296:F296"/>
    <mergeCell ref="G296:H296"/>
    <mergeCell ref="I296:J296"/>
    <mergeCell ref="K296:L296"/>
    <mergeCell ref="M296:N296"/>
    <mergeCell ref="O296:P296"/>
    <mergeCell ref="Q296:R296"/>
    <mergeCell ref="B297:D297"/>
    <mergeCell ref="E297:F297"/>
    <mergeCell ref="G297:H297"/>
    <mergeCell ref="I297:J297"/>
    <mergeCell ref="K297:L297"/>
    <mergeCell ref="M297:N297"/>
    <mergeCell ref="O297:P297"/>
    <mergeCell ref="Q297:R297"/>
    <mergeCell ref="B298:D298"/>
    <mergeCell ref="E298:F298"/>
    <mergeCell ref="G298:H298"/>
    <mergeCell ref="I298:J298"/>
    <mergeCell ref="K298:L298"/>
    <mergeCell ref="M298:N298"/>
    <mergeCell ref="O298:P298"/>
    <mergeCell ref="Q298:R298"/>
    <mergeCell ref="B299:D299"/>
    <mergeCell ref="E299:F299"/>
    <mergeCell ref="G299:H299"/>
    <mergeCell ref="I299:J299"/>
    <mergeCell ref="K299:L299"/>
    <mergeCell ref="M299:N299"/>
    <mergeCell ref="O299:P299"/>
    <mergeCell ref="Q299:R299"/>
    <mergeCell ref="C301:D301"/>
    <mergeCell ref="E301:F301"/>
    <mergeCell ref="G301:H301"/>
    <mergeCell ref="I301:J301"/>
    <mergeCell ref="K301:L301"/>
    <mergeCell ref="M301:N301"/>
    <mergeCell ref="O301:P301"/>
    <mergeCell ref="Q301:R301"/>
    <mergeCell ref="B302:D302"/>
    <mergeCell ref="E302:F302"/>
    <mergeCell ref="G302:H302"/>
    <mergeCell ref="I302:J302"/>
    <mergeCell ref="K302:L302"/>
    <mergeCell ref="M302:N302"/>
    <mergeCell ref="O302:P302"/>
    <mergeCell ref="Q302:R302"/>
    <mergeCell ref="B303:D303"/>
    <mergeCell ref="E303:F303"/>
    <mergeCell ref="G303:H303"/>
    <mergeCell ref="I303:J303"/>
    <mergeCell ref="K303:L303"/>
    <mergeCell ref="M303:N303"/>
    <mergeCell ref="O303:P303"/>
    <mergeCell ref="Q303:R303"/>
    <mergeCell ref="B304:D304"/>
    <mergeCell ref="E304:F304"/>
    <mergeCell ref="G304:H304"/>
    <mergeCell ref="I304:J304"/>
    <mergeCell ref="K304:L304"/>
    <mergeCell ref="M304:N304"/>
    <mergeCell ref="O304:P304"/>
    <mergeCell ref="Q304:R304"/>
    <mergeCell ref="B305:D305"/>
    <mergeCell ref="E305:F305"/>
    <mergeCell ref="G305:H305"/>
    <mergeCell ref="I305:J305"/>
    <mergeCell ref="K305:L305"/>
    <mergeCell ref="M305:N305"/>
    <mergeCell ref="O305:P305"/>
    <mergeCell ref="Q305:R305"/>
    <mergeCell ref="B306:D306"/>
    <mergeCell ref="E306:F306"/>
    <mergeCell ref="G306:H306"/>
    <mergeCell ref="I306:J306"/>
    <mergeCell ref="K306:L306"/>
    <mergeCell ref="M306:N306"/>
    <mergeCell ref="O306:P306"/>
    <mergeCell ref="Q306:R306"/>
    <mergeCell ref="B307:D307"/>
    <mergeCell ref="E307:F307"/>
    <mergeCell ref="G307:H307"/>
    <mergeCell ref="I307:J307"/>
    <mergeCell ref="K307:L307"/>
    <mergeCell ref="M307:N307"/>
    <mergeCell ref="O307:P307"/>
    <mergeCell ref="Q307:R307"/>
    <mergeCell ref="O308:P308"/>
    <mergeCell ref="Q308:R308"/>
    <mergeCell ref="B308:D308"/>
    <mergeCell ref="E308:F308"/>
    <mergeCell ref="G308:H308"/>
    <mergeCell ref="I308:J308"/>
    <mergeCell ref="K308:L308"/>
    <mergeCell ref="M308:N308"/>
  </mergeCells>
  <pageMargins left="0.47222222222222221" right="0.47222222222222221" top="0.47222222222222221" bottom="0.47222222222222221" header="0.51180555555555551" footer="0.51180555555555551"/>
  <pageSetup paperSize="9" scale="69" firstPageNumber="0" orientation="landscape" horizontalDpi="300" verticalDpi="300" r:id="rId1"/>
  <headerFooter alignWithMargins="0"/>
  <rowBreaks count="8" manualBreakCount="8">
    <brk id="35" max="16383" man="1"/>
    <brk id="70" max="16383" man="1"/>
    <brk id="105" max="16383" man="1"/>
    <brk id="140" max="16383" man="1"/>
    <brk id="175" max="16383" man="1"/>
    <brk id="211" max="16383" man="1"/>
    <brk id="246" max="16383" man="1"/>
    <brk id="287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W195"/>
  <sheetViews>
    <sheetView view="pageBreakPreview" topLeftCell="A193" zoomScale="50" zoomScaleNormal="70" zoomScaleSheetLayoutView="50" workbookViewId="0">
      <selection activeCell="E188" sqref="E188"/>
    </sheetView>
  </sheetViews>
  <sheetFormatPr baseColWidth="10" defaultColWidth="10.7109375" defaultRowHeight="15" customHeight="1" x14ac:dyDescent="0.25"/>
  <cols>
    <col min="1" max="1" width="10.42578125" style="1" customWidth="1"/>
    <col min="2" max="2" width="18.7109375" style="1" customWidth="1"/>
    <col min="3" max="3" width="23.85546875" style="1" customWidth="1"/>
    <col min="4" max="4" width="23.7109375" style="1" customWidth="1"/>
    <col min="5" max="5" width="25.7109375" style="1" customWidth="1"/>
    <col min="6" max="6" width="23.7109375" style="1" customWidth="1"/>
    <col min="7" max="7" width="23.85546875" style="1" customWidth="1"/>
    <col min="8" max="8" width="23.7109375" style="1" customWidth="1"/>
    <col min="9" max="9" width="17.7109375" style="1" customWidth="1"/>
    <col min="10" max="10" width="17.85546875" style="1" customWidth="1"/>
    <col min="11" max="13" width="17.7109375" style="1" customWidth="1"/>
    <col min="14" max="14" width="22.85546875" style="1" customWidth="1"/>
    <col min="15" max="15" width="17.85546875" style="1" customWidth="1"/>
    <col min="16" max="16" width="23" style="1" customWidth="1"/>
    <col min="17" max="17" width="17.7109375" style="1" customWidth="1"/>
    <col min="18" max="19" width="17.85546875" style="1" customWidth="1"/>
    <col min="20" max="21" width="17.7109375" style="1" customWidth="1"/>
    <col min="22" max="22" width="17.85546875" style="1" customWidth="1"/>
    <col min="23" max="23" width="11.42578125" style="1" customWidth="1"/>
    <col min="24" max="16384" width="10.7109375" style="1"/>
  </cols>
  <sheetData>
    <row r="1" spans="1:21" ht="13.5" customHeight="1" x14ac:dyDescent="0.3">
      <c r="I1" s="2"/>
      <c r="J1" s="3"/>
      <c r="K1" s="3"/>
      <c r="L1" s="3"/>
      <c r="M1" s="3"/>
      <c r="N1" s="3"/>
    </row>
    <row r="2" spans="1:21" ht="30" customHeight="1" x14ac:dyDescent="0.35">
      <c r="A2" s="4"/>
      <c r="B2" s="4"/>
      <c r="C2" s="307" t="s">
        <v>0</v>
      </c>
      <c r="D2" s="307"/>
      <c r="E2" s="307"/>
      <c r="F2" s="307"/>
      <c r="G2" s="307"/>
      <c r="H2" s="5"/>
      <c r="I2" s="314"/>
      <c r="J2" s="314"/>
      <c r="K2" s="314"/>
    </row>
    <row r="3" spans="1:21" ht="75" customHeight="1" x14ac:dyDescent="0.45">
      <c r="A3" s="4"/>
      <c r="B3" s="4"/>
      <c r="C3" s="7" t="s">
        <v>1</v>
      </c>
      <c r="D3" s="8" t="s">
        <v>2</v>
      </c>
      <c r="E3" s="9" t="s">
        <v>3</v>
      </c>
      <c r="F3" s="9" t="s">
        <v>4</v>
      </c>
      <c r="G3" s="9" t="s">
        <v>5</v>
      </c>
      <c r="H3" s="10" t="s">
        <v>6</v>
      </c>
      <c r="I3" s="6"/>
      <c r="J3" s="11"/>
      <c r="K3" s="12"/>
      <c r="L3" s="13"/>
      <c r="M3" s="14" t="s">
        <v>7</v>
      </c>
      <c r="N3" s="15">
        <f>'S4'!N3+7</f>
        <v>43010</v>
      </c>
      <c r="O3" s="16" t="s">
        <v>8</v>
      </c>
      <c r="P3" s="15">
        <f>N3+6</f>
        <v>43016</v>
      </c>
    </row>
    <row r="4" spans="1:21" ht="50.1" customHeight="1" x14ac:dyDescent="0.45">
      <c r="A4" s="17">
        <f>N3</f>
        <v>43010</v>
      </c>
      <c r="B4" s="18" t="s">
        <v>9</v>
      </c>
      <c r="C4" s="19"/>
      <c r="D4" s="20"/>
      <c r="E4" s="21"/>
      <c r="F4" s="21"/>
      <c r="G4" s="22"/>
      <c r="H4" s="18"/>
      <c r="I4" s="23"/>
      <c r="J4" s="23"/>
      <c r="K4" s="23"/>
      <c r="L4" s="24"/>
      <c r="M4" s="304" t="s">
        <v>10</v>
      </c>
      <c r="N4" s="304"/>
      <c r="O4" s="304"/>
      <c r="P4" s="304"/>
    </row>
    <row r="5" spans="1:21" ht="50.1" customHeight="1" x14ac:dyDescent="0.45">
      <c r="A5" s="17">
        <f t="shared" ref="A5:A10" si="0">A4+1</f>
        <v>43011</v>
      </c>
      <c r="B5" s="18" t="s">
        <v>11</v>
      </c>
      <c r="C5" s="20"/>
      <c r="D5" s="20"/>
      <c r="E5" s="21"/>
      <c r="F5" s="21"/>
      <c r="G5" s="22"/>
      <c r="H5" s="18"/>
      <c r="I5" s="23"/>
      <c r="J5" s="23"/>
      <c r="K5" s="23"/>
      <c r="L5" s="24"/>
      <c r="M5" s="304"/>
      <c r="N5" s="304"/>
      <c r="O5" s="304"/>
      <c r="P5" s="304"/>
    </row>
    <row r="6" spans="1:21" ht="50.1" customHeight="1" x14ac:dyDescent="0.45">
      <c r="A6" s="17">
        <f t="shared" si="0"/>
        <v>43012</v>
      </c>
      <c r="B6" s="18" t="s">
        <v>12</v>
      </c>
      <c r="C6" s="20"/>
      <c r="D6" s="20"/>
      <c r="E6" s="21"/>
      <c r="F6" s="21"/>
      <c r="G6" s="22"/>
      <c r="H6" s="18"/>
      <c r="I6" s="23"/>
      <c r="J6" s="23"/>
      <c r="K6" s="23"/>
      <c r="L6" s="25"/>
      <c r="M6" s="25"/>
      <c r="N6" s="25"/>
      <c r="O6" s="25"/>
      <c r="P6" s="25"/>
    </row>
    <row r="7" spans="1:21" ht="50.1" customHeight="1" x14ac:dyDescent="0.45">
      <c r="A7" s="17">
        <f t="shared" si="0"/>
        <v>43013</v>
      </c>
      <c r="B7" s="18" t="s">
        <v>13</v>
      </c>
      <c r="C7" s="20"/>
      <c r="D7" s="20"/>
      <c r="E7" s="21"/>
      <c r="F7" s="21"/>
      <c r="G7" s="22"/>
      <c r="H7" s="18"/>
      <c r="I7" s="23"/>
      <c r="J7" s="23"/>
      <c r="K7" s="23"/>
      <c r="L7" s="331" t="s">
        <v>14</v>
      </c>
      <c r="M7" s="331"/>
      <c r="N7" s="331"/>
      <c r="O7" s="331"/>
      <c r="P7" s="321">
        <f>N3-14</f>
        <v>42996</v>
      </c>
      <c r="Q7" s="321"/>
    </row>
    <row r="8" spans="1:21" ht="50.1" customHeight="1" x14ac:dyDescent="0.45">
      <c r="A8" s="17">
        <f t="shared" si="0"/>
        <v>43014</v>
      </c>
      <c r="B8" s="18" t="s">
        <v>15</v>
      </c>
      <c r="C8" s="20"/>
      <c r="D8" s="20"/>
      <c r="E8" s="21"/>
      <c r="F8" s="21"/>
      <c r="G8" s="22"/>
      <c r="H8" s="18"/>
      <c r="I8" s="23"/>
      <c r="J8" s="23"/>
      <c r="K8" s="23"/>
      <c r="L8" s="26" t="s">
        <v>16</v>
      </c>
      <c r="M8" s="26"/>
      <c r="N8" s="26"/>
      <c r="O8" s="26"/>
      <c r="P8" s="25"/>
    </row>
    <row r="9" spans="1:21" ht="50.1" customHeight="1" x14ac:dyDescent="0.25">
      <c r="A9" s="17">
        <f t="shared" si="0"/>
        <v>43015</v>
      </c>
      <c r="B9" s="18" t="s">
        <v>17</v>
      </c>
      <c r="C9" s="20"/>
      <c r="D9" s="20"/>
      <c r="E9" s="21"/>
      <c r="F9" s="21"/>
      <c r="G9" s="22"/>
      <c r="H9" s="18"/>
      <c r="I9" s="23"/>
      <c r="J9" s="23"/>
      <c r="K9" s="23"/>
    </row>
    <row r="10" spans="1:21" ht="50.1" customHeight="1" x14ac:dyDescent="0.25">
      <c r="A10" s="17">
        <f t="shared" si="0"/>
        <v>43016</v>
      </c>
      <c r="B10" s="27" t="s">
        <v>18</v>
      </c>
      <c r="C10" s="20"/>
      <c r="D10" s="20"/>
      <c r="E10" s="21"/>
      <c r="F10" s="21"/>
      <c r="G10" s="22"/>
      <c r="H10" s="18"/>
      <c r="I10" s="23"/>
      <c r="J10" s="23"/>
      <c r="K10" s="23"/>
    </row>
    <row r="11" spans="1:21" ht="21.75" customHeight="1" x14ac:dyDescent="0.25"/>
    <row r="12" spans="1:21" ht="30" customHeight="1" x14ac:dyDescent="0.35">
      <c r="A12" s="4"/>
      <c r="B12" s="4"/>
      <c r="C12" s="307" t="s">
        <v>19</v>
      </c>
      <c r="D12" s="307"/>
      <c r="E12" s="307"/>
      <c r="F12" s="307"/>
      <c r="G12" s="307"/>
      <c r="H12" s="307"/>
      <c r="I12" s="307"/>
      <c r="J12" s="307"/>
      <c r="K12" s="307"/>
      <c r="L12" s="307"/>
      <c r="M12" s="307"/>
      <c r="N12" s="307"/>
      <c r="O12" s="307"/>
      <c r="P12" s="307"/>
      <c r="Q12" s="307"/>
      <c r="R12" s="307"/>
      <c r="S12" s="307"/>
      <c r="T12" s="307"/>
      <c r="U12" s="307"/>
    </row>
    <row r="13" spans="1:21" ht="27" customHeight="1" x14ac:dyDescent="0.35">
      <c r="A13" s="4"/>
      <c r="B13" s="4"/>
      <c r="C13" s="315" t="s">
        <v>20</v>
      </c>
      <c r="D13" s="315"/>
      <c r="E13" s="317" t="s">
        <v>21</v>
      </c>
      <c r="F13" s="317"/>
      <c r="G13" s="317"/>
      <c r="H13" s="317"/>
      <c r="I13" s="308" t="s">
        <v>22</v>
      </c>
      <c r="J13" s="308"/>
      <c r="K13" s="309" t="s">
        <v>23</v>
      </c>
      <c r="L13" s="309"/>
      <c r="M13" s="309"/>
      <c r="N13" s="310" t="s">
        <v>24</v>
      </c>
      <c r="O13" s="310"/>
      <c r="P13" s="310"/>
      <c r="Q13" s="310"/>
      <c r="R13" s="310"/>
      <c r="S13" s="310"/>
      <c r="T13" s="329" t="s">
        <v>25</v>
      </c>
      <c r="U13" s="329"/>
    </row>
    <row r="14" spans="1:21" ht="150" customHeight="1" x14ac:dyDescent="0.35">
      <c r="A14" s="5"/>
      <c r="B14" s="5"/>
      <c r="C14" s="9" t="s">
        <v>1</v>
      </c>
      <c r="D14" s="30" t="s">
        <v>26</v>
      </c>
      <c r="E14" s="31" t="s">
        <v>27</v>
      </c>
      <c r="F14" s="32" t="s">
        <v>28</v>
      </c>
      <c r="G14" s="33"/>
      <c r="H14" s="33"/>
      <c r="I14" s="34" t="s">
        <v>29</v>
      </c>
      <c r="J14" s="35" t="s">
        <v>30</v>
      </c>
      <c r="K14" s="36" t="s">
        <v>29</v>
      </c>
      <c r="L14" s="37" t="s">
        <v>31</v>
      </c>
      <c r="M14" s="38" t="s">
        <v>30</v>
      </c>
      <c r="N14" s="301" t="s">
        <v>32</v>
      </c>
      <c r="O14" s="301"/>
      <c r="P14" s="302" t="s">
        <v>33</v>
      </c>
      <c r="Q14" s="302"/>
      <c r="R14" s="303" t="s">
        <v>34</v>
      </c>
      <c r="S14" s="303"/>
      <c r="T14" s="39" t="s">
        <v>35</v>
      </c>
      <c r="U14" s="40" t="s">
        <v>36</v>
      </c>
    </row>
    <row r="15" spans="1:21" ht="50.1" customHeight="1" x14ac:dyDescent="0.25">
      <c r="A15" s="41"/>
      <c r="B15" s="42"/>
      <c r="C15" s="43"/>
      <c r="D15" s="44"/>
      <c r="E15" s="45"/>
      <c r="F15" s="46"/>
      <c r="G15" s="46"/>
      <c r="H15" s="47"/>
      <c r="I15" s="48"/>
      <c r="J15" s="49"/>
      <c r="K15" s="48"/>
      <c r="L15" s="43"/>
      <c r="M15" s="49"/>
      <c r="N15" s="50" t="s">
        <v>37</v>
      </c>
      <c r="O15" s="51" t="s">
        <v>38</v>
      </c>
      <c r="P15" s="51" t="s">
        <v>37</v>
      </c>
      <c r="Q15" s="51" t="s">
        <v>38</v>
      </c>
      <c r="R15" s="51" t="s">
        <v>37</v>
      </c>
      <c r="S15" s="44" t="s">
        <v>38</v>
      </c>
      <c r="T15" s="48"/>
      <c r="U15" s="43"/>
    </row>
    <row r="16" spans="1:21" ht="50.1" customHeight="1" x14ac:dyDescent="0.25">
      <c r="A16" s="52">
        <f>N3</f>
        <v>43010</v>
      </c>
      <c r="B16" s="18" t="s">
        <v>9</v>
      </c>
      <c r="C16" s="20"/>
      <c r="D16" s="53"/>
      <c r="E16" s="31"/>
      <c r="F16" s="32"/>
      <c r="G16" s="32"/>
      <c r="H16" s="33"/>
      <c r="I16" s="54"/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5"/>
    </row>
    <row r="17" spans="1:22" ht="50.1" customHeight="1" x14ac:dyDescent="0.25">
      <c r="A17" s="52">
        <f t="shared" ref="A17:A22" si="1">A16+1</f>
        <v>43011</v>
      </c>
      <c r="B17" s="56" t="s">
        <v>11</v>
      </c>
      <c r="C17" s="20"/>
      <c r="D17" s="57"/>
      <c r="E17" s="58"/>
      <c r="F17" s="59"/>
      <c r="G17" s="59"/>
      <c r="H17" s="60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5"/>
    </row>
    <row r="18" spans="1:22" ht="50.1" customHeight="1" x14ac:dyDescent="0.25">
      <c r="A18" s="52">
        <f t="shared" si="1"/>
        <v>43012</v>
      </c>
      <c r="B18" s="56" t="s">
        <v>12</v>
      </c>
      <c r="C18" s="20"/>
      <c r="D18" s="57"/>
      <c r="E18" s="58"/>
      <c r="F18" s="59"/>
      <c r="G18" s="59"/>
      <c r="H18" s="60"/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5"/>
    </row>
    <row r="19" spans="1:22" ht="50.1" customHeight="1" x14ac:dyDescent="0.25">
      <c r="A19" s="52">
        <f t="shared" si="1"/>
        <v>43013</v>
      </c>
      <c r="B19" s="56" t="s">
        <v>13</v>
      </c>
      <c r="C19" s="20"/>
      <c r="D19" s="57"/>
      <c r="E19" s="58"/>
      <c r="F19" s="59"/>
      <c r="G19" s="59"/>
      <c r="H19" s="60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5"/>
    </row>
    <row r="20" spans="1:22" ht="50.1" customHeight="1" x14ac:dyDescent="0.25">
      <c r="A20" s="52">
        <f t="shared" si="1"/>
        <v>43014</v>
      </c>
      <c r="B20" s="56" t="s">
        <v>15</v>
      </c>
      <c r="C20" s="20"/>
      <c r="D20" s="57"/>
      <c r="E20" s="58"/>
      <c r="F20" s="59"/>
      <c r="G20" s="59"/>
      <c r="H20" s="60"/>
      <c r="I20" s="54"/>
      <c r="J20" s="54"/>
      <c r="K20" s="54"/>
      <c r="L20" s="54"/>
      <c r="M20" s="54"/>
      <c r="N20" s="54"/>
      <c r="O20" s="54"/>
      <c r="P20" s="54"/>
      <c r="Q20" s="54"/>
      <c r="R20" s="54"/>
      <c r="S20" s="54"/>
      <c r="T20" s="54"/>
      <c r="U20" s="55"/>
    </row>
    <row r="21" spans="1:22" ht="50.1" customHeight="1" x14ac:dyDescent="0.25">
      <c r="A21" s="52">
        <f t="shared" si="1"/>
        <v>43015</v>
      </c>
      <c r="B21" s="56" t="s">
        <v>17</v>
      </c>
      <c r="C21" s="20"/>
      <c r="D21" s="57"/>
      <c r="E21" s="58"/>
      <c r="F21" s="59"/>
      <c r="G21" s="59"/>
      <c r="H21" s="60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5"/>
    </row>
    <row r="22" spans="1:22" ht="50.1" customHeight="1" x14ac:dyDescent="0.25">
      <c r="A22" s="17">
        <f t="shared" si="1"/>
        <v>43016</v>
      </c>
      <c r="B22" s="61" t="s">
        <v>18</v>
      </c>
      <c r="C22" s="20"/>
      <c r="D22" s="57"/>
      <c r="E22" s="58"/>
      <c r="F22" s="59"/>
      <c r="G22" s="59"/>
      <c r="H22" s="60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5"/>
    </row>
    <row r="23" spans="1:22" ht="22.5" customHeight="1" x14ac:dyDescent="0.25">
      <c r="C23" s="62"/>
      <c r="D23" s="62"/>
      <c r="E23" s="62"/>
      <c r="F23" s="62"/>
      <c r="G23" s="62"/>
      <c r="H23" s="62"/>
      <c r="I23" s="62"/>
      <c r="J23" s="62"/>
      <c r="K23" s="62"/>
      <c r="L23" s="62"/>
      <c r="M23" s="62"/>
      <c r="N23" s="62"/>
      <c r="O23" s="62"/>
      <c r="P23" s="62"/>
      <c r="Q23" s="62"/>
      <c r="R23" s="62"/>
      <c r="S23" s="62"/>
      <c r="T23" s="62"/>
      <c r="U23" s="62"/>
    </row>
    <row r="24" spans="1:22" ht="30" customHeight="1" x14ac:dyDescent="0.35">
      <c r="A24" s="4"/>
      <c r="B24" s="4"/>
      <c r="C24" s="307" t="s">
        <v>39</v>
      </c>
      <c r="D24" s="307"/>
      <c r="E24" s="307"/>
      <c r="F24" s="307"/>
      <c r="G24" s="307"/>
      <c r="H24" s="307"/>
      <c r="I24" s="307"/>
      <c r="J24" s="307"/>
      <c r="K24" s="307"/>
      <c r="L24" s="307"/>
      <c r="M24" s="307"/>
      <c r="N24" s="307"/>
      <c r="O24" s="307"/>
      <c r="P24" s="307"/>
      <c r="Q24" s="307"/>
      <c r="R24" s="307"/>
      <c r="S24" s="307"/>
      <c r="T24" s="307"/>
      <c r="U24" s="307"/>
      <c r="V24" s="307"/>
    </row>
    <row r="25" spans="1:22" ht="30" customHeight="1" x14ac:dyDescent="0.35">
      <c r="A25" s="4"/>
      <c r="B25" s="4"/>
      <c r="C25" s="315" t="s">
        <v>20</v>
      </c>
      <c r="D25" s="315"/>
      <c r="E25" s="317" t="s">
        <v>21</v>
      </c>
      <c r="F25" s="317"/>
      <c r="G25" s="317"/>
      <c r="H25" s="317"/>
      <c r="I25" s="317"/>
      <c r="J25" s="308" t="s">
        <v>22</v>
      </c>
      <c r="K25" s="308"/>
      <c r="L25" s="309" t="s">
        <v>23</v>
      </c>
      <c r="M25" s="309"/>
      <c r="N25" s="309"/>
      <c r="O25" s="310" t="s">
        <v>24</v>
      </c>
      <c r="P25" s="310"/>
      <c r="Q25" s="310"/>
      <c r="R25" s="310"/>
      <c r="S25" s="310"/>
      <c r="T25" s="310"/>
      <c r="U25" s="311" t="s">
        <v>25</v>
      </c>
      <c r="V25" s="311"/>
    </row>
    <row r="26" spans="1:22" ht="149.25" customHeight="1" x14ac:dyDescent="0.35">
      <c r="A26" s="5"/>
      <c r="B26" s="5"/>
      <c r="C26" s="9" t="s">
        <v>1</v>
      </c>
      <c r="D26" s="30" t="s">
        <v>26</v>
      </c>
      <c r="E26" s="31" t="s">
        <v>27</v>
      </c>
      <c r="F26" s="32" t="s">
        <v>28</v>
      </c>
      <c r="G26" s="32" t="s">
        <v>40</v>
      </c>
      <c r="H26" s="32" t="s">
        <v>40</v>
      </c>
      <c r="I26" s="63"/>
      <c r="J26" s="34" t="s">
        <v>29</v>
      </c>
      <c r="K26" s="35" t="s">
        <v>30</v>
      </c>
      <c r="L26" s="36" t="s">
        <v>29</v>
      </c>
      <c r="M26" s="37" t="s">
        <v>31</v>
      </c>
      <c r="N26" s="38" t="s">
        <v>30</v>
      </c>
      <c r="O26" s="301" t="s">
        <v>35</v>
      </c>
      <c r="P26" s="301"/>
      <c r="Q26" s="302" t="s">
        <v>33</v>
      </c>
      <c r="R26" s="302"/>
      <c r="S26" s="319" t="s">
        <v>34</v>
      </c>
      <c r="T26" s="319"/>
      <c r="U26" s="29" t="s">
        <v>35</v>
      </c>
      <c r="V26" s="40" t="s">
        <v>36</v>
      </c>
    </row>
    <row r="27" spans="1:22" ht="50.1" customHeight="1" x14ac:dyDescent="0.25">
      <c r="A27" s="41"/>
      <c r="B27" s="42"/>
      <c r="C27" s="313" t="s">
        <v>41</v>
      </c>
      <c r="D27" s="313"/>
      <c r="E27" s="313"/>
      <c r="F27" s="313"/>
      <c r="G27" s="313"/>
      <c r="H27" s="313"/>
      <c r="I27" s="313"/>
      <c r="J27" s="313"/>
      <c r="K27" s="64"/>
      <c r="L27" s="65"/>
      <c r="M27" s="66"/>
      <c r="N27" s="67"/>
      <c r="O27" s="68" t="s">
        <v>37</v>
      </c>
      <c r="P27" s="69" t="s">
        <v>38</v>
      </c>
      <c r="Q27" s="69" t="s">
        <v>37</v>
      </c>
      <c r="R27" s="69" t="s">
        <v>38</v>
      </c>
      <c r="S27" s="69" t="s">
        <v>37</v>
      </c>
      <c r="T27" s="44" t="s">
        <v>38</v>
      </c>
      <c r="U27" s="48"/>
      <c r="V27" s="43"/>
    </row>
    <row r="28" spans="1:22" ht="50.1" customHeight="1" x14ac:dyDescent="0.25">
      <c r="A28" s="52">
        <f>N3</f>
        <v>43010</v>
      </c>
      <c r="B28" s="18" t="s">
        <v>9</v>
      </c>
      <c r="C28" s="70"/>
      <c r="D28" s="71"/>
      <c r="E28" s="72"/>
      <c r="F28" s="73"/>
      <c r="G28" s="73"/>
      <c r="H28" s="73"/>
      <c r="I28" s="7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5"/>
    </row>
    <row r="29" spans="1:22" ht="50.1" customHeight="1" x14ac:dyDescent="0.25">
      <c r="A29" s="52">
        <f t="shared" ref="A29:A34" si="2">A28+1</f>
        <v>43011</v>
      </c>
      <c r="B29" s="18" t="s">
        <v>11</v>
      </c>
      <c r="C29" s="20"/>
      <c r="D29" s="57"/>
      <c r="E29" s="75"/>
      <c r="F29" s="76"/>
      <c r="G29" s="76"/>
      <c r="H29" s="76"/>
      <c r="I29" s="7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5"/>
    </row>
    <row r="30" spans="1:22" ht="50.1" customHeight="1" x14ac:dyDescent="0.25">
      <c r="A30" s="52">
        <f t="shared" si="2"/>
        <v>43012</v>
      </c>
      <c r="B30" s="18" t="s">
        <v>12</v>
      </c>
      <c r="C30" s="20"/>
      <c r="D30" s="57"/>
      <c r="E30" s="58"/>
      <c r="F30" s="59"/>
      <c r="G30" s="59"/>
      <c r="H30" s="59"/>
      <c r="I30" s="60"/>
      <c r="J30" s="77"/>
      <c r="K30" s="77"/>
      <c r="L30" s="77"/>
      <c r="M30" s="77"/>
      <c r="N30" s="77"/>
      <c r="O30" s="77"/>
      <c r="P30" s="77"/>
      <c r="Q30" s="54"/>
      <c r="R30" s="54"/>
      <c r="S30" s="54"/>
      <c r="T30" s="54"/>
      <c r="U30" s="54"/>
      <c r="V30" s="55"/>
    </row>
    <row r="31" spans="1:22" ht="50.1" customHeight="1" x14ac:dyDescent="0.25">
      <c r="A31" s="52">
        <f t="shared" si="2"/>
        <v>43013</v>
      </c>
      <c r="B31" s="18" t="s">
        <v>13</v>
      </c>
      <c r="C31" s="20"/>
      <c r="D31" s="57"/>
      <c r="E31" s="58"/>
      <c r="F31" s="59"/>
      <c r="G31" s="59"/>
      <c r="H31" s="59"/>
      <c r="I31" s="60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5"/>
    </row>
    <row r="32" spans="1:22" ht="50.1" customHeight="1" x14ac:dyDescent="0.25">
      <c r="A32" s="52">
        <f t="shared" si="2"/>
        <v>43014</v>
      </c>
      <c r="B32" s="18" t="s">
        <v>15</v>
      </c>
      <c r="C32" s="20"/>
      <c r="D32" s="57"/>
      <c r="E32" s="58"/>
      <c r="F32" s="59"/>
      <c r="G32" s="59"/>
      <c r="H32" s="59"/>
      <c r="I32" s="60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5"/>
    </row>
    <row r="33" spans="1:23" ht="50.1" customHeight="1" x14ac:dyDescent="0.25">
      <c r="A33" s="52">
        <f t="shared" si="2"/>
        <v>43015</v>
      </c>
      <c r="B33" s="18" t="s">
        <v>17</v>
      </c>
      <c r="C33" s="20"/>
      <c r="D33" s="57"/>
      <c r="E33" s="58"/>
      <c r="F33" s="59"/>
      <c r="G33" s="59"/>
      <c r="H33" s="59"/>
      <c r="I33" s="60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5"/>
    </row>
    <row r="34" spans="1:23" ht="50.1" customHeight="1" x14ac:dyDescent="0.25">
      <c r="A34" s="17">
        <f t="shared" si="2"/>
        <v>43016</v>
      </c>
      <c r="B34" s="27" t="s">
        <v>18</v>
      </c>
      <c r="C34" s="20"/>
      <c r="D34" s="57"/>
      <c r="E34" s="58"/>
      <c r="F34" s="59"/>
      <c r="G34" s="59"/>
      <c r="H34" s="59"/>
      <c r="I34" s="60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5"/>
    </row>
    <row r="35" spans="1:23" ht="23.25" customHeight="1" x14ac:dyDescent="0.35">
      <c r="A35" s="78"/>
      <c r="B35" s="78"/>
      <c r="C35" s="62"/>
      <c r="D35" s="62"/>
      <c r="E35" s="62"/>
      <c r="F35" s="62"/>
      <c r="G35" s="62"/>
      <c r="H35" s="62"/>
      <c r="I35" s="62"/>
      <c r="J35" s="62"/>
      <c r="K35" s="62"/>
      <c r="L35" s="62"/>
      <c r="M35" s="62"/>
      <c r="N35" s="62"/>
      <c r="O35" s="62"/>
      <c r="P35" s="62"/>
      <c r="Q35" s="62"/>
      <c r="R35" s="62"/>
      <c r="S35" s="62"/>
      <c r="T35" s="62"/>
      <c r="U35" s="79"/>
      <c r="V35" s="79"/>
    </row>
    <row r="36" spans="1:23" ht="12.75" customHeight="1" x14ac:dyDescent="0.3">
      <c r="I36" s="2"/>
      <c r="J36" s="3"/>
      <c r="K36" s="3"/>
      <c r="L36" s="3"/>
      <c r="M36" s="3"/>
    </row>
    <row r="37" spans="1:23" ht="30" customHeight="1" x14ac:dyDescent="0.35">
      <c r="A37" s="4"/>
      <c r="B37" s="4"/>
      <c r="C37" s="307" t="s">
        <v>0</v>
      </c>
      <c r="D37" s="307"/>
      <c r="E37" s="307"/>
      <c r="F37" s="307"/>
      <c r="G37" s="307"/>
      <c r="H37" s="5"/>
      <c r="I37" s="314"/>
      <c r="J37" s="314"/>
      <c r="K37" s="314"/>
    </row>
    <row r="38" spans="1:23" ht="75" customHeight="1" x14ac:dyDescent="0.45">
      <c r="A38" s="4"/>
      <c r="B38" s="4"/>
      <c r="C38" s="7" t="s">
        <v>1</v>
      </c>
      <c r="D38" s="80" t="s">
        <v>2</v>
      </c>
      <c r="E38" s="81" t="s">
        <v>3</v>
      </c>
      <c r="F38" s="82" t="s">
        <v>4</v>
      </c>
      <c r="G38" s="83" t="s">
        <v>5</v>
      </c>
      <c r="H38" s="10" t="s">
        <v>6</v>
      </c>
      <c r="I38" s="6"/>
      <c r="J38" s="11"/>
      <c r="K38" s="12"/>
      <c r="M38" s="14" t="s">
        <v>7</v>
      </c>
      <c r="N38" s="15">
        <f>N3</f>
        <v>43010</v>
      </c>
      <c r="O38" s="16" t="s">
        <v>8</v>
      </c>
      <c r="P38" s="15">
        <f>N38+6</f>
        <v>43016</v>
      </c>
    </row>
    <row r="39" spans="1:23" ht="50.1" customHeight="1" x14ac:dyDescent="0.25">
      <c r="A39" s="17">
        <f>N38</f>
        <v>43010</v>
      </c>
      <c r="B39" s="18" t="s">
        <v>9</v>
      </c>
      <c r="C39" s="20"/>
      <c r="D39" s="84"/>
      <c r="E39" s="85"/>
      <c r="F39" s="86"/>
      <c r="G39" s="87"/>
      <c r="H39" s="18"/>
      <c r="I39" s="23"/>
      <c r="J39" s="23"/>
      <c r="K39" s="23"/>
      <c r="M39" s="304" t="s">
        <v>42</v>
      </c>
      <c r="N39" s="304"/>
      <c r="O39" s="304"/>
      <c r="P39" s="304"/>
      <c r="Q39" s="88"/>
    </row>
    <row r="40" spans="1:23" ht="50.1" customHeight="1" x14ac:dyDescent="0.25">
      <c r="A40" s="17">
        <f t="shared" ref="A40:A45" si="3">A39+1</f>
        <v>43011</v>
      </c>
      <c r="B40" s="18" t="s">
        <v>11</v>
      </c>
      <c r="C40" s="20"/>
      <c r="D40" s="84"/>
      <c r="E40" s="85"/>
      <c r="F40" s="86"/>
      <c r="G40" s="87"/>
      <c r="H40" s="18"/>
      <c r="I40" s="23"/>
      <c r="J40" s="23"/>
      <c r="K40" s="23"/>
      <c r="M40" s="304"/>
      <c r="N40" s="304"/>
      <c r="O40" s="304"/>
      <c r="P40" s="304"/>
      <c r="Q40" s="88"/>
    </row>
    <row r="41" spans="1:23" ht="50.1" customHeight="1" x14ac:dyDescent="0.45">
      <c r="A41" s="17">
        <f t="shared" si="3"/>
        <v>43012</v>
      </c>
      <c r="B41" s="18" t="s">
        <v>12</v>
      </c>
      <c r="C41" s="20"/>
      <c r="D41" s="84"/>
      <c r="E41" s="85"/>
      <c r="F41" s="86"/>
      <c r="G41" s="87"/>
      <c r="H41" s="18"/>
      <c r="I41" s="23"/>
      <c r="J41" s="23"/>
      <c r="K41" s="23"/>
      <c r="L41" s="89"/>
      <c r="M41" s="25"/>
      <c r="N41" s="25"/>
      <c r="O41" s="25"/>
      <c r="P41" s="24"/>
      <c r="Q41" s="24"/>
    </row>
    <row r="42" spans="1:23" ht="50.1" customHeight="1" x14ac:dyDescent="0.45">
      <c r="A42" s="17">
        <f t="shared" si="3"/>
        <v>43013</v>
      </c>
      <c r="B42" s="18" t="s">
        <v>13</v>
      </c>
      <c r="C42" s="20"/>
      <c r="D42" s="84"/>
      <c r="E42" s="85"/>
      <c r="F42" s="86"/>
      <c r="G42" s="87"/>
      <c r="H42" s="18"/>
      <c r="I42" s="23"/>
      <c r="J42" s="23"/>
      <c r="K42" s="23"/>
      <c r="L42" s="305" t="s">
        <v>14</v>
      </c>
      <c r="M42" s="305"/>
      <c r="N42" s="305"/>
      <c r="O42" s="305"/>
      <c r="P42" s="321">
        <f>N38-14</f>
        <v>42996</v>
      </c>
      <c r="Q42" s="321"/>
    </row>
    <row r="43" spans="1:23" ht="50.1" customHeight="1" x14ac:dyDescent="0.45">
      <c r="A43" s="17">
        <f t="shared" si="3"/>
        <v>43014</v>
      </c>
      <c r="B43" s="18" t="s">
        <v>15</v>
      </c>
      <c r="C43" s="20"/>
      <c r="D43" s="84"/>
      <c r="E43" s="85"/>
      <c r="F43" s="86"/>
      <c r="G43" s="87"/>
      <c r="H43" s="18"/>
      <c r="I43" s="23"/>
      <c r="J43" s="23"/>
      <c r="K43" s="23"/>
      <c r="L43" s="91" t="s">
        <v>16</v>
      </c>
      <c r="M43" s="91"/>
      <c r="N43" s="91"/>
      <c r="O43" s="91"/>
      <c r="P43" s="25"/>
      <c r="Q43" s="25"/>
    </row>
    <row r="44" spans="1:23" ht="50.1" customHeight="1" x14ac:dyDescent="0.25">
      <c r="A44" s="17">
        <f t="shared" si="3"/>
        <v>43015</v>
      </c>
      <c r="B44" s="18" t="s">
        <v>17</v>
      </c>
      <c r="C44" s="20"/>
      <c r="D44" s="84"/>
      <c r="E44" s="85"/>
      <c r="F44" s="86"/>
      <c r="G44" s="87"/>
      <c r="H44" s="18"/>
      <c r="I44" s="23"/>
      <c r="J44" s="23"/>
      <c r="K44" s="23"/>
    </row>
    <row r="45" spans="1:23" ht="50.1" customHeight="1" x14ac:dyDescent="0.25">
      <c r="A45" s="17">
        <f t="shared" si="3"/>
        <v>43016</v>
      </c>
      <c r="B45" s="27" t="s">
        <v>18</v>
      </c>
      <c r="C45" s="20"/>
      <c r="D45" s="84"/>
      <c r="E45" s="85"/>
      <c r="F45" s="92"/>
      <c r="G45" s="93"/>
      <c r="H45" s="18"/>
      <c r="I45" s="23"/>
      <c r="J45" s="23"/>
      <c r="K45" s="23"/>
    </row>
    <row r="46" spans="1:23" ht="21.75" customHeight="1" x14ac:dyDescent="0.25"/>
    <row r="47" spans="1:23" ht="30" customHeight="1" x14ac:dyDescent="0.35">
      <c r="A47" s="4"/>
      <c r="B47" s="4"/>
      <c r="C47" s="307" t="s">
        <v>19</v>
      </c>
      <c r="D47" s="307"/>
      <c r="E47" s="307"/>
      <c r="F47" s="307"/>
      <c r="G47" s="307"/>
      <c r="H47" s="307"/>
      <c r="I47" s="307"/>
      <c r="J47" s="307"/>
      <c r="K47" s="307"/>
      <c r="L47" s="307"/>
      <c r="M47" s="307"/>
      <c r="N47" s="307"/>
      <c r="O47" s="307"/>
      <c r="P47" s="307"/>
      <c r="Q47" s="307"/>
      <c r="R47" s="307"/>
      <c r="S47" s="307"/>
      <c r="T47" s="307"/>
      <c r="U47" s="307"/>
      <c r="V47" s="307"/>
      <c r="W47" s="307"/>
    </row>
    <row r="48" spans="1:23" ht="30" customHeight="1" x14ac:dyDescent="0.35">
      <c r="A48" s="4"/>
      <c r="B48" s="4"/>
      <c r="C48" s="315" t="s">
        <v>20</v>
      </c>
      <c r="D48" s="315"/>
      <c r="E48" s="317" t="s">
        <v>21</v>
      </c>
      <c r="F48" s="317"/>
      <c r="G48" s="317"/>
      <c r="H48" s="317"/>
      <c r="I48" s="317"/>
      <c r="J48" s="317"/>
      <c r="K48" s="308" t="s">
        <v>22</v>
      </c>
      <c r="L48" s="308"/>
      <c r="M48" s="309" t="s">
        <v>23</v>
      </c>
      <c r="N48" s="309"/>
      <c r="O48" s="309"/>
      <c r="P48" s="310" t="s">
        <v>24</v>
      </c>
      <c r="Q48" s="310"/>
      <c r="R48" s="310"/>
      <c r="S48" s="310"/>
      <c r="T48" s="310"/>
      <c r="U48" s="310"/>
      <c r="V48" s="330" t="s">
        <v>25</v>
      </c>
      <c r="W48" s="330"/>
    </row>
    <row r="49" spans="1:23" ht="150" customHeight="1" x14ac:dyDescent="0.35">
      <c r="A49" s="5"/>
      <c r="B49" s="5"/>
      <c r="C49" s="9" t="s">
        <v>1</v>
      </c>
      <c r="D49" s="30" t="s">
        <v>26</v>
      </c>
      <c r="E49" s="31" t="s">
        <v>43</v>
      </c>
      <c r="F49" s="32" t="s">
        <v>43</v>
      </c>
      <c r="G49" s="32" t="s">
        <v>43</v>
      </c>
      <c r="H49" s="32" t="s">
        <v>44</v>
      </c>
      <c r="I49" s="32" t="s">
        <v>43</v>
      </c>
      <c r="J49" s="94" t="s">
        <v>45</v>
      </c>
      <c r="K49" s="34" t="s">
        <v>29</v>
      </c>
      <c r="L49" s="35" t="s">
        <v>30</v>
      </c>
      <c r="M49" s="36" t="s">
        <v>29</v>
      </c>
      <c r="N49" s="37" t="s">
        <v>31</v>
      </c>
      <c r="O49" s="38" t="s">
        <v>30</v>
      </c>
      <c r="P49" s="301" t="s">
        <v>46</v>
      </c>
      <c r="Q49" s="301"/>
      <c r="R49" s="302" t="s">
        <v>33</v>
      </c>
      <c r="S49" s="302"/>
      <c r="T49" s="303" t="s">
        <v>34</v>
      </c>
      <c r="U49" s="303"/>
      <c r="V49" s="39" t="s">
        <v>35</v>
      </c>
      <c r="W49" s="95" t="s">
        <v>36</v>
      </c>
    </row>
    <row r="50" spans="1:23" ht="50.1" customHeight="1" x14ac:dyDescent="0.25">
      <c r="A50" s="41"/>
      <c r="B50" s="42"/>
      <c r="C50" s="43"/>
      <c r="D50" s="44"/>
      <c r="E50" s="96"/>
      <c r="F50" s="97"/>
      <c r="G50" s="97"/>
      <c r="H50" s="97"/>
      <c r="I50" s="98"/>
      <c r="J50" s="47"/>
      <c r="K50" s="48"/>
      <c r="L50" s="49"/>
      <c r="M50" s="48"/>
      <c r="N50" s="43"/>
      <c r="O50" s="49"/>
      <c r="P50" s="50" t="s">
        <v>37</v>
      </c>
      <c r="Q50" s="51" t="s">
        <v>38</v>
      </c>
      <c r="R50" s="51" t="s">
        <v>37</v>
      </c>
      <c r="S50" s="51" t="s">
        <v>38</v>
      </c>
      <c r="T50" s="51" t="s">
        <v>37</v>
      </c>
      <c r="U50" s="44" t="s">
        <v>38</v>
      </c>
      <c r="V50" s="48"/>
      <c r="W50" s="49"/>
    </row>
    <row r="51" spans="1:23" ht="50.1" customHeight="1" x14ac:dyDescent="0.25">
      <c r="A51" s="52">
        <f>N38</f>
        <v>43010</v>
      </c>
      <c r="B51" s="18" t="s">
        <v>9</v>
      </c>
      <c r="C51" s="20"/>
      <c r="D51" s="53"/>
      <c r="E51" s="31"/>
      <c r="F51" s="32"/>
      <c r="G51" s="32"/>
      <c r="H51" s="32"/>
      <c r="I51" s="99"/>
      <c r="J51" s="100"/>
      <c r="K51" s="55"/>
      <c r="L51" s="55"/>
      <c r="M51" s="54"/>
      <c r="N51" s="54"/>
      <c r="O51" s="55"/>
      <c r="P51" s="101"/>
      <c r="Q51" s="101"/>
      <c r="R51" s="101"/>
      <c r="S51" s="101"/>
      <c r="T51" s="101"/>
      <c r="U51" s="102"/>
      <c r="V51" s="54"/>
      <c r="W51" s="55"/>
    </row>
    <row r="52" spans="1:23" ht="50.1" customHeight="1" x14ac:dyDescent="0.25">
      <c r="A52" s="52">
        <f t="shared" ref="A52:A57" si="4">A51+1</f>
        <v>43011</v>
      </c>
      <c r="B52" s="56" t="s">
        <v>11</v>
      </c>
      <c r="C52" s="20"/>
      <c r="D52" s="103"/>
      <c r="E52" s="58"/>
      <c r="F52" s="59"/>
      <c r="G52" s="59"/>
      <c r="H52" s="59"/>
      <c r="I52" s="99"/>
      <c r="J52" s="100"/>
      <c r="K52" s="55"/>
      <c r="L52" s="55"/>
      <c r="M52" s="54"/>
      <c r="N52" s="54"/>
      <c r="O52" s="55"/>
      <c r="P52" s="54"/>
      <c r="Q52" s="54"/>
      <c r="R52" s="54"/>
      <c r="S52" s="54"/>
      <c r="T52" s="54"/>
      <c r="U52" s="55"/>
      <c r="V52" s="54"/>
      <c r="W52" s="55"/>
    </row>
    <row r="53" spans="1:23" ht="50.1" customHeight="1" x14ac:dyDescent="0.25">
      <c r="A53" s="52">
        <f t="shared" si="4"/>
        <v>43012</v>
      </c>
      <c r="B53" s="56" t="s">
        <v>12</v>
      </c>
      <c r="C53" s="20"/>
      <c r="D53" s="57"/>
      <c r="E53" s="58"/>
      <c r="F53" s="59"/>
      <c r="G53" s="59"/>
      <c r="H53" s="104"/>
      <c r="I53" s="99"/>
      <c r="J53" s="100"/>
      <c r="K53" s="55"/>
      <c r="L53" s="55"/>
      <c r="M53" s="54"/>
      <c r="N53" s="54"/>
      <c r="O53" s="55"/>
      <c r="P53" s="54"/>
      <c r="Q53" s="54"/>
      <c r="R53" s="54"/>
      <c r="S53" s="54"/>
      <c r="T53" s="54"/>
      <c r="U53" s="55"/>
      <c r="V53" s="54"/>
      <c r="W53" s="55"/>
    </row>
    <row r="54" spans="1:23" ht="50.1" customHeight="1" x14ac:dyDescent="0.25">
      <c r="A54" s="52">
        <f t="shared" si="4"/>
        <v>43013</v>
      </c>
      <c r="B54" s="56" t="s">
        <v>13</v>
      </c>
      <c r="C54" s="20"/>
      <c r="D54" s="57"/>
      <c r="E54" s="58"/>
      <c r="F54" s="59"/>
      <c r="G54" s="59"/>
      <c r="H54" s="59"/>
      <c r="I54" s="99"/>
      <c r="J54" s="100"/>
      <c r="K54" s="55"/>
      <c r="L54" s="55"/>
      <c r="M54" s="54"/>
      <c r="N54" s="54"/>
      <c r="O54" s="55"/>
      <c r="P54" s="54"/>
      <c r="Q54" s="54"/>
      <c r="R54" s="54"/>
      <c r="S54" s="54"/>
      <c r="T54" s="54"/>
      <c r="U54" s="55"/>
      <c r="V54" s="54"/>
      <c r="W54" s="55"/>
    </row>
    <row r="55" spans="1:23" ht="50.1" customHeight="1" x14ac:dyDescent="0.25">
      <c r="A55" s="52">
        <f t="shared" si="4"/>
        <v>43014</v>
      </c>
      <c r="B55" s="56" t="s">
        <v>15</v>
      </c>
      <c r="C55" s="86"/>
      <c r="D55" s="105"/>
      <c r="E55" s="58"/>
      <c r="F55" s="59"/>
      <c r="G55" s="59"/>
      <c r="H55" s="59"/>
      <c r="I55" s="99"/>
      <c r="J55" s="100"/>
      <c r="K55" s="55"/>
      <c r="L55" s="55"/>
      <c r="M55" s="54"/>
      <c r="N55" s="54"/>
      <c r="O55" s="55"/>
      <c r="P55" s="54"/>
      <c r="Q55" s="54"/>
      <c r="R55" s="54"/>
      <c r="S55" s="54"/>
      <c r="T55" s="54"/>
      <c r="U55" s="55"/>
      <c r="V55" s="54"/>
      <c r="W55" s="55"/>
    </row>
    <row r="56" spans="1:23" ht="50.1" customHeight="1" x14ac:dyDescent="0.25">
      <c r="A56" s="52">
        <f t="shared" si="4"/>
        <v>43015</v>
      </c>
      <c r="B56" s="56" t="s">
        <v>17</v>
      </c>
      <c r="C56" s="20"/>
      <c r="D56" s="57"/>
      <c r="E56" s="58"/>
      <c r="F56" s="59"/>
      <c r="G56" s="59"/>
      <c r="H56" s="59"/>
      <c r="I56" s="99"/>
      <c r="J56" s="100"/>
      <c r="K56" s="55"/>
      <c r="L56" s="55"/>
      <c r="M56" s="54"/>
      <c r="N56" s="54"/>
      <c r="O56" s="55"/>
      <c r="P56" s="54"/>
      <c r="Q56" s="54"/>
      <c r="R56" s="54"/>
      <c r="S56" s="54"/>
      <c r="T56" s="54"/>
      <c r="U56" s="55"/>
      <c r="V56" s="54"/>
      <c r="W56" s="55"/>
    </row>
    <row r="57" spans="1:23" ht="50.1" customHeight="1" x14ac:dyDescent="0.25">
      <c r="A57" s="52">
        <f t="shared" si="4"/>
        <v>43016</v>
      </c>
      <c r="B57" s="61" t="s">
        <v>18</v>
      </c>
      <c r="C57" s="20"/>
      <c r="D57" s="57"/>
      <c r="E57" s="58"/>
      <c r="F57" s="59"/>
      <c r="G57" s="59"/>
      <c r="H57" s="59"/>
      <c r="I57" s="99"/>
      <c r="J57" s="100"/>
      <c r="K57" s="55"/>
      <c r="L57" s="55"/>
      <c r="M57" s="54"/>
      <c r="N57" s="54"/>
      <c r="O57" s="55"/>
      <c r="P57" s="54"/>
      <c r="Q57" s="54"/>
      <c r="R57" s="54"/>
      <c r="S57" s="54"/>
      <c r="T57" s="54"/>
      <c r="U57" s="55"/>
      <c r="V57" s="54"/>
      <c r="W57" s="55"/>
    </row>
    <row r="58" spans="1:23" ht="22.5" customHeight="1" x14ac:dyDescent="0.25">
      <c r="C58" s="62"/>
      <c r="D58" s="62"/>
      <c r="E58" s="62"/>
      <c r="F58" s="62"/>
      <c r="G58" s="62"/>
      <c r="H58" s="62"/>
      <c r="I58" s="62"/>
      <c r="J58" s="62"/>
      <c r="K58" s="62"/>
      <c r="L58" s="62"/>
      <c r="M58" s="62"/>
      <c r="N58" s="62"/>
      <c r="O58" s="62"/>
      <c r="P58" s="62"/>
      <c r="Q58" s="62"/>
      <c r="R58" s="62"/>
      <c r="S58" s="62"/>
      <c r="T58" s="62"/>
      <c r="U58" s="62"/>
    </row>
    <row r="59" spans="1:23" ht="30" customHeight="1" x14ac:dyDescent="0.35">
      <c r="A59" s="4"/>
      <c r="B59" s="4"/>
      <c r="C59" s="307" t="s">
        <v>39</v>
      </c>
      <c r="D59" s="307"/>
      <c r="E59" s="307"/>
      <c r="F59" s="307"/>
      <c r="G59" s="307"/>
      <c r="H59" s="307"/>
      <c r="I59" s="307"/>
      <c r="J59" s="307"/>
      <c r="K59" s="307"/>
      <c r="L59" s="307"/>
      <c r="M59" s="307"/>
      <c r="N59" s="307"/>
      <c r="O59" s="307"/>
      <c r="P59" s="307"/>
      <c r="Q59" s="307"/>
      <c r="R59" s="307"/>
      <c r="S59" s="307"/>
      <c r="T59" s="307"/>
      <c r="U59" s="307"/>
      <c r="V59" s="307"/>
      <c r="W59" s="307"/>
    </row>
    <row r="60" spans="1:23" ht="30" customHeight="1" x14ac:dyDescent="0.35">
      <c r="A60" s="4"/>
      <c r="B60" s="4"/>
      <c r="C60" s="106" t="s">
        <v>20</v>
      </c>
      <c r="D60" s="107"/>
      <c r="E60" s="317" t="s">
        <v>21</v>
      </c>
      <c r="F60" s="317"/>
      <c r="G60" s="317"/>
      <c r="H60" s="317"/>
      <c r="I60" s="317"/>
      <c r="J60" s="317"/>
      <c r="K60" s="308" t="s">
        <v>22</v>
      </c>
      <c r="L60" s="308"/>
      <c r="M60" s="309" t="s">
        <v>23</v>
      </c>
      <c r="N60" s="309"/>
      <c r="O60" s="309"/>
      <c r="P60" s="310" t="s">
        <v>24</v>
      </c>
      <c r="Q60" s="310"/>
      <c r="R60" s="310"/>
      <c r="S60" s="310"/>
      <c r="T60" s="310"/>
      <c r="U60" s="310"/>
      <c r="V60" s="330" t="s">
        <v>25</v>
      </c>
      <c r="W60" s="330"/>
    </row>
    <row r="61" spans="1:23" ht="150" customHeight="1" x14ac:dyDescent="0.35">
      <c r="A61" s="4"/>
      <c r="B61" s="4"/>
      <c r="C61" s="9" t="s">
        <v>1</v>
      </c>
      <c r="D61" s="30" t="s">
        <v>26</v>
      </c>
      <c r="E61" s="31" t="s">
        <v>43</v>
      </c>
      <c r="F61" s="32" t="s">
        <v>43</v>
      </c>
      <c r="G61" s="32" t="s">
        <v>43</v>
      </c>
      <c r="H61" s="32" t="s">
        <v>44</v>
      </c>
      <c r="I61" s="32" t="s">
        <v>43</v>
      </c>
      <c r="J61" s="33" t="s">
        <v>45</v>
      </c>
      <c r="K61" s="34" t="s">
        <v>29</v>
      </c>
      <c r="L61" s="35" t="s">
        <v>30</v>
      </c>
      <c r="M61" s="36" t="s">
        <v>29</v>
      </c>
      <c r="N61" s="37" t="s">
        <v>31</v>
      </c>
      <c r="O61" s="38" t="s">
        <v>30</v>
      </c>
      <c r="P61" s="301" t="s">
        <v>46</v>
      </c>
      <c r="Q61" s="301"/>
      <c r="R61" s="302" t="s">
        <v>33</v>
      </c>
      <c r="S61" s="302"/>
      <c r="T61" s="303" t="s">
        <v>34</v>
      </c>
      <c r="U61" s="303"/>
      <c r="V61" s="39" t="s">
        <v>35</v>
      </c>
      <c r="W61" s="95" t="s">
        <v>36</v>
      </c>
    </row>
    <row r="62" spans="1:23" ht="50.1" customHeight="1" x14ac:dyDescent="0.25">
      <c r="A62" s="41"/>
      <c r="B62" s="42"/>
      <c r="C62" s="313" t="s">
        <v>41</v>
      </c>
      <c r="D62" s="313"/>
      <c r="E62" s="313"/>
      <c r="F62" s="313"/>
      <c r="G62" s="313"/>
      <c r="H62" s="313"/>
      <c r="I62" s="313"/>
      <c r="J62" s="313"/>
      <c r="K62" s="48"/>
      <c r="L62" s="49"/>
      <c r="M62" s="48"/>
      <c r="N62" s="43"/>
      <c r="O62" s="49"/>
      <c r="P62" s="50" t="s">
        <v>37</v>
      </c>
      <c r="Q62" s="51" t="s">
        <v>38</v>
      </c>
      <c r="R62" s="51" t="s">
        <v>37</v>
      </c>
      <c r="S62" s="51" t="s">
        <v>38</v>
      </c>
      <c r="T62" s="51" t="s">
        <v>37</v>
      </c>
      <c r="U62" s="44" t="s">
        <v>38</v>
      </c>
      <c r="V62" s="48"/>
      <c r="W62" s="49"/>
    </row>
    <row r="63" spans="1:23" ht="50.1" customHeight="1" x14ac:dyDescent="0.25">
      <c r="A63" s="52">
        <f>N38</f>
        <v>43010</v>
      </c>
      <c r="B63" s="18" t="s">
        <v>9</v>
      </c>
      <c r="C63" s="19"/>
      <c r="D63" s="108"/>
      <c r="E63" s="31"/>
      <c r="F63" s="32"/>
      <c r="G63" s="32"/>
      <c r="H63" s="32"/>
      <c r="I63" s="99"/>
      <c r="J63" s="100"/>
      <c r="K63" s="55"/>
      <c r="L63" s="55"/>
      <c r="M63" s="54"/>
      <c r="N63" s="54"/>
      <c r="O63" s="55"/>
      <c r="P63" s="101"/>
      <c r="Q63" s="101"/>
      <c r="R63" s="101"/>
      <c r="S63" s="101"/>
      <c r="T63" s="101"/>
      <c r="U63" s="102"/>
      <c r="V63" s="54"/>
      <c r="W63" s="55"/>
    </row>
    <row r="64" spans="1:23" ht="50.1" customHeight="1" x14ac:dyDescent="0.25">
      <c r="A64" s="52">
        <f t="shared" ref="A64:A69" si="5">A63+1</f>
        <v>43011</v>
      </c>
      <c r="B64" s="18" t="s">
        <v>11</v>
      </c>
      <c r="C64" s="20"/>
      <c r="D64" s="57"/>
      <c r="E64" s="58"/>
      <c r="F64" s="59"/>
      <c r="G64" s="59"/>
      <c r="H64" s="59"/>
      <c r="I64" s="99"/>
      <c r="J64" s="100"/>
      <c r="K64" s="55"/>
      <c r="L64" s="55"/>
      <c r="M64" s="54"/>
      <c r="N64" s="54"/>
      <c r="O64" s="55"/>
      <c r="P64" s="54"/>
      <c r="Q64" s="54"/>
      <c r="R64" s="54"/>
      <c r="S64" s="54"/>
      <c r="T64" s="54"/>
      <c r="U64" s="55"/>
      <c r="V64" s="54"/>
      <c r="W64" s="55"/>
    </row>
    <row r="65" spans="1:23" ht="50.1" customHeight="1" x14ac:dyDescent="0.25">
      <c r="A65" s="52">
        <f t="shared" si="5"/>
        <v>43012</v>
      </c>
      <c r="B65" s="18" t="s">
        <v>12</v>
      </c>
      <c r="C65" s="20"/>
      <c r="D65" s="57"/>
      <c r="E65" s="58"/>
      <c r="F65" s="59"/>
      <c r="G65" s="59"/>
      <c r="H65" s="59"/>
      <c r="I65" s="99"/>
      <c r="J65" s="100"/>
      <c r="K65" s="109"/>
      <c r="L65" s="109"/>
      <c r="M65" s="77"/>
      <c r="N65" s="77"/>
      <c r="O65" s="109"/>
      <c r="P65" s="77"/>
      <c r="Q65" s="77"/>
      <c r="R65" s="54"/>
      <c r="S65" s="54"/>
      <c r="T65" s="54"/>
      <c r="U65" s="55"/>
      <c r="V65" s="54"/>
      <c r="W65" s="55"/>
    </row>
    <row r="66" spans="1:23" ht="50.1" customHeight="1" x14ac:dyDescent="0.25">
      <c r="A66" s="52">
        <f t="shared" si="5"/>
        <v>43013</v>
      </c>
      <c r="B66" s="18" t="s">
        <v>13</v>
      </c>
      <c r="C66" s="20"/>
      <c r="D66" s="57"/>
      <c r="E66" s="58"/>
      <c r="F66" s="59"/>
      <c r="G66" s="59"/>
      <c r="H66" s="59"/>
      <c r="I66" s="99"/>
      <c r="J66" s="100"/>
      <c r="K66" s="55"/>
      <c r="L66" s="55"/>
      <c r="M66" s="54"/>
      <c r="N66" s="54"/>
      <c r="O66" s="55"/>
      <c r="P66" s="54"/>
      <c r="Q66" s="54"/>
      <c r="R66" s="54"/>
      <c r="S66" s="54"/>
      <c r="T66" s="54"/>
      <c r="U66" s="55"/>
      <c r="V66" s="54"/>
      <c r="W66" s="55"/>
    </row>
    <row r="67" spans="1:23" ht="50.1" customHeight="1" x14ac:dyDescent="0.25">
      <c r="A67" s="52">
        <f t="shared" si="5"/>
        <v>43014</v>
      </c>
      <c r="B67" s="18" t="s">
        <v>15</v>
      </c>
      <c r="C67" s="86"/>
      <c r="D67" s="105"/>
      <c r="E67" s="58"/>
      <c r="F67" s="59"/>
      <c r="G67" s="59"/>
      <c r="H67" s="59"/>
      <c r="I67" s="99"/>
      <c r="J67" s="100"/>
      <c r="K67" s="55"/>
      <c r="L67" s="55"/>
      <c r="M67" s="54"/>
      <c r="N67" s="54"/>
      <c r="O67" s="55"/>
      <c r="P67" s="54"/>
      <c r="Q67" s="54"/>
      <c r="R67" s="54"/>
      <c r="S67" s="54"/>
      <c r="T67" s="54"/>
      <c r="U67" s="55"/>
      <c r="V67" s="54"/>
      <c r="W67" s="55"/>
    </row>
    <row r="68" spans="1:23" ht="50.1" customHeight="1" x14ac:dyDescent="0.25">
      <c r="A68" s="52">
        <f t="shared" si="5"/>
        <v>43015</v>
      </c>
      <c r="B68" s="18" t="s">
        <v>17</v>
      </c>
      <c r="C68" s="20"/>
      <c r="D68" s="57"/>
      <c r="E68" s="58"/>
      <c r="F68" s="59"/>
      <c r="G68" s="59"/>
      <c r="H68" s="59"/>
      <c r="I68" s="99"/>
      <c r="J68" s="100"/>
      <c r="K68" s="55"/>
      <c r="L68" s="55"/>
      <c r="M68" s="54"/>
      <c r="N68" s="54"/>
      <c r="O68" s="55"/>
      <c r="P68" s="54"/>
      <c r="Q68" s="54"/>
      <c r="R68" s="54"/>
      <c r="S68" s="54"/>
      <c r="T68" s="54"/>
      <c r="U68" s="55"/>
      <c r="V68" s="54"/>
      <c r="W68" s="55"/>
    </row>
    <row r="69" spans="1:23" ht="50.1" customHeight="1" x14ac:dyDescent="0.25">
      <c r="A69" s="17">
        <f t="shared" si="5"/>
        <v>43016</v>
      </c>
      <c r="B69" s="27" t="s">
        <v>18</v>
      </c>
      <c r="C69" s="20"/>
      <c r="D69" s="57"/>
      <c r="E69" s="58"/>
      <c r="F69" s="59"/>
      <c r="G69" s="59"/>
      <c r="H69" s="59"/>
      <c r="I69" s="99"/>
      <c r="J69" s="100"/>
      <c r="K69" s="55"/>
      <c r="L69" s="55"/>
      <c r="M69" s="54"/>
      <c r="N69" s="54"/>
      <c r="O69" s="55"/>
      <c r="P69" s="54"/>
      <c r="Q69" s="54"/>
      <c r="R69" s="54"/>
      <c r="S69" s="54"/>
      <c r="T69" s="54"/>
      <c r="U69" s="55"/>
      <c r="V69" s="54"/>
      <c r="W69" s="55"/>
    </row>
    <row r="70" spans="1:23" ht="12.75" customHeight="1" x14ac:dyDescent="0.25">
      <c r="B70" s="78"/>
      <c r="C70" s="62"/>
      <c r="D70" s="62"/>
      <c r="E70" s="62"/>
      <c r="F70" s="62"/>
      <c r="G70" s="62"/>
      <c r="H70" s="62"/>
      <c r="I70" s="62"/>
      <c r="J70" s="62"/>
      <c r="K70" s="62"/>
      <c r="L70" s="62"/>
      <c r="M70" s="62"/>
      <c r="N70" s="62"/>
      <c r="O70" s="62"/>
      <c r="P70" s="62"/>
      <c r="Q70" s="62"/>
      <c r="R70" s="62"/>
      <c r="S70" s="62"/>
      <c r="T70" s="62"/>
      <c r="U70" s="62"/>
    </row>
    <row r="71" spans="1:23" ht="12.75" customHeight="1" x14ac:dyDescent="0.3">
      <c r="J71" s="2"/>
      <c r="K71" s="3"/>
      <c r="L71" s="3"/>
      <c r="M71" s="3"/>
      <c r="N71" s="3"/>
    </row>
    <row r="72" spans="1:23" ht="30" customHeight="1" x14ac:dyDescent="0.35">
      <c r="A72" s="4"/>
      <c r="B72" s="4"/>
      <c r="C72" s="307" t="s">
        <v>0</v>
      </c>
      <c r="D72" s="307"/>
      <c r="E72" s="307"/>
      <c r="F72" s="307"/>
      <c r="G72" s="307"/>
      <c r="H72" s="110"/>
      <c r="I72" s="5"/>
      <c r="J72" s="314"/>
      <c r="K72" s="314"/>
      <c r="L72" s="314"/>
      <c r="M72" s="314"/>
    </row>
    <row r="73" spans="1:23" ht="75" customHeight="1" x14ac:dyDescent="0.45">
      <c r="A73" s="4"/>
      <c r="B73" s="4"/>
      <c r="C73" s="7" t="s">
        <v>1</v>
      </c>
      <c r="D73" s="8" t="s">
        <v>2</v>
      </c>
      <c r="E73" s="9" t="s">
        <v>3</v>
      </c>
      <c r="F73" s="9" t="s">
        <v>4</v>
      </c>
      <c r="G73" s="9" t="s">
        <v>5</v>
      </c>
      <c r="H73" s="10" t="s">
        <v>6</v>
      </c>
      <c r="I73" s="5"/>
      <c r="J73" s="6"/>
      <c r="K73" s="6"/>
      <c r="L73" s="12"/>
      <c r="M73" s="14" t="s">
        <v>7</v>
      </c>
      <c r="N73" s="15">
        <f>N38</f>
        <v>43010</v>
      </c>
      <c r="O73" s="16" t="s">
        <v>8</v>
      </c>
      <c r="P73" s="15">
        <f>N73+6</f>
        <v>43016</v>
      </c>
    </row>
    <row r="74" spans="1:23" ht="49.5" customHeight="1" x14ac:dyDescent="0.25">
      <c r="A74" s="17">
        <f>N73</f>
        <v>43010</v>
      </c>
      <c r="B74" s="18" t="s">
        <v>9</v>
      </c>
      <c r="C74" s="20"/>
      <c r="D74" s="20"/>
      <c r="E74" s="20"/>
      <c r="F74" s="20"/>
      <c r="G74" s="20"/>
      <c r="H74" s="20"/>
      <c r="I74" s="42"/>
      <c r="J74" s="23"/>
      <c r="K74" s="23"/>
      <c r="L74" s="23"/>
      <c r="M74" s="304" t="s">
        <v>47</v>
      </c>
      <c r="N74" s="304"/>
      <c r="O74" s="304"/>
      <c r="P74" s="304"/>
      <c r="Q74" s="88"/>
      <c r="R74" s="88"/>
    </row>
    <row r="75" spans="1:23" ht="50.1" customHeight="1" x14ac:dyDescent="0.25">
      <c r="A75" s="17">
        <f t="shared" ref="A75:A80" si="6">A74+1</f>
        <v>43011</v>
      </c>
      <c r="B75" s="18" t="s">
        <v>11</v>
      </c>
      <c r="C75" s="20"/>
      <c r="D75" s="20"/>
      <c r="E75" s="20"/>
      <c r="F75" s="20"/>
      <c r="G75" s="20"/>
      <c r="H75" s="20"/>
      <c r="I75" s="42"/>
      <c r="J75" s="23"/>
      <c r="K75" s="23"/>
      <c r="L75" s="23"/>
      <c r="M75" s="304"/>
      <c r="N75" s="304"/>
      <c r="O75" s="304"/>
      <c r="P75" s="304"/>
      <c r="Q75" s="88"/>
      <c r="R75" s="88"/>
    </row>
    <row r="76" spans="1:23" ht="50.1" customHeight="1" x14ac:dyDescent="0.45">
      <c r="A76" s="17">
        <f t="shared" si="6"/>
        <v>43012</v>
      </c>
      <c r="B76" s="18" t="s">
        <v>12</v>
      </c>
      <c r="C76" s="20"/>
      <c r="D76" s="20"/>
      <c r="E76" s="20"/>
      <c r="F76" s="20"/>
      <c r="G76" s="20"/>
      <c r="H76" s="20"/>
      <c r="I76" s="42"/>
      <c r="J76" s="111"/>
      <c r="K76" s="23"/>
      <c r="L76" s="23"/>
      <c r="M76" s="23"/>
      <c r="N76" s="25"/>
      <c r="O76" s="25"/>
      <c r="P76" s="25"/>
      <c r="Q76" s="24"/>
      <c r="R76" s="24"/>
    </row>
    <row r="77" spans="1:23" ht="50.1" customHeight="1" x14ac:dyDescent="0.45">
      <c r="A77" s="17">
        <f t="shared" si="6"/>
        <v>43013</v>
      </c>
      <c r="B77" s="18" t="s">
        <v>13</v>
      </c>
      <c r="C77" s="20"/>
      <c r="D77" s="20"/>
      <c r="E77" s="20"/>
      <c r="F77" s="20"/>
      <c r="G77" s="20"/>
      <c r="H77" s="20"/>
      <c r="I77" s="42"/>
      <c r="J77" s="111"/>
      <c r="K77" s="23"/>
      <c r="L77" s="305" t="s">
        <v>14</v>
      </c>
      <c r="M77" s="305"/>
      <c r="N77" s="305"/>
      <c r="O77" s="305"/>
      <c r="P77" s="321">
        <f>N73-14</f>
        <v>42996</v>
      </c>
      <c r="Q77" s="321"/>
    </row>
    <row r="78" spans="1:23" ht="50.1" customHeight="1" x14ac:dyDescent="0.45">
      <c r="A78" s="17">
        <f t="shared" si="6"/>
        <v>43014</v>
      </c>
      <c r="B78" s="18" t="s">
        <v>15</v>
      </c>
      <c r="C78" s="20"/>
      <c r="D78" s="20"/>
      <c r="E78" s="20"/>
      <c r="F78" s="20"/>
      <c r="G78" s="20"/>
      <c r="H78" s="20"/>
      <c r="I78" s="42"/>
      <c r="J78" s="111"/>
      <c r="K78" s="23"/>
      <c r="L78" s="91" t="s">
        <v>16</v>
      </c>
      <c r="M78" s="91"/>
      <c r="N78" s="91"/>
      <c r="O78" s="91"/>
      <c r="P78" s="25"/>
      <c r="Q78" s="25"/>
      <c r="R78" s="25"/>
    </row>
    <row r="79" spans="1:23" ht="50.1" customHeight="1" x14ac:dyDescent="0.25">
      <c r="A79" s="17">
        <f t="shared" si="6"/>
        <v>43015</v>
      </c>
      <c r="B79" s="18" t="s">
        <v>17</v>
      </c>
      <c r="C79" s="20"/>
      <c r="D79" s="20"/>
      <c r="E79" s="20"/>
      <c r="F79" s="20"/>
      <c r="G79" s="20"/>
      <c r="H79" s="20"/>
      <c r="I79" s="42"/>
      <c r="J79" s="111"/>
      <c r="K79" s="111"/>
      <c r="L79" s="23"/>
    </row>
    <row r="80" spans="1:23" ht="50.1" customHeight="1" x14ac:dyDescent="0.25">
      <c r="A80" s="17">
        <f t="shared" si="6"/>
        <v>43016</v>
      </c>
      <c r="B80" s="27" t="s">
        <v>18</v>
      </c>
      <c r="C80" s="20"/>
      <c r="D80" s="20"/>
      <c r="E80" s="20"/>
      <c r="F80" s="20"/>
      <c r="G80" s="20"/>
      <c r="H80" s="20"/>
      <c r="I80" s="112"/>
      <c r="J80" s="23"/>
      <c r="K80" s="23"/>
      <c r="L80" s="23"/>
      <c r="M80" s="23"/>
    </row>
    <row r="81" spans="1:21" ht="21.75" customHeight="1" x14ac:dyDescent="0.25"/>
    <row r="82" spans="1:21" ht="30" customHeight="1" x14ac:dyDescent="0.35">
      <c r="A82" s="4"/>
      <c r="B82" s="4"/>
      <c r="C82" s="307" t="s">
        <v>39</v>
      </c>
      <c r="D82" s="307"/>
      <c r="E82" s="307"/>
      <c r="F82" s="307"/>
      <c r="G82" s="307"/>
      <c r="H82" s="307"/>
      <c r="I82" s="307"/>
      <c r="J82" s="307"/>
      <c r="K82" s="307"/>
      <c r="L82" s="307"/>
      <c r="M82" s="307"/>
      <c r="N82" s="307"/>
      <c r="O82" s="307"/>
      <c r="P82" s="307"/>
      <c r="Q82" s="307"/>
      <c r="R82" s="307"/>
      <c r="S82" s="307"/>
      <c r="T82" s="307"/>
      <c r="U82" s="307"/>
    </row>
    <row r="83" spans="1:21" ht="30" customHeight="1" x14ac:dyDescent="0.35">
      <c r="A83" s="4"/>
      <c r="B83" s="4"/>
      <c r="C83" s="315" t="s">
        <v>20</v>
      </c>
      <c r="D83" s="315"/>
      <c r="E83" s="317" t="s">
        <v>21</v>
      </c>
      <c r="F83" s="317"/>
      <c r="G83" s="317"/>
      <c r="H83" s="317"/>
      <c r="I83" s="308" t="s">
        <v>22</v>
      </c>
      <c r="J83" s="308"/>
      <c r="K83" s="309" t="s">
        <v>23</v>
      </c>
      <c r="L83" s="309"/>
      <c r="M83" s="309"/>
      <c r="N83" s="310" t="s">
        <v>24</v>
      </c>
      <c r="O83" s="310"/>
      <c r="P83" s="310"/>
      <c r="Q83" s="310"/>
      <c r="R83" s="310"/>
      <c r="S83" s="310"/>
      <c r="T83" s="311" t="s">
        <v>25</v>
      </c>
      <c r="U83" s="311"/>
    </row>
    <row r="84" spans="1:21" ht="150" customHeight="1" x14ac:dyDescent="0.35">
      <c r="A84" s="4"/>
      <c r="B84" s="4"/>
      <c r="C84" s="9" t="s">
        <v>1</v>
      </c>
      <c r="D84" s="30" t="s">
        <v>26</v>
      </c>
      <c r="E84" s="31" t="s">
        <v>48</v>
      </c>
      <c r="F84" s="32" t="s">
        <v>48</v>
      </c>
      <c r="G84" s="32" t="s">
        <v>49</v>
      </c>
      <c r="H84" s="33" t="s">
        <v>50</v>
      </c>
      <c r="I84" s="34" t="s">
        <v>29</v>
      </c>
      <c r="J84" s="35" t="s">
        <v>30</v>
      </c>
      <c r="K84" s="36" t="s">
        <v>29</v>
      </c>
      <c r="L84" s="37" t="s">
        <v>31</v>
      </c>
      <c r="M84" s="38" t="s">
        <v>30</v>
      </c>
      <c r="N84" s="301" t="s">
        <v>46</v>
      </c>
      <c r="O84" s="301"/>
      <c r="P84" s="302" t="s">
        <v>33</v>
      </c>
      <c r="Q84" s="302"/>
      <c r="R84" s="303" t="s">
        <v>34</v>
      </c>
      <c r="S84" s="303"/>
      <c r="T84" s="39" t="s">
        <v>35</v>
      </c>
      <c r="U84" s="40" t="s">
        <v>36</v>
      </c>
    </row>
    <row r="85" spans="1:21" ht="50.1" customHeight="1" x14ac:dyDescent="0.25">
      <c r="A85" s="41"/>
      <c r="B85" s="42"/>
      <c r="C85" s="43"/>
      <c r="D85" s="44"/>
      <c r="E85" s="45"/>
      <c r="F85" s="46"/>
      <c r="G85" s="46"/>
      <c r="H85" s="47"/>
      <c r="I85" s="48"/>
      <c r="J85" s="49"/>
      <c r="K85" s="48"/>
      <c r="L85" s="43"/>
      <c r="M85" s="49"/>
      <c r="N85" s="50" t="s">
        <v>37</v>
      </c>
      <c r="O85" s="51" t="s">
        <v>38</v>
      </c>
      <c r="P85" s="51" t="s">
        <v>37</v>
      </c>
      <c r="Q85" s="51" t="s">
        <v>38</v>
      </c>
      <c r="R85" s="51" t="s">
        <v>37</v>
      </c>
      <c r="S85" s="44" t="s">
        <v>38</v>
      </c>
      <c r="T85" s="48"/>
      <c r="U85" s="43"/>
    </row>
    <row r="86" spans="1:21" ht="50.1" customHeight="1" x14ac:dyDescent="0.25">
      <c r="A86" s="52">
        <f>N73</f>
        <v>43010</v>
      </c>
      <c r="B86" s="56" t="s">
        <v>9</v>
      </c>
      <c r="C86" s="86"/>
      <c r="D86" s="113"/>
      <c r="E86" s="31"/>
      <c r="F86" s="32"/>
      <c r="G86" s="32"/>
      <c r="H86" s="33"/>
      <c r="I86" s="54"/>
      <c r="J86" s="54"/>
      <c r="K86" s="54"/>
      <c r="L86" s="54"/>
      <c r="M86" s="54"/>
      <c r="N86" s="54"/>
      <c r="O86" s="54"/>
      <c r="P86" s="54"/>
      <c r="Q86" s="54"/>
      <c r="R86" s="54"/>
      <c r="S86" s="54"/>
      <c r="T86" s="54"/>
      <c r="U86" s="55"/>
    </row>
    <row r="87" spans="1:21" ht="50.1" customHeight="1" x14ac:dyDescent="0.25">
      <c r="A87" s="52">
        <f t="shared" ref="A87:A92" si="7">A86+1</f>
        <v>43011</v>
      </c>
      <c r="B87" s="56" t="s">
        <v>11</v>
      </c>
      <c r="C87" s="86"/>
      <c r="D87" s="105"/>
      <c r="E87" s="58"/>
      <c r="F87" s="59"/>
      <c r="G87" s="59"/>
      <c r="H87" s="60"/>
      <c r="I87" s="54"/>
      <c r="J87" s="54"/>
      <c r="K87" s="54"/>
      <c r="L87" s="54"/>
      <c r="M87" s="54"/>
      <c r="N87" s="54"/>
      <c r="O87" s="54"/>
      <c r="P87" s="54"/>
      <c r="Q87" s="54"/>
      <c r="R87" s="54"/>
      <c r="S87" s="54"/>
      <c r="T87" s="54"/>
      <c r="U87" s="55"/>
    </row>
    <row r="88" spans="1:21" ht="50.1" customHeight="1" x14ac:dyDescent="0.25">
      <c r="A88" s="52">
        <f t="shared" si="7"/>
        <v>43012</v>
      </c>
      <c r="B88" s="56" t="s">
        <v>12</v>
      </c>
      <c r="C88" s="20"/>
      <c r="D88" s="57"/>
      <c r="E88" s="58"/>
      <c r="F88" s="59"/>
      <c r="G88" s="59"/>
      <c r="H88" s="60"/>
      <c r="I88" s="54"/>
      <c r="J88" s="54"/>
      <c r="K88" s="54"/>
      <c r="L88" s="54"/>
      <c r="M88" s="54"/>
      <c r="N88" s="54"/>
      <c r="O88" s="54"/>
      <c r="P88" s="54"/>
      <c r="Q88" s="54"/>
      <c r="R88" s="54"/>
      <c r="S88" s="54"/>
      <c r="T88" s="54"/>
      <c r="U88" s="55"/>
    </row>
    <row r="89" spans="1:21" ht="50.1" customHeight="1" x14ac:dyDescent="0.25">
      <c r="A89" s="52">
        <f t="shared" si="7"/>
        <v>43013</v>
      </c>
      <c r="B89" s="56" t="s">
        <v>13</v>
      </c>
      <c r="C89" s="20"/>
      <c r="D89" s="57"/>
      <c r="E89" s="58"/>
      <c r="F89" s="59"/>
      <c r="G89" s="59"/>
      <c r="H89" s="60"/>
      <c r="I89" s="54"/>
      <c r="J89" s="54"/>
      <c r="K89" s="54"/>
      <c r="L89" s="54"/>
      <c r="M89" s="54"/>
      <c r="N89" s="54"/>
      <c r="O89" s="54"/>
      <c r="P89" s="54"/>
      <c r="Q89" s="54"/>
      <c r="R89" s="54"/>
      <c r="S89" s="54"/>
      <c r="T89" s="54"/>
      <c r="U89" s="55"/>
    </row>
    <row r="90" spans="1:21" ht="50.1" customHeight="1" x14ac:dyDescent="0.25">
      <c r="A90" s="52">
        <f t="shared" si="7"/>
        <v>43014</v>
      </c>
      <c r="B90" s="56" t="s">
        <v>15</v>
      </c>
      <c r="C90" s="20"/>
      <c r="D90" s="57"/>
      <c r="E90" s="58"/>
      <c r="F90" s="59"/>
      <c r="G90" s="59"/>
      <c r="H90" s="60"/>
      <c r="I90" s="54"/>
      <c r="J90" s="54"/>
      <c r="K90" s="54"/>
      <c r="L90" s="54"/>
      <c r="M90" s="54"/>
      <c r="N90" s="54"/>
      <c r="O90" s="54"/>
      <c r="P90" s="54"/>
      <c r="Q90" s="54"/>
      <c r="R90" s="54"/>
      <c r="S90" s="54"/>
      <c r="T90" s="54"/>
      <c r="U90" s="55"/>
    </row>
    <row r="91" spans="1:21" ht="50.1" customHeight="1" x14ac:dyDescent="0.25">
      <c r="A91" s="52">
        <f t="shared" si="7"/>
        <v>43015</v>
      </c>
      <c r="B91" s="56" t="s">
        <v>17</v>
      </c>
      <c r="C91" s="20"/>
      <c r="D91" s="57"/>
      <c r="E91" s="58"/>
      <c r="F91" s="59"/>
      <c r="G91" s="59"/>
      <c r="H91" s="60"/>
      <c r="I91" s="54"/>
      <c r="J91" s="54"/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5"/>
    </row>
    <row r="92" spans="1:21" ht="50.1" customHeight="1" x14ac:dyDescent="0.25">
      <c r="A92" s="17">
        <f t="shared" si="7"/>
        <v>43016</v>
      </c>
      <c r="B92" s="27" t="s">
        <v>18</v>
      </c>
      <c r="C92" s="86"/>
      <c r="D92" s="57"/>
      <c r="E92" s="58"/>
      <c r="F92" s="59"/>
      <c r="G92" s="59"/>
      <c r="H92" s="60"/>
      <c r="I92" s="54"/>
      <c r="J92" s="54"/>
      <c r="K92" s="54"/>
      <c r="L92" s="54"/>
      <c r="M92" s="54"/>
      <c r="N92" s="54"/>
      <c r="O92" s="54"/>
      <c r="P92" s="54"/>
      <c r="Q92" s="54"/>
      <c r="R92" s="54"/>
      <c r="S92" s="54"/>
      <c r="T92" s="54"/>
      <c r="U92" s="55"/>
    </row>
    <row r="93" spans="1:21" ht="22.5" customHeight="1" x14ac:dyDescent="0.25">
      <c r="C93" s="62"/>
      <c r="D93" s="62"/>
      <c r="E93" s="62"/>
      <c r="F93" s="62"/>
      <c r="G93" s="62"/>
      <c r="H93" s="62"/>
      <c r="I93" s="62"/>
      <c r="J93" s="62"/>
      <c r="K93" s="62"/>
      <c r="L93" s="62"/>
      <c r="M93" s="62"/>
      <c r="N93" s="62"/>
      <c r="O93" s="62"/>
      <c r="P93" s="62"/>
      <c r="Q93" s="62"/>
      <c r="R93" s="62"/>
      <c r="S93" s="62"/>
      <c r="T93" s="62"/>
      <c r="U93" s="62"/>
    </row>
    <row r="94" spans="1:21" ht="30" customHeight="1" x14ac:dyDescent="0.35">
      <c r="A94" s="4"/>
      <c r="B94" s="4"/>
      <c r="C94" s="307" t="s">
        <v>39</v>
      </c>
      <c r="D94" s="307"/>
      <c r="E94" s="307"/>
      <c r="F94" s="307"/>
      <c r="G94" s="307"/>
      <c r="H94" s="307"/>
      <c r="I94" s="307"/>
      <c r="J94" s="307"/>
      <c r="K94" s="307"/>
      <c r="L94" s="307"/>
      <c r="M94" s="307"/>
      <c r="N94" s="307"/>
      <c r="O94" s="307"/>
      <c r="P94" s="307"/>
      <c r="Q94" s="307"/>
      <c r="R94" s="307"/>
      <c r="S94" s="307"/>
      <c r="T94" s="307"/>
      <c r="U94" s="307"/>
    </row>
    <row r="95" spans="1:21" ht="30" customHeight="1" x14ac:dyDescent="0.35">
      <c r="A95" s="4"/>
      <c r="B95" s="4"/>
      <c r="C95" s="315" t="s">
        <v>20</v>
      </c>
      <c r="D95" s="315"/>
      <c r="E95" s="325" t="s">
        <v>21</v>
      </c>
      <c r="F95" s="325"/>
      <c r="G95" s="325"/>
      <c r="H95" s="325"/>
      <c r="I95" s="326" t="s">
        <v>22</v>
      </c>
      <c r="J95" s="326"/>
      <c r="K95" s="327" t="s">
        <v>23</v>
      </c>
      <c r="L95" s="327"/>
      <c r="M95" s="327"/>
      <c r="N95" s="328" t="s">
        <v>24</v>
      </c>
      <c r="O95" s="328"/>
      <c r="P95" s="328"/>
      <c r="Q95" s="328"/>
      <c r="R95" s="328"/>
      <c r="S95" s="328"/>
      <c r="T95" s="329" t="s">
        <v>25</v>
      </c>
      <c r="U95" s="329"/>
    </row>
    <row r="96" spans="1:21" ht="149.25" customHeight="1" x14ac:dyDescent="0.35">
      <c r="A96" s="4"/>
      <c r="B96" s="4"/>
      <c r="C96" s="7" t="s">
        <v>1</v>
      </c>
      <c r="D96" s="30" t="s">
        <v>26</v>
      </c>
      <c r="E96" s="31" t="s">
        <v>48</v>
      </c>
      <c r="F96" s="32" t="s">
        <v>48</v>
      </c>
      <c r="G96" s="32"/>
      <c r="H96" s="33" t="s">
        <v>50</v>
      </c>
      <c r="I96" s="114" t="s">
        <v>29</v>
      </c>
      <c r="J96" s="115" t="s">
        <v>30</v>
      </c>
      <c r="K96" s="116" t="s">
        <v>29</v>
      </c>
      <c r="L96" s="117" t="s">
        <v>31</v>
      </c>
      <c r="M96" s="118" t="s">
        <v>30</v>
      </c>
      <c r="N96" s="322" t="s">
        <v>46</v>
      </c>
      <c r="O96" s="322"/>
      <c r="P96" s="323" t="s">
        <v>33</v>
      </c>
      <c r="Q96" s="323"/>
      <c r="R96" s="324" t="s">
        <v>34</v>
      </c>
      <c r="S96" s="324"/>
      <c r="T96" s="29" t="s">
        <v>35</v>
      </c>
      <c r="U96" s="119" t="s">
        <v>36</v>
      </c>
    </row>
    <row r="97" spans="1:21" ht="50.1" customHeight="1" x14ac:dyDescent="0.25">
      <c r="A97" s="41"/>
      <c r="B97" s="42"/>
      <c r="C97" s="313" t="s">
        <v>41</v>
      </c>
      <c r="D97" s="313"/>
      <c r="E97" s="313"/>
      <c r="F97" s="313"/>
      <c r="G97" s="313"/>
      <c r="H97" s="313"/>
      <c r="I97" s="48"/>
      <c r="J97" s="49"/>
      <c r="K97" s="48"/>
      <c r="L97" s="43"/>
      <c r="M97" s="49"/>
      <c r="N97" s="50" t="s">
        <v>37</v>
      </c>
      <c r="O97" s="51" t="s">
        <v>38</v>
      </c>
      <c r="P97" s="51" t="s">
        <v>37</v>
      </c>
      <c r="Q97" s="51" t="s">
        <v>38</v>
      </c>
      <c r="R97" s="51" t="s">
        <v>37</v>
      </c>
      <c r="S97" s="44" t="s">
        <v>38</v>
      </c>
      <c r="T97" s="48"/>
      <c r="U97" s="43"/>
    </row>
    <row r="98" spans="1:21" ht="50.1" customHeight="1" x14ac:dyDescent="0.25">
      <c r="A98" s="52">
        <f>N73</f>
        <v>43010</v>
      </c>
      <c r="B98" s="18" t="s">
        <v>9</v>
      </c>
      <c r="C98" s="20"/>
      <c r="D98" s="53"/>
      <c r="E98" s="120"/>
      <c r="F98" s="121"/>
      <c r="G98" s="31"/>
      <c r="H98" s="33"/>
      <c r="I98" s="54"/>
      <c r="J98" s="54"/>
      <c r="K98" s="54"/>
      <c r="L98" s="54"/>
      <c r="M98" s="54"/>
      <c r="N98" s="54"/>
      <c r="O98" s="54"/>
      <c r="P98" s="54"/>
      <c r="Q98" s="54"/>
      <c r="R98" s="54"/>
      <c r="S98" s="54"/>
      <c r="T98" s="54"/>
      <c r="U98" s="55"/>
    </row>
    <row r="99" spans="1:21" ht="50.1" customHeight="1" x14ac:dyDescent="0.25">
      <c r="A99" s="52">
        <f t="shared" ref="A99:A104" si="8">A98+1</f>
        <v>43011</v>
      </c>
      <c r="B99" s="18" t="s">
        <v>11</v>
      </c>
      <c r="C99" s="20"/>
      <c r="D99" s="57"/>
      <c r="E99" s="122"/>
      <c r="F99" s="123"/>
      <c r="G99" s="58"/>
      <c r="H99" s="60"/>
      <c r="I99" s="54"/>
      <c r="J99" s="54"/>
      <c r="K99" s="54"/>
      <c r="L99" s="54"/>
      <c r="M99" s="54"/>
      <c r="N99" s="54"/>
      <c r="O99" s="54"/>
      <c r="P99" s="54"/>
      <c r="Q99" s="54"/>
      <c r="R99" s="54"/>
      <c r="S99" s="54"/>
      <c r="T99" s="54"/>
      <c r="U99" s="55"/>
    </row>
    <row r="100" spans="1:21" ht="50.1" customHeight="1" x14ac:dyDescent="0.25">
      <c r="A100" s="52">
        <f t="shared" si="8"/>
        <v>43012</v>
      </c>
      <c r="B100" s="18" t="s">
        <v>12</v>
      </c>
      <c r="C100" s="20"/>
      <c r="D100" s="57"/>
      <c r="E100" s="58"/>
      <c r="F100" s="76"/>
      <c r="G100" s="59"/>
      <c r="H100" s="60"/>
      <c r="I100" s="77"/>
      <c r="J100" s="77"/>
      <c r="K100" s="77"/>
      <c r="L100" s="77"/>
      <c r="M100" s="77"/>
      <c r="N100" s="77"/>
      <c r="O100" s="77"/>
      <c r="P100" s="54"/>
      <c r="Q100" s="54"/>
      <c r="R100" s="54"/>
      <c r="S100" s="54"/>
      <c r="T100" s="54"/>
      <c r="U100" s="55"/>
    </row>
    <row r="101" spans="1:21" ht="50.1" customHeight="1" x14ac:dyDescent="0.25">
      <c r="A101" s="52">
        <f t="shared" si="8"/>
        <v>43013</v>
      </c>
      <c r="B101" s="18" t="s">
        <v>13</v>
      </c>
      <c r="C101" s="20"/>
      <c r="D101" s="57"/>
      <c r="E101" s="58"/>
      <c r="F101" s="59"/>
      <c r="G101" s="59"/>
      <c r="H101" s="60"/>
      <c r="I101" s="54"/>
      <c r="J101" s="54"/>
      <c r="K101" s="54"/>
      <c r="L101" s="54"/>
      <c r="M101" s="54"/>
      <c r="N101" s="54"/>
      <c r="O101" s="54"/>
      <c r="P101" s="54"/>
      <c r="Q101" s="54"/>
      <c r="R101" s="54"/>
      <c r="S101" s="54"/>
      <c r="T101" s="54"/>
      <c r="U101" s="55"/>
    </row>
    <row r="102" spans="1:21" ht="50.1" customHeight="1" x14ac:dyDescent="0.25">
      <c r="A102" s="52">
        <f t="shared" si="8"/>
        <v>43014</v>
      </c>
      <c r="B102" s="18" t="s">
        <v>15</v>
      </c>
      <c r="C102" s="20"/>
      <c r="D102" s="57"/>
      <c r="E102" s="58"/>
      <c r="F102" s="59"/>
      <c r="G102" s="59"/>
      <c r="H102" s="60"/>
      <c r="I102" s="54"/>
      <c r="J102" s="54"/>
      <c r="K102" s="54"/>
      <c r="L102" s="54"/>
      <c r="M102" s="54"/>
      <c r="N102" s="54"/>
      <c r="O102" s="54"/>
      <c r="P102" s="54"/>
      <c r="Q102" s="54"/>
      <c r="R102" s="54"/>
      <c r="S102" s="54"/>
      <c r="T102" s="54"/>
      <c r="U102" s="55"/>
    </row>
    <row r="103" spans="1:21" ht="50.1" customHeight="1" x14ac:dyDescent="0.25">
      <c r="A103" s="52">
        <f t="shared" si="8"/>
        <v>43015</v>
      </c>
      <c r="B103" s="18" t="s">
        <v>17</v>
      </c>
      <c r="C103" s="86"/>
      <c r="D103" s="105"/>
      <c r="E103" s="58"/>
      <c r="F103" s="59"/>
      <c r="G103" s="59"/>
      <c r="H103" s="60"/>
      <c r="I103" s="54"/>
      <c r="J103" s="54"/>
      <c r="K103" s="54"/>
      <c r="L103" s="54"/>
      <c r="M103" s="54"/>
      <c r="N103" s="54"/>
      <c r="O103" s="54"/>
      <c r="P103" s="54"/>
      <c r="Q103" s="54"/>
      <c r="R103" s="54"/>
      <c r="S103" s="54"/>
      <c r="T103" s="54"/>
      <c r="U103" s="55"/>
    </row>
    <row r="104" spans="1:21" ht="50.1" customHeight="1" x14ac:dyDescent="0.25">
      <c r="A104" s="17">
        <f t="shared" si="8"/>
        <v>43016</v>
      </c>
      <c r="B104" s="27" t="s">
        <v>18</v>
      </c>
      <c r="C104" s="20"/>
      <c r="D104" s="57"/>
      <c r="E104" s="58"/>
      <c r="F104" s="59"/>
      <c r="G104" s="59"/>
      <c r="H104" s="60"/>
      <c r="I104" s="54"/>
      <c r="J104" s="54"/>
      <c r="K104" s="54"/>
      <c r="L104" s="54"/>
      <c r="M104" s="54"/>
      <c r="N104" s="54"/>
      <c r="O104" s="54"/>
      <c r="P104" s="54"/>
      <c r="Q104" s="54"/>
      <c r="R104" s="54"/>
      <c r="S104" s="54"/>
      <c r="T104" s="54"/>
      <c r="U104" s="55"/>
    </row>
    <row r="105" spans="1:21" ht="12.75" customHeight="1" x14ac:dyDescent="0.25">
      <c r="A105" s="124"/>
      <c r="B105" s="125"/>
      <c r="C105" s="62"/>
      <c r="D105" s="62"/>
      <c r="E105" s="62"/>
      <c r="F105" s="62"/>
      <c r="G105" s="62"/>
      <c r="H105" s="62"/>
      <c r="I105" s="62"/>
      <c r="J105" s="62"/>
      <c r="K105" s="62"/>
      <c r="L105" s="62"/>
      <c r="M105" s="62"/>
      <c r="N105" s="62"/>
      <c r="O105" s="62"/>
      <c r="P105" s="62"/>
      <c r="Q105" s="62"/>
      <c r="R105" s="62"/>
      <c r="S105" s="62"/>
      <c r="T105" s="62"/>
      <c r="U105" s="62"/>
    </row>
    <row r="106" spans="1:21" ht="12.75" customHeight="1" x14ac:dyDescent="0.3">
      <c r="J106" s="2"/>
      <c r="K106" s="3"/>
      <c r="L106" s="3"/>
      <c r="M106" s="3"/>
      <c r="N106" s="3"/>
    </row>
    <row r="107" spans="1:21" ht="30" customHeight="1" x14ac:dyDescent="0.35">
      <c r="A107" s="4"/>
      <c r="B107" s="4"/>
      <c r="C107" s="307" t="s">
        <v>0</v>
      </c>
      <c r="D107" s="307"/>
      <c r="E107" s="307"/>
      <c r="F107" s="307"/>
      <c r="G107" s="307"/>
      <c r="H107" s="110"/>
      <c r="I107" s="5"/>
      <c r="J107" s="314"/>
      <c r="K107" s="314"/>
      <c r="L107" s="314"/>
      <c r="M107" s="125"/>
    </row>
    <row r="108" spans="1:21" ht="75" customHeight="1" x14ac:dyDescent="0.45">
      <c r="A108" s="4"/>
      <c r="B108" s="4"/>
      <c r="C108" s="9" t="s">
        <v>1</v>
      </c>
      <c r="D108" s="126" t="s">
        <v>2</v>
      </c>
      <c r="E108" s="9" t="s">
        <v>3</v>
      </c>
      <c r="F108" s="9" t="s">
        <v>4</v>
      </c>
      <c r="G108" s="9" t="s">
        <v>5</v>
      </c>
      <c r="H108" s="10" t="s">
        <v>6</v>
      </c>
      <c r="I108" s="5"/>
      <c r="J108" s="6"/>
      <c r="K108" s="6"/>
      <c r="L108" s="12"/>
      <c r="M108" s="14" t="s">
        <v>7</v>
      </c>
      <c r="N108" s="15">
        <f>N73</f>
        <v>43010</v>
      </c>
      <c r="O108" s="16" t="s">
        <v>8</v>
      </c>
      <c r="P108" s="15">
        <f>N108+6</f>
        <v>43016</v>
      </c>
    </row>
    <row r="109" spans="1:21" ht="50.1" customHeight="1" x14ac:dyDescent="0.25">
      <c r="A109" s="17">
        <f>N108</f>
        <v>43010</v>
      </c>
      <c r="B109" s="18" t="s">
        <v>9</v>
      </c>
      <c r="C109" s="20"/>
      <c r="D109" s="20"/>
      <c r="E109" s="20"/>
      <c r="F109" s="21"/>
      <c r="G109" s="20"/>
      <c r="H109" s="18"/>
      <c r="I109" s="42"/>
      <c r="J109" s="111"/>
      <c r="K109" s="111"/>
      <c r="L109" s="111"/>
      <c r="M109" s="304" t="s">
        <v>51</v>
      </c>
      <c r="N109" s="304"/>
      <c r="O109" s="304"/>
      <c r="P109" s="304"/>
      <c r="Q109" s="88"/>
      <c r="R109" s="88"/>
    </row>
    <row r="110" spans="1:21" ht="50.1" customHeight="1" x14ac:dyDescent="0.25">
      <c r="A110" s="17">
        <f t="shared" ref="A110:A115" si="9">A109+1</f>
        <v>43011</v>
      </c>
      <c r="B110" s="18" t="s">
        <v>11</v>
      </c>
      <c r="C110" s="20"/>
      <c r="D110" s="20"/>
      <c r="E110" s="20"/>
      <c r="F110" s="21"/>
      <c r="G110" s="20"/>
      <c r="H110" s="18"/>
      <c r="I110" s="42"/>
      <c r="J110" s="111"/>
      <c r="K110" s="111"/>
      <c r="L110" s="111"/>
      <c r="M110" s="304"/>
      <c r="N110" s="304"/>
      <c r="O110" s="304"/>
      <c r="P110" s="304"/>
      <c r="Q110" s="88"/>
      <c r="R110" s="88"/>
    </row>
    <row r="111" spans="1:21" ht="50.1" customHeight="1" x14ac:dyDescent="0.45">
      <c r="A111" s="17">
        <f t="shared" si="9"/>
        <v>43012</v>
      </c>
      <c r="B111" s="18" t="s">
        <v>12</v>
      </c>
      <c r="C111" s="20"/>
      <c r="D111" s="20"/>
      <c r="E111" s="20"/>
      <c r="F111" s="21"/>
      <c r="G111" s="20"/>
      <c r="H111" s="18"/>
      <c r="I111" s="42"/>
      <c r="J111" s="111"/>
      <c r="K111" s="111"/>
      <c r="L111" s="111"/>
      <c r="M111" s="127"/>
      <c r="N111" s="25"/>
      <c r="O111" s="25"/>
      <c r="P111" s="25"/>
      <c r="Q111" s="24"/>
      <c r="R111" s="24"/>
    </row>
    <row r="112" spans="1:21" ht="50.1" customHeight="1" x14ac:dyDescent="0.45">
      <c r="A112" s="17">
        <f t="shared" si="9"/>
        <v>43013</v>
      </c>
      <c r="B112" s="18" t="s">
        <v>13</v>
      </c>
      <c r="C112" s="20"/>
      <c r="D112" s="20"/>
      <c r="E112" s="20"/>
      <c r="F112" s="21"/>
      <c r="G112" s="20"/>
      <c r="H112" s="18"/>
      <c r="I112" s="42"/>
      <c r="J112" s="111"/>
      <c r="K112" s="111"/>
      <c r="L112" s="305" t="s">
        <v>14</v>
      </c>
      <c r="M112" s="305"/>
      <c r="N112" s="305"/>
      <c r="O112" s="305"/>
      <c r="P112" s="321">
        <f>N108-14</f>
        <v>42996</v>
      </c>
      <c r="Q112" s="321"/>
    </row>
    <row r="113" spans="1:21" ht="50.1" customHeight="1" x14ac:dyDescent="0.45">
      <c r="A113" s="17">
        <f t="shared" si="9"/>
        <v>43014</v>
      </c>
      <c r="B113" s="18" t="s">
        <v>15</v>
      </c>
      <c r="C113" s="20"/>
      <c r="D113" s="20"/>
      <c r="E113" s="20"/>
      <c r="F113" s="21"/>
      <c r="G113" s="20"/>
      <c r="H113" s="18"/>
      <c r="I113" s="42"/>
      <c r="J113" s="111"/>
      <c r="K113" s="111"/>
      <c r="L113" s="91" t="s">
        <v>16</v>
      </c>
      <c r="M113" s="91"/>
      <c r="N113" s="91"/>
      <c r="O113" s="91"/>
      <c r="P113" s="25"/>
      <c r="Q113" s="25"/>
      <c r="R113" s="25"/>
    </row>
    <row r="114" spans="1:21" ht="50.1" customHeight="1" x14ac:dyDescent="0.35">
      <c r="A114" s="17">
        <f t="shared" si="9"/>
        <v>43015</v>
      </c>
      <c r="B114" s="18" t="s">
        <v>17</v>
      </c>
      <c r="C114" s="20"/>
      <c r="D114" s="20"/>
      <c r="E114" s="20"/>
      <c r="F114" s="21"/>
      <c r="G114" s="20"/>
      <c r="H114" s="18"/>
      <c r="I114" s="42"/>
      <c r="J114" s="111"/>
      <c r="K114" s="111"/>
      <c r="L114" s="111"/>
      <c r="M114" s="127"/>
    </row>
    <row r="115" spans="1:21" ht="50.1" customHeight="1" x14ac:dyDescent="0.35">
      <c r="A115" s="17">
        <f t="shared" si="9"/>
        <v>43016</v>
      </c>
      <c r="B115" s="27" t="s">
        <v>18</v>
      </c>
      <c r="C115" s="20"/>
      <c r="D115" s="20"/>
      <c r="E115" s="20"/>
      <c r="F115" s="21"/>
      <c r="G115" s="20"/>
      <c r="H115" s="18"/>
      <c r="I115" s="42"/>
      <c r="J115" s="111"/>
      <c r="K115" s="111"/>
      <c r="L115" s="111"/>
      <c r="M115" s="127"/>
    </row>
    <row r="116" spans="1:21" ht="21.75" customHeight="1" x14ac:dyDescent="0.25">
      <c r="I116" s="78"/>
      <c r="J116" s="78"/>
      <c r="K116" s="78"/>
      <c r="L116" s="78"/>
    </row>
    <row r="117" spans="1:21" ht="30" customHeight="1" x14ac:dyDescent="0.35">
      <c r="A117" s="4"/>
      <c r="B117" s="4"/>
      <c r="C117" s="307" t="s">
        <v>19</v>
      </c>
      <c r="D117" s="307"/>
      <c r="E117" s="307"/>
      <c r="F117" s="307"/>
      <c r="G117" s="307"/>
      <c r="H117" s="307"/>
      <c r="I117" s="307"/>
      <c r="J117" s="307"/>
      <c r="K117" s="307"/>
      <c r="L117" s="307"/>
      <c r="M117" s="307"/>
      <c r="N117" s="307"/>
      <c r="O117" s="307"/>
      <c r="P117" s="307"/>
      <c r="Q117" s="307"/>
      <c r="R117" s="307"/>
      <c r="S117" s="307"/>
      <c r="T117" s="307"/>
      <c r="U117" s="307"/>
    </row>
    <row r="118" spans="1:21" ht="30" customHeight="1" x14ac:dyDescent="0.35">
      <c r="A118" s="4"/>
      <c r="B118" s="4"/>
      <c r="C118" s="315" t="s">
        <v>20</v>
      </c>
      <c r="D118" s="315"/>
      <c r="E118" s="317" t="s">
        <v>21</v>
      </c>
      <c r="F118" s="317"/>
      <c r="G118" s="317"/>
      <c r="H118" s="317"/>
      <c r="I118" s="308" t="s">
        <v>22</v>
      </c>
      <c r="J118" s="308"/>
      <c r="K118" s="309" t="s">
        <v>23</v>
      </c>
      <c r="L118" s="309"/>
      <c r="M118" s="309"/>
      <c r="N118" s="310" t="s">
        <v>24</v>
      </c>
      <c r="O118" s="310"/>
      <c r="P118" s="310"/>
      <c r="Q118" s="310"/>
      <c r="R118" s="310"/>
      <c r="S118" s="310"/>
      <c r="T118" s="311" t="s">
        <v>25</v>
      </c>
      <c r="U118" s="311"/>
    </row>
    <row r="119" spans="1:21" ht="149.25" customHeight="1" x14ac:dyDescent="0.35">
      <c r="A119" s="4"/>
      <c r="B119" s="4"/>
      <c r="C119" s="9" t="s">
        <v>1</v>
      </c>
      <c r="D119" s="30" t="s">
        <v>26</v>
      </c>
      <c r="E119" s="31" t="s">
        <v>52</v>
      </c>
      <c r="F119" s="32"/>
      <c r="G119" s="32"/>
      <c r="H119" s="33"/>
      <c r="I119" s="128" t="s">
        <v>29</v>
      </c>
      <c r="J119" s="35" t="s">
        <v>30</v>
      </c>
      <c r="K119" s="36" t="s">
        <v>29</v>
      </c>
      <c r="L119" s="37" t="s">
        <v>31</v>
      </c>
      <c r="M119" s="38" t="s">
        <v>30</v>
      </c>
      <c r="N119" s="301" t="s">
        <v>46</v>
      </c>
      <c r="O119" s="301"/>
      <c r="P119" s="302" t="s">
        <v>33</v>
      </c>
      <c r="Q119" s="302"/>
      <c r="R119" s="303" t="s">
        <v>34</v>
      </c>
      <c r="S119" s="303"/>
      <c r="T119" s="39" t="s">
        <v>35</v>
      </c>
      <c r="U119" s="40" t="s">
        <v>36</v>
      </c>
    </row>
    <row r="120" spans="1:21" ht="50.1" customHeight="1" x14ac:dyDescent="0.25">
      <c r="A120" s="41"/>
      <c r="B120" s="42"/>
      <c r="C120" s="43"/>
      <c r="D120" s="44"/>
      <c r="E120" s="45"/>
      <c r="F120" s="46"/>
      <c r="G120" s="46"/>
      <c r="H120" s="47"/>
      <c r="I120" s="48"/>
      <c r="J120" s="49"/>
      <c r="K120" s="48"/>
      <c r="L120" s="43"/>
      <c r="M120" s="49"/>
      <c r="N120" s="50" t="s">
        <v>37</v>
      </c>
      <c r="O120" s="51" t="s">
        <v>38</v>
      </c>
      <c r="P120" s="51" t="s">
        <v>37</v>
      </c>
      <c r="Q120" s="51" t="s">
        <v>38</v>
      </c>
      <c r="R120" s="51" t="s">
        <v>37</v>
      </c>
      <c r="S120" s="44" t="s">
        <v>38</v>
      </c>
      <c r="T120" s="48"/>
      <c r="U120" s="43"/>
    </row>
    <row r="121" spans="1:21" ht="50.1" customHeight="1" x14ac:dyDescent="0.25">
      <c r="A121" s="52">
        <f>N108</f>
        <v>43010</v>
      </c>
      <c r="B121" s="18" t="s">
        <v>9</v>
      </c>
      <c r="C121" s="20"/>
      <c r="D121" s="53"/>
      <c r="E121" s="31"/>
      <c r="F121" s="129"/>
      <c r="G121" s="129"/>
      <c r="H121" s="130"/>
      <c r="I121" s="54"/>
      <c r="J121" s="54"/>
      <c r="K121" s="54"/>
      <c r="L121" s="54"/>
      <c r="M121" s="54"/>
      <c r="N121" s="54"/>
      <c r="O121" s="54"/>
      <c r="P121" s="54"/>
      <c r="Q121" s="54"/>
      <c r="R121" s="54"/>
      <c r="S121" s="54"/>
      <c r="T121" s="54"/>
      <c r="U121" s="55"/>
    </row>
    <row r="122" spans="1:21" ht="50.1" customHeight="1" x14ac:dyDescent="0.25">
      <c r="A122" s="52">
        <f t="shared" ref="A122:A127" si="10">A121+1</f>
        <v>43011</v>
      </c>
      <c r="B122" s="56" t="s">
        <v>11</v>
      </c>
      <c r="C122" s="20"/>
      <c r="D122" s="105"/>
      <c r="E122" s="58"/>
      <c r="F122" s="20"/>
      <c r="G122" s="20"/>
      <c r="H122" s="57"/>
      <c r="I122" s="54"/>
      <c r="J122" s="54"/>
      <c r="K122" s="54"/>
      <c r="L122" s="54"/>
      <c r="M122" s="54"/>
      <c r="N122" s="54"/>
      <c r="O122" s="54"/>
      <c r="P122" s="54"/>
      <c r="Q122" s="54"/>
      <c r="R122" s="54"/>
      <c r="S122" s="54"/>
      <c r="T122" s="54"/>
      <c r="U122" s="55"/>
    </row>
    <row r="123" spans="1:21" ht="50.1" customHeight="1" x14ac:dyDescent="0.25">
      <c r="A123" s="52">
        <f t="shared" si="10"/>
        <v>43012</v>
      </c>
      <c r="B123" s="56" t="s">
        <v>12</v>
      </c>
      <c r="C123" s="20"/>
      <c r="D123" s="57"/>
      <c r="E123" s="58"/>
      <c r="F123" s="20"/>
      <c r="G123" s="20"/>
      <c r="H123" s="57"/>
      <c r="I123" s="54"/>
      <c r="J123" s="54"/>
      <c r="K123" s="54"/>
      <c r="L123" s="54"/>
      <c r="M123" s="54"/>
      <c r="N123" s="54"/>
      <c r="O123" s="54"/>
      <c r="P123" s="54"/>
      <c r="Q123" s="54"/>
      <c r="R123" s="54"/>
      <c r="S123" s="54"/>
      <c r="T123" s="54"/>
      <c r="U123" s="55"/>
    </row>
    <row r="124" spans="1:21" ht="50.1" customHeight="1" x14ac:dyDescent="0.25">
      <c r="A124" s="52">
        <f t="shared" si="10"/>
        <v>43013</v>
      </c>
      <c r="B124" s="56" t="s">
        <v>13</v>
      </c>
      <c r="C124" s="20"/>
      <c r="D124" s="57"/>
      <c r="E124" s="58"/>
      <c r="F124" s="20"/>
      <c r="G124" s="20"/>
      <c r="H124" s="57"/>
      <c r="I124" s="54"/>
      <c r="J124" s="54"/>
      <c r="K124" s="54"/>
      <c r="L124" s="54"/>
      <c r="M124" s="54"/>
      <c r="N124" s="54"/>
      <c r="O124" s="54"/>
      <c r="P124" s="54"/>
      <c r="Q124" s="54"/>
      <c r="R124" s="54"/>
      <c r="S124" s="54"/>
      <c r="T124" s="54"/>
      <c r="U124" s="55"/>
    </row>
    <row r="125" spans="1:21" ht="50.1" customHeight="1" x14ac:dyDescent="0.25">
      <c r="A125" s="52">
        <f t="shared" si="10"/>
        <v>43014</v>
      </c>
      <c r="B125" s="56" t="s">
        <v>15</v>
      </c>
      <c r="C125" s="20"/>
      <c r="D125" s="57"/>
      <c r="E125" s="58"/>
      <c r="F125" s="20"/>
      <c r="G125" s="20"/>
      <c r="H125" s="57"/>
      <c r="I125" s="54"/>
      <c r="J125" s="54"/>
      <c r="K125" s="54"/>
      <c r="L125" s="54"/>
      <c r="M125" s="54"/>
      <c r="N125" s="54"/>
      <c r="O125" s="54"/>
      <c r="P125" s="54"/>
      <c r="Q125" s="54"/>
      <c r="R125" s="54"/>
      <c r="S125" s="54"/>
      <c r="T125" s="54"/>
      <c r="U125" s="55"/>
    </row>
    <row r="126" spans="1:21" ht="50.1" customHeight="1" x14ac:dyDescent="0.25">
      <c r="A126" s="52">
        <f t="shared" si="10"/>
        <v>43015</v>
      </c>
      <c r="B126" s="56" t="s">
        <v>17</v>
      </c>
      <c r="C126" s="86"/>
      <c r="D126" s="57"/>
      <c r="E126" s="58"/>
      <c r="F126" s="20"/>
      <c r="G126" s="20"/>
      <c r="H126" s="57"/>
      <c r="I126" s="54"/>
      <c r="J126" s="54"/>
      <c r="K126" s="54"/>
      <c r="L126" s="54"/>
      <c r="M126" s="54"/>
      <c r="N126" s="54"/>
      <c r="O126" s="54"/>
      <c r="P126" s="54"/>
      <c r="Q126" s="54"/>
      <c r="R126" s="54"/>
      <c r="S126" s="54"/>
      <c r="T126" s="54"/>
      <c r="U126" s="55"/>
    </row>
    <row r="127" spans="1:21" ht="50.1" customHeight="1" x14ac:dyDescent="0.25">
      <c r="A127" s="17">
        <f t="shared" si="10"/>
        <v>43016</v>
      </c>
      <c r="B127" s="61" t="s">
        <v>18</v>
      </c>
      <c r="C127" s="86"/>
      <c r="D127" s="57"/>
      <c r="E127" s="58"/>
      <c r="F127" s="20"/>
      <c r="G127" s="20"/>
      <c r="H127" s="57"/>
      <c r="I127" s="54"/>
      <c r="J127" s="54"/>
      <c r="K127" s="54"/>
      <c r="L127" s="54"/>
      <c r="M127" s="54"/>
      <c r="N127" s="54"/>
      <c r="O127" s="54"/>
      <c r="P127" s="54"/>
      <c r="Q127" s="54"/>
      <c r="R127" s="54"/>
      <c r="S127" s="54"/>
      <c r="T127" s="54"/>
      <c r="U127" s="55"/>
    </row>
    <row r="128" spans="1:21" ht="21.75" customHeight="1" x14ac:dyDescent="0.25">
      <c r="C128" s="62"/>
      <c r="D128" s="62"/>
      <c r="E128" s="62"/>
      <c r="F128" s="62"/>
      <c r="G128" s="62"/>
      <c r="H128" s="62"/>
      <c r="I128" s="62"/>
      <c r="J128" s="62"/>
      <c r="K128" s="62"/>
      <c r="L128" s="62"/>
      <c r="M128" s="62"/>
      <c r="N128" s="62"/>
      <c r="O128" s="62"/>
      <c r="P128" s="62"/>
      <c r="Q128" s="62"/>
      <c r="R128" s="62"/>
      <c r="S128" s="62"/>
      <c r="T128" s="62"/>
      <c r="U128" s="62"/>
    </row>
    <row r="129" spans="1:21" ht="30" customHeight="1" x14ac:dyDescent="0.35">
      <c r="A129" s="4"/>
      <c r="B129" s="4"/>
      <c r="C129" s="307" t="s">
        <v>39</v>
      </c>
      <c r="D129" s="307"/>
      <c r="E129" s="307"/>
      <c r="F129" s="307"/>
      <c r="G129" s="307"/>
      <c r="H129" s="307"/>
      <c r="I129" s="307"/>
      <c r="J129" s="307"/>
      <c r="K129" s="307"/>
      <c r="L129" s="307"/>
      <c r="M129" s="307"/>
      <c r="N129" s="307"/>
      <c r="O129" s="307"/>
      <c r="P129" s="307"/>
      <c r="Q129" s="307"/>
      <c r="R129" s="307"/>
      <c r="S129" s="307"/>
      <c r="T129" s="307"/>
      <c r="U129" s="307"/>
    </row>
    <row r="130" spans="1:21" ht="30" customHeight="1" x14ac:dyDescent="0.35">
      <c r="A130" s="5"/>
      <c r="B130" s="5"/>
      <c r="C130" s="106" t="s">
        <v>20</v>
      </c>
      <c r="D130" s="107"/>
      <c r="E130" s="317" t="s">
        <v>21</v>
      </c>
      <c r="F130" s="317"/>
      <c r="G130" s="317"/>
      <c r="H130" s="317"/>
      <c r="I130" s="308" t="str">
        <f>I118</f>
        <v>Entrée</v>
      </c>
      <c r="J130" s="308"/>
      <c r="K130" s="309" t="str">
        <f>K118</f>
        <v>Viande</v>
      </c>
      <c r="L130" s="309"/>
      <c r="M130" s="309"/>
      <c r="N130" s="320" t="str">
        <f>N118</f>
        <v>Légumes</v>
      </c>
      <c r="O130" s="320"/>
      <c r="P130" s="320"/>
      <c r="Q130" s="320"/>
      <c r="R130" s="320"/>
      <c r="S130" s="28"/>
      <c r="T130" s="311" t="str">
        <f>T118</f>
        <v>Dessert</v>
      </c>
      <c r="U130" s="311"/>
    </row>
    <row r="131" spans="1:21" ht="150" customHeight="1" x14ac:dyDescent="0.25">
      <c r="A131" s="41"/>
      <c r="B131" s="42"/>
      <c r="C131" s="7" t="s">
        <v>1</v>
      </c>
      <c r="D131" s="131" t="s">
        <v>26</v>
      </c>
      <c r="E131" s="31" t="s">
        <v>52</v>
      </c>
      <c r="F131" s="32" t="s">
        <v>53</v>
      </c>
      <c r="G131" s="32"/>
      <c r="H131" s="132"/>
      <c r="I131" s="128" t="str">
        <f>I119</f>
        <v>Normale</v>
      </c>
      <c r="J131" s="35" t="str">
        <f>J119</f>
        <v>Mixée</v>
      </c>
      <c r="K131" s="36" t="str">
        <f>K119</f>
        <v>Normale</v>
      </c>
      <c r="L131" s="37" t="str">
        <f>L119</f>
        <v>Hachée</v>
      </c>
      <c r="M131" s="38" t="str">
        <f>M119</f>
        <v>Mixée</v>
      </c>
      <c r="N131" s="301" t="str">
        <f>N119</f>
        <v>Normaux</v>
      </c>
      <c r="O131" s="301"/>
      <c r="P131" s="302" t="str">
        <f>P119</f>
        <v>Hachés</v>
      </c>
      <c r="Q131" s="302"/>
      <c r="R131" s="319" t="str">
        <f>R119</f>
        <v>Mixés</v>
      </c>
      <c r="S131" s="319"/>
      <c r="T131" s="39" t="str">
        <f>T119</f>
        <v>Normal</v>
      </c>
      <c r="U131" s="40" t="str">
        <f>U119</f>
        <v>Mixé</v>
      </c>
    </row>
    <row r="132" spans="1:21" ht="50.1" customHeight="1" x14ac:dyDescent="0.25">
      <c r="A132" s="41"/>
      <c r="B132" s="42"/>
      <c r="C132" s="313" t="s">
        <v>41</v>
      </c>
      <c r="D132" s="313"/>
      <c r="E132" s="313"/>
      <c r="F132" s="313"/>
      <c r="G132" s="313"/>
      <c r="H132" s="313"/>
      <c r="I132" s="65"/>
      <c r="J132" s="64"/>
      <c r="K132" s="65"/>
      <c r="L132" s="66"/>
      <c r="M132" s="64"/>
      <c r="N132" s="68" t="s">
        <v>37</v>
      </c>
      <c r="O132" s="69" t="s">
        <v>38</v>
      </c>
      <c r="P132" s="69" t="s">
        <v>37</v>
      </c>
      <c r="Q132" s="69" t="s">
        <v>38</v>
      </c>
      <c r="R132" s="69" t="s">
        <v>37</v>
      </c>
      <c r="S132" s="44" t="s">
        <v>38</v>
      </c>
      <c r="T132" s="65"/>
      <c r="U132" s="43"/>
    </row>
    <row r="133" spans="1:21" ht="50.1" customHeight="1" x14ac:dyDescent="0.25">
      <c r="A133" s="52">
        <f>N108</f>
        <v>43010</v>
      </c>
      <c r="B133" s="18" t="s">
        <v>9</v>
      </c>
      <c r="C133" s="70"/>
      <c r="D133" s="71"/>
      <c r="E133" s="72"/>
      <c r="F133" s="70"/>
      <c r="G133" s="70"/>
      <c r="H133" s="133"/>
      <c r="I133" s="54"/>
      <c r="J133" s="54"/>
      <c r="K133" s="54"/>
      <c r="L133" s="54"/>
      <c r="M133" s="54"/>
      <c r="N133" s="54"/>
      <c r="O133" s="54"/>
      <c r="P133" s="54"/>
      <c r="Q133" s="54"/>
      <c r="R133" s="54"/>
      <c r="S133" s="54"/>
      <c r="T133" s="54"/>
      <c r="U133" s="55"/>
    </row>
    <row r="134" spans="1:21" ht="50.1" customHeight="1" x14ac:dyDescent="0.25">
      <c r="A134" s="52">
        <f t="shared" ref="A134:A139" si="11">A133+1</f>
        <v>43011</v>
      </c>
      <c r="B134" s="18" t="s">
        <v>11</v>
      </c>
      <c r="C134" s="70"/>
      <c r="D134" s="134"/>
      <c r="E134" s="72"/>
      <c r="F134" s="70"/>
      <c r="G134" s="70"/>
      <c r="H134" s="133"/>
      <c r="I134" s="54"/>
      <c r="J134" s="54"/>
      <c r="K134" s="54"/>
      <c r="L134" s="54"/>
      <c r="M134" s="54"/>
      <c r="N134" s="54"/>
      <c r="O134" s="54"/>
      <c r="P134" s="54"/>
      <c r="Q134" s="54"/>
      <c r="R134" s="54"/>
      <c r="S134" s="54"/>
      <c r="T134" s="54"/>
      <c r="U134" s="55"/>
    </row>
    <row r="135" spans="1:21" ht="50.1" customHeight="1" x14ac:dyDescent="0.25">
      <c r="A135" s="52">
        <f t="shared" si="11"/>
        <v>43012</v>
      </c>
      <c r="B135" s="18" t="s">
        <v>12</v>
      </c>
      <c r="C135" s="20"/>
      <c r="D135" s="57"/>
      <c r="E135" s="75"/>
      <c r="F135" s="70"/>
      <c r="G135" s="70"/>
      <c r="H135" s="133"/>
      <c r="I135" s="135"/>
      <c r="J135" s="135"/>
      <c r="K135" s="135"/>
      <c r="L135" s="135"/>
      <c r="M135" s="135"/>
      <c r="N135" s="135"/>
      <c r="O135" s="135"/>
      <c r="P135" s="54"/>
      <c r="Q135" s="54"/>
      <c r="R135" s="54"/>
      <c r="S135" s="54"/>
      <c r="T135" s="54"/>
      <c r="U135" s="55"/>
    </row>
    <row r="136" spans="1:21" ht="50.1" customHeight="1" x14ac:dyDescent="0.25">
      <c r="A136" s="52">
        <f t="shared" si="11"/>
        <v>43013</v>
      </c>
      <c r="B136" s="18" t="s">
        <v>13</v>
      </c>
      <c r="C136" s="20"/>
      <c r="D136" s="57"/>
      <c r="E136" s="58"/>
      <c r="F136" s="20"/>
      <c r="G136" s="20"/>
      <c r="H136" s="57"/>
      <c r="I136" s="54"/>
      <c r="J136" s="54"/>
      <c r="K136" s="54"/>
      <c r="L136" s="54"/>
      <c r="M136" s="54"/>
      <c r="N136" s="54"/>
      <c r="O136" s="54"/>
      <c r="P136" s="54"/>
      <c r="Q136" s="54"/>
      <c r="R136" s="54"/>
      <c r="S136" s="54"/>
      <c r="T136" s="54"/>
      <c r="U136" s="55"/>
    </row>
    <row r="137" spans="1:21" ht="50.1" customHeight="1" x14ac:dyDescent="0.25">
      <c r="A137" s="52">
        <f t="shared" si="11"/>
        <v>43014</v>
      </c>
      <c r="B137" s="18" t="s">
        <v>15</v>
      </c>
      <c r="C137" s="20"/>
      <c r="D137" s="57"/>
      <c r="E137" s="58"/>
      <c r="F137" s="20"/>
      <c r="G137" s="20"/>
      <c r="H137" s="57"/>
      <c r="I137" s="54"/>
      <c r="J137" s="54"/>
      <c r="K137" s="54"/>
      <c r="L137" s="54"/>
      <c r="M137" s="54"/>
      <c r="N137" s="54"/>
      <c r="O137" s="54"/>
      <c r="P137" s="54"/>
      <c r="Q137" s="54"/>
      <c r="R137" s="54"/>
      <c r="S137" s="54"/>
      <c r="T137" s="54"/>
      <c r="U137" s="55"/>
    </row>
    <row r="138" spans="1:21" ht="50.1" customHeight="1" x14ac:dyDescent="0.25">
      <c r="A138" s="52">
        <f t="shared" si="11"/>
        <v>43015</v>
      </c>
      <c r="B138" s="18" t="s">
        <v>17</v>
      </c>
      <c r="C138" s="86"/>
      <c r="D138" s="57"/>
      <c r="E138" s="58"/>
      <c r="F138" s="20"/>
      <c r="G138" s="20"/>
      <c r="H138" s="57"/>
      <c r="I138" s="54"/>
      <c r="J138" s="54"/>
      <c r="K138" s="54"/>
      <c r="L138" s="54"/>
      <c r="M138" s="54"/>
      <c r="N138" s="54"/>
      <c r="O138" s="54"/>
      <c r="P138" s="54"/>
      <c r="Q138" s="54"/>
      <c r="R138" s="54"/>
      <c r="S138" s="54"/>
      <c r="T138" s="54"/>
      <c r="U138" s="55"/>
    </row>
    <row r="139" spans="1:21" ht="50.1" customHeight="1" x14ac:dyDescent="0.25">
      <c r="A139" s="17">
        <f t="shared" si="11"/>
        <v>43016</v>
      </c>
      <c r="B139" s="27" t="s">
        <v>18</v>
      </c>
      <c r="C139" s="20"/>
      <c r="D139" s="57"/>
      <c r="E139" s="58"/>
      <c r="F139" s="20"/>
      <c r="G139" s="20"/>
      <c r="H139" s="57"/>
      <c r="I139" s="54"/>
      <c r="J139" s="54"/>
      <c r="K139" s="54"/>
      <c r="L139" s="54"/>
      <c r="M139" s="54"/>
      <c r="N139" s="54"/>
      <c r="O139" s="54"/>
      <c r="P139" s="54"/>
      <c r="Q139" s="54"/>
      <c r="R139" s="54"/>
      <c r="S139" s="54"/>
      <c r="T139" s="54"/>
      <c r="U139" s="55"/>
    </row>
    <row r="140" spans="1:21" ht="14.25" customHeight="1" x14ac:dyDescent="0.35">
      <c r="A140" s="124"/>
      <c r="B140" s="125"/>
      <c r="C140" s="62"/>
      <c r="D140" s="62"/>
      <c r="E140" s="62"/>
      <c r="F140" s="62"/>
      <c r="G140" s="62"/>
      <c r="H140" s="62"/>
      <c r="I140" s="62"/>
      <c r="J140" s="62"/>
      <c r="K140" s="62"/>
      <c r="L140" s="62"/>
      <c r="M140" s="62"/>
      <c r="N140" s="62"/>
      <c r="O140" s="62"/>
      <c r="P140" s="62"/>
      <c r="Q140" s="62"/>
      <c r="R140" s="62"/>
      <c r="S140" s="62"/>
      <c r="T140" s="62"/>
      <c r="U140" s="79"/>
    </row>
    <row r="141" spans="1:21" ht="12.75" customHeight="1" x14ac:dyDescent="0.35">
      <c r="C141" s="62"/>
      <c r="D141" s="62"/>
      <c r="E141" s="62"/>
      <c r="F141" s="62"/>
      <c r="G141" s="62"/>
      <c r="H141" s="62"/>
      <c r="I141" s="62"/>
      <c r="J141" s="62"/>
      <c r="K141" s="62"/>
      <c r="L141" s="62"/>
      <c r="M141" s="62"/>
      <c r="N141" s="62"/>
      <c r="O141" s="62"/>
      <c r="P141" s="62"/>
      <c r="Q141" s="62"/>
      <c r="R141" s="62"/>
      <c r="S141" s="62"/>
      <c r="T141" s="62"/>
      <c r="U141" s="79"/>
    </row>
    <row r="142" spans="1:21" ht="30" customHeight="1" x14ac:dyDescent="0.4">
      <c r="B142" s="4"/>
      <c r="C142" s="307" t="s">
        <v>0</v>
      </c>
      <c r="D142" s="307"/>
      <c r="E142" s="307"/>
      <c r="F142" s="307"/>
      <c r="G142" s="307"/>
      <c r="H142" s="136"/>
      <c r="I142" s="137"/>
      <c r="J142" s="138"/>
      <c r="K142" s="139"/>
      <c r="L142" s="140"/>
      <c r="M142" s="141"/>
      <c r="N142" s="140"/>
    </row>
    <row r="143" spans="1:21" ht="75" customHeight="1" x14ac:dyDescent="0.45">
      <c r="B143" s="4"/>
      <c r="C143" s="7" t="s">
        <v>1</v>
      </c>
      <c r="D143" s="8" t="s">
        <v>2</v>
      </c>
      <c r="E143" s="9" t="s">
        <v>3</v>
      </c>
      <c r="F143" s="9" t="s">
        <v>4</v>
      </c>
      <c r="G143" s="9" t="s">
        <v>5</v>
      </c>
      <c r="H143" s="10" t="s">
        <v>6</v>
      </c>
      <c r="I143" s="24"/>
      <c r="J143" s="24"/>
      <c r="M143" s="14" t="s">
        <v>7</v>
      </c>
      <c r="N143" s="15">
        <f>N108</f>
        <v>43010</v>
      </c>
      <c r="O143" s="16" t="s">
        <v>8</v>
      </c>
      <c r="P143" s="15">
        <f>N143+6</f>
        <v>43016</v>
      </c>
    </row>
    <row r="144" spans="1:21" ht="49.5" customHeight="1" x14ac:dyDescent="0.45">
      <c r="A144" s="52">
        <f>N143</f>
        <v>43010</v>
      </c>
      <c r="B144" s="18" t="s">
        <v>9</v>
      </c>
      <c r="C144" s="20"/>
      <c r="D144" s="20"/>
      <c r="E144" s="20"/>
      <c r="F144" s="21"/>
      <c r="G144" s="20"/>
      <c r="H144" s="18"/>
      <c r="I144" s="24"/>
      <c r="J144" s="24"/>
      <c r="K144" s="142"/>
      <c r="L144" s="142"/>
      <c r="M144" s="304" t="s">
        <v>54</v>
      </c>
      <c r="N144" s="304"/>
      <c r="O144" s="304"/>
      <c r="P144" s="304"/>
    </row>
    <row r="145" spans="1:23" ht="49.5" customHeight="1" x14ac:dyDescent="0.45">
      <c r="A145" s="52">
        <f t="shared" ref="A145:A150" si="12">A144+1</f>
        <v>43011</v>
      </c>
      <c r="B145" s="18" t="s">
        <v>11</v>
      </c>
      <c r="C145" s="20"/>
      <c r="D145" s="20"/>
      <c r="E145" s="20"/>
      <c r="F145" s="21"/>
      <c r="G145" s="20"/>
      <c r="H145" s="18"/>
      <c r="I145" s="90"/>
      <c r="J145" s="143"/>
      <c r="K145" s="25"/>
      <c r="L145" s="25"/>
      <c r="M145" s="304"/>
      <c r="N145" s="304"/>
      <c r="O145" s="304"/>
      <c r="P145" s="304"/>
      <c r="Q145" s="144"/>
      <c r="R145" s="144"/>
      <c r="S145" s="144"/>
      <c r="T145" s="144"/>
      <c r="U145" s="144"/>
    </row>
    <row r="146" spans="1:23" ht="49.5" customHeight="1" x14ac:dyDescent="0.45">
      <c r="A146" s="52">
        <f t="shared" si="12"/>
        <v>43012</v>
      </c>
      <c r="B146" s="18" t="s">
        <v>12</v>
      </c>
      <c r="C146" s="20"/>
      <c r="D146" s="20"/>
      <c r="E146" s="20"/>
      <c r="F146" s="21"/>
      <c r="G146" s="145"/>
      <c r="H146" s="18"/>
      <c r="J146" s="26"/>
      <c r="K146" s="26"/>
    </row>
    <row r="147" spans="1:23" ht="49.5" customHeight="1" x14ac:dyDescent="0.7">
      <c r="A147" s="52">
        <f t="shared" si="12"/>
        <v>43013</v>
      </c>
      <c r="B147" s="18" t="s">
        <v>13</v>
      </c>
      <c r="C147" s="20"/>
      <c r="D147" s="20"/>
      <c r="E147" s="20"/>
      <c r="F147" s="21"/>
      <c r="G147" s="145"/>
      <c r="H147" s="18"/>
      <c r="I147" s="146"/>
      <c r="K147" s="25"/>
      <c r="L147" s="305" t="s">
        <v>14</v>
      </c>
      <c r="M147" s="305"/>
      <c r="N147" s="305"/>
      <c r="O147" s="305"/>
      <c r="P147" s="306">
        <f>N143-14</f>
        <v>42996</v>
      </c>
      <c r="Q147" s="306"/>
    </row>
    <row r="148" spans="1:23" ht="49.5" customHeight="1" x14ac:dyDescent="0.45">
      <c r="A148" s="52">
        <f t="shared" si="12"/>
        <v>43014</v>
      </c>
      <c r="B148" s="18" t="s">
        <v>15</v>
      </c>
      <c r="C148" s="20"/>
      <c r="D148" s="20"/>
      <c r="E148" s="20"/>
      <c r="F148" s="21"/>
      <c r="G148" s="145"/>
      <c r="H148" s="18"/>
      <c r="I148" s="147"/>
      <c r="J148" s="148"/>
      <c r="K148" s="149"/>
      <c r="L148" s="26" t="s">
        <v>16</v>
      </c>
      <c r="M148" s="149"/>
      <c r="N148" s="149"/>
    </row>
    <row r="149" spans="1:23" ht="49.5" customHeight="1" x14ac:dyDescent="0.35">
      <c r="A149" s="52">
        <f t="shared" si="12"/>
        <v>43015</v>
      </c>
      <c r="B149" s="18" t="s">
        <v>17</v>
      </c>
      <c r="C149" s="20"/>
      <c r="D149" s="20"/>
      <c r="E149" s="20"/>
      <c r="F149" s="21"/>
      <c r="G149" s="145"/>
      <c r="H149" s="18"/>
      <c r="I149" s="147"/>
      <c r="J149" s="148"/>
      <c r="K149" s="149"/>
      <c r="L149" s="149"/>
      <c r="M149" s="149"/>
      <c r="N149" s="149"/>
    </row>
    <row r="150" spans="1:23" ht="49.5" customHeight="1" x14ac:dyDescent="0.25">
      <c r="A150" s="17">
        <f t="shared" si="12"/>
        <v>43016</v>
      </c>
      <c r="B150" s="27" t="s">
        <v>18</v>
      </c>
      <c r="C150" s="20"/>
      <c r="D150" s="20"/>
      <c r="E150" s="20"/>
      <c r="F150" s="21"/>
      <c r="G150" s="20"/>
      <c r="H150" s="18"/>
    </row>
    <row r="151" spans="1:23" ht="21.75" customHeight="1" x14ac:dyDescent="0.35">
      <c r="B151" s="42"/>
      <c r="C151" s="150"/>
      <c r="D151" s="150"/>
      <c r="E151" s="151"/>
    </row>
    <row r="152" spans="1:23" ht="30" customHeight="1" x14ac:dyDescent="0.35">
      <c r="B152" s="4"/>
      <c r="C152" s="316" t="s">
        <v>19</v>
      </c>
      <c r="D152" s="316"/>
      <c r="E152" s="316"/>
      <c r="F152" s="316"/>
      <c r="G152" s="316"/>
      <c r="H152" s="316"/>
      <c r="I152" s="316"/>
      <c r="J152" s="316"/>
      <c r="K152" s="316"/>
      <c r="L152" s="316"/>
      <c r="M152" s="316"/>
      <c r="N152" s="316"/>
      <c r="O152" s="316"/>
      <c r="P152" s="316"/>
      <c r="Q152" s="316"/>
      <c r="R152" s="316"/>
      <c r="S152" s="316"/>
      <c r="T152" s="316"/>
      <c r="U152" s="316"/>
      <c r="V152" s="316"/>
      <c r="W152" s="316"/>
    </row>
    <row r="153" spans="1:23" ht="30" customHeight="1" x14ac:dyDescent="0.35">
      <c r="B153" s="4"/>
      <c r="C153" s="315" t="s">
        <v>20</v>
      </c>
      <c r="D153" s="315"/>
      <c r="E153" s="317" t="s">
        <v>21</v>
      </c>
      <c r="F153" s="317"/>
      <c r="G153" s="317"/>
      <c r="H153" s="317"/>
      <c r="I153" s="317"/>
      <c r="J153" s="317"/>
      <c r="K153" s="308" t="s">
        <v>22</v>
      </c>
      <c r="L153" s="308"/>
      <c r="M153" s="309" t="s">
        <v>23</v>
      </c>
      <c r="N153" s="309"/>
      <c r="O153" s="309"/>
      <c r="P153" s="310" t="s">
        <v>24</v>
      </c>
      <c r="Q153" s="310"/>
      <c r="R153" s="310"/>
      <c r="S153" s="310"/>
      <c r="T153" s="310"/>
      <c r="U153" s="310"/>
      <c r="V153" s="318" t="s">
        <v>25</v>
      </c>
      <c r="W153" s="318"/>
    </row>
    <row r="154" spans="1:23" ht="165" customHeight="1" x14ac:dyDescent="0.35">
      <c r="A154" s="78"/>
      <c r="B154" s="5"/>
      <c r="C154" s="9" t="s">
        <v>1</v>
      </c>
      <c r="D154" s="30" t="s">
        <v>26</v>
      </c>
      <c r="E154" s="72" t="s">
        <v>52</v>
      </c>
      <c r="F154" s="73" t="s">
        <v>43</v>
      </c>
      <c r="G154" s="152" t="s">
        <v>55</v>
      </c>
      <c r="H154" s="153" t="s">
        <v>56</v>
      </c>
      <c r="I154" s="32" t="s">
        <v>57</v>
      </c>
      <c r="J154" s="63" t="s">
        <v>58</v>
      </c>
      <c r="K154" s="34" t="s">
        <v>29</v>
      </c>
      <c r="L154" s="35" t="s">
        <v>30</v>
      </c>
      <c r="M154" s="36" t="s">
        <v>29</v>
      </c>
      <c r="N154" s="37" t="s">
        <v>31</v>
      </c>
      <c r="O154" s="38" t="s">
        <v>30</v>
      </c>
      <c r="P154" s="301" t="s">
        <v>46</v>
      </c>
      <c r="Q154" s="301"/>
      <c r="R154" s="312" t="s">
        <v>33</v>
      </c>
      <c r="S154" s="312"/>
      <c r="T154" s="303" t="s">
        <v>34</v>
      </c>
      <c r="U154" s="303"/>
      <c r="V154" s="39" t="s">
        <v>35</v>
      </c>
      <c r="W154" s="40" t="s">
        <v>36</v>
      </c>
    </row>
    <row r="155" spans="1:23" ht="48.75" customHeight="1" x14ac:dyDescent="0.25">
      <c r="A155" s="41"/>
      <c r="B155" s="42"/>
      <c r="C155" s="66"/>
      <c r="D155" s="154"/>
      <c r="E155" s="155"/>
      <c r="F155" s="156"/>
      <c r="G155" s="156"/>
      <c r="H155" s="156"/>
      <c r="I155" s="46"/>
      <c r="J155" s="47"/>
      <c r="K155" s="48"/>
      <c r="L155" s="49"/>
      <c r="M155" s="48"/>
      <c r="N155" s="43"/>
      <c r="O155" s="49"/>
      <c r="P155" s="50" t="s">
        <v>37</v>
      </c>
      <c r="Q155" s="51" t="s">
        <v>38</v>
      </c>
      <c r="R155" s="51" t="s">
        <v>37</v>
      </c>
      <c r="S155" s="51" t="s">
        <v>38</v>
      </c>
      <c r="T155" s="51" t="s">
        <v>37</v>
      </c>
      <c r="U155" s="44" t="s">
        <v>38</v>
      </c>
      <c r="V155" s="48"/>
      <c r="W155" s="43"/>
    </row>
    <row r="156" spans="1:23" ht="48.75" customHeight="1" x14ac:dyDescent="0.25">
      <c r="A156" s="52">
        <f>N143</f>
        <v>43010</v>
      </c>
      <c r="B156" s="18" t="s">
        <v>9</v>
      </c>
      <c r="C156" s="70"/>
      <c r="D156" s="71"/>
      <c r="E156" s="72"/>
      <c r="F156" s="73"/>
      <c r="G156" s="73"/>
      <c r="H156" s="73"/>
      <c r="I156" s="32"/>
      <c r="J156" s="33"/>
      <c r="K156" s="54"/>
      <c r="L156" s="54"/>
      <c r="M156" s="54"/>
      <c r="N156" s="54"/>
      <c r="O156" s="54"/>
      <c r="P156" s="54"/>
      <c r="Q156" s="54"/>
      <c r="R156" s="54"/>
      <c r="S156" s="54"/>
      <c r="T156" s="54"/>
      <c r="U156" s="54"/>
      <c r="V156" s="54"/>
      <c r="W156" s="55"/>
    </row>
    <row r="157" spans="1:23" ht="48.75" customHeight="1" x14ac:dyDescent="0.25">
      <c r="A157" s="52">
        <f t="shared" ref="A157:A162" si="13">A156+1</f>
        <v>43011</v>
      </c>
      <c r="B157" s="56" t="s">
        <v>11</v>
      </c>
      <c r="C157" s="20"/>
      <c r="D157" s="57"/>
      <c r="E157" s="58"/>
      <c r="F157" s="59"/>
      <c r="G157" s="59"/>
      <c r="H157" s="59"/>
      <c r="I157" s="59"/>
      <c r="J157" s="60"/>
      <c r="K157" s="54"/>
      <c r="L157" s="54"/>
      <c r="M157" s="54"/>
      <c r="N157" s="54"/>
      <c r="O157" s="54"/>
      <c r="P157" s="54"/>
      <c r="Q157" s="54"/>
      <c r="R157" s="54"/>
      <c r="S157" s="54"/>
      <c r="T157" s="54"/>
      <c r="U157" s="54"/>
      <c r="V157" s="54"/>
      <c r="W157" s="55"/>
    </row>
    <row r="158" spans="1:23" ht="48.75" customHeight="1" x14ac:dyDescent="0.25">
      <c r="A158" s="52">
        <f t="shared" si="13"/>
        <v>43012</v>
      </c>
      <c r="B158" s="56" t="s">
        <v>12</v>
      </c>
      <c r="C158" s="20"/>
      <c r="D158" s="57"/>
      <c r="E158" s="58"/>
      <c r="F158" s="59"/>
      <c r="G158" s="59"/>
      <c r="H158" s="59"/>
      <c r="I158" s="59"/>
      <c r="J158" s="60"/>
      <c r="K158" s="54"/>
      <c r="L158" s="54"/>
      <c r="M158" s="54"/>
      <c r="N158" s="54"/>
      <c r="O158" s="54"/>
      <c r="P158" s="54"/>
      <c r="Q158" s="54"/>
      <c r="R158" s="54"/>
      <c r="S158" s="54"/>
      <c r="T158" s="54"/>
      <c r="U158" s="54"/>
      <c r="V158" s="54"/>
      <c r="W158" s="55"/>
    </row>
    <row r="159" spans="1:23" ht="48.75" customHeight="1" x14ac:dyDescent="0.25">
      <c r="A159" s="52">
        <f t="shared" si="13"/>
        <v>43013</v>
      </c>
      <c r="B159" s="56" t="s">
        <v>13</v>
      </c>
      <c r="C159" s="20"/>
      <c r="D159" s="57"/>
      <c r="E159" s="58"/>
      <c r="F159" s="59"/>
      <c r="G159" s="59"/>
      <c r="H159" s="59"/>
      <c r="I159" s="59"/>
      <c r="J159" s="60"/>
      <c r="K159" s="54"/>
      <c r="L159" s="54"/>
      <c r="M159" s="54"/>
      <c r="N159" s="54"/>
      <c r="O159" s="54"/>
      <c r="P159" s="54"/>
      <c r="Q159" s="54"/>
      <c r="R159" s="54"/>
      <c r="S159" s="54"/>
      <c r="T159" s="54"/>
      <c r="U159" s="54"/>
      <c r="V159" s="54"/>
      <c r="W159" s="55"/>
    </row>
    <row r="160" spans="1:23" ht="48.75" customHeight="1" x14ac:dyDescent="0.25">
      <c r="A160" s="52">
        <f t="shared" si="13"/>
        <v>43014</v>
      </c>
      <c r="B160" s="56" t="s">
        <v>15</v>
      </c>
      <c r="C160" s="20"/>
      <c r="D160" s="57"/>
      <c r="E160" s="58"/>
      <c r="F160" s="59"/>
      <c r="G160" s="59"/>
      <c r="H160" s="59"/>
      <c r="I160" s="59"/>
      <c r="J160" s="60"/>
      <c r="K160" s="54"/>
      <c r="L160" s="54"/>
      <c r="M160" s="54"/>
      <c r="N160" s="54"/>
      <c r="O160" s="54"/>
      <c r="P160" s="54"/>
      <c r="Q160" s="54"/>
      <c r="R160" s="54"/>
      <c r="S160" s="54"/>
      <c r="T160" s="54"/>
      <c r="U160" s="54"/>
      <c r="V160" s="54"/>
      <c r="W160" s="55"/>
    </row>
    <row r="161" spans="1:23" ht="48.75" customHeight="1" x14ac:dyDescent="0.25">
      <c r="A161" s="52">
        <f t="shared" si="13"/>
        <v>43015</v>
      </c>
      <c r="B161" s="56" t="s">
        <v>17</v>
      </c>
      <c r="C161" s="20"/>
      <c r="D161" s="57"/>
      <c r="E161" s="58"/>
      <c r="F161" s="59"/>
      <c r="G161" s="59"/>
      <c r="H161" s="59"/>
      <c r="I161" s="59"/>
      <c r="J161" s="60"/>
      <c r="K161" s="54"/>
      <c r="L161" s="54"/>
      <c r="M161" s="54"/>
      <c r="N161" s="54"/>
      <c r="O161" s="54"/>
      <c r="P161" s="54"/>
      <c r="Q161" s="54"/>
      <c r="R161" s="54"/>
      <c r="S161" s="54"/>
      <c r="T161" s="54"/>
      <c r="U161" s="54"/>
      <c r="V161" s="54"/>
      <c r="W161" s="55"/>
    </row>
    <row r="162" spans="1:23" ht="48.75" customHeight="1" x14ac:dyDescent="0.25">
      <c r="A162" s="17">
        <f t="shared" si="13"/>
        <v>43016</v>
      </c>
      <c r="B162" s="27" t="s">
        <v>18</v>
      </c>
      <c r="C162" s="20"/>
      <c r="D162" s="57"/>
      <c r="E162" s="58"/>
      <c r="F162" s="59"/>
      <c r="G162" s="59"/>
      <c r="H162" s="59"/>
      <c r="I162" s="59"/>
      <c r="J162" s="60"/>
      <c r="K162" s="54"/>
      <c r="L162" s="54"/>
      <c r="M162" s="54"/>
      <c r="N162" s="54"/>
      <c r="O162" s="54"/>
      <c r="P162" s="54"/>
      <c r="Q162" s="54"/>
      <c r="R162" s="54"/>
      <c r="S162" s="54"/>
      <c r="T162" s="54"/>
      <c r="U162" s="54"/>
      <c r="V162" s="54"/>
      <c r="W162" s="55"/>
    </row>
    <row r="163" spans="1:23" ht="21.75" customHeight="1" x14ac:dyDescent="0.25">
      <c r="A163" s="41"/>
      <c r="B163" s="42"/>
      <c r="C163" s="157"/>
      <c r="D163" s="157"/>
      <c r="E163" s="157"/>
      <c r="F163" s="157"/>
      <c r="G163" s="157"/>
      <c r="H163" s="157"/>
      <c r="I163" s="157"/>
      <c r="J163" s="157"/>
      <c r="K163" s="157"/>
      <c r="L163" s="157"/>
      <c r="M163" s="157"/>
      <c r="N163" s="157"/>
      <c r="O163" s="157"/>
      <c r="P163" s="157"/>
      <c r="Q163" s="157"/>
      <c r="R163" s="157"/>
      <c r="S163" s="157"/>
      <c r="T163" s="157"/>
      <c r="U163" s="157"/>
      <c r="V163" s="157"/>
      <c r="W163" s="158"/>
    </row>
    <row r="164" spans="1:23" ht="30" customHeight="1" x14ac:dyDescent="0.25">
      <c r="A164" s="41"/>
      <c r="B164" s="42"/>
      <c r="C164" s="307" t="s">
        <v>39</v>
      </c>
      <c r="D164" s="307"/>
      <c r="E164" s="307"/>
      <c r="F164" s="307"/>
      <c r="G164" s="307"/>
      <c r="H164" s="307"/>
      <c r="I164" s="307"/>
      <c r="J164" s="307"/>
      <c r="K164" s="307"/>
      <c r="L164" s="307"/>
      <c r="M164" s="307"/>
      <c r="N164" s="307"/>
      <c r="O164" s="307"/>
      <c r="P164" s="307"/>
      <c r="Q164" s="307"/>
      <c r="R164" s="307"/>
      <c r="S164" s="307"/>
      <c r="T164" s="307"/>
      <c r="U164" s="307"/>
      <c r="V164" s="307"/>
      <c r="W164" s="307"/>
    </row>
    <row r="165" spans="1:23" ht="30" customHeight="1" x14ac:dyDescent="0.25">
      <c r="A165" s="41"/>
      <c r="B165" s="42"/>
      <c r="C165" s="307" t="s">
        <v>20</v>
      </c>
      <c r="D165" s="307"/>
      <c r="E165" s="315" t="s">
        <v>21</v>
      </c>
      <c r="F165" s="315"/>
      <c r="G165" s="315"/>
      <c r="H165" s="315"/>
      <c r="I165" s="315"/>
      <c r="J165" s="315"/>
      <c r="K165" s="308" t="s">
        <v>22</v>
      </c>
      <c r="L165" s="308"/>
      <c r="M165" s="309" t="s">
        <v>23</v>
      </c>
      <c r="N165" s="309"/>
      <c r="O165" s="309"/>
      <c r="P165" s="310" t="s">
        <v>24</v>
      </c>
      <c r="Q165" s="310"/>
      <c r="R165" s="310"/>
      <c r="S165" s="310"/>
      <c r="T165" s="310"/>
      <c r="U165" s="310"/>
      <c r="V165" s="311" t="s">
        <v>59</v>
      </c>
      <c r="W165" s="311"/>
    </row>
    <row r="166" spans="1:23" ht="164.25" customHeight="1" x14ac:dyDescent="0.25">
      <c r="A166" s="41"/>
      <c r="B166" s="42"/>
      <c r="C166" s="9" t="s">
        <v>1</v>
      </c>
      <c r="D166" s="10" t="s">
        <v>26</v>
      </c>
      <c r="E166" s="72" t="s">
        <v>52</v>
      </c>
      <c r="F166" s="73" t="s">
        <v>43</v>
      </c>
      <c r="G166" s="152" t="s">
        <v>55</v>
      </c>
      <c r="H166" s="153" t="s">
        <v>60</v>
      </c>
      <c r="I166" s="32" t="s">
        <v>57</v>
      </c>
      <c r="J166" s="63" t="s">
        <v>58</v>
      </c>
      <c r="K166" s="34" t="s">
        <v>29</v>
      </c>
      <c r="L166" s="35" t="s">
        <v>30</v>
      </c>
      <c r="M166" s="36" t="s">
        <v>29</v>
      </c>
      <c r="N166" s="37" t="s">
        <v>31</v>
      </c>
      <c r="O166" s="38" t="s">
        <v>30</v>
      </c>
      <c r="P166" s="301" t="s">
        <v>46</v>
      </c>
      <c r="Q166" s="301"/>
      <c r="R166" s="312" t="s">
        <v>33</v>
      </c>
      <c r="S166" s="312"/>
      <c r="T166" s="303" t="s">
        <v>34</v>
      </c>
      <c r="U166" s="303"/>
      <c r="V166" s="39" t="s">
        <v>35</v>
      </c>
      <c r="W166" s="40" t="s">
        <v>36</v>
      </c>
    </row>
    <row r="167" spans="1:23" ht="48.75" customHeight="1" x14ac:dyDescent="0.25">
      <c r="A167" s="41"/>
      <c r="B167" s="42"/>
      <c r="C167" s="313" t="s">
        <v>41</v>
      </c>
      <c r="D167" s="313"/>
      <c r="E167" s="313"/>
      <c r="F167" s="313"/>
      <c r="G167" s="313"/>
      <c r="H167" s="313"/>
      <c r="I167" s="313"/>
      <c r="J167" s="313"/>
      <c r="K167" s="48"/>
      <c r="L167" s="49"/>
      <c r="M167" s="48"/>
      <c r="N167" s="43"/>
      <c r="O167" s="49"/>
      <c r="P167" s="50" t="s">
        <v>37</v>
      </c>
      <c r="Q167" s="51" t="s">
        <v>38</v>
      </c>
      <c r="R167" s="51" t="s">
        <v>37</v>
      </c>
      <c r="S167" s="51" t="s">
        <v>38</v>
      </c>
      <c r="T167" s="51" t="s">
        <v>37</v>
      </c>
      <c r="U167" s="44" t="s">
        <v>38</v>
      </c>
      <c r="V167" s="48"/>
      <c r="W167" s="43"/>
    </row>
    <row r="168" spans="1:23" ht="48.75" customHeight="1" x14ac:dyDescent="0.25">
      <c r="A168" s="52">
        <f>N143</f>
        <v>43010</v>
      </c>
      <c r="B168" s="56" t="s">
        <v>9</v>
      </c>
      <c r="C168" s="20"/>
      <c r="D168" s="145"/>
      <c r="E168" s="32"/>
      <c r="F168" s="32"/>
      <c r="G168" s="32"/>
      <c r="H168" s="32"/>
      <c r="I168" s="32"/>
      <c r="J168" s="33"/>
      <c r="K168" s="54"/>
      <c r="L168" s="54"/>
      <c r="M168" s="54"/>
      <c r="N168" s="54"/>
      <c r="O168" s="54"/>
      <c r="P168" s="54"/>
      <c r="Q168" s="54"/>
      <c r="R168" s="54"/>
      <c r="S168" s="54"/>
      <c r="T168" s="54"/>
      <c r="U168" s="54"/>
      <c r="V168" s="54"/>
      <c r="W168" s="55"/>
    </row>
    <row r="169" spans="1:23" ht="48.75" customHeight="1" x14ac:dyDescent="0.25">
      <c r="A169" s="52">
        <f t="shared" ref="A169:A174" si="14">A168+1</f>
        <v>43011</v>
      </c>
      <c r="B169" s="56" t="s">
        <v>11</v>
      </c>
      <c r="C169" s="20"/>
      <c r="D169" s="20"/>
      <c r="E169" s="59"/>
      <c r="F169" s="59"/>
      <c r="G169" s="59"/>
      <c r="H169" s="59"/>
      <c r="I169" s="59"/>
      <c r="J169" s="60"/>
      <c r="K169" s="54"/>
      <c r="L169" s="54"/>
      <c r="M169" s="54"/>
      <c r="N169" s="54"/>
      <c r="O169" s="54"/>
      <c r="P169" s="54"/>
      <c r="Q169" s="54"/>
      <c r="R169" s="54"/>
      <c r="S169" s="54"/>
      <c r="T169" s="54"/>
      <c r="U169" s="54"/>
      <c r="V169" s="54"/>
      <c r="W169" s="55"/>
    </row>
    <row r="170" spans="1:23" ht="48.75" customHeight="1" x14ac:dyDescent="0.25">
      <c r="A170" s="52">
        <f t="shared" si="14"/>
        <v>43012</v>
      </c>
      <c r="B170" s="56" t="s">
        <v>12</v>
      </c>
      <c r="C170" s="20"/>
      <c r="D170" s="20"/>
      <c r="E170" s="59"/>
      <c r="F170" s="59"/>
      <c r="G170" s="59"/>
      <c r="H170" s="59"/>
      <c r="I170" s="59"/>
      <c r="J170" s="60"/>
      <c r="K170" s="77"/>
      <c r="L170" s="77"/>
      <c r="M170" s="77"/>
      <c r="N170" s="77"/>
      <c r="O170" s="77"/>
      <c r="P170" s="77"/>
      <c r="Q170" s="77"/>
      <c r="R170" s="54"/>
      <c r="S170" s="54"/>
      <c r="T170" s="54"/>
      <c r="U170" s="54"/>
      <c r="V170" s="54"/>
      <c r="W170" s="55"/>
    </row>
    <row r="171" spans="1:23" s="42" customFormat="1" ht="48.75" customHeight="1" x14ac:dyDescent="0.2">
      <c r="A171" s="52">
        <f t="shared" si="14"/>
        <v>43013</v>
      </c>
      <c r="B171" s="56" t="s">
        <v>13</v>
      </c>
      <c r="C171" s="20"/>
      <c r="D171" s="20"/>
      <c r="E171" s="59"/>
      <c r="F171" s="59"/>
      <c r="G171" s="59"/>
      <c r="H171" s="59"/>
      <c r="I171" s="59"/>
      <c r="J171" s="60"/>
      <c r="K171" s="54"/>
      <c r="L171" s="54"/>
      <c r="M171" s="54"/>
      <c r="N171" s="54"/>
      <c r="O171" s="54"/>
      <c r="P171" s="54"/>
      <c r="Q171" s="54"/>
      <c r="R171" s="54"/>
      <c r="S171" s="54"/>
      <c r="T171" s="54"/>
      <c r="U171" s="54"/>
      <c r="V171" s="54"/>
      <c r="W171" s="55"/>
    </row>
    <row r="172" spans="1:23" s="42" customFormat="1" ht="48.75" customHeight="1" x14ac:dyDescent="0.2">
      <c r="A172" s="52">
        <f t="shared" si="14"/>
        <v>43014</v>
      </c>
      <c r="B172" s="56" t="s">
        <v>15</v>
      </c>
      <c r="C172" s="20"/>
      <c r="D172" s="20"/>
      <c r="E172" s="59"/>
      <c r="F172" s="59"/>
      <c r="G172" s="59"/>
      <c r="H172" s="59"/>
      <c r="I172" s="59"/>
      <c r="J172" s="60"/>
      <c r="K172" s="54"/>
      <c r="L172" s="54"/>
      <c r="M172" s="54"/>
      <c r="N172" s="54"/>
      <c r="O172" s="54"/>
      <c r="P172" s="54"/>
      <c r="Q172" s="54"/>
      <c r="R172" s="54"/>
      <c r="S172" s="54"/>
      <c r="T172" s="54"/>
      <c r="U172" s="54"/>
      <c r="V172" s="54"/>
      <c r="W172" s="55"/>
    </row>
    <row r="173" spans="1:23" s="42" customFormat="1" ht="48.75" customHeight="1" x14ac:dyDescent="0.2">
      <c r="A173" s="52">
        <f t="shared" si="14"/>
        <v>43015</v>
      </c>
      <c r="B173" s="56" t="s">
        <v>17</v>
      </c>
      <c r="C173" s="20"/>
      <c r="D173" s="20"/>
      <c r="E173" s="59"/>
      <c r="F173" s="59"/>
      <c r="G173" s="59"/>
      <c r="H173" s="59"/>
      <c r="I173" s="59"/>
      <c r="J173" s="60"/>
      <c r="K173" s="54"/>
      <c r="L173" s="54"/>
      <c r="M173" s="54"/>
      <c r="N173" s="54"/>
      <c r="O173" s="54"/>
      <c r="P173" s="54"/>
      <c r="Q173" s="54"/>
      <c r="R173" s="54"/>
      <c r="S173" s="54"/>
      <c r="T173" s="54"/>
      <c r="U173" s="54"/>
      <c r="V173" s="54"/>
      <c r="W173" s="55"/>
    </row>
    <row r="174" spans="1:23" s="42" customFormat="1" ht="48.75" customHeight="1" x14ac:dyDescent="0.2">
      <c r="A174" s="17">
        <f t="shared" si="14"/>
        <v>43016</v>
      </c>
      <c r="B174" s="61" t="s">
        <v>18</v>
      </c>
      <c r="C174" s="20"/>
      <c r="D174" s="20"/>
      <c r="E174" s="59"/>
      <c r="F174" s="59"/>
      <c r="G174" s="59"/>
      <c r="H174" s="59"/>
      <c r="I174" s="59"/>
      <c r="J174" s="60"/>
      <c r="K174" s="54"/>
      <c r="L174" s="54"/>
      <c r="M174" s="54"/>
      <c r="N174" s="54"/>
      <c r="O174" s="54"/>
      <c r="P174" s="54"/>
      <c r="Q174" s="54"/>
      <c r="R174" s="54"/>
      <c r="S174" s="54"/>
      <c r="T174" s="54"/>
      <c r="U174" s="54"/>
      <c r="V174" s="54"/>
      <c r="W174" s="55"/>
    </row>
    <row r="175" spans="1:23" s="78" customFormat="1" ht="15" customHeight="1" x14ac:dyDescent="0.25">
      <c r="C175" s="157"/>
      <c r="D175" s="157"/>
      <c r="E175" s="157"/>
      <c r="F175" s="157"/>
      <c r="G175" s="157"/>
      <c r="H175" s="157"/>
      <c r="I175" s="157"/>
      <c r="J175" s="157"/>
      <c r="K175" s="157"/>
      <c r="L175" s="157"/>
      <c r="M175" s="157"/>
      <c r="N175" s="157"/>
      <c r="O175" s="157"/>
      <c r="P175" s="157"/>
      <c r="Q175" s="157"/>
      <c r="R175" s="157"/>
      <c r="S175" s="157"/>
      <c r="T175" s="157"/>
      <c r="U175" s="157"/>
      <c r="V175" s="157"/>
      <c r="W175" s="158"/>
    </row>
    <row r="177" spans="1:21" ht="48" customHeight="1" x14ac:dyDescent="0.25">
      <c r="C177" s="159" t="s">
        <v>3</v>
      </c>
      <c r="H177" s="10" t="s">
        <v>6</v>
      </c>
    </row>
    <row r="178" spans="1:21" ht="49.5" customHeight="1" x14ac:dyDescent="0.4">
      <c r="A178" s="52">
        <f>N179</f>
        <v>43010</v>
      </c>
      <c r="B178" s="160" t="s">
        <v>9</v>
      </c>
      <c r="C178" s="20"/>
      <c r="D178" s="314"/>
      <c r="E178" s="314"/>
      <c r="F178" s="314"/>
      <c r="G178" s="6"/>
      <c r="H178" s="18"/>
      <c r="I178" s="137"/>
      <c r="J178" s="138"/>
      <c r="K178" s="139"/>
      <c r="L178" s="140"/>
      <c r="M178" s="141"/>
      <c r="N178" s="140"/>
    </row>
    <row r="179" spans="1:21" ht="49.5" customHeight="1" x14ac:dyDescent="0.45">
      <c r="A179" s="52">
        <f>A178+1</f>
        <v>43011</v>
      </c>
      <c r="B179" s="160" t="s">
        <v>11</v>
      </c>
      <c r="C179" s="20"/>
      <c r="D179" s="6"/>
      <c r="E179" s="314"/>
      <c r="F179" s="314"/>
      <c r="G179" s="6"/>
      <c r="H179" s="18"/>
      <c r="I179" s="24"/>
      <c r="J179" s="24"/>
      <c r="M179" s="14" t="s">
        <v>7</v>
      </c>
      <c r="N179" s="15">
        <f>N143</f>
        <v>43010</v>
      </c>
      <c r="O179" s="16" t="s">
        <v>8</v>
      </c>
      <c r="P179" s="15">
        <f>N179+6</f>
        <v>43016</v>
      </c>
    </row>
    <row r="180" spans="1:21" ht="49.5" customHeight="1" x14ac:dyDescent="0.45">
      <c r="A180" s="52">
        <f>A179+1</f>
        <v>43012</v>
      </c>
      <c r="B180" s="160" t="s">
        <v>12</v>
      </c>
      <c r="C180" s="20"/>
      <c r="D180" s="23"/>
      <c r="E180" s="23"/>
      <c r="F180" s="157"/>
      <c r="G180" s="157"/>
      <c r="H180" s="18"/>
      <c r="I180" s="24"/>
      <c r="J180" s="24"/>
      <c r="K180" s="161"/>
      <c r="L180" s="161"/>
      <c r="M180" s="304" t="s">
        <v>61</v>
      </c>
      <c r="N180" s="304"/>
      <c r="O180" s="304"/>
      <c r="P180" s="304"/>
    </row>
    <row r="181" spans="1:21" ht="49.5" customHeight="1" x14ac:dyDescent="0.45">
      <c r="A181" s="52">
        <f>A180+1</f>
        <v>43013</v>
      </c>
      <c r="B181" s="160" t="s">
        <v>13</v>
      </c>
      <c r="C181" s="20"/>
      <c r="D181" s="23"/>
      <c r="E181" s="23"/>
      <c r="F181" s="157"/>
      <c r="G181" s="157"/>
      <c r="H181" s="18"/>
      <c r="I181" s="162"/>
      <c r="J181" s="25"/>
      <c r="K181" s="25"/>
      <c r="L181" s="25"/>
      <c r="M181" s="304"/>
      <c r="N181" s="304"/>
      <c r="O181" s="304"/>
      <c r="P181" s="304"/>
      <c r="Q181" s="144"/>
      <c r="R181" s="144"/>
      <c r="S181" s="144"/>
      <c r="T181" s="144"/>
    </row>
    <row r="182" spans="1:21" ht="49.5" customHeight="1" x14ac:dyDescent="0.45">
      <c r="A182" s="52">
        <f>A181+1</f>
        <v>43014</v>
      </c>
      <c r="B182" s="160" t="s">
        <v>15</v>
      </c>
      <c r="C182" s="20"/>
      <c r="D182" s="23"/>
      <c r="E182" s="23"/>
      <c r="F182" s="157"/>
      <c r="G182" s="157"/>
      <c r="H182" s="18"/>
      <c r="I182" s="162"/>
      <c r="J182" s="25"/>
      <c r="K182" s="25"/>
      <c r="L182" s="25"/>
      <c r="M182" s="163"/>
      <c r="N182" s="163"/>
      <c r="O182" s="163"/>
      <c r="P182" s="163"/>
      <c r="Q182" s="144"/>
      <c r="R182" s="144"/>
      <c r="S182" s="144"/>
      <c r="T182" s="144"/>
    </row>
    <row r="183" spans="1:21" ht="49.5" customHeight="1" x14ac:dyDescent="0.7">
      <c r="B183" s="78"/>
      <c r="C183" s="42"/>
      <c r="D183" s="23"/>
      <c r="E183" s="23"/>
      <c r="F183" s="157"/>
      <c r="G183" s="157"/>
      <c r="H183" s="42"/>
      <c r="J183" s="26"/>
      <c r="K183" s="26"/>
      <c r="L183" s="305" t="s">
        <v>14</v>
      </c>
      <c r="M183" s="305"/>
      <c r="N183" s="305"/>
      <c r="O183" s="305"/>
      <c r="P183" s="306">
        <f>N179-14</f>
        <v>42996</v>
      </c>
      <c r="Q183" s="306"/>
    </row>
    <row r="184" spans="1:21" ht="49.5" customHeight="1" x14ac:dyDescent="0.45">
      <c r="B184" s="78"/>
      <c r="C184" s="42"/>
      <c r="D184" s="23"/>
      <c r="E184" s="23"/>
      <c r="F184" s="157"/>
      <c r="G184" s="157"/>
      <c r="H184" s="42"/>
      <c r="I184" s="146"/>
      <c r="K184" s="25"/>
      <c r="L184" s="26" t="s">
        <v>16</v>
      </c>
      <c r="M184" s="26"/>
      <c r="N184" s="26"/>
      <c r="O184" s="26"/>
    </row>
    <row r="185" spans="1:21" ht="36.75" customHeight="1" x14ac:dyDescent="0.35">
      <c r="B185" s="78"/>
      <c r="C185" s="42"/>
      <c r="D185" s="23"/>
      <c r="E185" s="23"/>
      <c r="F185" s="157"/>
      <c r="G185" s="157"/>
      <c r="H185" s="157"/>
      <c r="I185" s="147"/>
      <c r="J185" s="148"/>
      <c r="K185" s="149"/>
      <c r="L185" s="149"/>
      <c r="M185" s="149"/>
      <c r="N185" s="149"/>
    </row>
    <row r="186" spans="1:21" ht="29.25" customHeight="1" x14ac:dyDescent="0.25">
      <c r="B186" s="78"/>
      <c r="C186" s="307" t="s">
        <v>19</v>
      </c>
      <c r="D186" s="307"/>
      <c r="E186" s="307"/>
      <c r="F186" s="307"/>
      <c r="G186" s="307"/>
      <c r="H186" s="307"/>
      <c r="I186" s="307"/>
      <c r="J186" s="307"/>
      <c r="K186" s="307"/>
      <c r="L186" s="307"/>
      <c r="M186" s="307"/>
      <c r="N186" s="307"/>
      <c r="O186" s="307"/>
      <c r="P186" s="307"/>
      <c r="Q186" s="307"/>
      <c r="R186" s="307"/>
      <c r="S186" s="307"/>
      <c r="T186" s="307"/>
      <c r="U186" s="307"/>
    </row>
    <row r="187" spans="1:21" ht="30" customHeight="1" x14ac:dyDescent="0.35">
      <c r="B187" s="4"/>
      <c r="C187" s="307" t="s">
        <v>20</v>
      </c>
      <c r="D187" s="307"/>
      <c r="E187" s="307" t="s">
        <v>21</v>
      </c>
      <c r="F187" s="307"/>
      <c r="G187" s="307"/>
      <c r="H187" s="307"/>
      <c r="I187" s="308" t="s">
        <v>22</v>
      </c>
      <c r="J187" s="308"/>
      <c r="K187" s="309" t="s">
        <v>23</v>
      </c>
      <c r="L187" s="309"/>
      <c r="M187" s="309"/>
      <c r="N187" s="310" t="s">
        <v>24</v>
      </c>
      <c r="O187" s="310"/>
      <c r="P187" s="310"/>
      <c r="Q187" s="310"/>
      <c r="R187" s="310"/>
      <c r="S187" s="310"/>
      <c r="T187" s="311" t="s">
        <v>25</v>
      </c>
      <c r="U187" s="311"/>
    </row>
    <row r="188" spans="1:21" ht="194.25" customHeight="1" x14ac:dyDescent="0.35">
      <c r="B188" s="4"/>
      <c r="C188" s="9" t="s">
        <v>1</v>
      </c>
      <c r="D188" s="10" t="s">
        <v>26</v>
      </c>
      <c r="E188" s="32" t="s">
        <v>62</v>
      </c>
      <c r="F188" s="32" t="s">
        <v>63</v>
      </c>
      <c r="G188" s="73"/>
      <c r="H188" s="164"/>
      <c r="I188" s="165" t="s">
        <v>29</v>
      </c>
      <c r="J188" s="35" t="s">
        <v>30</v>
      </c>
      <c r="K188" s="116" t="s">
        <v>29</v>
      </c>
      <c r="L188" s="117" t="s">
        <v>31</v>
      </c>
      <c r="M188" s="38" t="s">
        <v>30</v>
      </c>
      <c r="N188" s="301" t="s">
        <v>46</v>
      </c>
      <c r="O188" s="301"/>
      <c r="P188" s="302" t="s">
        <v>33</v>
      </c>
      <c r="Q188" s="302"/>
      <c r="R188" s="303" t="s">
        <v>34</v>
      </c>
      <c r="S188" s="303"/>
      <c r="T188" s="166" t="s">
        <v>35</v>
      </c>
      <c r="U188" s="119" t="s">
        <v>36</v>
      </c>
    </row>
    <row r="189" spans="1:21" ht="49.5" customHeight="1" x14ac:dyDescent="0.25">
      <c r="A189" s="41"/>
      <c r="B189" s="42"/>
      <c r="C189" s="43"/>
      <c r="D189" s="51"/>
      <c r="E189" s="46"/>
      <c r="F189" s="46"/>
      <c r="G189" s="156"/>
      <c r="H189" s="167"/>
      <c r="I189" s="68"/>
      <c r="J189" s="64"/>
      <c r="K189" s="65"/>
      <c r="L189" s="66"/>
      <c r="M189" s="64"/>
      <c r="N189" s="68" t="s">
        <v>37</v>
      </c>
      <c r="O189" s="69" t="s">
        <v>38</v>
      </c>
      <c r="P189" s="69" t="s">
        <v>37</v>
      </c>
      <c r="Q189" s="69" t="s">
        <v>38</v>
      </c>
      <c r="R189" s="69" t="s">
        <v>37</v>
      </c>
      <c r="S189" s="44" t="s">
        <v>38</v>
      </c>
      <c r="T189" s="68"/>
      <c r="U189" s="66"/>
    </row>
    <row r="190" spans="1:21" ht="49.5" customHeight="1" x14ac:dyDescent="0.25">
      <c r="A190" s="52">
        <f>N179</f>
        <v>43010</v>
      </c>
      <c r="B190" s="18" t="s">
        <v>9</v>
      </c>
      <c r="C190" s="20"/>
      <c r="D190" s="53"/>
      <c r="E190" s="31"/>
      <c r="F190" s="32"/>
      <c r="G190" s="168"/>
      <c r="H190" s="169"/>
      <c r="I190" s="54"/>
      <c r="J190" s="54"/>
      <c r="K190" s="54"/>
      <c r="L190" s="54"/>
      <c r="M190" s="54"/>
      <c r="N190" s="54"/>
      <c r="O190" s="54"/>
      <c r="P190" s="54"/>
      <c r="Q190" s="54"/>
      <c r="R190" s="54"/>
      <c r="S190" s="54"/>
      <c r="T190" s="54"/>
      <c r="U190" s="55"/>
    </row>
    <row r="191" spans="1:21" ht="49.5" customHeight="1" x14ac:dyDescent="0.25">
      <c r="A191" s="52">
        <f>A190+1</f>
        <v>43011</v>
      </c>
      <c r="B191" s="56" t="s">
        <v>11</v>
      </c>
      <c r="C191" s="86"/>
      <c r="D191" s="105"/>
      <c r="E191" s="58"/>
      <c r="F191" s="59"/>
      <c r="G191" s="20"/>
      <c r="H191" s="57"/>
      <c r="I191" s="54"/>
      <c r="J191" s="54"/>
      <c r="K191" s="54"/>
      <c r="L191" s="54"/>
      <c r="M191" s="54"/>
      <c r="N191" s="54"/>
      <c r="O191" s="54"/>
      <c r="P191" s="54"/>
      <c r="Q191" s="54"/>
      <c r="R191" s="54"/>
      <c r="S191" s="54"/>
      <c r="T191" s="54"/>
      <c r="U191" s="55"/>
    </row>
    <row r="192" spans="1:21" ht="49.5" customHeight="1" x14ac:dyDescent="0.25">
      <c r="A192" s="52">
        <f>A191+1</f>
        <v>43012</v>
      </c>
      <c r="B192" s="56" t="s">
        <v>12</v>
      </c>
      <c r="C192" s="86"/>
      <c r="D192" s="105"/>
      <c r="E192" s="58"/>
      <c r="F192" s="59"/>
      <c r="G192" s="20"/>
      <c r="H192" s="57"/>
      <c r="I192" s="54"/>
      <c r="J192" s="54"/>
      <c r="K192" s="54"/>
      <c r="L192" s="54"/>
      <c r="M192" s="54"/>
      <c r="N192" s="54"/>
      <c r="O192" s="54"/>
      <c r="P192" s="54"/>
      <c r="Q192" s="54"/>
      <c r="R192" s="54"/>
      <c r="S192" s="54"/>
      <c r="T192" s="54"/>
      <c r="U192" s="55"/>
    </row>
    <row r="193" spans="1:21" ht="49.5" customHeight="1" x14ac:dyDescent="0.25">
      <c r="A193" s="52">
        <f>A192+1</f>
        <v>43013</v>
      </c>
      <c r="B193" s="56" t="s">
        <v>13</v>
      </c>
      <c r="C193" s="86"/>
      <c r="D193" s="105"/>
      <c r="E193" s="58"/>
      <c r="F193" s="59"/>
      <c r="G193" s="20"/>
      <c r="H193" s="57"/>
      <c r="I193" s="54"/>
      <c r="J193" s="54"/>
      <c r="K193" s="54"/>
      <c r="L193" s="54"/>
      <c r="M193" s="54"/>
      <c r="N193" s="54"/>
      <c r="O193" s="54"/>
      <c r="P193" s="54"/>
      <c r="Q193" s="54"/>
      <c r="R193" s="54"/>
      <c r="S193" s="54"/>
      <c r="T193" s="54"/>
      <c r="U193" s="55"/>
    </row>
    <row r="194" spans="1:21" ht="49.5" customHeight="1" x14ac:dyDescent="0.25">
      <c r="A194" s="52">
        <f>A193+1</f>
        <v>43014</v>
      </c>
      <c r="B194" s="18" t="s">
        <v>15</v>
      </c>
      <c r="C194" s="86"/>
      <c r="D194" s="105"/>
      <c r="E194" s="58"/>
      <c r="F194" s="59"/>
      <c r="G194" s="20"/>
      <c r="H194" s="57"/>
      <c r="I194" s="54"/>
      <c r="J194" s="54"/>
      <c r="K194" s="54"/>
      <c r="L194" s="54"/>
      <c r="M194" s="54"/>
      <c r="N194" s="54"/>
      <c r="O194" s="54"/>
      <c r="P194" s="54"/>
      <c r="Q194" s="54"/>
      <c r="R194" s="54"/>
      <c r="S194" s="54"/>
      <c r="T194" s="54"/>
      <c r="U194" s="55"/>
    </row>
    <row r="195" spans="1:21" ht="26.25" customHeight="1" x14ac:dyDescent="0.25"/>
  </sheetData>
  <sheetProtection selectLockedCells="1" selectUnlockedCells="1"/>
  <mergeCells count="142">
    <mergeCell ref="C2:G2"/>
    <mergeCell ref="I2:K2"/>
    <mergeCell ref="M4:P5"/>
    <mergeCell ref="L7:O7"/>
    <mergeCell ref="P7:Q7"/>
    <mergeCell ref="C12:U12"/>
    <mergeCell ref="C13:D13"/>
    <mergeCell ref="E13:H13"/>
    <mergeCell ref="I13:J13"/>
    <mergeCell ref="K13:M13"/>
    <mergeCell ref="N13:S13"/>
    <mergeCell ref="T13:U13"/>
    <mergeCell ref="N14:O14"/>
    <mergeCell ref="P14:Q14"/>
    <mergeCell ref="R14:S14"/>
    <mergeCell ref="C24:V24"/>
    <mergeCell ref="C25:D25"/>
    <mergeCell ref="E25:I25"/>
    <mergeCell ref="J25:K25"/>
    <mergeCell ref="L25:N25"/>
    <mergeCell ref="O25:T25"/>
    <mergeCell ref="U25:V25"/>
    <mergeCell ref="O26:P26"/>
    <mergeCell ref="Q26:R26"/>
    <mergeCell ref="S26:T26"/>
    <mergeCell ref="C27:J27"/>
    <mergeCell ref="C37:G37"/>
    <mergeCell ref="I37:K37"/>
    <mergeCell ref="M39:P40"/>
    <mergeCell ref="L42:O42"/>
    <mergeCell ref="P42:Q42"/>
    <mergeCell ref="C47:W47"/>
    <mergeCell ref="C48:D48"/>
    <mergeCell ref="E48:J48"/>
    <mergeCell ref="K48:L48"/>
    <mergeCell ref="M48:O48"/>
    <mergeCell ref="P48:U48"/>
    <mergeCell ref="V48:W48"/>
    <mergeCell ref="P49:Q49"/>
    <mergeCell ref="R49:S49"/>
    <mergeCell ref="T49:U49"/>
    <mergeCell ref="C59:W59"/>
    <mergeCell ref="E60:J60"/>
    <mergeCell ref="K60:L60"/>
    <mergeCell ref="M60:O60"/>
    <mergeCell ref="P60:U60"/>
    <mergeCell ref="V60:W60"/>
    <mergeCell ref="P61:Q61"/>
    <mergeCell ref="R61:S61"/>
    <mergeCell ref="T61:U61"/>
    <mergeCell ref="C62:J62"/>
    <mergeCell ref="C72:G72"/>
    <mergeCell ref="J72:M72"/>
    <mergeCell ref="M74:P75"/>
    <mergeCell ref="L77:O77"/>
    <mergeCell ref="P77:Q77"/>
    <mergeCell ref="C82:U82"/>
    <mergeCell ref="C83:D83"/>
    <mergeCell ref="E83:H83"/>
    <mergeCell ref="I83:J83"/>
    <mergeCell ref="K83:M83"/>
    <mergeCell ref="N83:S83"/>
    <mergeCell ref="T83:U83"/>
    <mergeCell ref="N84:O84"/>
    <mergeCell ref="P84:Q84"/>
    <mergeCell ref="R84:S84"/>
    <mergeCell ref="C94:U94"/>
    <mergeCell ref="C95:D95"/>
    <mergeCell ref="E95:H95"/>
    <mergeCell ref="I95:J95"/>
    <mergeCell ref="K95:M95"/>
    <mergeCell ref="N95:S95"/>
    <mergeCell ref="T95:U95"/>
    <mergeCell ref="N96:O96"/>
    <mergeCell ref="P96:Q96"/>
    <mergeCell ref="R96:S96"/>
    <mergeCell ref="C97:H97"/>
    <mergeCell ref="C107:G107"/>
    <mergeCell ref="J107:L107"/>
    <mergeCell ref="M109:P110"/>
    <mergeCell ref="L112:O112"/>
    <mergeCell ref="P112:Q112"/>
    <mergeCell ref="C117:U117"/>
    <mergeCell ref="C118:D118"/>
    <mergeCell ref="E118:H118"/>
    <mergeCell ref="I118:J118"/>
    <mergeCell ref="K118:M118"/>
    <mergeCell ref="N118:S118"/>
    <mergeCell ref="T118:U118"/>
    <mergeCell ref="N119:O119"/>
    <mergeCell ref="P119:Q119"/>
    <mergeCell ref="R119:S119"/>
    <mergeCell ref="C129:U129"/>
    <mergeCell ref="E130:H130"/>
    <mergeCell ref="I130:J130"/>
    <mergeCell ref="K130:M130"/>
    <mergeCell ref="N130:R130"/>
    <mergeCell ref="T130:U130"/>
    <mergeCell ref="P153:U153"/>
    <mergeCell ref="V153:W153"/>
    <mergeCell ref="N131:O131"/>
    <mergeCell ref="P131:Q131"/>
    <mergeCell ref="R131:S131"/>
    <mergeCell ref="C132:H132"/>
    <mergeCell ref="C142:G142"/>
    <mergeCell ref="M144:P145"/>
    <mergeCell ref="M165:O165"/>
    <mergeCell ref="P165:U165"/>
    <mergeCell ref="V165:W165"/>
    <mergeCell ref="L147:O147"/>
    <mergeCell ref="P147:Q147"/>
    <mergeCell ref="C152:W152"/>
    <mergeCell ref="C153:D153"/>
    <mergeCell ref="E153:J153"/>
    <mergeCell ref="K153:L153"/>
    <mergeCell ref="M153:O153"/>
    <mergeCell ref="C167:J167"/>
    <mergeCell ref="D178:F178"/>
    <mergeCell ref="E179:F179"/>
    <mergeCell ref="P154:Q154"/>
    <mergeCell ref="R154:S154"/>
    <mergeCell ref="T154:U154"/>
    <mergeCell ref="C164:W164"/>
    <mergeCell ref="C165:D165"/>
    <mergeCell ref="E165:J165"/>
    <mergeCell ref="K165:L165"/>
    <mergeCell ref="K187:M187"/>
    <mergeCell ref="N187:S187"/>
    <mergeCell ref="T187:U187"/>
    <mergeCell ref="P166:Q166"/>
    <mergeCell ref="R166:S166"/>
    <mergeCell ref="T166:U166"/>
    <mergeCell ref="N188:O188"/>
    <mergeCell ref="P188:Q188"/>
    <mergeCell ref="R188:S188"/>
    <mergeCell ref="M180:P181"/>
    <mergeCell ref="L183:O183"/>
    <mergeCell ref="P183:Q183"/>
    <mergeCell ref="C186:U186"/>
    <mergeCell ref="C187:D187"/>
    <mergeCell ref="E187:H187"/>
    <mergeCell ref="I187:J187"/>
  </mergeCells>
  <pageMargins left="0.2361111111111111" right="0.2361111111111111" top="0.35416666666666669" bottom="0.35416666666666669" header="0.51180555555555551" footer="0.51180555555555551"/>
  <pageSetup paperSize="9" scale="31" firstPageNumber="0" orientation="landscape" horizontalDpi="300" verticalDpi="300" r:id="rId1"/>
  <headerFooter alignWithMargins="0"/>
  <rowBreaks count="5" manualBreakCount="5">
    <brk id="35" max="16383" man="1"/>
    <brk id="70" max="16383" man="1"/>
    <brk id="105" max="16383" man="1"/>
    <brk id="140" max="16383" man="1"/>
    <brk id="175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U308"/>
  <sheetViews>
    <sheetView view="pageBreakPreview" topLeftCell="A226" zoomScale="50" zoomScaleSheetLayoutView="50" workbookViewId="0">
      <selection activeCell="S267" sqref="S267"/>
    </sheetView>
  </sheetViews>
  <sheetFormatPr baseColWidth="10" defaultColWidth="11.5703125" defaultRowHeight="18.399999999999999" customHeight="1" x14ac:dyDescent="0.25"/>
  <cols>
    <col min="1" max="1" width="8.140625" style="170" customWidth="1"/>
    <col min="2" max="2" width="9.140625" style="170" customWidth="1"/>
    <col min="3" max="3" width="7.7109375" style="171" customWidth="1"/>
    <col min="4" max="17" width="7.7109375" style="172" customWidth="1"/>
    <col min="18" max="18" width="7.42578125" style="173" customWidth="1"/>
    <col min="19" max="19" width="19.5703125" style="172" customWidth="1"/>
    <col min="20" max="20" width="7.28515625" style="173" customWidth="1"/>
    <col min="21" max="21" width="19.5703125" style="172" customWidth="1"/>
    <col min="22" max="22" width="5.140625" style="172" customWidth="1"/>
    <col min="23" max="23" width="11.5703125" style="172"/>
    <col min="24" max="24" width="5.140625" style="172" customWidth="1"/>
    <col min="25" max="16384" width="11.5703125" style="172"/>
  </cols>
  <sheetData>
    <row r="1" spans="1:21" ht="18.399999999999999" customHeight="1" x14ac:dyDescent="0.35">
      <c r="A1" s="174"/>
      <c r="B1" s="174"/>
      <c r="C1" s="175"/>
      <c r="D1" s="175"/>
      <c r="E1" s="176"/>
      <c r="F1" s="176"/>
      <c r="G1" s="176"/>
      <c r="H1" s="176"/>
      <c r="I1" s="176"/>
      <c r="J1" s="176"/>
      <c r="K1" s="177"/>
      <c r="L1" s="177"/>
      <c r="M1" s="178"/>
      <c r="N1" s="179"/>
      <c r="O1" s="179"/>
      <c r="P1" s="179"/>
      <c r="Q1" s="179"/>
      <c r="R1" s="180"/>
    </row>
    <row r="2" spans="1:21" ht="24.2" customHeight="1" x14ac:dyDescent="0.5">
      <c r="A2" s="174"/>
      <c r="B2" s="174"/>
      <c r="C2" s="175"/>
      <c r="D2" s="175"/>
      <c r="E2" s="176"/>
      <c r="F2" s="176"/>
      <c r="G2" s="176"/>
      <c r="H2" s="176"/>
      <c r="I2" s="176"/>
      <c r="J2" s="176"/>
      <c r="K2" s="177"/>
      <c r="L2" s="177"/>
      <c r="M2" s="365" t="s">
        <v>64</v>
      </c>
      <c r="N2" s="365"/>
      <c r="O2" s="366">
        <f>'S5'!N3</f>
        <v>43010</v>
      </c>
      <c r="P2" s="366"/>
      <c r="Q2" s="366"/>
      <c r="R2" s="366"/>
      <c r="S2" s="366"/>
      <c r="T2" s="366"/>
      <c r="U2" s="366"/>
    </row>
    <row r="3" spans="1:21" ht="18.399999999999999" customHeight="1" x14ac:dyDescent="0.25">
      <c r="A3" s="174"/>
      <c r="B3" s="174"/>
      <c r="C3" s="175"/>
      <c r="D3" s="175"/>
      <c r="E3" s="176"/>
      <c r="F3" s="176"/>
      <c r="G3" s="176"/>
      <c r="H3" s="176"/>
      <c r="I3" s="176"/>
      <c r="J3" s="176"/>
      <c r="K3" s="176"/>
      <c r="L3" s="176"/>
      <c r="M3" s="176"/>
      <c r="N3" s="176"/>
      <c r="O3" s="176"/>
      <c r="P3" s="176"/>
      <c r="Q3" s="176"/>
      <c r="R3" s="181"/>
    </row>
    <row r="4" spans="1:21" ht="27" customHeight="1" x14ac:dyDescent="0.2">
      <c r="A4" s="362" t="s">
        <v>65</v>
      </c>
      <c r="B4" s="362"/>
      <c r="C4" s="362"/>
      <c r="D4" s="362"/>
      <c r="E4" s="362"/>
      <c r="F4" s="362"/>
      <c r="G4" s="362"/>
      <c r="H4" s="362"/>
      <c r="I4" s="362"/>
      <c r="J4" s="362"/>
      <c r="K4" s="362"/>
      <c r="L4" s="362"/>
      <c r="M4" s="362"/>
      <c r="N4" s="362"/>
      <c r="O4" s="362"/>
      <c r="P4" s="362"/>
      <c r="Q4" s="362"/>
      <c r="R4" s="362"/>
      <c r="S4" s="362"/>
      <c r="T4" s="362"/>
      <c r="U4" s="362"/>
    </row>
    <row r="5" spans="1:21" s="182" customFormat="1" ht="18.399999999999999" customHeight="1" x14ac:dyDescent="0.25">
      <c r="A5" s="374"/>
      <c r="B5" s="367" t="s">
        <v>66</v>
      </c>
      <c r="C5" s="370" t="s">
        <v>67</v>
      </c>
      <c r="D5" s="370"/>
      <c r="E5" s="370" t="s">
        <v>22</v>
      </c>
      <c r="F5" s="370"/>
      <c r="G5" s="370" t="s">
        <v>23</v>
      </c>
      <c r="H5" s="370"/>
      <c r="I5" s="370"/>
      <c r="J5" s="370" t="s">
        <v>68</v>
      </c>
      <c r="K5" s="370"/>
      <c r="L5" s="370"/>
      <c r="M5" s="370" t="s">
        <v>69</v>
      </c>
      <c r="N5" s="370"/>
      <c r="O5" s="370"/>
      <c r="P5" s="361" t="s">
        <v>70</v>
      </c>
      <c r="Q5" s="361"/>
      <c r="R5" s="357" t="s">
        <v>71</v>
      </c>
      <c r="S5" s="357"/>
      <c r="T5" s="357"/>
      <c r="U5" s="357"/>
    </row>
    <row r="6" spans="1:21" s="182" customFormat="1" ht="18.399999999999999" customHeight="1" x14ac:dyDescent="0.25">
      <c r="A6" s="374"/>
      <c r="B6" s="367"/>
      <c r="C6" s="183" t="s">
        <v>72</v>
      </c>
      <c r="D6" s="184" t="s">
        <v>73</v>
      </c>
      <c r="E6" s="183" t="s">
        <v>74</v>
      </c>
      <c r="F6" s="184" t="s">
        <v>75</v>
      </c>
      <c r="G6" s="183" t="s">
        <v>76</v>
      </c>
      <c r="H6" s="183" t="s">
        <v>75</v>
      </c>
      <c r="I6" s="184" t="s">
        <v>77</v>
      </c>
      <c r="J6" s="183" t="s">
        <v>76</v>
      </c>
      <c r="K6" s="183" t="s">
        <v>75</v>
      </c>
      <c r="L6" s="184" t="s">
        <v>77</v>
      </c>
      <c r="M6" s="183" t="s">
        <v>76</v>
      </c>
      <c r="N6" s="183" t="s">
        <v>75</v>
      </c>
      <c r="O6" s="184" t="s">
        <v>77</v>
      </c>
      <c r="P6" s="183" t="s">
        <v>76</v>
      </c>
      <c r="Q6" s="184" t="s">
        <v>75</v>
      </c>
      <c r="R6" s="357"/>
      <c r="S6" s="357"/>
      <c r="T6" s="357"/>
      <c r="U6" s="357"/>
    </row>
    <row r="7" spans="1:21" s="182" customFormat="1" ht="15.6" customHeight="1" x14ac:dyDescent="0.25">
      <c r="A7" s="354" t="s">
        <v>78</v>
      </c>
      <c r="B7" s="363">
        <f>'S5'!C4</f>
        <v>0</v>
      </c>
      <c r="C7" s="373">
        <f>'S5'!C16</f>
        <v>0</v>
      </c>
      <c r="D7" s="348">
        <f>'S5'!D16</f>
        <v>0</v>
      </c>
      <c r="E7" s="347">
        <f>'S5'!I16</f>
        <v>0</v>
      </c>
      <c r="F7" s="348">
        <f>'S5'!J16-'S5'!E16-'S5'!F16-'S5'!G16</f>
        <v>0</v>
      </c>
      <c r="G7" s="347">
        <f>'S5'!K16</f>
        <v>0</v>
      </c>
      <c r="H7" s="347">
        <f>'S5'!M16-'S5'!E16-'S5'!F16</f>
        <v>0</v>
      </c>
      <c r="I7" s="348">
        <f>'S5'!L16</f>
        <v>0</v>
      </c>
      <c r="J7" s="347">
        <f>'S5'!N16+'S5'!O16</f>
        <v>0</v>
      </c>
      <c r="K7" s="347">
        <f>'S5'!R16+'S5'!S16-'S5'!E16-'S5'!F16-'S5'!G16</f>
        <v>0</v>
      </c>
      <c r="L7" s="348">
        <f>'S5'!P16+'S5'!Q16</f>
        <v>0</v>
      </c>
      <c r="M7" s="347">
        <f>'S5'!O16</f>
        <v>0</v>
      </c>
      <c r="N7" s="347">
        <f>'S5'!S16-'S5'!F16-'S5'!E16</f>
        <v>0</v>
      </c>
      <c r="O7" s="348">
        <f>'S5'!Q16</f>
        <v>0</v>
      </c>
      <c r="P7" s="347">
        <f>'S5'!T16</f>
        <v>0</v>
      </c>
      <c r="Q7" s="348">
        <f>'S5'!U16-'S5'!F16-'S5'!E16-'S5'!G16</f>
        <v>0</v>
      </c>
      <c r="R7" s="189">
        <f>'S5'!E16</f>
        <v>0</v>
      </c>
      <c r="S7" s="196" t="s">
        <v>79</v>
      </c>
      <c r="T7" s="205">
        <f>'S5'!F16</f>
        <v>0</v>
      </c>
      <c r="U7" s="197" t="s">
        <v>80</v>
      </c>
    </row>
    <row r="8" spans="1:21" s="182" customFormat="1" ht="15.6" customHeight="1" x14ac:dyDescent="0.25">
      <c r="A8" s="354"/>
      <c r="B8" s="363"/>
      <c r="C8" s="373"/>
      <c r="D8" s="348"/>
      <c r="E8" s="347"/>
      <c r="F8" s="348"/>
      <c r="G8" s="347"/>
      <c r="H8" s="347"/>
      <c r="I8" s="348"/>
      <c r="J8" s="347"/>
      <c r="K8" s="347"/>
      <c r="L8" s="348"/>
      <c r="M8" s="347"/>
      <c r="N8" s="347"/>
      <c r="O8" s="348"/>
      <c r="P8" s="347"/>
      <c r="Q8" s="348"/>
      <c r="R8" s="189"/>
      <c r="S8" s="197"/>
      <c r="T8" s="205"/>
      <c r="U8" s="197"/>
    </row>
    <row r="9" spans="1:21" s="182" customFormat="1" ht="15.6" customHeight="1" x14ac:dyDescent="0.25">
      <c r="A9" s="354" t="s">
        <v>81</v>
      </c>
      <c r="B9" s="363">
        <f>'S5'!C39</f>
        <v>0</v>
      </c>
      <c r="C9" s="347">
        <f>'S5'!C51</f>
        <v>0</v>
      </c>
      <c r="D9" s="348">
        <f>'S5'!D51</f>
        <v>0</v>
      </c>
      <c r="E9" s="347">
        <f>'S5'!K51-'S5'!E51-'S5'!F51-'S5'!G51-'S5'!H51-'S5'!I51-'S5'!J51</f>
        <v>0</v>
      </c>
      <c r="F9" s="348">
        <f>'S5'!L51</f>
        <v>0</v>
      </c>
      <c r="G9" s="347">
        <f>'S5'!M51-'S5'!E51-'S5'!F51-'S5'!G51-'S5'!H51-'S5'!I51-'S5'!J51</f>
        <v>0</v>
      </c>
      <c r="H9" s="347">
        <f>'S5'!O51</f>
        <v>0</v>
      </c>
      <c r="I9" s="348">
        <f>'S5'!N51</f>
        <v>0</v>
      </c>
      <c r="J9" s="347">
        <f>'S5'!P51-'S5'!E51-'S5'!F51-'S5'!G51-'S5'!H51-'S5'!I51+'S5'!Q51-'S5'!J51</f>
        <v>0</v>
      </c>
      <c r="K9" s="347">
        <f>'S5'!T51+'S5'!U51</f>
        <v>0</v>
      </c>
      <c r="L9" s="348">
        <f>'S5'!R51+'S5'!S51</f>
        <v>0</v>
      </c>
      <c r="M9" s="347">
        <f>'S5'!Q51</f>
        <v>0</v>
      </c>
      <c r="N9" s="347">
        <f>'S5'!U51</f>
        <v>0</v>
      </c>
      <c r="O9" s="348">
        <f>'S5'!S51</f>
        <v>0</v>
      </c>
      <c r="P9" s="347">
        <f>'S5'!V51-'S5'!E51-'S5'!F51-'S5'!G51-'S5'!H51-'S5'!I51-'S5'!J51</f>
        <v>0</v>
      </c>
      <c r="Q9" s="348">
        <f>'S5'!W51</f>
        <v>0</v>
      </c>
      <c r="R9" s="195">
        <f>'S5'!E51+'S5'!F51+'S5'!G51+'S5'!I51</f>
        <v>0</v>
      </c>
      <c r="S9" s="196" t="s">
        <v>82</v>
      </c>
      <c r="T9" s="195">
        <f>'S5'!H51</f>
        <v>0</v>
      </c>
      <c r="U9" s="197" t="s">
        <v>83</v>
      </c>
    </row>
    <row r="10" spans="1:21" s="182" customFormat="1" ht="15.6" customHeight="1" x14ac:dyDescent="0.25">
      <c r="A10" s="354"/>
      <c r="B10" s="363"/>
      <c r="C10" s="347"/>
      <c r="D10" s="348"/>
      <c r="E10" s="347"/>
      <c r="F10" s="348"/>
      <c r="G10" s="347"/>
      <c r="H10" s="347"/>
      <c r="I10" s="348"/>
      <c r="J10" s="347"/>
      <c r="K10" s="347"/>
      <c r="L10" s="348"/>
      <c r="M10" s="347"/>
      <c r="N10" s="347"/>
      <c r="O10" s="348"/>
      <c r="P10" s="347"/>
      <c r="Q10" s="348"/>
      <c r="R10" s="195"/>
      <c r="S10" s="196"/>
      <c r="T10" s="195">
        <f>'S5'!J51</f>
        <v>0</v>
      </c>
      <c r="U10" s="232" t="s">
        <v>84</v>
      </c>
    </row>
    <row r="11" spans="1:21" s="182" customFormat="1" ht="28.35" customHeight="1" x14ac:dyDescent="0.25">
      <c r="A11" s="185" t="s">
        <v>85</v>
      </c>
      <c r="B11" s="186">
        <f>'S5'!C74</f>
        <v>0</v>
      </c>
      <c r="C11" s="188">
        <f>'S5'!C86</f>
        <v>0</v>
      </c>
      <c r="D11" s="187">
        <f>'S5'!D86</f>
        <v>0</v>
      </c>
      <c r="E11" s="188">
        <f>'S5'!I86-'S5'!E86-'S5'!F86-'S5'!G86</f>
        <v>0</v>
      </c>
      <c r="F11" s="187">
        <f>'S5'!J86</f>
        <v>0</v>
      </c>
      <c r="G11" s="188">
        <f>'S5'!K86-'S5'!E86-'S5'!F86-'S5'!G86</f>
        <v>0</v>
      </c>
      <c r="H11" s="188">
        <f>'S5'!M86</f>
        <v>0</v>
      </c>
      <c r="I11" s="187">
        <f>'S5'!L86+'S5'!H86</f>
        <v>0</v>
      </c>
      <c r="J11" s="188">
        <f>'S5'!N86+'S5'!O86-'S5'!E86-'S5'!F86-'S5'!G86</f>
        <v>0</v>
      </c>
      <c r="K11" s="188">
        <f>'S5'!R87+'S5'!S87</f>
        <v>0</v>
      </c>
      <c r="L11" s="187">
        <f>'S5'!P87+'S5'!Q87+'S5'!H86</f>
        <v>0</v>
      </c>
      <c r="M11" s="188">
        <f>'S5'!O86</f>
        <v>0</v>
      </c>
      <c r="N11" s="188">
        <f>'S5'!S86</f>
        <v>0</v>
      </c>
      <c r="O11" s="187">
        <f>'S5'!Q86</f>
        <v>0</v>
      </c>
      <c r="P11" s="188">
        <f>'S5'!T86-'S5'!E86-'S5'!F86-'S5'!G86</f>
        <v>0</v>
      </c>
      <c r="Q11" s="187">
        <f>'S5'!U87</f>
        <v>0</v>
      </c>
      <c r="R11" s="195">
        <f>'S5'!E86+'S5'!F86</f>
        <v>0</v>
      </c>
      <c r="S11" s="196" t="s">
        <v>86</v>
      </c>
      <c r="T11" s="195">
        <f>'S5'!G86</f>
        <v>0</v>
      </c>
      <c r="U11" s="208" t="s">
        <v>87</v>
      </c>
    </row>
    <row r="12" spans="1:21" s="182" customFormat="1" ht="28.35" customHeight="1" x14ac:dyDescent="0.25">
      <c r="A12" s="185" t="s">
        <v>88</v>
      </c>
      <c r="B12" s="186">
        <f>'S5'!C109</f>
        <v>0</v>
      </c>
      <c r="C12" s="188">
        <f>'S5'!C121</f>
        <v>0</v>
      </c>
      <c r="D12" s="187">
        <f>'S5'!D121</f>
        <v>0</v>
      </c>
      <c r="E12" s="188">
        <f>'S5'!I121</f>
        <v>0</v>
      </c>
      <c r="F12" s="187">
        <f>'S5'!J121-'S5'!E121</f>
        <v>0</v>
      </c>
      <c r="G12" s="188">
        <f>'S5'!K121</f>
        <v>0</v>
      </c>
      <c r="H12" s="188">
        <f>'S5'!M121-'S5'!E121</f>
        <v>0</v>
      </c>
      <c r="I12" s="187">
        <f>'S5'!L121</f>
        <v>0</v>
      </c>
      <c r="J12" s="188">
        <f>'S5'!N121+'S5'!O121</f>
        <v>0</v>
      </c>
      <c r="K12" s="188">
        <f>'S5'!R121+'S5'!S21-'S5'!E121</f>
        <v>0</v>
      </c>
      <c r="L12" s="187">
        <f>'S5'!P121+'S5'!Q121</f>
        <v>0</v>
      </c>
      <c r="M12" s="188">
        <f>'S5'!O121</f>
        <v>0</v>
      </c>
      <c r="N12" s="188">
        <f>'S5'!S21-'S5'!E121</f>
        <v>0</v>
      </c>
      <c r="O12" s="187">
        <f>'S5'!Q121</f>
        <v>0</v>
      </c>
      <c r="P12" s="188">
        <f>'S5'!T121</f>
        <v>0</v>
      </c>
      <c r="Q12" s="187">
        <f>'S5'!U121-'S5'!E121</f>
        <v>0</v>
      </c>
      <c r="R12" s="195">
        <f>'S5'!E121</f>
        <v>0</v>
      </c>
      <c r="S12" s="245" t="s">
        <v>80</v>
      </c>
      <c r="T12" s="246"/>
      <c r="U12" s="197"/>
    </row>
    <row r="13" spans="1:21" s="182" customFormat="1" ht="15.6" customHeight="1" x14ac:dyDescent="0.25">
      <c r="A13" s="354" t="s">
        <v>89</v>
      </c>
      <c r="B13" s="363">
        <f>'S5'!C144</f>
        <v>0</v>
      </c>
      <c r="C13" s="347">
        <f>'S5'!C156</f>
        <v>0</v>
      </c>
      <c r="D13" s="348">
        <f>'S5'!D156</f>
        <v>0</v>
      </c>
      <c r="E13" s="347">
        <f>'S5'!K156-'S5'!F156</f>
        <v>0</v>
      </c>
      <c r="F13" s="348">
        <f>'S5'!L156-'S5'!E156-'S5'!H156-'S5'!G156</f>
        <v>0</v>
      </c>
      <c r="G13" s="347">
        <f>'S5'!M156-'S5'!F156</f>
        <v>0</v>
      </c>
      <c r="H13" s="347">
        <f>'S5'!O156+'S5'!J156-'S5'!H156-'S5'!E156</f>
        <v>0</v>
      </c>
      <c r="I13" s="348">
        <f>'S5'!N156-'S5'!G156+1</f>
        <v>1</v>
      </c>
      <c r="J13" s="347">
        <f>'S5'!P156+'S5'!Q156-'S5'!F156</f>
        <v>0</v>
      </c>
      <c r="K13" s="347">
        <f>'S5'!T156+'S5'!U156+'S5'!J156-'S5'!H156-'S5'!E156</f>
        <v>0</v>
      </c>
      <c r="L13" s="348">
        <f>'S5'!R156+'S5'!S156-'S5'!G156+1</f>
        <v>1</v>
      </c>
      <c r="M13" s="347">
        <f>'S5'!Q156</f>
        <v>0</v>
      </c>
      <c r="N13" s="347">
        <f>'S5'!T156+'S5'!U156-'S5'!H156-'S5'!E156</f>
        <v>0</v>
      </c>
      <c r="O13" s="348">
        <f>'S5'!S156-'S5'!G156+1</f>
        <v>1</v>
      </c>
      <c r="P13" s="347">
        <f>'S5'!V156-'S5'!F156</f>
        <v>0</v>
      </c>
      <c r="Q13" s="348">
        <f>'S5'!W156-'S5'!E156-'S5'!H156-'S5'!G156</f>
        <v>0</v>
      </c>
      <c r="R13" s="195">
        <f>'S5'!E156</f>
        <v>0</v>
      </c>
      <c r="S13" s="196" t="s">
        <v>80</v>
      </c>
      <c r="T13" s="205">
        <f>'S5'!G156</f>
        <v>0</v>
      </c>
      <c r="U13" s="197" t="s">
        <v>90</v>
      </c>
    </row>
    <row r="14" spans="1:21" s="182" customFormat="1" ht="12.75" customHeight="1" x14ac:dyDescent="0.25">
      <c r="A14" s="354"/>
      <c r="B14" s="363"/>
      <c r="C14" s="347"/>
      <c r="D14" s="348"/>
      <c r="E14" s="347"/>
      <c r="F14" s="348"/>
      <c r="G14" s="347"/>
      <c r="H14" s="347"/>
      <c r="I14" s="348"/>
      <c r="J14" s="347"/>
      <c r="K14" s="347"/>
      <c r="L14" s="348"/>
      <c r="M14" s="347"/>
      <c r="N14" s="347"/>
      <c r="O14" s="348"/>
      <c r="P14" s="347"/>
      <c r="Q14" s="348"/>
      <c r="R14" s="195">
        <f>'S5'!F156</f>
        <v>0</v>
      </c>
      <c r="S14" s="196" t="s">
        <v>91</v>
      </c>
      <c r="T14" s="205">
        <f>'S5'!H156</f>
        <v>0</v>
      </c>
      <c r="U14" s="197" t="s">
        <v>92</v>
      </c>
    </row>
    <row r="15" spans="1:21" s="182" customFormat="1" ht="27" customHeight="1" x14ac:dyDescent="0.25">
      <c r="A15" s="185" t="s">
        <v>61</v>
      </c>
      <c r="B15" s="207"/>
      <c r="C15" s="188">
        <f>'S5'!C190</f>
        <v>0</v>
      </c>
      <c r="D15" s="187">
        <f>'S5'!D190</f>
        <v>0</v>
      </c>
      <c r="E15" s="188">
        <f>'S5'!I190-'S5'!E190-'S5'!F190</f>
        <v>0</v>
      </c>
      <c r="F15" s="187">
        <f>'S5'!J190</f>
        <v>0</v>
      </c>
      <c r="G15" s="188">
        <f>'S5'!K190-'S5'!E190-'S5'!F190</f>
        <v>0</v>
      </c>
      <c r="H15" s="188">
        <f>'S5'!M190</f>
        <v>0</v>
      </c>
      <c r="I15" s="187">
        <f>'S5'!L190</f>
        <v>0</v>
      </c>
      <c r="J15" s="188">
        <f>'S5'!N190+'S5'!O190-'S5'!E190-'S5'!F190</f>
        <v>0</v>
      </c>
      <c r="K15" s="188">
        <f>'S5'!R190+'S5'!S90</f>
        <v>0</v>
      </c>
      <c r="L15" s="187">
        <f>'S5'!P190+'S5'!Q190</f>
        <v>0</v>
      </c>
      <c r="M15" s="188">
        <f>'S5'!O190</f>
        <v>0</v>
      </c>
      <c r="N15" s="188">
        <f>'S5'!S90</f>
        <v>0</v>
      </c>
      <c r="O15" s="187">
        <f>'S5'!Q190</f>
        <v>0</v>
      </c>
      <c r="P15" s="188">
        <f>'S5'!T190-'S5'!E190-'S5'!F190</f>
        <v>0</v>
      </c>
      <c r="Q15" s="187">
        <f>'S5'!U190</f>
        <v>0</v>
      </c>
      <c r="R15" s="195">
        <f>'S5'!E190</f>
        <v>0</v>
      </c>
      <c r="S15" s="196" t="s">
        <v>83</v>
      </c>
      <c r="T15" s="205"/>
      <c r="U15" s="208"/>
    </row>
    <row r="16" spans="1:21" s="182" customFormat="1" ht="18.399999999999999" customHeight="1" x14ac:dyDescent="0.25">
      <c r="A16" s="209" t="s">
        <v>93</v>
      </c>
      <c r="B16" s="210">
        <f t="shared" ref="B16:Q16" si="0">SUM(B7:B15)</f>
        <v>0</v>
      </c>
      <c r="C16" s="211">
        <f t="shared" si="0"/>
        <v>0</v>
      </c>
      <c r="D16" s="212">
        <f t="shared" si="0"/>
        <v>0</v>
      </c>
      <c r="E16" s="211">
        <f t="shared" si="0"/>
        <v>0</v>
      </c>
      <c r="F16" s="212">
        <f t="shared" si="0"/>
        <v>0</v>
      </c>
      <c r="G16" s="211">
        <f t="shared" si="0"/>
        <v>0</v>
      </c>
      <c r="H16" s="211">
        <f t="shared" si="0"/>
        <v>0</v>
      </c>
      <c r="I16" s="212">
        <f t="shared" si="0"/>
        <v>1</v>
      </c>
      <c r="J16" s="211">
        <f t="shared" si="0"/>
        <v>0</v>
      </c>
      <c r="K16" s="211">
        <f t="shared" si="0"/>
        <v>0</v>
      </c>
      <c r="L16" s="212">
        <f t="shared" si="0"/>
        <v>1</v>
      </c>
      <c r="M16" s="211">
        <f t="shared" si="0"/>
        <v>0</v>
      </c>
      <c r="N16" s="211">
        <f t="shared" si="0"/>
        <v>0</v>
      </c>
      <c r="O16" s="212">
        <f t="shared" si="0"/>
        <v>1</v>
      </c>
      <c r="P16" s="211">
        <f t="shared" si="0"/>
        <v>0</v>
      </c>
      <c r="Q16" s="212">
        <f t="shared" si="0"/>
        <v>0</v>
      </c>
      <c r="R16" s="213"/>
      <c r="S16" s="214"/>
      <c r="T16" s="215"/>
      <c r="U16" s="214"/>
    </row>
    <row r="17" spans="1:21" s="182" customFormat="1" ht="18.399999999999999" customHeight="1" x14ac:dyDescent="0.3">
      <c r="A17" s="172"/>
      <c r="B17" s="216" t="s">
        <v>94</v>
      </c>
      <c r="C17" s="217" t="s">
        <v>95</v>
      </c>
      <c r="D17" s="217" t="s">
        <v>96</v>
      </c>
      <c r="E17" s="217" t="s">
        <v>97</v>
      </c>
      <c r="F17" s="217" t="s">
        <v>98</v>
      </c>
      <c r="G17" s="217" t="s">
        <v>99</v>
      </c>
      <c r="H17" s="217" t="s">
        <v>100</v>
      </c>
      <c r="I17" s="217" t="s">
        <v>101</v>
      </c>
      <c r="J17" s="218"/>
      <c r="K17" s="218"/>
      <c r="L17" s="218"/>
      <c r="M17" s="218"/>
      <c r="N17" s="218"/>
      <c r="O17" s="218"/>
      <c r="P17" s="218"/>
      <c r="Q17" s="218"/>
      <c r="R17" s="219"/>
      <c r="T17" s="215"/>
    </row>
    <row r="18" spans="1:21" s="182" customFormat="1" ht="18.399999999999999" customHeight="1" x14ac:dyDescent="0.25">
      <c r="A18" s="220"/>
      <c r="B18" s="220"/>
      <c r="C18" s="188"/>
      <c r="D18" s="188"/>
      <c r="E18" s="221"/>
      <c r="F18" s="221"/>
      <c r="G18" s="221"/>
      <c r="H18" s="221"/>
      <c r="I18" s="221"/>
      <c r="J18" s="218"/>
      <c r="K18" s="218"/>
      <c r="L18" s="218"/>
      <c r="M18" s="218"/>
      <c r="N18" s="218"/>
      <c r="O18" s="218"/>
      <c r="P18" s="218"/>
      <c r="Q18" s="218"/>
      <c r="R18" s="219"/>
      <c r="T18" s="215"/>
    </row>
    <row r="19" spans="1:21" ht="18.399999999999999" customHeight="1" x14ac:dyDescent="0.2">
      <c r="A19" s="222"/>
      <c r="B19" s="222"/>
      <c r="C19" s="223"/>
      <c r="D19" s="223"/>
      <c r="E19" s="224"/>
      <c r="F19" s="224"/>
      <c r="G19" s="224"/>
      <c r="H19" s="224"/>
      <c r="I19" s="224"/>
      <c r="J19" s="224"/>
      <c r="K19" s="224"/>
      <c r="L19" s="224"/>
      <c r="M19" s="224"/>
      <c r="N19" s="224"/>
      <c r="O19" s="224"/>
      <c r="P19" s="224"/>
      <c r="Q19" s="224"/>
      <c r="R19" s="225"/>
    </row>
    <row r="20" spans="1:21" ht="27" customHeight="1" x14ac:dyDescent="0.2">
      <c r="A20" s="362" t="s">
        <v>102</v>
      </c>
      <c r="B20" s="362"/>
      <c r="C20" s="362"/>
      <c r="D20" s="362"/>
      <c r="E20" s="362"/>
      <c r="F20" s="362"/>
      <c r="G20" s="362"/>
      <c r="H20" s="362"/>
      <c r="I20" s="362"/>
      <c r="J20" s="362"/>
      <c r="K20" s="362"/>
      <c r="L20" s="362"/>
      <c r="M20" s="362"/>
      <c r="N20" s="362"/>
      <c r="O20" s="362"/>
      <c r="P20" s="362"/>
      <c r="Q20" s="362"/>
      <c r="R20" s="362"/>
      <c r="S20" s="362"/>
      <c r="T20" s="362"/>
      <c r="U20" s="362"/>
    </row>
    <row r="21" spans="1:21" s="182" customFormat="1" ht="18.399999999999999" customHeight="1" x14ac:dyDescent="0.25">
      <c r="A21" s="358"/>
      <c r="B21" s="371"/>
      <c r="C21" s="356" t="s">
        <v>67</v>
      </c>
      <c r="D21" s="356"/>
      <c r="E21" s="356" t="s">
        <v>22</v>
      </c>
      <c r="F21" s="356"/>
      <c r="G21" s="359" t="s">
        <v>23</v>
      </c>
      <c r="H21" s="359"/>
      <c r="I21" s="359"/>
      <c r="J21" s="360" t="s">
        <v>68</v>
      </c>
      <c r="K21" s="360"/>
      <c r="L21" s="360"/>
      <c r="M21" s="361" t="s">
        <v>69</v>
      </c>
      <c r="N21" s="361"/>
      <c r="O21" s="361"/>
      <c r="P21" s="356" t="s">
        <v>70</v>
      </c>
      <c r="Q21" s="356"/>
      <c r="R21" s="357" t="s">
        <v>71</v>
      </c>
      <c r="S21" s="357"/>
      <c r="T21" s="357"/>
      <c r="U21" s="357"/>
    </row>
    <row r="22" spans="1:21" s="182" customFormat="1" ht="18.399999999999999" customHeight="1" x14ac:dyDescent="0.25">
      <c r="A22" s="358"/>
      <c r="B22" s="371"/>
      <c r="C22" s="226" t="s">
        <v>72</v>
      </c>
      <c r="D22" s="184" t="s">
        <v>73</v>
      </c>
      <c r="E22" s="226" t="s">
        <v>74</v>
      </c>
      <c r="F22" s="184" t="s">
        <v>75</v>
      </c>
      <c r="G22" s="227" t="s">
        <v>76</v>
      </c>
      <c r="H22" s="183" t="s">
        <v>75</v>
      </c>
      <c r="I22" s="184" t="s">
        <v>77</v>
      </c>
      <c r="J22" s="183" t="s">
        <v>76</v>
      </c>
      <c r="K22" s="183" t="s">
        <v>75</v>
      </c>
      <c r="L22" s="183" t="s">
        <v>77</v>
      </c>
      <c r="M22" s="228" t="s">
        <v>76</v>
      </c>
      <c r="N22" s="183" t="s">
        <v>75</v>
      </c>
      <c r="O22" s="184" t="s">
        <v>77</v>
      </c>
      <c r="P22" s="226" t="s">
        <v>76</v>
      </c>
      <c r="Q22" s="184" t="s">
        <v>75</v>
      </c>
      <c r="R22" s="357"/>
      <c r="S22" s="357"/>
      <c r="T22" s="357"/>
      <c r="U22" s="357"/>
    </row>
    <row r="23" spans="1:21" s="182" customFormat="1" ht="15.6" customHeight="1" x14ac:dyDescent="0.25">
      <c r="A23" s="354" t="s">
        <v>78</v>
      </c>
      <c r="B23" s="355"/>
      <c r="C23" s="349">
        <f>'S5'!C28</f>
        <v>0</v>
      </c>
      <c r="D23" s="348">
        <f>'S5'!D28</f>
        <v>0</v>
      </c>
      <c r="E23" s="349">
        <f>'S5'!J28</f>
        <v>0</v>
      </c>
      <c r="F23" s="348">
        <f>'S5'!K28-'S5'!E28-'S5'!F28-'S5'!G28-'S5'!H28-'S5'!I28</f>
        <v>0</v>
      </c>
      <c r="G23" s="353">
        <f>'S5'!L28-'S5'!H28-'S5'!G28</f>
        <v>0</v>
      </c>
      <c r="H23" s="347">
        <f>'S5'!N28-'S5'!F28-'S5'!E28-'S5'!I28</f>
        <v>0</v>
      </c>
      <c r="I23" s="348">
        <f>'S5'!M28</f>
        <v>0</v>
      </c>
      <c r="J23" s="347">
        <f>'S5'!O28+'S5'!P28-'S5'!H28-'S5'!G28</f>
        <v>0</v>
      </c>
      <c r="K23" s="347">
        <f>'S5'!S28+'S5'!T28-'S5'!F28-'S5'!E28-'S5'!I28</f>
        <v>0</v>
      </c>
      <c r="L23" s="347">
        <f>'S5'!Q28+'S5'!R28</f>
        <v>0</v>
      </c>
      <c r="M23" s="346">
        <f>'S5'!P28</f>
        <v>0</v>
      </c>
      <c r="N23" s="347">
        <f>'S5'!T28-'S5'!E28-'S5'!F28</f>
        <v>0</v>
      </c>
      <c r="O23" s="348">
        <f>'S5'!R28</f>
        <v>0</v>
      </c>
      <c r="P23" s="349">
        <f>'S5'!U28-'S5'!H28-'S5'!G28</f>
        <v>0</v>
      </c>
      <c r="Q23" s="348">
        <f>'S5'!V28-'S5'!F28-'S5'!E28-'S5'!I28</f>
        <v>0</v>
      </c>
      <c r="R23" s="189">
        <f>'S5'!E28</f>
        <v>0</v>
      </c>
      <c r="S23" s="196" t="s">
        <v>79</v>
      </c>
      <c r="T23" s="205">
        <f>'S5'!F28</f>
        <v>0</v>
      </c>
      <c r="U23" s="197" t="s">
        <v>80</v>
      </c>
    </row>
    <row r="24" spans="1:21" s="182" customFormat="1" ht="12.75" customHeight="1" x14ac:dyDescent="0.25">
      <c r="A24" s="354"/>
      <c r="B24" s="355"/>
      <c r="C24" s="349"/>
      <c r="D24" s="348"/>
      <c r="E24" s="349"/>
      <c r="F24" s="348"/>
      <c r="G24" s="353"/>
      <c r="H24" s="347"/>
      <c r="I24" s="348"/>
      <c r="J24" s="347"/>
      <c r="K24" s="347"/>
      <c r="L24" s="347"/>
      <c r="M24" s="346"/>
      <c r="N24" s="347"/>
      <c r="O24" s="348"/>
      <c r="P24" s="349"/>
      <c r="Q24" s="348"/>
      <c r="R24" s="189"/>
      <c r="S24" s="197"/>
      <c r="T24" s="205">
        <f>'S5'!H28+'S5'!G28</f>
        <v>0</v>
      </c>
      <c r="U24" s="197" t="s">
        <v>103</v>
      </c>
    </row>
    <row r="25" spans="1:21" s="182" customFormat="1" ht="15.6" customHeight="1" x14ac:dyDescent="0.25">
      <c r="A25" s="354" t="s">
        <v>81</v>
      </c>
      <c r="B25" s="355"/>
      <c r="C25" s="347">
        <f>'S5'!C63</f>
        <v>0</v>
      </c>
      <c r="D25" s="348">
        <f>'S5'!D63</f>
        <v>0</v>
      </c>
      <c r="E25" s="347">
        <f>'S5'!K63-'S5'!E63-'S5'!F63-'S5'!G63-'S5'!H63-'S5'!I63-'S5'!J63</f>
        <v>0</v>
      </c>
      <c r="F25" s="348">
        <f>'S5'!L63</f>
        <v>0</v>
      </c>
      <c r="G25" s="347">
        <f>'S5'!M63-'S5'!E63-'S5'!F63-'S5'!G63-'S5'!H63-'S5'!I63-'S5'!J63</f>
        <v>0</v>
      </c>
      <c r="H25" s="347">
        <f>'S5'!O63</f>
        <v>0</v>
      </c>
      <c r="I25" s="348">
        <f>'S5'!N63</f>
        <v>0</v>
      </c>
      <c r="J25" s="347">
        <f>'S5'!P63-'S5'!E63-'S5'!F63-'S5'!G63-'S5'!H63-'S5'!I63+'S5'!Q63-'S5'!J63</f>
        <v>0</v>
      </c>
      <c r="K25" s="347">
        <f>'S5'!T63+'S5'!U63</f>
        <v>0</v>
      </c>
      <c r="L25" s="348">
        <f>'S5'!R63+'S5'!S63</f>
        <v>0</v>
      </c>
      <c r="M25" s="347">
        <f>'S5'!Q63</f>
        <v>0</v>
      </c>
      <c r="N25" s="347">
        <f>'S5'!U63</f>
        <v>0</v>
      </c>
      <c r="O25" s="348">
        <f>'S5'!S63</f>
        <v>0</v>
      </c>
      <c r="P25" s="347">
        <f>'S5'!V63-'S5'!E63-'S5'!F63-'S5'!G63-'S5'!H63-'S5'!I63-'S5'!J63</f>
        <v>0</v>
      </c>
      <c r="Q25" s="348">
        <f>'S5'!W63</f>
        <v>0</v>
      </c>
      <c r="R25" s="195">
        <f>'S5'!E63+'S5'!F63+'S5'!G63+'S5'!I63</f>
        <v>0</v>
      </c>
      <c r="S25" s="196" t="s">
        <v>82</v>
      </c>
      <c r="T25" s="195">
        <f>'S5'!H63</f>
        <v>0</v>
      </c>
      <c r="U25" s="197" t="s">
        <v>83</v>
      </c>
    </row>
    <row r="26" spans="1:21" s="182" customFormat="1" ht="15.6" customHeight="1" x14ac:dyDescent="0.25">
      <c r="A26" s="354"/>
      <c r="B26" s="355"/>
      <c r="C26" s="347"/>
      <c r="D26" s="348"/>
      <c r="E26" s="347"/>
      <c r="F26" s="348"/>
      <c r="G26" s="347"/>
      <c r="H26" s="347"/>
      <c r="I26" s="348"/>
      <c r="J26" s="347"/>
      <c r="K26" s="347"/>
      <c r="L26" s="348"/>
      <c r="M26" s="347"/>
      <c r="N26" s="347"/>
      <c r="O26" s="348"/>
      <c r="P26" s="347"/>
      <c r="Q26" s="348"/>
      <c r="R26" s="195"/>
      <c r="S26" s="196"/>
      <c r="T26" s="195">
        <f>'S5'!J63</f>
        <v>0</v>
      </c>
      <c r="U26" s="232" t="s">
        <v>84</v>
      </c>
    </row>
    <row r="27" spans="1:21" s="182" customFormat="1" ht="28.35" customHeight="1" x14ac:dyDescent="0.25">
      <c r="A27" s="185" t="s">
        <v>85</v>
      </c>
      <c r="B27" s="207"/>
      <c r="C27" s="229">
        <f>'S5'!C98</f>
        <v>0</v>
      </c>
      <c r="D27" s="187">
        <f>'S5'!D98</f>
        <v>0</v>
      </c>
      <c r="E27" s="229">
        <f>'S5'!I98-'S5'!E98-'S5'!F98-'S5'!G98</f>
        <v>0</v>
      </c>
      <c r="F27" s="187">
        <f>'S5'!J98</f>
        <v>0</v>
      </c>
      <c r="G27" s="230">
        <f>'S5'!K98-'S5'!E98-'S5'!F98-'S5'!G98</f>
        <v>0</v>
      </c>
      <c r="H27" s="188">
        <f>'S5'!M98</f>
        <v>0</v>
      </c>
      <c r="I27" s="187">
        <f>'S5'!L98+'S5'!H98</f>
        <v>0</v>
      </c>
      <c r="J27" s="188">
        <f>'S5'!N98+'S5'!O98-'S5'!E98-'S5'!F98-'S5'!G98</f>
        <v>0</v>
      </c>
      <c r="K27" s="188">
        <f>'S5'!R98+'S5'!S98</f>
        <v>0</v>
      </c>
      <c r="L27" s="188">
        <f>'S5'!P98+'S5'!Q98+'S5'!H98</f>
        <v>0</v>
      </c>
      <c r="M27" s="231">
        <f>'S5'!O98</f>
        <v>0</v>
      </c>
      <c r="N27" s="188">
        <f>'S5'!S98</f>
        <v>0</v>
      </c>
      <c r="O27" s="187">
        <f>'S5'!Q98</f>
        <v>0</v>
      </c>
      <c r="P27" s="229">
        <f>'S5'!T98-'S5'!E98-'S5'!F98-'S5'!G98</f>
        <v>0</v>
      </c>
      <c r="Q27" s="187">
        <f>'S5'!U98</f>
        <v>0</v>
      </c>
      <c r="R27" s="195">
        <f>'S5'!E98+'S5'!F98</f>
        <v>0</v>
      </c>
      <c r="S27" s="233" t="s">
        <v>104</v>
      </c>
      <c r="T27" s="195">
        <f>'S5'!G98</f>
        <v>0</v>
      </c>
      <c r="U27" s="208" t="s">
        <v>87</v>
      </c>
    </row>
    <row r="28" spans="1:21" s="182" customFormat="1" ht="28.35" customHeight="1" x14ac:dyDescent="0.25">
      <c r="A28" s="185" t="s">
        <v>88</v>
      </c>
      <c r="B28" s="207"/>
      <c r="C28" s="229">
        <f>'S5'!C133</f>
        <v>0</v>
      </c>
      <c r="D28" s="187">
        <f>'S5'!D133</f>
        <v>0</v>
      </c>
      <c r="E28" s="229">
        <f>'S5'!I133</f>
        <v>0</v>
      </c>
      <c r="F28" s="187">
        <f>'S5'!J133-'S5'!E133-'S5'!F133</f>
        <v>0</v>
      </c>
      <c r="G28" s="230">
        <f>'S5'!K133</f>
        <v>0</v>
      </c>
      <c r="H28" s="188">
        <f>'S5'!M133-'S5'!E133</f>
        <v>0</v>
      </c>
      <c r="I28" s="187">
        <f>'S5'!L133-'S5'!F133</f>
        <v>0</v>
      </c>
      <c r="J28" s="188">
        <f>'S5'!N133+'S5'!O133</f>
        <v>0</v>
      </c>
      <c r="K28" s="188">
        <f>'S5'!R133+'S5'!S133-'S5'!E133</f>
        <v>0</v>
      </c>
      <c r="L28" s="188">
        <f>'S5'!P133+'S5'!Q133-'S5'!F133</f>
        <v>0</v>
      </c>
      <c r="M28" s="231">
        <f>'S5'!O133</f>
        <v>0</v>
      </c>
      <c r="N28" s="188">
        <f>'S5'!S133-'S5'!E133</f>
        <v>0</v>
      </c>
      <c r="O28" s="187">
        <f>'S5'!Q133</f>
        <v>0</v>
      </c>
      <c r="P28" s="229">
        <f>'S5'!T133</f>
        <v>0</v>
      </c>
      <c r="Q28" s="187">
        <f>'S5'!U133-'S5'!E133-'S5'!F133</f>
        <v>0</v>
      </c>
      <c r="R28" s="195">
        <f>'S5'!E133</f>
        <v>0</v>
      </c>
      <c r="S28" s="196" t="s">
        <v>105</v>
      </c>
      <c r="T28" s="234">
        <f>'S5'!F133</f>
        <v>0</v>
      </c>
      <c r="U28" s="197" t="s">
        <v>106</v>
      </c>
    </row>
    <row r="29" spans="1:21" s="182" customFormat="1" ht="15.6" customHeight="1" x14ac:dyDescent="0.25">
      <c r="A29" s="354" t="s">
        <v>89</v>
      </c>
      <c r="B29" s="355"/>
      <c r="C29" s="349">
        <f>'S5'!C168</f>
        <v>0</v>
      </c>
      <c r="D29" s="348">
        <f>'S5'!D168</f>
        <v>0</v>
      </c>
      <c r="E29" s="349">
        <f>'S5'!K168-'S5'!F168</f>
        <v>0</v>
      </c>
      <c r="F29" s="348">
        <f>'S5'!L168-'S5'!E168-'S5'!H168-'S5'!G168</f>
        <v>0</v>
      </c>
      <c r="G29" s="353">
        <f>'S5'!M168-'S5'!F168</f>
        <v>0</v>
      </c>
      <c r="H29" s="347">
        <f>'S5'!O168-'S5'!H168-'S5'!E168+'S5'!J168</f>
        <v>0</v>
      </c>
      <c r="I29" s="348">
        <f>'S5'!N168-'S5'!G168+1</f>
        <v>1</v>
      </c>
      <c r="J29" s="347">
        <f>'S5'!P168+'S5'!Q168-'S5'!F168</f>
        <v>0</v>
      </c>
      <c r="K29" s="347">
        <f>'S5'!T168+'S5'!U168+'S5'!J168-'S5'!H168-'S5'!E168</f>
        <v>0</v>
      </c>
      <c r="L29" s="347">
        <f>'S5'!R168+'S5'!S168-'S5'!G168+1</f>
        <v>1</v>
      </c>
      <c r="M29" s="346">
        <f>'S5'!Q168</f>
        <v>0</v>
      </c>
      <c r="N29" s="347">
        <f>'S5'!T168+'S5'!U168-'S5'!H168-'S5'!E168</f>
        <v>0</v>
      </c>
      <c r="O29" s="348">
        <f>'S5'!S168-'S5'!G168+1</f>
        <v>1</v>
      </c>
      <c r="P29" s="349">
        <f>'S5'!V168-'S5'!F168</f>
        <v>0</v>
      </c>
      <c r="Q29" s="348">
        <f>'S5'!W168-'S5'!E168-'S5'!H168-'S5'!G168</f>
        <v>0</v>
      </c>
      <c r="R29" s="195">
        <f>'S5'!E168</f>
        <v>0</v>
      </c>
      <c r="S29" s="196" t="s">
        <v>105</v>
      </c>
      <c r="T29" s="205">
        <f>'S5'!G168</f>
        <v>0</v>
      </c>
      <c r="U29" s="197" t="s">
        <v>90</v>
      </c>
    </row>
    <row r="30" spans="1:21" s="182" customFormat="1" ht="12.75" customHeight="1" x14ac:dyDescent="0.25">
      <c r="A30" s="354"/>
      <c r="B30" s="355"/>
      <c r="C30" s="349"/>
      <c r="D30" s="348"/>
      <c r="E30" s="349"/>
      <c r="F30" s="348"/>
      <c r="G30" s="353"/>
      <c r="H30" s="347"/>
      <c r="I30" s="348"/>
      <c r="J30" s="347"/>
      <c r="K30" s="347"/>
      <c r="L30" s="347"/>
      <c r="M30" s="346"/>
      <c r="N30" s="347"/>
      <c r="O30" s="348"/>
      <c r="P30" s="349"/>
      <c r="Q30" s="348"/>
      <c r="R30" s="195">
        <f>'S5'!F168</f>
        <v>0</v>
      </c>
      <c r="S30" s="196" t="s">
        <v>91</v>
      </c>
      <c r="T30" s="205">
        <f>'S5'!H168</f>
        <v>0</v>
      </c>
      <c r="U30" s="197" t="s">
        <v>92</v>
      </c>
    </row>
    <row r="31" spans="1:21" s="182" customFormat="1" ht="18.399999999999999" customHeight="1" x14ac:dyDescent="0.25">
      <c r="A31" s="209" t="s">
        <v>93</v>
      </c>
      <c r="B31" s="210"/>
      <c r="C31" s="235">
        <f t="shared" ref="C31:Q31" si="1">SUM(C23:C29)</f>
        <v>0</v>
      </c>
      <c r="D31" s="212">
        <f t="shared" si="1"/>
        <v>0</v>
      </c>
      <c r="E31" s="235">
        <f t="shared" si="1"/>
        <v>0</v>
      </c>
      <c r="F31" s="212">
        <f t="shared" si="1"/>
        <v>0</v>
      </c>
      <c r="G31" s="236">
        <f t="shared" si="1"/>
        <v>0</v>
      </c>
      <c r="H31" s="211">
        <f t="shared" si="1"/>
        <v>0</v>
      </c>
      <c r="I31" s="212">
        <f t="shared" si="1"/>
        <v>1</v>
      </c>
      <c r="J31" s="211">
        <f t="shared" si="1"/>
        <v>0</v>
      </c>
      <c r="K31" s="211">
        <f t="shared" si="1"/>
        <v>0</v>
      </c>
      <c r="L31" s="211">
        <f t="shared" si="1"/>
        <v>1</v>
      </c>
      <c r="M31" s="237">
        <f t="shared" si="1"/>
        <v>0</v>
      </c>
      <c r="N31" s="211">
        <f t="shared" si="1"/>
        <v>0</v>
      </c>
      <c r="O31" s="212">
        <f t="shared" si="1"/>
        <v>1</v>
      </c>
      <c r="P31" s="235">
        <f t="shared" si="1"/>
        <v>0</v>
      </c>
      <c r="Q31" s="212">
        <f t="shared" si="1"/>
        <v>0</v>
      </c>
      <c r="R31" s="173"/>
      <c r="S31" s="172"/>
      <c r="T31" s="173"/>
      <c r="U31" s="172"/>
    </row>
    <row r="32" spans="1:21" s="182" customFormat="1" ht="18.399999999999999" customHeight="1" x14ac:dyDescent="0.25">
      <c r="A32" s="350" t="s">
        <v>107</v>
      </c>
      <c r="B32" s="350"/>
      <c r="C32" s="351"/>
      <c r="D32" s="351"/>
      <c r="E32" s="350" t="s">
        <v>108</v>
      </c>
      <c r="F32" s="350"/>
      <c r="G32" s="352"/>
      <c r="H32" s="352"/>
      <c r="I32" s="238"/>
      <c r="J32" s="218"/>
      <c r="K32" s="218"/>
      <c r="L32" s="218"/>
      <c r="M32" s="218"/>
      <c r="N32" s="218"/>
      <c r="O32" s="218"/>
      <c r="P32" s="218"/>
      <c r="Q32" s="218"/>
      <c r="R32" s="239"/>
      <c r="S32" s="240"/>
      <c r="T32" s="241"/>
      <c r="U32" s="240"/>
    </row>
    <row r="33" spans="1:21" s="182" customFormat="1" ht="18.399999999999999" customHeight="1" x14ac:dyDescent="0.25">
      <c r="A33" s="242"/>
      <c r="B33" s="243"/>
      <c r="C33" s="244"/>
      <c r="D33" s="244"/>
      <c r="E33" s="218"/>
      <c r="F33" s="218"/>
      <c r="G33" s="218"/>
      <c r="H33" s="218"/>
      <c r="I33" s="218"/>
      <c r="J33" s="218"/>
      <c r="K33" s="218"/>
      <c r="L33" s="218"/>
      <c r="M33" s="218"/>
      <c r="N33" s="218"/>
      <c r="O33" s="218"/>
      <c r="P33" s="218"/>
      <c r="Q33" s="218"/>
      <c r="R33" s="219"/>
      <c r="T33" s="215"/>
    </row>
    <row r="34" spans="1:21" ht="18.399999999999999" customHeight="1" x14ac:dyDescent="0.2">
      <c r="A34" s="222"/>
      <c r="B34" s="222"/>
      <c r="C34" s="223"/>
      <c r="D34" s="223"/>
      <c r="E34" s="224"/>
      <c r="F34" s="224"/>
      <c r="G34" s="224"/>
      <c r="H34" s="224"/>
      <c r="I34" s="224"/>
      <c r="J34" s="224"/>
      <c r="K34" s="224"/>
      <c r="L34" s="224"/>
      <c r="M34" s="224"/>
      <c r="N34" s="224"/>
      <c r="O34" s="224"/>
      <c r="P34" s="224"/>
      <c r="Q34" s="224"/>
      <c r="R34" s="225"/>
    </row>
    <row r="35" spans="1:21" ht="18.399999999999999" customHeight="1" x14ac:dyDescent="0.2">
      <c r="A35" s="222"/>
      <c r="B35" s="222"/>
      <c r="C35" s="223"/>
      <c r="D35" s="223"/>
      <c r="E35" s="224"/>
      <c r="F35" s="224"/>
      <c r="G35" s="224"/>
      <c r="H35" s="224"/>
      <c r="I35" s="224"/>
      <c r="J35" s="224"/>
      <c r="K35" s="224"/>
      <c r="L35" s="224"/>
      <c r="M35" s="224"/>
      <c r="N35" s="224"/>
      <c r="O35" s="224"/>
      <c r="P35" s="224"/>
      <c r="Q35" s="224"/>
      <c r="R35" s="225"/>
    </row>
    <row r="36" spans="1:21" ht="18.399999999999999" customHeight="1" x14ac:dyDescent="0.2">
      <c r="A36" s="222"/>
      <c r="B36" s="222"/>
      <c r="C36" s="223"/>
      <c r="D36" s="223"/>
      <c r="E36" s="224"/>
      <c r="F36" s="224"/>
      <c r="G36" s="224"/>
      <c r="H36" s="224"/>
      <c r="I36" s="224"/>
      <c r="J36" s="224"/>
      <c r="K36" s="224"/>
      <c r="L36" s="224"/>
      <c r="M36" s="224"/>
      <c r="N36" s="224"/>
      <c r="O36" s="224"/>
      <c r="P36" s="224"/>
      <c r="Q36" s="224"/>
      <c r="R36" s="225"/>
    </row>
    <row r="37" spans="1:21" ht="24.2" customHeight="1" x14ac:dyDescent="0.5">
      <c r="A37" s="174"/>
      <c r="B37" s="174"/>
      <c r="C37" s="175"/>
      <c r="D37" s="175"/>
      <c r="E37" s="176"/>
      <c r="F37" s="176"/>
      <c r="G37" s="176"/>
      <c r="H37" s="176"/>
      <c r="I37" s="176"/>
      <c r="J37" s="176"/>
      <c r="K37" s="177"/>
      <c r="L37" s="177"/>
      <c r="M37" s="365" t="s">
        <v>64</v>
      </c>
      <c r="N37" s="365"/>
      <c r="O37" s="366">
        <f>O2+1</f>
        <v>43011</v>
      </c>
      <c r="P37" s="366"/>
      <c r="Q37" s="366"/>
      <c r="R37" s="366"/>
      <c r="S37" s="366"/>
      <c r="T37" s="366"/>
      <c r="U37" s="366"/>
    </row>
    <row r="38" spans="1:21" ht="18.399999999999999" customHeight="1" x14ac:dyDescent="0.25">
      <c r="A38" s="174"/>
      <c r="B38" s="174"/>
      <c r="C38" s="175"/>
      <c r="D38" s="175"/>
      <c r="E38" s="176"/>
      <c r="F38" s="176"/>
      <c r="G38" s="176"/>
      <c r="H38" s="176"/>
      <c r="I38" s="176"/>
      <c r="J38" s="176"/>
      <c r="K38" s="176"/>
      <c r="L38" s="176"/>
      <c r="M38" s="176"/>
      <c r="N38" s="176"/>
      <c r="O38" s="176"/>
      <c r="P38" s="176"/>
      <c r="Q38" s="176"/>
      <c r="R38" s="181"/>
    </row>
    <row r="39" spans="1:21" ht="27" customHeight="1" x14ac:dyDescent="0.2">
      <c r="A39" s="362" t="s">
        <v>65</v>
      </c>
      <c r="B39" s="362"/>
      <c r="C39" s="362"/>
      <c r="D39" s="362"/>
      <c r="E39" s="362"/>
      <c r="F39" s="362"/>
      <c r="G39" s="362"/>
      <c r="H39" s="362"/>
      <c r="I39" s="362"/>
      <c r="J39" s="362"/>
      <c r="K39" s="362"/>
      <c r="L39" s="362"/>
      <c r="M39" s="362"/>
      <c r="N39" s="362"/>
      <c r="O39" s="362"/>
      <c r="P39" s="362"/>
      <c r="Q39" s="362"/>
      <c r="R39" s="362"/>
      <c r="S39" s="362"/>
      <c r="T39" s="362"/>
      <c r="U39" s="362"/>
    </row>
    <row r="40" spans="1:21" s="182" customFormat="1" ht="18.399999999999999" customHeight="1" x14ac:dyDescent="0.25">
      <c r="A40" s="358"/>
      <c r="B40" s="367" t="s">
        <v>66</v>
      </c>
      <c r="C40" s="356" t="s">
        <v>67</v>
      </c>
      <c r="D40" s="356"/>
      <c r="E40" s="356" t="s">
        <v>22</v>
      </c>
      <c r="F40" s="356"/>
      <c r="G40" s="359" t="s">
        <v>23</v>
      </c>
      <c r="H40" s="359"/>
      <c r="I40" s="359"/>
      <c r="J40" s="360" t="s">
        <v>68</v>
      </c>
      <c r="K40" s="360"/>
      <c r="L40" s="360"/>
      <c r="M40" s="361" t="s">
        <v>69</v>
      </c>
      <c r="N40" s="361"/>
      <c r="O40" s="361"/>
      <c r="P40" s="356" t="s">
        <v>70</v>
      </c>
      <c r="Q40" s="356"/>
      <c r="R40" s="357" t="s">
        <v>71</v>
      </c>
      <c r="S40" s="357"/>
      <c r="T40" s="357"/>
      <c r="U40" s="357"/>
    </row>
    <row r="41" spans="1:21" s="182" customFormat="1" ht="18.399999999999999" customHeight="1" x14ac:dyDescent="0.25">
      <c r="A41" s="358"/>
      <c r="B41" s="367"/>
      <c r="C41" s="226" t="s">
        <v>72</v>
      </c>
      <c r="D41" s="184" t="s">
        <v>73</v>
      </c>
      <c r="E41" s="226" t="s">
        <v>74</v>
      </c>
      <c r="F41" s="184" t="s">
        <v>75</v>
      </c>
      <c r="G41" s="227" t="s">
        <v>76</v>
      </c>
      <c r="H41" s="183" t="s">
        <v>75</v>
      </c>
      <c r="I41" s="184" t="s">
        <v>77</v>
      </c>
      <c r="J41" s="183" t="s">
        <v>76</v>
      </c>
      <c r="K41" s="183" t="s">
        <v>75</v>
      </c>
      <c r="L41" s="183" t="s">
        <v>77</v>
      </c>
      <c r="M41" s="228" t="s">
        <v>76</v>
      </c>
      <c r="N41" s="183" t="s">
        <v>75</v>
      </c>
      <c r="O41" s="184" t="s">
        <v>77</v>
      </c>
      <c r="P41" s="226" t="s">
        <v>76</v>
      </c>
      <c r="Q41" s="184" t="s">
        <v>75</v>
      </c>
      <c r="R41" s="357"/>
      <c r="S41" s="357"/>
      <c r="T41" s="357"/>
      <c r="U41" s="357"/>
    </row>
    <row r="42" spans="1:21" s="182" customFormat="1" ht="14.1" customHeight="1" x14ac:dyDescent="0.25">
      <c r="A42" s="354" t="s">
        <v>78</v>
      </c>
      <c r="B42" s="363">
        <f>'S5'!C5</f>
        <v>0</v>
      </c>
      <c r="C42" s="364">
        <f>'S5'!C17</f>
        <v>0</v>
      </c>
      <c r="D42" s="348">
        <f>'S5'!D17</f>
        <v>0</v>
      </c>
      <c r="E42" s="349">
        <f>'S5'!I17</f>
        <v>0</v>
      </c>
      <c r="F42" s="348">
        <f>'S5'!J17-'S5'!E17-'S5'!F17-'S5'!G17</f>
        <v>0</v>
      </c>
      <c r="G42" s="353">
        <f>'S5'!K17</f>
        <v>0</v>
      </c>
      <c r="H42" s="347">
        <f>'S5'!M17-'S5'!E17-'S5'!F17-'S5'!G17</f>
        <v>0</v>
      </c>
      <c r="I42" s="348">
        <f>'S5'!L17</f>
        <v>0</v>
      </c>
      <c r="J42" s="347">
        <f>'S5'!N17+'S5'!O17</f>
        <v>0</v>
      </c>
      <c r="K42" s="347">
        <f>'S5'!R17+'S5'!S17-'S5'!E17-'S5'!F17-'S5'!G17</f>
        <v>0</v>
      </c>
      <c r="L42" s="347">
        <f>'S5'!P17+'S5'!Q17</f>
        <v>0</v>
      </c>
      <c r="M42" s="346">
        <f>'S5'!O17</f>
        <v>0</v>
      </c>
      <c r="N42" s="347">
        <f>'S5'!S17-'S5'!F17-'S5'!E17</f>
        <v>0</v>
      </c>
      <c r="O42" s="348">
        <f>'S5'!Q17</f>
        <v>0</v>
      </c>
      <c r="P42" s="349">
        <f>'S5'!T17</f>
        <v>0</v>
      </c>
      <c r="Q42" s="348">
        <f>'S5'!U17-'S5'!F17-'S5'!E17-'S5'!G17</f>
        <v>0</v>
      </c>
      <c r="R42" s="189">
        <f>'S5'!E17</f>
        <v>0</v>
      </c>
      <c r="S42" s="196" t="s">
        <v>79</v>
      </c>
      <c r="T42" s="205">
        <f>'S5'!F17</f>
        <v>0</v>
      </c>
      <c r="U42" s="197" t="s">
        <v>80</v>
      </c>
    </row>
    <row r="43" spans="1:21" s="182" customFormat="1" ht="14.1" customHeight="1" x14ac:dyDescent="0.25">
      <c r="A43" s="354"/>
      <c r="B43" s="363"/>
      <c r="C43" s="364"/>
      <c r="D43" s="348"/>
      <c r="E43" s="349"/>
      <c r="F43" s="348"/>
      <c r="G43" s="353"/>
      <c r="H43" s="347"/>
      <c r="I43" s="348"/>
      <c r="J43" s="347"/>
      <c r="K43" s="347"/>
      <c r="L43" s="347"/>
      <c r="M43" s="346"/>
      <c r="N43" s="347"/>
      <c r="O43" s="348"/>
      <c r="P43" s="349"/>
      <c r="Q43" s="348"/>
      <c r="R43" s="189"/>
      <c r="S43" s="197"/>
      <c r="T43" s="205"/>
      <c r="U43" s="197"/>
    </row>
    <row r="44" spans="1:21" s="182" customFormat="1" ht="15.6" customHeight="1" x14ac:dyDescent="0.25">
      <c r="A44" s="354" t="s">
        <v>81</v>
      </c>
      <c r="B44" s="363">
        <f>'S5'!C40</f>
        <v>0</v>
      </c>
      <c r="C44" s="347">
        <f>'S5'!C52</f>
        <v>0</v>
      </c>
      <c r="D44" s="348">
        <f>'S5'!D52</f>
        <v>0</v>
      </c>
      <c r="E44" s="347">
        <f>'S5'!K52-'S5'!E52-'S5'!F52-'S5'!G52-'S5'!H52-'S5'!I52-'S5'!J52</f>
        <v>0</v>
      </c>
      <c r="F44" s="348">
        <f>'S5'!L52</f>
        <v>0</v>
      </c>
      <c r="G44" s="372">
        <f>'S5'!M52-'S5'!E52-'S5'!F52-'S5'!G52-'S5'!H52-'S5'!I52-'S5'!J52</f>
        <v>0</v>
      </c>
      <c r="H44" s="347">
        <f>'S5'!O52</f>
        <v>0</v>
      </c>
      <c r="I44" s="348">
        <f>'S5'!N52</f>
        <v>0</v>
      </c>
      <c r="J44" s="347">
        <f>'S5'!P52-'S5'!E52-'S5'!F52-'S5'!G52-'S5'!H52-'S5'!I52+'S5'!Q52-'S5'!J52</f>
        <v>0</v>
      </c>
      <c r="K44" s="347">
        <f>'S5'!T52+'S5'!U52</f>
        <v>0</v>
      </c>
      <c r="L44" s="348">
        <f>'S5'!R52+'S5'!S52</f>
        <v>0</v>
      </c>
      <c r="M44" s="347">
        <f>'S5'!Q52</f>
        <v>0</v>
      </c>
      <c r="N44" s="347">
        <f>'S5'!U52</f>
        <v>0</v>
      </c>
      <c r="O44" s="348">
        <f>'S5'!S52</f>
        <v>0</v>
      </c>
      <c r="P44" s="347">
        <f>'S5'!V52-'S5'!E52-'S5'!F52-'S5'!G52-'S5'!H52-'S5'!I52-'S5'!J52</f>
        <v>0</v>
      </c>
      <c r="Q44" s="348">
        <f>'S5'!W52</f>
        <v>0</v>
      </c>
      <c r="R44" s="195">
        <f>'S5'!E52+'S5'!F52+'S5'!G52+'S5'!I52</f>
        <v>0</v>
      </c>
      <c r="S44" s="196" t="s">
        <v>82</v>
      </c>
      <c r="T44" s="195">
        <f>'S5'!H52</f>
        <v>0</v>
      </c>
      <c r="U44" s="197" t="s">
        <v>83</v>
      </c>
    </row>
    <row r="45" spans="1:21" s="182" customFormat="1" ht="15.6" customHeight="1" x14ac:dyDescent="0.25">
      <c r="A45" s="354"/>
      <c r="B45" s="363"/>
      <c r="C45" s="347"/>
      <c r="D45" s="348"/>
      <c r="E45" s="347"/>
      <c r="F45" s="348"/>
      <c r="G45" s="372"/>
      <c r="H45" s="347"/>
      <c r="I45" s="348"/>
      <c r="J45" s="347"/>
      <c r="K45" s="347"/>
      <c r="L45" s="348"/>
      <c r="M45" s="347"/>
      <c r="N45" s="347"/>
      <c r="O45" s="348"/>
      <c r="P45" s="347"/>
      <c r="Q45" s="348"/>
      <c r="R45" s="195"/>
      <c r="S45" s="196"/>
      <c r="T45" s="195">
        <f>'S5'!J52</f>
        <v>0</v>
      </c>
      <c r="U45" s="232" t="s">
        <v>84</v>
      </c>
    </row>
    <row r="46" spans="1:21" s="182" customFormat="1" ht="28.35" customHeight="1" x14ac:dyDescent="0.25">
      <c r="A46" s="185" t="s">
        <v>85</v>
      </c>
      <c r="B46" s="186">
        <f>'S5'!C75</f>
        <v>0</v>
      </c>
      <c r="C46" s="229">
        <f>'S5'!C87</f>
        <v>0</v>
      </c>
      <c r="D46" s="187">
        <f>'S5'!D87</f>
        <v>0</v>
      </c>
      <c r="E46" s="229">
        <f>'S5'!I87-'S5'!E87-'S5'!F87-'S5'!G87</f>
        <v>0</v>
      </c>
      <c r="F46" s="187">
        <f>'S5'!J87</f>
        <v>0</v>
      </c>
      <c r="G46" s="230">
        <f>'S5'!K87-'S5'!E87-'S5'!F87-'S5'!G87</f>
        <v>0</v>
      </c>
      <c r="H46" s="188">
        <f>'S5'!M87</f>
        <v>0</v>
      </c>
      <c r="I46" s="187">
        <f>'S5'!L87+'S5'!H87</f>
        <v>0</v>
      </c>
      <c r="J46" s="188">
        <f>'S5'!N87+'S5'!O87-'S5'!E87-'S5'!F87-'S5'!G87</f>
        <v>0</v>
      </c>
      <c r="K46" s="188">
        <f>'S5'!R87+'S5'!S87</f>
        <v>0</v>
      </c>
      <c r="L46" s="188">
        <f>'S5'!P87+'S5'!Q87+'S5'!H87</f>
        <v>0</v>
      </c>
      <c r="M46" s="231">
        <f>'S5'!O87</f>
        <v>0</v>
      </c>
      <c r="N46" s="188">
        <f>'S5'!S87</f>
        <v>0</v>
      </c>
      <c r="O46" s="187">
        <f>'S5'!Q87</f>
        <v>0</v>
      </c>
      <c r="P46" s="229">
        <f>'S5'!T87-'S5'!E87-'S5'!F87-'S5'!G87</f>
        <v>0</v>
      </c>
      <c r="Q46" s="187">
        <f>'S5'!U87</f>
        <v>0</v>
      </c>
      <c r="R46" s="195">
        <f>'S5'!E87+'S5'!F87</f>
        <v>0</v>
      </c>
      <c r="S46" s="196" t="s">
        <v>86</v>
      </c>
      <c r="T46" s="195">
        <f>'S5'!G87</f>
        <v>0</v>
      </c>
      <c r="U46" s="208" t="s">
        <v>87</v>
      </c>
    </row>
    <row r="47" spans="1:21" s="182" customFormat="1" ht="28.35" customHeight="1" x14ac:dyDescent="0.25">
      <c r="A47" s="185" t="s">
        <v>88</v>
      </c>
      <c r="B47" s="186">
        <f>'S5'!C110</f>
        <v>0</v>
      </c>
      <c r="C47" s="229">
        <f>'S5'!C122</f>
        <v>0</v>
      </c>
      <c r="D47" s="187">
        <f>'S5'!D122</f>
        <v>0</v>
      </c>
      <c r="E47" s="229">
        <f>'S5'!I122</f>
        <v>0</v>
      </c>
      <c r="F47" s="187">
        <f>'S5'!J122-'S5'!E122</f>
        <v>0</v>
      </c>
      <c r="G47" s="230">
        <f>'S5'!K122</f>
        <v>0</v>
      </c>
      <c r="H47" s="188">
        <f>'S5'!M122-'S5'!E122</f>
        <v>0</v>
      </c>
      <c r="I47" s="187">
        <f>'S5'!L122</f>
        <v>0</v>
      </c>
      <c r="J47" s="188">
        <f>'S5'!N122+'S5'!O122</f>
        <v>0</v>
      </c>
      <c r="K47" s="188">
        <f>'S5'!R122+'S5'!S22-'S5'!E122</f>
        <v>0</v>
      </c>
      <c r="L47" s="188">
        <f>'S5'!P122+'S5'!Q122</f>
        <v>0</v>
      </c>
      <c r="M47" s="231">
        <f>'S5'!O122</f>
        <v>0</v>
      </c>
      <c r="N47" s="188">
        <f>'S5'!S22-'S5'!E122</f>
        <v>0</v>
      </c>
      <c r="O47" s="187">
        <f>'S5'!Q122</f>
        <v>0</v>
      </c>
      <c r="P47" s="229">
        <f>'S5'!T122</f>
        <v>0</v>
      </c>
      <c r="Q47" s="187">
        <f>'S5'!U122-'S5'!E122</f>
        <v>0</v>
      </c>
      <c r="R47" s="195">
        <f>'S5'!E122</f>
        <v>0</v>
      </c>
      <c r="S47" s="245" t="s">
        <v>80</v>
      </c>
      <c r="T47" s="246"/>
      <c r="U47" s="197"/>
    </row>
    <row r="48" spans="1:21" s="182" customFormat="1" ht="15.6" customHeight="1" x14ac:dyDescent="0.25">
      <c r="A48" s="354" t="s">
        <v>89</v>
      </c>
      <c r="B48" s="363">
        <f>'S5'!C145</f>
        <v>0</v>
      </c>
      <c r="C48" s="349">
        <f>'S5'!C157</f>
        <v>0</v>
      </c>
      <c r="D48" s="348">
        <f>'S5'!D157</f>
        <v>0</v>
      </c>
      <c r="E48" s="349">
        <f>'S5'!K157-'S5'!F157</f>
        <v>0</v>
      </c>
      <c r="F48" s="348">
        <f>'S5'!L157-'S5'!E157-'S5'!H157-'S5'!G157</f>
        <v>0</v>
      </c>
      <c r="G48" s="353">
        <f>'S5'!M157-'S5'!F157</f>
        <v>0</v>
      </c>
      <c r="H48" s="347">
        <f>'S5'!O157-'S5'!H157-'S5'!E157+'S5'!J157</f>
        <v>0</v>
      </c>
      <c r="I48" s="348">
        <f>'S5'!N157-'S5'!G157+1</f>
        <v>1</v>
      </c>
      <c r="J48" s="347">
        <f>'S5'!P157+'S5'!Q157-'S5'!F157</f>
        <v>0</v>
      </c>
      <c r="K48" s="347">
        <f>'S5'!T157+'S5'!U157+'S5'!J157-'S5'!H157-'S5'!E157</f>
        <v>0</v>
      </c>
      <c r="L48" s="347">
        <f>'S5'!R157+'S5'!S157-'S5'!G157+1</f>
        <v>1</v>
      </c>
      <c r="M48" s="346">
        <f>'S5'!Q157</f>
        <v>0</v>
      </c>
      <c r="N48" s="347">
        <f>'S5'!T157+'S5'!U157-'S5'!H157-'S5'!E157</f>
        <v>0</v>
      </c>
      <c r="O48" s="348">
        <f>'S5'!S157-'S5'!G157+1</f>
        <v>1</v>
      </c>
      <c r="P48" s="349">
        <f>'S5'!V157-'S5'!F157</f>
        <v>0</v>
      </c>
      <c r="Q48" s="348">
        <f>'S5'!W157-'S5'!E157-'S5'!H157-'S5'!G157</f>
        <v>0</v>
      </c>
      <c r="R48" s="195">
        <f>'S5'!E157</f>
        <v>0</v>
      </c>
      <c r="S48" s="196" t="s">
        <v>80</v>
      </c>
      <c r="T48" s="205">
        <f>'S5'!G157</f>
        <v>0</v>
      </c>
      <c r="U48" s="197" t="s">
        <v>90</v>
      </c>
    </row>
    <row r="49" spans="1:21" s="182" customFormat="1" ht="12.75" customHeight="1" x14ac:dyDescent="0.25">
      <c r="A49" s="354"/>
      <c r="B49" s="363"/>
      <c r="C49" s="349"/>
      <c r="D49" s="348"/>
      <c r="E49" s="349"/>
      <c r="F49" s="348"/>
      <c r="G49" s="353"/>
      <c r="H49" s="347"/>
      <c r="I49" s="348"/>
      <c r="J49" s="347"/>
      <c r="K49" s="347"/>
      <c r="L49" s="347"/>
      <c r="M49" s="346"/>
      <c r="N49" s="347"/>
      <c r="O49" s="348"/>
      <c r="P49" s="349"/>
      <c r="Q49" s="348"/>
      <c r="R49" s="195">
        <f>'S5'!F157</f>
        <v>0</v>
      </c>
      <c r="S49" s="196" t="s">
        <v>91</v>
      </c>
      <c r="T49" s="205">
        <f>'S5'!H157</f>
        <v>0</v>
      </c>
      <c r="U49" s="197" t="s">
        <v>92</v>
      </c>
    </row>
    <row r="50" spans="1:21" s="182" customFormat="1" ht="28.35" customHeight="1" x14ac:dyDescent="0.25">
      <c r="A50" s="185" t="s">
        <v>61</v>
      </c>
      <c r="B50" s="207"/>
      <c r="C50" s="229">
        <f>'S5'!C191</f>
        <v>0</v>
      </c>
      <c r="D50" s="187">
        <f>'S5'!D191</f>
        <v>0</v>
      </c>
      <c r="E50" s="229">
        <f>'S5'!I191-'S5'!E191-'S5'!F191</f>
        <v>0</v>
      </c>
      <c r="F50" s="187">
        <f>'S5'!J191</f>
        <v>0</v>
      </c>
      <c r="G50" s="230">
        <f>'S5'!K191-'S5'!E191-'S5'!F191</f>
        <v>0</v>
      </c>
      <c r="H50" s="188">
        <f>'S5'!M191</f>
        <v>0</v>
      </c>
      <c r="I50" s="187">
        <f>'S5'!L191</f>
        <v>0</v>
      </c>
      <c r="J50" s="188">
        <f>'S5'!N191+'S5'!O191-'S5'!E191-'S5'!F191</f>
        <v>0</v>
      </c>
      <c r="K50" s="188">
        <f>'S5'!R191+'S5'!S91</f>
        <v>0</v>
      </c>
      <c r="L50" s="188">
        <f>'S5'!P191+'S5'!Q191</f>
        <v>0</v>
      </c>
      <c r="M50" s="231">
        <f>'S5'!O191</f>
        <v>0</v>
      </c>
      <c r="N50" s="188">
        <f>'S5'!S91</f>
        <v>0</v>
      </c>
      <c r="O50" s="187">
        <f>'S5'!Q191</f>
        <v>0</v>
      </c>
      <c r="P50" s="229">
        <f>'S5'!T191-'S5'!E191-'S5'!F191</f>
        <v>0</v>
      </c>
      <c r="Q50" s="187">
        <f>'S5'!U190</f>
        <v>0</v>
      </c>
      <c r="R50" s="195">
        <f>'S5'!E191</f>
        <v>0</v>
      </c>
      <c r="S50" s="196" t="s">
        <v>83</v>
      </c>
      <c r="T50" s="205"/>
      <c r="U50" s="208"/>
    </row>
    <row r="51" spans="1:21" s="182" customFormat="1" ht="18.399999999999999" customHeight="1" x14ac:dyDescent="0.25">
      <c r="A51" s="209" t="s">
        <v>93</v>
      </c>
      <c r="B51" s="210">
        <f t="shared" ref="B51:Q51" si="2">SUM(B42:B50)</f>
        <v>0</v>
      </c>
      <c r="C51" s="235">
        <f t="shared" si="2"/>
        <v>0</v>
      </c>
      <c r="D51" s="212">
        <f t="shared" si="2"/>
        <v>0</v>
      </c>
      <c r="E51" s="235">
        <f t="shared" si="2"/>
        <v>0</v>
      </c>
      <c r="F51" s="212">
        <f t="shared" si="2"/>
        <v>0</v>
      </c>
      <c r="G51" s="236">
        <f t="shared" si="2"/>
        <v>0</v>
      </c>
      <c r="H51" s="211">
        <f t="shared" si="2"/>
        <v>0</v>
      </c>
      <c r="I51" s="212">
        <f t="shared" si="2"/>
        <v>1</v>
      </c>
      <c r="J51" s="211">
        <f t="shared" si="2"/>
        <v>0</v>
      </c>
      <c r="K51" s="211">
        <f t="shared" si="2"/>
        <v>0</v>
      </c>
      <c r="L51" s="211">
        <f t="shared" si="2"/>
        <v>1</v>
      </c>
      <c r="M51" s="237">
        <f t="shared" si="2"/>
        <v>0</v>
      </c>
      <c r="N51" s="211">
        <f t="shared" si="2"/>
        <v>0</v>
      </c>
      <c r="O51" s="212">
        <f t="shared" si="2"/>
        <v>1</v>
      </c>
      <c r="P51" s="235">
        <f t="shared" si="2"/>
        <v>0</v>
      </c>
      <c r="Q51" s="212">
        <f t="shared" si="2"/>
        <v>0</v>
      </c>
      <c r="R51" s="173"/>
      <c r="S51" s="172"/>
      <c r="T51" s="173"/>
      <c r="U51" s="172"/>
    </row>
    <row r="52" spans="1:21" s="182" customFormat="1" ht="18.399999999999999" customHeight="1" x14ac:dyDescent="0.3">
      <c r="A52" s="172"/>
      <c r="B52" s="216" t="s">
        <v>94</v>
      </c>
      <c r="C52" s="217" t="s">
        <v>95</v>
      </c>
      <c r="D52" s="217" t="s">
        <v>96</v>
      </c>
      <c r="E52" s="217" t="s">
        <v>97</v>
      </c>
      <c r="F52" s="217" t="s">
        <v>98</v>
      </c>
      <c r="G52" s="217" t="s">
        <v>99</v>
      </c>
      <c r="H52" s="217" t="s">
        <v>100</v>
      </c>
      <c r="I52" s="217" t="s">
        <v>101</v>
      </c>
      <c r="J52" s="218"/>
      <c r="K52" s="218"/>
      <c r="L52" s="218"/>
      <c r="M52" s="218"/>
      <c r="N52" s="218"/>
      <c r="O52" s="218"/>
      <c r="P52" s="218"/>
      <c r="Q52" s="218"/>
      <c r="R52" s="219"/>
      <c r="T52" s="215"/>
    </row>
    <row r="53" spans="1:21" s="182" customFormat="1" ht="18.399999999999999" customHeight="1" x14ac:dyDescent="0.25">
      <c r="A53" s="220"/>
      <c r="B53" s="220"/>
      <c r="C53" s="188"/>
      <c r="D53" s="188"/>
      <c r="E53" s="221"/>
      <c r="F53" s="221"/>
      <c r="G53" s="221"/>
      <c r="H53" s="221"/>
      <c r="I53" s="221"/>
      <c r="J53" s="218"/>
      <c r="K53" s="218"/>
      <c r="L53" s="218"/>
      <c r="M53" s="218"/>
      <c r="N53" s="218"/>
      <c r="O53" s="218"/>
      <c r="P53" s="218"/>
      <c r="Q53" s="218"/>
      <c r="R53" s="219"/>
      <c r="T53" s="215"/>
    </row>
    <row r="54" spans="1:21" ht="18.399999999999999" customHeight="1" x14ac:dyDescent="0.2">
      <c r="A54" s="222"/>
      <c r="B54" s="222"/>
      <c r="C54" s="223"/>
      <c r="D54" s="223"/>
      <c r="E54" s="224"/>
      <c r="F54" s="224"/>
      <c r="G54" s="224"/>
      <c r="H54" s="224"/>
      <c r="I54" s="224"/>
      <c r="J54" s="224"/>
      <c r="K54" s="224"/>
      <c r="L54" s="224"/>
      <c r="M54" s="224"/>
      <c r="N54" s="224"/>
      <c r="O54" s="224"/>
      <c r="P54" s="224"/>
      <c r="Q54" s="224"/>
      <c r="R54" s="225"/>
    </row>
    <row r="55" spans="1:21" ht="27" customHeight="1" x14ac:dyDescent="0.2">
      <c r="A55" s="362" t="s">
        <v>102</v>
      </c>
      <c r="B55" s="362"/>
      <c r="C55" s="362"/>
      <c r="D55" s="362"/>
      <c r="E55" s="362"/>
      <c r="F55" s="362"/>
      <c r="G55" s="362"/>
      <c r="H55" s="362"/>
      <c r="I55" s="362"/>
      <c r="J55" s="362"/>
      <c r="K55" s="362"/>
      <c r="L55" s="362"/>
      <c r="M55" s="362"/>
      <c r="N55" s="362"/>
      <c r="O55" s="362"/>
      <c r="P55" s="362"/>
      <c r="Q55" s="362"/>
      <c r="R55" s="362"/>
      <c r="S55" s="362"/>
      <c r="T55" s="362"/>
      <c r="U55" s="362"/>
    </row>
    <row r="56" spans="1:21" s="182" customFormat="1" ht="18.399999999999999" customHeight="1" x14ac:dyDescent="0.25">
      <c r="A56" s="358"/>
      <c r="B56" s="371"/>
      <c r="C56" s="356" t="s">
        <v>67</v>
      </c>
      <c r="D56" s="356"/>
      <c r="E56" s="356" t="s">
        <v>22</v>
      </c>
      <c r="F56" s="356"/>
      <c r="G56" s="359" t="s">
        <v>23</v>
      </c>
      <c r="H56" s="359"/>
      <c r="I56" s="359"/>
      <c r="J56" s="360" t="s">
        <v>68</v>
      </c>
      <c r="K56" s="360"/>
      <c r="L56" s="360"/>
      <c r="M56" s="361" t="s">
        <v>69</v>
      </c>
      <c r="N56" s="361"/>
      <c r="O56" s="361"/>
      <c r="P56" s="356" t="s">
        <v>70</v>
      </c>
      <c r="Q56" s="356"/>
      <c r="R56" s="357" t="s">
        <v>71</v>
      </c>
      <c r="S56" s="357"/>
      <c r="T56" s="357"/>
      <c r="U56" s="357"/>
    </row>
    <row r="57" spans="1:21" s="182" customFormat="1" ht="18.399999999999999" customHeight="1" x14ac:dyDescent="0.25">
      <c r="A57" s="358"/>
      <c r="B57" s="371"/>
      <c r="C57" s="226" t="s">
        <v>72</v>
      </c>
      <c r="D57" s="184" t="s">
        <v>73</v>
      </c>
      <c r="E57" s="226" t="s">
        <v>74</v>
      </c>
      <c r="F57" s="184" t="s">
        <v>75</v>
      </c>
      <c r="G57" s="227" t="s">
        <v>76</v>
      </c>
      <c r="H57" s="183" t="s">
        <v>75</v>
      </c>
      <c r="I57" s="184" t="s">
        <v>77</v>
      </c>
      <c r="J57" s="183" t="s">
        <v>76</v>
      </c>
      <c r="K57" s="183" t="s">
        <v>75</v>
      </c>
      <c r="L57" s="183" t="s">
        <v>77</v>
      </c>
      <c r="M57" s="228" t="s">
        <v>76</v>
      </c>
      <c r="N57" s="183" t="s">
        <v>75</v>
      </c>
      <c r="O57" s="184" t="s">
        <v>77</v>
      </c>
      <c r="P57" s="226" t="s">
        <v>76</v>
      </c>
      <c r="Q57" s="184" t="s">
        <v>75</v>
      </c>
      <c r="R57" s="357"/>
      <c r="S57" s="357"/>
      <c r="T57" s="357"/>
      <c r="U57" s="357"/>
    </row>
    <row r="58" spans="1:21" s="182" customFormat="1" ht="15.6" customHeight="1" x14ac:dyDescent="0.25">
      <c r="A58" s="354" t="s">
        <v>78</v>
      </c>
      <c r="B58" s="355"/>
      <c r="C58" s="349">
        <f>'S5'!C29</f>
        <v>0</v>
      </c>
      <c r="D58" s="348">
        <f>'S5'!D29</f>
        <v>0</v>
      </c>
      <c r="E58" s="349">
        <f>'S5'!J29</f>
        <v>0</v>
      </c>
      <c r="F58" s="348">
        <f>'S5'!K29-'S5'!E29-'S5'!F29-'S5'!G29-'S5'!H29-'S5'!I29</f>
        <v>0</v>
      </c>
      <c r="G58" s="353">
        <f>'S5'!L29-'S5'!H29-'S5'!G29</f>
        <v>0</v>
      </c>
      <c r="H58" s="347">
        <f>'S5'!N29-'S5'!F29-'S5'!E29-'S5'!I29</f>
        <v>0</v>
      </c>
      <c r="I58" s="348">
        <f>'S5'!M29</f>
        <v>0</v>
      </c>
      <c r="J58" s="347">
        <f>'S5'!O29+'S5'!P29-'S5'!H29-'S5'!G29</f>
        <v>0</v>
      </c>
      <c r="K58" s="347">
        <f>'S5'!S29+'S5'!T29-'S5'!F29-'S5'!E29-'S5'!I29</f>
        <v>0</v>
      </c>
      <c r="L58" s="347">
        <f>'S5'!Q29+'S5'!R29</f>
        <v>0</v>
      </c>
      <c r="M58" s="346">
        <f>'S5'!P29</f>
        <v>0</v>
      </c>
      <c r="N58" s="347">
        <f>'S5'!T29-'S5'!E29-'S5'!F29</f>
        <v>0</v>
      </c>
      <c r="O58" s="348">
        <f>'S5'!R29</f>
        <v>0</v>
      </c>
      <c r="P58" s="349">
        <f>'S5'!U29-'S5'!H29-'S5'!G29</f>
        <v>0</v>
      </c>
      <c r="Q58" s="348">
        <f>'S5'!V29-'S5'!F29-'S5'!E29-'S5'!I29</f>
        <v>0</v>
      </c>
      <c r="R58" s="189">
        <f>'S5'!E29</f>
        <v>0</v>
      </c>
      <c r="S58" s="196" t="s">
        <v>79</v>
      </c>
      <c r="T58" s="205">
        <f>'S5'!F29</f>
        <v>0</v>
      </c>
      <c r="U58" s="197" t="s">
        <v>80</v>
      </c>
    </row>
    <row r="59" spans="1:21" s="182" customFormat="1" ht="12.75" customHeight="1" x14ac:dyDescent="0.25">
      <c r="A59" s="354"/>
      <c r="B59" s="355"/>
      <c r="C59" s="349"/>
      <c r="D59" s="348"/>
      <c r="E59" s="349"/>
      <c r="F59" s="348"/>
      <c r="G59" s="353"/>
      <c r="H59" s="347"/>
      <c r="I59" s="348"/>
      <c r="J59" s="347"/>
      <c r="K59" s="347"/>
      <c r="L59" s="347"/>
      <c r="M59" s="346"/>
      <c r="N59" s="347"/>
      <c r="O59" s="348"/>
      <c r="P59" s="349"/>
      <c r="Q59" s="348"/>
      <c r="R59" s="189"/>
      <c r="S59" s="197"/>
      <c r="T59" s="205">
        <f>'S5'!H29+'S5'!G29</f>
        <v>0</v>
      </c>
      <c r="U59" s="197" t="s">
        <v>103</v>
      </c>
    </row>
    <row r="60" spans="1:21" s="182" customFormat="1" ht="15.6" customHeight="1" x14ac:dyDescent="0.25">
      <c r="A60" s="354" t="s">
        <v>81</v>
      </c>
      <c r="B60" s="355"/>
      <c r="C60" s="347">
        <f>'S5'!C64</f>
        <v>0</v>
      </c>
      <c r="D60" s="348">
        <f>'S5'!D64</f>
        <v>0</v>
      </c>
      <c r="E60" s="347">
        <f>'S5'!K64-'S5'!E64-'S5'!F64-'S5'!G64-'S5'!H64-'S5'!I64-'S5'!J64</f>
        <v>0</v>
      </c>
      <c r="F60" s="348">
        <f>'S5'!L64</f>
        <v>0</v>
      </c>
      <c r="G60" s="347">
        <f>'S5'!M64-'S5'!E64-'S5'!F64-'S5'!G64-'S5'!H64-'S5'!I64-'S5'!J64</f>
        <v>0</v>
      </c>
      <c r="H60" s="347">
        <f>'S5'!O64</f>
        <v>0</v>
      </c>
      <c r="I60" s="348">
        <f>'S5'!N64</f>
        <v>0</v>
      </c>
      <c r="J60" s="347">
        <f>'S5'!P64-'S5'!E64-'S5'!F64-'S5'!G64-'S5'!H64-'S5'!I64+'S5'!Q64-'S5'!J64</f>
        <v>0</v>
      </c>
      <c r="K60" s="347">
        <f>'S5'!T64+'S5'!U64</f>
        <v>0</v>
      </c>
      <c r="L60" s="348">
        <f>'S5'!R64+'S5'!S64</f>
        <v>0</v>
      </c>
      <c r="M60" s="347">
        <f>'S5'!Q64</f>
        <v>0</v>
      </c>
      <c r="N60" s="347">
        <f>'S5'!U64</f>
        <v>0</v>
      </c>
      <c r="O60" s="348">
        <f>'S5'!S64</f>
        <v>0</v>
      </c>
      <c r="P60" s="347">
        <f>'S5'!V64-'S5'!E64-'S5'!F64-'S5'!G64-'S5'!H64-'S5'!I64-'S5'!J64</f>
        <v>0</v>
      </c>
      <c r="Q60" s="348">
        <f>'S5'!W64</f>
        <v>0</v>
      </c>
      <c r="R60" s="195">
        <f>'S5'!E64+'S5'!F64+'S5'!G64+'S5'!I64</f>
        <v>0</v>
      </c>
      <c r="S60" s="196" t="s">
        <v>82</v>
      </c>
      <c r="T60" s="195">
        <f>'S5'!H64</f>
        <v>0</v>
      </c>
      <c r="U60" s="197" t="s">
        <v>83</v>
      </c>
    </row>
    <row r="61" spans="1:21" s="182" customFormat="1" ht="15.6" customHeight="1" x14ac:dyDescent="0.25">
      <c r="A61" s="354"/>
      <c r="B61" s="355"/>
      <c r="C61" s="347"/>
      <c r="D61" s="348"/>
      <c r="E61" s="347"/>
      <c r="F61" s="348"/>
      <c r="G61" s="347"/>
      <c r="H61" s="347"/>
      <c r="I61" s="348"/>
      <c r="J61" s="347"/>
      <c r="K61" s="347"/>
      <c r="L61" s="348"/>
      <c r="M61" s="347"/>
      <c r="N61" s="347"/>
      <c r="O61" s="348"/>
      <c r="P61" s="347"/>
      <c r="Q61" s="348"/>
      <c r="R61" s="195"/>
      <c r="S61" s="196"/>
      <c r="T61" s="195">
        <f>'S5'!J64</f>
        <v>0</v>
      </c>
      <c r="U61" s="232" t="s">
        <v>84</v>
      </c>
    </row>
    <row r="62" spans="1:21" s="182" customFormat="1" ht="28.35" customHeight="1" x14ac:dyDescent="0.25">
      <c r="A62" s="185" t="s">
        <v>85</v>
      </c>
      <c r="B62" s="207"/>
      <c r="C62" s="229">
        <f>'S5'!C99</f>
        <v>0</v>
      </c>
      <c r="D62" s="187">
        <f>'S5'!D99</f>
        <v>0</v>
      </c>
      <c r="E62" s="229">
        <f>'S5'!I99-'S5'!E99-'S5'!F99-'S5'!G99</f>
        <v>0</v>
      </c>
      <c r="F62" s="187">
        <f>'S5'!J99</f>
        <v>0</v>
      </c>
      <c r="G62" s="230">
        <f>'S5'!K99-'S5'!E99-'S5'!F99-'S5'!G99</f>
        <v>0</v>
      </c>
      <c r="H62" s="188">
        <f>'S5'!M99</f>
        <v>0</v>
      </c>
      <c r="I62" s="187">
        <f>'S5'!L99+'S5'!H99</f>
        <v>0</v>
      </c>
      <c r="J62" s="188">
        <f>'S5'!N99+'S5'!O99-'S5'!E99-'S5'!F99-'S5'!G99</f>
        <v>0</v>
      </c>
      <c r="K62" s="188">
        <f>'S5'!R99+'S5'!S99</f>
        <v>0</v>
      </c>
      <c r="L62" s="188">
        <f>'S5'!P99+'S5'!Q99+'S5'!H99</f>
        <v>0</v>
      </c>
      <c r="M62" s="231">
        <f>'S5'!O99</f>
        <v>0</v>
      </c>
      <c r="N62" s="188">
        <f>'S5'!S99</f>
        <v>0</v>
      </c>
      <c r="O62" s="187">
        <f>'S5'!Q99</f>
        <v>0</v>
      </c>
      <c r="P62" s="229">
        <f>'S5'!T99-'S5'!E99-'S5'!F99-'S5'!G99</f>
        <v>0</v>
      </c>
      <c r="Q62" s="187">
        <f>'S5'!U99</f>
        <v>0</v>
      </c>
      <c r="R62" s="195">
        <f>'S5'!E99+'S5'!F99</f>
        <v>0</v>
      </c>
      <c r="S62" s="233" t="s">
        <v>104</v>
      </c>
      <c r="T62" s="195">
        <f>'S5'!G99</f>
        <v>0</v>
      </c>
      <c r="U62" s="208" t="s">
        <v>87</v>
      </c>
    </row>
    <row r="63" spans="1:21" s="182" customFormat="1" ht="28.35" customHeight="1" x14ac:dyDescent="0.25">
      <c r="A63" s="185" t="s">
        <v>88</v>
      </c>
      <c r="B63" s="207"/>
      <c r="C63" s="229">
        <f>'S5'!C134</f>
        <v>0</v>
      </c>
      <c r="D63" s="187">
        <f>'S5'!D134</f>
        <v>0</v>
      </c>
      <c r="E63" s="229">
        <f>'S5'!I134</f>
        <v>0</v>
      </c>
      <c r="F63" s="187">
        <f>'S5'!J134-'S5'!E134-'S5'!F134</f>
        <v>0</v>
      </c>
      <c r="G63" s="230">
        <f>'S5'!K134</f>
        <v>0</v>
      </c>
      <c r="H63" s="188">
        <f>'S5'!M134-'S5'!E134</f>
        <v>0</v>
      </c>
      <c r="I63" s="187">
        <f>'S5'!L134-'S5'!F134</f>
        <v>0</v>
      </c>
      <c r="J63" s="188">
        <f>'S5'!N134+'S5'!O134</f>
        <v>0</v>
      </c>
      <c r="K63" s="188">
        <f>'S5'!R134+'S5'!S134-'S5'!E134</f>
        <v>0</v>
      </c>
      <c r="L63" s="188">
        <f>'S5'!P134+'S5'!Q134-'S5'!F134</f>
        <v>0</v>
      </c>
      <c r="M63" s="231">
        <f>'S5'!O134</f>
        <v>0</v>
      </c>
      <c r="N63" s="188">
        <f>'S5'!S134-'S5'!E134</f>
        <v>0</v>
      </c>
      <c r="O63" s="187">
        <f>'S5'!Q134</f>
        <v>0</v>
      </c>
      <c r="P63" s="229">
        <f>'S5'!T134</f>
        <v>0</v>
      </c>
      <c r="Q63" s="187">
        <f>'S5'!U134-'S5'!E134-'S5'!F134</f>
        <v>0</v>
      </c>
      <c r="R63" s="195">
        <f>'S5'!E134</f>
        <v>0</v>
      </c>
      <c r="S63" s="196" t="s">
        <v>105</v>
      </c>
      <c r="T63" s="234">
        <f>'S5'!F134</f>
        <v>0</v>
      </c>
      <c r="U63" s="197" t="s">
        <v>106</v>
      </c>
    </row>
    <row r="64" spans="1:21" s="182" customFormat="1" ht="15.6" customHeight="1" x14ac:dyDescent="0.25">
      <c r="A64" s="354" t="s">
        <v>89</v>
      </c>
      <c r="B64" s="355"/>
      <c r="C64" s="349">
        <f>'S5'!C169</f>
        <v>0</v>
      </c>
      <c r="D64" s="348">
        <f>'S5'!D169</f>
        <v>0</v>
      </c>
      <c r="E64" s="349">
        <f>'S5'!K169-'S5'!F169</f>
        <v>0</v>
      </c>
      <c r="F64" s="348">
        <f>'S5'!L169-'S5'!E169-'S5'!H169-'S5'!G169</f>
        <v>0</v>
      </c>
      <c r="G64" s="353">
        <f>'S5'!M169-'S5'!F169</f>
        <v>0</v>
      </c>
      <c r="H64" s="347">
        <f>'S5'!O169-'S5'!H169-'S5'!E169+'S5'!J169</f>
        <v>0</v>
      </c>
      <c r="I64" s="348">
        <f>'S5'!N169-'S5'!G169+1</f>
        <v>1</v>
      </c>
      <c r="J64" s="347">
        <f>'S5'!P169+'S5'!Q169-'S5'!F169</f>
        <v>0</v>
      </c>
      <c r="K64" s="347">
        <f>'S5'!T169+'S5'!U169+'S5'!J169-'S5'!H169-'S5'!E169</f>
        <v>0</v>
      </c>
      <c r="L64" s="347">
        <f>'S5'!R169+'S5'!S169-'S5'!G169+1</f>
        <v>1</v>
      </c>
      <c r="M64" s="346">
        <f>'S5'!Q169</f>
        <v>0</v>
      </c>
      <c r="N64" s="347">
        <f>'S5'!T169+'S5'!U169-'S5'!H169-'S5'!E169</f>
        <v>0</v>
      </c>
      <c r="O64" s="348">
        <f>'S5'!S169-'S5'!G169+1</f>
        <v>1</v>
      </c>
      <c r="P64" s="349">
        <f>'S5'!V169-'S5'!F169</f>
        <v>0</v>
      </c>
      <c r="Q64" s="348">
        <f>'S5'!W169-'S5'!E169-'S5'!H169-'S5'!G169</f>
        <v>0</v>
      </c>
      <c r="R64" s="195">
        <f>'S5'!E169</f>
        <v>0</v>
      </c>
      <c r="S64" s="196" t="s">
        <v>105</v>
      </c>
      <c r="T64" s="205">
        <f>'S5'!G169</f>
        <v>0</v>
      </c>
      <c r="U64" s="197" t="s">
        <v>90</v>
      </c>
    </row>
    <row r="65" spans="1:21" s="182" customFormat="1" ht="12.75" customHeight="1" x14ac:dyDescent="0.25">
      <c r="A65" s="354"/>
      <c r="B65" s="355"/>
      <c r="C65" s="349"/>
      <c r="D65" s="348"/>
      <c r="E65" s="349"/>
      <c r="F65" s="348"/>
      <c r="G65" s="353"/>
      <c r="H65" s="347"/>
      <c r="I65" s="348"/>
      <c r="J65" s="347"/>
      <c r="K65" s="347"/>
      <c r="L65" s="347"/>
      <c r="M65" s="346"/>
      <c r="N65" s="347"/>
      <c r="O65" s="348"/>
      <c r="P65" s="349"/>
      <c r="Q65" s="348"/>
      <c r="R65" s="195">
        <f>'S5'!F169</f>
        <v>0</v>
      </c>
      <c r="S65" s="196" t="s">
        <v>91</v>
      </c>
      <c r="T65" s="205">
        <f>'S5'!H169</f>
        <v>0</v>
      </c>
      <c r="U65" s="197" t="s">
        <v>92</v>
      </c>
    </row>
    <row r="66" spans="1:21" s="182" customFormat="1" ht="18.399999999999999" customHeight="1" x14ac:dyDescent="0.25">
      <c r="A66" s="209" t="s">
        <v>93</v>
      </c>
      <c r="B66" s="210"/>
      <c r="C66" s="235">
        <f t="shared" ref="C66:Q66" si="3">SUM(C58:C65)</f>
        <v>0</v>
      </c>
      <c r="D66" s="212">
        <f t="shared" si="3"/>
        <v>0</v>
      </c>
      <c r="E66" s="235">
        <f t="shared" si="3"/>
        <v>0</v>
      </c>
      <c r="F66" s="212">
        <f t="shared" si="3"/>
        <v>0</v>
      </c>
      <c r="G66" s="236">
        <f t="shared" si="3"/>
        <v>0</v>
      </c>
      <c r="H66" s="211">
        <f t="shared" si="3"/>
        <v>0</v>
      </c>
      <c r="I66" s="212">
        <f t="shared" si="3"/>
        <v>1</v>
      </c>
      <c r="J66" s="211">
        <f t="shared" si="3"/>
        <v>0</v>
      </c>
      <c r="K66" s="211">
        <f t="shared" si="3"/>
        <v>0</v>
      </c>
      <c r="L66" s="211">
        <f t="shared" si="3"/>
        <v>1</v>
      </c>
      <c r="M66" s="237">
        <f t="shared" si="3"/>
        <v>0</v>
      </c>
      <c r="N66" s="211">
        <f t="shared" si="3"/>
        <v>0</v>
      </c>
      <c r="O66" s="212">
        <f t="shared" si="3"/>
        <v>1</v>
      </c>
      <c r="P66" s="235">
        <f t="shared" si="3"/>
        <v>0</v>
      </c>
      <c r="Q66" s="212">
        <f t="shared" si="3"/>
        <v>0</v>
      </c>
      <c r="R66" s="173"/>
      <c r="S66" s="172"/>
      <c r="T66" s="173"/>
      <c r="U66" s="172"/>
    </row>
    <row r="67" spans="1:21" s="182" customFormat="1" ht="18.399999999999999" customHeight="1" x14ac:dyDescent="0.25">
      <c r="A67" s="350" t="s">
        <v>107</v>
      </c>
      <c r="B67" s="350"/>
      <c r="C67" s="351"/>
      <c r="D67" s="351"/>
      <c r="E67" s="350" t="s">
        <v>108</v>
      </c>
      <c r="F67" s="350"/>
      <c r="G67" s="352"/>
      <c r="H67" s="352"/>
      <c r="I67" s="238"/>
      <c r="J67" s="218"/>
      <c r="K67" s="218"/>
      <c r="L67" s="218"/>
      <c r="M67" s="218"/>
      <c r="N67" s="218"/>
      <c r="O67" s="218"/>
      <c r="P67" s="218"/>
      <c r="Q67" s="218"/>
      <c r="R67" s="219"/>
      <c r="T67" s="215"/>
    </row>
    <row r="68" spans="1:21" s="182" customFormat="1" ht="18.399999999999999" customHeight="1" x14ac:dyDescent="0.25">
      <c r="A68" s="242"/>
      <c r="B68" s="243"/>
      <c r="C68" s="244"/>
      <c r="D68" s="244"/>
      <c r="E68" s="218"/>
      <c r="F68" s="218"/>
      <c r="G68" s="218"/>
      <c r="H68" s="218"/>
      <c r="I68" s="218"/>
      <c r="J68" s="218"/>
      <c r="K68" s="218"/>
      <c r="L68" s="218"/>
      <c r="M68" s="218"/>
      <c r="N68" s="218"/>
      <c r="O68" s="218"/>
      <c r="P68" s="218"/>
      <c r="Q68" s="218"/>
      <c r="R68" s="219"/>
      <c r="T68" s="215"/>
    </row>
    <row r="69" spans="1:21" ht="18.399999999999999" customHeight="1" x14ac:dyDescent="0.2">
      <c r="A69" s="222"/>
      <c r="B69" s="222"/>
      <c r="C69" s="223"/>
      <c r="D69" s="223"/>
      <c r="E69" s="224"/>
      <c r="F69" s="224"/>
      <c r="G69" s="224"/>
      <c r="H69" s="224"/>
      <c r="I69" s="224"/>
      <c r="J69" s="224"/>
      <c r="K69" s="224"/>
      <c r="L69" s="224"/>
      <c r="M69" s="224"/>
      <c r="N69" s="224"/>
      <c r="O69" s="224"/>
      <c r="P69" s="224"/>
      <c r="Q69" s="224"/>
      <c r="R69" s="225"/>
    </row>
    <row r="70" spans="1:21" ht="18.399999999999999" customHeight="1" x14ac:dyDescent="0.2">
      <c r="A70" s="222"/>
      <c r="B70" s="222"/>
      <c r="C70" s="223"/>
      <c r="D70" s="223"/>
      <c r="E70" s="224"/>
      <c r="F70" s="224"/>
      <c r="G70" s="224"/>
      <c r="H70" s="224"/>
      <c r="I70" s="224"/>
      <c r="J70" s="224"/>
      <c r="K70" s="224"/>
      <c r="L70" s="224"/>
      <c r="M70" s="224"/>
      <c r="N70" s="224"/>
      <c r="O70" s="224"/>
      <c r="P70" s="224"/>
      <c r="Q70" s="224"/>
      <c r="R70" s="225"/>
    </row>
    <row r="71" spans="1:21" ht="18.399999999999999" customHeight="1" x14ac:dyDescent="0.35">
      <c r="A71" s="174"/>
      <c r="B71" s="174"/>
      <c r="C71" s="175"/>
      <c r="D71" s="175"/>
      <c r="E71" s="176"/>
      <c r="F71" s="176"/>
      <c r="G71" s="176"/>
      <c r="H71" s="176"/>
      <c r="I71" s="176"/>
      <c r="J71" s="176"/>
      <c r="K71" s="177"/>
      <c r="L71" s="177"/>
      <c r="M71" s="178"/>
      <c r="N71" s="179"/>
      <c r="O71" s="179"/>
      <c r="P71" s="179"/>
      <c r="Q71" s="179"/>
      <c r="R71" s="180"/>
    </row>
    <row r="72" spans="1:21" ht="24.2" customHeight="1" x14ac:dyDescent="0.5">
      <c r="A72" s="174"/>
      <c r="B72" s="174"/>
      <c r="C72" s="175"/>
      <c r="D72" s="175"/>
      <c r="E72" s="176"/>
      <c r="F72" s="176"/>
      <c r="G72" s="176"/>
      <c r="H72" s="176"/>
      <c r="I72" s="176"/>
      <c r="J72" s="176"/>
      <c r="K72" s="177"/>
      <c r="L72" s="177"/>
      <c r="M72" s="365" t="s">
        <v>64</v>
      </c>
      <c r="N72" s="365"/>
      <c r="O72" s="366">
        <f>O37+1</f>
        <v>43012</v>
      </c>
      <c r="P72" s="366"/>
      <c r="Q72" s="366"/>
      <c r="R72" s="366"/>
      <c r="S72" s="366"/>
      <c r="T72" s="366"/>
      <c r="U72" s="366"/>
    </row>
    <row r="73" spans="1:21" ht="18.399999999999999" customHeight="1" x14ac:dyDescent="0.25">
      <c r="A73" s="174"/>
      <c r="B73" s="174"/>
      <c r="C73" s="175"/>
      <c r="D73" s="175"/>
      <c r="E73" s="176"/>
      <c r="F73" s="176"/>
      <c r="G73" s="176"/>
      <c r="H73" s="176"/>
      <c r="I73" s="176"/>
      <c r="J73" s="176"/>
      <c r="K73" s="176"/>
      <c r="L73" s="176"/>
      <c r="M73" s="176"/>
      <c r="N73" s="176"/>
      <c r="O73" s="176"/>
      <c r="P73" s="176"/>
      <c r="Q73" s="176"/>
      <c r="R73" s="181"/>
    </row>
    <row r="74" spans="1:21" ht="27" customHeight="1" x14ac:dyDescent="0.2">
      <c r="A74" s="362" t="s">
        <v>65</v>
      </c>
      <c r="B74" s="362"/>
      <c r="C74" s="362"/>
      <c r="D74" s="362"/>
      <c r="E74" s="362"/>
      <c r="F74" s="362"/>
      <c r="G74" s="362"/>
      <c r="H74" s="362"/>
      <c r="I74" s="362"/>
      <c r="J74" s="362"/>
      <c r="K74" s="362"/>
      <c r="L74" s="362"/>
      <c r="M74" s="362"/>
      <c r="N74" s="362"/>
      <c r="O74" s="362"/>
      <c r="P74" s="362"/>
      <c r="Q74" s="362"/>
      <c r="R74" s="362"/>
      <c r="S74" s="362"/>
      <c r="T74" s="362"/>
      <c r="U74" s="362"/>
    </row>
    <row r="75" spans="1:21" s="182" customFormat="1" ht="18.399999999999999" customHeight="1" x14ac:dyDescent="0.25">
      <c r="A75" s="358"/>
      <c r="B75" s="367" t="s">
        <v>66</v>
      </c>
      <c r="C75" s="356" t="s">
        <v>67</v>
      </c>
      <c r="D75" s="356"/>
      <c r="E75" s="356" t="s">
        <v>22</v>
      </c>
      <c r="F75" s="356"/>
      <c r="G75" s="359" t="s">
        <v>23</v>
      </c>
      <c r="H75" s="359"/>
      <c r="I75" s="359"/>
      <c r="J75" s="360" t="s">
        <v>68</v>
      </c>
      <c r="K75" s="360"/>
      <c r="L75" s="360"/>
      <c r="M75" s="361" t="s">
        <v>69</v>
      </c>
      <c r="N75" s="361"/>
      <c r="O75" s="361"/>
      <c r="P75" s="356" t="s">
        <v>70</v>
      </c>
      <c r="Q75" s="356"/>
      <c r="R75" s="357" t="s">
        <v>71</v>
      </c>
      <c r="S75" s="357"/>
      <c r="T75" s="357"/>
      <c r="U75" s="357"/>
    </row>
    <row r="76" spans="1:21" s="182" customFormat="1" ht="18.399999999999999" customHeight="1" x14ac:dyDescent="0.25">
      <c r="A76" s="358"/>
      <c r="B76" s="367"/>
      <c r="C76" s="226" t="s">
        <v>72</v>
      </c>
      <c r="D76" s="184" t="s">
        <v>73</v>
      </c>
      <c r="E76" s="226" t="s">
        <v>74</v>
      </c>
      <c r="F76" s="184" t="s">
        <v>75</v>
      </c>
      <c r="G76" s="227" t="s">
        <v>76</v>
      </c>
      <c r="H76" s="183" t="s">
        <v>75</v>
      </c>
      <c r="I76" s="184" t="s">
        <v>77</v>
      </c>
      <c r="J76" s="183" t="s">
        <v>76</v>
      </c>
      <c r="K76" s="183" t="s">
        <v>75</v>
      </c>
      <c r="L76" s="183" t="s">
        <v>77</v>
      </c>
      <c r="M76" s="228" t="s">
        <v>76</v>
      </c>
      <c r="N76" s="183" t="s">
        <v>75</v>
      </c>
      <c r="O76" s="184" t="s">
        <v>77</v>
      </c>
      <c r="P76" s="226" t="s">
        <v>76</v>
      </c>
      <c r="Q76" s="184" t="s">
        <v>75</v>
      </c>
      <c r="R76" s="357"/>
      <c r="S76" s="357"/>
      <c r="T76" s="357"/>
      <c r="U76" s="357"/>
    </row>
    <row r="77" spans="1:21" s="182" customFormat="1" ht="14.1" customHeight="1" x14ac:dyDescent="0.25">
      <c r="A77" s="354" t="s">
        <v>78</v>
      </c>
      <c r="B77" s="363">
        <f>'S5'!C6</f>
        <v>0</v>
      </c>
      <c r="C77" s="364">
        <f>'S5'!C18</f>
        <v>0</v>
      </c>
      <c r="D77" s="348">
        <f>'S5'!D18</f>
        <v>0</v>
      </c>
      <c r="E77" s="349">
        <f>'S5'!I18</f>
        <v>0</v>
      </c>
      <c r="F77" s="348">
        <f>'S5'!J18-'S5'!E18-'S5'!F18-'S5'!G18</f>
        <v>0</v>
      </c>
      <c r="G77" s="353">
        <f>'S5'!K18</f>
        <v>0</v>
      </c>
      <c r="H77" s="347">
        <f>'S5'!M18-'S5'!E18-'S5'!F18-'S5'!G18</f>
        <v>0</v>
      </c>
      <c r="I77" s="348">
        <f>'S5'!L18</f>
        <v>0</v>
      </c>
      <c r="J77" s="347">
        <f>'S5'!N18+'S5'!O18</f>
        <v>0</v>
      </c>
      <c r="K77" s="347">
        <f>'S5'!R18+'S5'!S18-'S5'!E18-'S5'!F18-'S5'!G18</f>
        <v>0</v>
      </c>
      <c r="L77" s="347">
        <f>'S5'!P18+'S5'!Q18</f>
        <v>0</v>
      </c>
      <c r="M77" s="346">
        <f>'S5'!O18</f>
        <v>0</v>
      </c>
      <c r="N77" s="347">
        <f>'S5'!S18-'S5'!F18-'S5'!E18</f>
        <v>0</v>
      </c>
      <c r="O77" s="348">
        <f>'S5'!Q18</f>
        <v>0</v>
      </c>
      <c r="P77" s="349">
        <f>'S5'!T18</f>
        <v>0</v>
      </c>
      <c r="Q77" s="348">
        <f>'S5'!U18-'S5'!F18-'S5'!E18-'S5'!G18</f>
        <v>0</v>
      </c>
      <c r="R77" s="189">
        <f>'S5'!E18</f>
        <v>0</v>
      </c>
      <c r="S77" s="196" t="s">
        <v>79</v>
      </c>
      <c r="T77" s="205">
        <f>'S5'!F18</f>
        <v>0</v>
      </c>
      <c r="U77" s="197" t="s">
        <v>80</v>
      </c>
    </row>
    <row r="78" spans="1:21" s="182" customFormat="1" ht="14.1" customHeight="1" x14ac:dyDescent="0.25">
      <c r="A78" s="354"/>
      <c r="B78" s="363"/>
      <c r="C78" s="364"/>
      <c r="D78" s="348"/>
      <c r="E78" s="349"/>
      <c r="F78" s="348"/>
      <c r="G78" s="353"/>
      <c r="H78" s="347"/>
      <c r="I78" s="348"/>
      <c r="J78" s="347"/>
      <c r="K78" s="347"/>
      <c r="L78" s="347"/>
      <c r="M78" s="346"/>
      <c r="N78" s="347"/>
      <c r="O78" s="348"/>
      <c r="P78" s="349"/>
      <c r="Q78" s="348"/>
      <c r="R78" s="189"/>
      <c r="S78" s="197"/>
      <c r="T78" s="205"/>
      <c r="U78" s="197"/>
    </row>
    <row r="79" spans="1:21" s="182" customFormat="1" ht="15.6" customHeight="1" x14ac:dyDescent="0.25">
      <c r="A79" s="354" t="s">
        <v>81</v>
      </c>
      <c r="B79" s="363">
        <f>'S5'!C41</f>
        <v>0</v>
      </c>
      <c r="C79" s="347">
        <f>'S5'!C53</f>
        <v>0</v>
      </c>
      <c r="D79" s="348">
        <f>'S5'!D53</f>
        <v>0</v>
      </c>
      <c r="E79" s="347">
        <f>'S5'!K53-'S5'!E53-'S5'!F53-'S5'!G53-'S5'!H53-'S5'!I53-'S5'!J53</f>
        <v>0</v>
      </c>
      <c r="F79" s="348">
        <f>'S5'!L53</f>
        <v>0</v>
      </c>
      <c r="G79" s="347">
        <f>'S5'!M53-'S5'!E53-'S5'!F53-'S5'!G53-'S5'!H53-'S5'!I53-'S5'!J53</f>
        <v>0</v>
      </c>
      <c r="H79" s="347">
        <f>'S5'!O53</f>
        <v>0</v>
      </c>
      <c r="I79" s="348">
        <f>'S5'!N53</f>
        <v>0</v>
      </c>
      <c r="J79" s="347">
        <f>'S5'!P53-'S5'!E53-'S5'!F53-'S5'!G53-'S5'!H53-'S5'!I53+'S5'!Q53-'S5'!J53</f>
        <v>0</v>
      </c>
      <c r="K79" s="347">
        <f>'S5'!T53+'S5'!U53</f>
        <v>0</v>
      </c>
      <c r="L79" s="348">
        <f>'S5'!R53+'S5'!S53</f>
        <v>0</v>
      </c>
      <c r="M79" s="347">
        <f>'S5'!Q53</f>
        <v>0</v>
      </c>
      <c r="N79" s="347">
        <f>'S5'!U53</f>
        <v>0</v>
      </c>
      <c r="O79" s="348">
        <f>'S5'!S53</f>
        <v>0</v>
      </c>
      <c r="P79" s="347">
        <f>'S5'!V53-'S5'!E53-'S5'!F53-'S5'!G53-'S5'!H53-'S5'!I53-'S5'!J53</f>
        <v>0</v>
      </c>
      <c r="Q79" s="348">
        <f>'S5'!W53</f>
        <v>0</v>
      </c>
      <c r="R79" s="195">
        <f>'S5'!E65+'S5'!F65+'S5'!G65+'S5'!I65</f>
        <v>0</v>
      </c>
      <c r="S79" s="196" t="s">
        <v>82</v>
      </c>
      <c r="T79" s="195">
        <f>'S5'!H53</f>
        <v>0</v>
      </c>
      <c r="U79" s="197" t="s">
        <v>83</v>
      </c>
    </row>
    <row r="80" spans="1:21" s="182" customFormat="1" ht="15.6" customHeight="1" x14ac:dyDescent="0.25">
      <c r="A80" s="354"/>
      <c r="B80" s="363"/>
      <c r="C80" s="347"/>
      <c r="D80" s="348"/>
      <c r="E80" s="347"/>
      <c r="F80" s="348"/>
      <c r="G80" s="347"/>
      <c r="H80" s="347"/>
      <c r="I80" s="348"/>
      <c r="J80" s="347"/>
      <c r="K80" s="347"/>
      <c r="L80" s="348"/>
      <c r="M80" s="347"/>
      <c r="N80" s="347"/>
      <c r="O80" s="348"/>
      <c r="P80" s="347"/>
      <c r="Q80" s="348"/>
      <c r="R80" s="195"/>
      <c r="S80" s="196"/>
      <c r="T80" s="195">
        <f>'S5'!J53</f>
        <v>0</v>
      </c>
      <c r="U80" s="232" t="s">
        <v>84</v>
      </c>
    </row>
    <row r="81" spans="1:21" s="182" customFormat="1" ht="28.35" customHeight="1" x14ac:dyDescent="0.25">
      <c r="A81" s="185" t="s">
        <v>85</v>
      </c>
      <c r="B81" s="186">
        <f>'S5'!C76</f>
        <v>0</v>
      </c>
      <c r="C81" s="229">
        <f>'S5'!C88</f>
        <v>0</v>
      </c>
      <c r="D81" s="187">
        <f>'S5'!D88</f>
        <v>0</v>
      </c>
      <c r="E81" s="229">
        <f>'S5'!I88-'S5'!E88-'S5'!F88-'S5'!G88</f>
        <v>0</v>
      </c>
      <c r="F81" s="187">
        <f>'S5'!J88</f>
        <v>0</v>
      </c>
      <c r="G81" s="230">
        <f>'S5'!K88-'S5'!E88-'S5'!F88-'S5'!G88</f>
        <v>0</v>
      </c>
      <c r="H81" s="188">
        <f>'S5'!M88</f>
        <v>0</v>
      </c>
      <c r="I81" s="187">
        <f>'S5'!L88+'S5'!H88</f>
        <v>0</v>
      </c>
      <c r="J81" s="188">
        <f>'S5'!N88+'S5'!O88-'S5'!E88-'S5'!F88-'S5'!G88</f>
        <v>0</v>
      </c>
      <c r="K81" s="188">
        <f>'S5'!R88+'S5'!S8</f>
        <v>0</v>
      </c>
      <c r="L81" s="188">
        <f>'S5'!P88+'S5'!Q88+'S5'!H88</f>
        <v>0</v>
      </c>
      <c r="M81" s="231">
        <f>'S5'!O88</f>
        <v>0</v>
      </c>
      <c r="N81" s="188">
        <f>'S5'!S88</f>
        <v>0</v>
      </c>
      <c r="O81" s="187">
        <f>'S5'!Q88</f>
        <v>0</v>
      </c>
      <c r="P81" s="229">
        <f>'S5'!T88-'S5'!E88-'S5'!F88-'S5'!G88</f>
        <v>0</v>
      </c>
      <c r="Q81" s="187">
        <f>'S5'!U88</f>
        <v>0</v>
      </c>
      <c r="R81" s="195">
        <f>'S5'!E88+'S5'!F88</f>
        <v>0</v>
      </c>
      <c r="S81" s="196" t="s">
        <v>86</v>
      </c>
      <c r="T81" s="195">
        <f>'S5'!G88</f>
        <v>0</v>
      </c>
      <c r="U81" s="208" t="s">
        <v>87</v>
      </c>
    </row>
    <row r="82" spans="1:21" s="182" customFormat="1" ht="28.35" customHeight="1" x14ac:dyDescent="0.25">
      <c r="A82" s="185" t="s">
        <v>88</v>
      </c>
      <c r="B82" s="186">
        <f>'S5'!C111</f>
        <v>0</v>
      </c>
      <c r="C82" s="229">
        <f>'S5'!C123</f>
        <v>0</v>
      </c>
      <c r="D82" s="187">
        <f>'S5'!D123</f>
        <v>0</v>
      </c>
      <c r="E82" s="229">
        <f>'S5'!I123</f>
        <v>0</v>
      </c>
      <c r="F82" s="187">
        <f>'S5'!J123-'S5'!E123</f>
        <v>0</v>
      </c>
      <c r="G82" s="230">
        <f>'S5'!K123</f>
        <v>0</v>
      </c>
      <c r="H82" s="188">
        <f>'S5'!M123-'S5'!E123</f>
        <v>0</v>
      </c>
      <c r="I82" s="187">
        <f>'S5'!L123</f>
        <v>0</v>
      </c>
      <c r="J82" s="188">
        <f>'S5'!N123+'S5'!O123</f>
        <v>0</v>
      </c>
      <c r="K82" s="188">
        <f>'S5'!R123+'S5'!S123-'S5'!E123</f>
        <v>0</v>
      </c>
      <c r="L82" s="188">
        <f>'S5'!P123+'S5'!Q123</f>
        <v>0</v>
      </c>
      <c r="M82" s="231">
        <f>'S5'!O123</f>
        <v>0</v>
      </c>
      <c r="N82" s="188">
        <f>'S5'!S123-'S5'!E123</f>
        <v>0</v>
      </c>
      <c r="O82" s="187">
        <f>'S5'!Q123</f>
        <v>0</v>
      </c>
      <c r="P82" s="229">
        <f>'S5'!T123</f>
        <v>0</v>
      </c>
      <c r="Q82" s="187">
        <f>'S5'!U123-'S5'!E123</f>
        <v>0</v>
      </c>
      <c r="R82" s="195">
        <f>'S5'!E123</f>
        <v>0</v>
      </c>
      <c r="S82" s="245" t="s">
        <v>80</v>
      </c>
      <c r="T82" s="246"/>
      <c r="U82" s="197"/>
    </row>
    <row r="83" spans="1:21" s="182" customFormat="1" ht="15.6" customHeight="1" x14ac:dyDescent="0.25">
      <c r="A83" s="354" t="s">
        <v>89</v>
      </c>
      <c r="B83" s="363">
        <f>'S5'!C146</f>
        <v>0</v>
      </c>
      <c r="C83" s="349">
        <f>'S5'!C158</f>
        <v>0</v>
      </c>
      <c r="D83" s="348">
        <f>'S5'!D158</f>
        <v>0</v>
      </c>
      <c r="E83" s="349">
        <f>'S5'!K158-'S5'!F158</f>
        <v>0</v>
      </c>
      <c r="F83" s="348">
        <f>'S5'!L158-'S5'!E158-'S5'!H158-'S5'!G158</f>
        <v>0</v>
      </c>
      <c r="G83" s="353">
        <f>'S5'!M158-'S5'!F158</f>
        <v>0</v>
      </c>
      <c r="H83" s="347">
        <f>'S5'!O158-'S5'!H158-'S5'!E158+'S5'!J158</f>
        <v>0</v>
      </c>
      <c r="I83" s="348">
        <f>'S5'!N158-'S5'!G158+1</f>
        <v>1</v>
      </c>
      <c r="J83" s="347">
        <f>'S5'!P158+'S5'!Q158-'S5'!F158</f>
        <v>0</v>
      </c>
      <c r="K83" s="347">
        <f>'S5'!T158+'S5'!U158+'S5'!J158-'S5'!H158-'S5'!E158</f>
        <v>0</v>
      </c>
      <c r="L83" s="347">
        <f>'S5'!R158+'S5'!S158-'S5'!G158+1</f>
        <v>1</v>
      </c>
      <c r="M83" s="346">
        <f>'S5'!Q158</f>
        <v>0</v>
      </c>
      <c r="N83" s="347">
        <f>'S5'!T158+'S5'!U158-'S5'!H158-'S5'!E158</f>
        <v>0</v>
      </c>
      <c r="O83" s="348">
        <f>'S5'!S158-'S5'!G158+1</f>
        <v>1</v>
      </c>
      <c r="P83" s="349">
        <f>'S5'!V158-'S5'!F158</f>
        <v>0</v>
      </c>
      <c r="Q83" s="348">
        <f>'S5'!W158-'S5'!E158-'S5'!H158-'S5'!G158</f>
        <v>0</v>
      </c>
      <c r="R83" s="195">
        <f>'S5'!E158</f>
        <v>0</v>
      </c>
      <c r="S83" s="196" t="s">
        <v>80</v>
      </c>
      <c r="T83" s="205">
        <f>'S5'!G158</f>
        <v>0</v>
      </c>
      <c r="U83" s="197" t="s">
        <v>90</v>
      </c>
    </row>
    <row r="84" spans="1:21" s="182" customFormat="1" ht="12.75" customHeight="1" x14ac:dyDescent="0.25">
      <c r="A84" s="354"/>
      <c r="B84" s="363"/>
      <c r="C84" s="349"/>
      <c r="D84" s="348"/>
      <c r="E84" s="349"/>
      <c r="F84" s="348"/>
      <c r="G84" s="353"/>
      <c r="H84" s="347"/>
      <c r="I84" s="348"/>
      <c r="J84" s="347"/>
      <c r="K84" s="347"/>
      <c r="L84" s="347"/>
      <c r="M84" s="346"/>
      <c r="N84" s="347"/>
      <c r="O84" s="348"/>
      <c r="P84" s="349"/>
      <c r="Q84" s="348"/>
      <c r="R84" s="195">
        <f>'S5'!F158</f>
        <v>0</v>
      </c>
      <c r="S84" s="196" t="s">
        <v>91</v>
      </c>
      <c r="T84" s="205">
        <f>'S5'!H158</f>
        <v>0</v>
      </c>
      <c r="U84" s="197" t="s">
        <v>92</v>
      </c>
    </row>
    <row r="85" spans="1:21" s="182" customFormat="1" ht="28.35" customHeight="1" x14ac:dyDescent="0.25">
      <c r="A85" s="185" t="s">
        <v>61</v>
      </c>
      <c r="B85" s="207"/>
      <c r="C85" s="229">
        <f>'S5'!C192</f>
        <v>0</v>
      </c>
      <c r="D85" s="187">
        <f>'S5'!D192</f>
        <v>0</v>
      </c>
      <c r="E85" s="229">
        <f>'S5'!I192-'S5'!E192-'S5'!F192</f>
        <v>0</v>
      </c>
      <c r="F85" s="187">
        <f>'S5'!J192</f>
        <v>0</v>
      </c>
      <c r="G85" s="230">
        <f>'S5'!K192-'S5'!E192-'S5'!F192</f>
        <v>0</v>
      </c>
      <c r="H85" s="188">
        <f>'S5'!M192</f>
        <v>0</v>
      </c>
      <c r="I85" s="187">
        <f>'S5'!L192</f>
        <v>0</v>
      </c>
      <c r="J85" s="188">
        <f>'S5'!N192+'S5'!O192-'S5'!E192-'S5'!F192</f>
        <v>0</v>
      </c>
      <c r="K85" s="188">
        <f>'S5'!R192+'S5'!S92</f>
        <v>0</v>
      </c>
      <c r="L85" s="188">
        <f>'S5'!P192+'S5'!Q192</f>
        <v>0</v>
      </c>
      <c r="M85" s="231">
        <f>'S5'!O192</f>
        <v>0</v>
      </c>
      <c r="N85" s="188">
        <f>'S5'!S92</f>
        <v>0</v>
      </c>
      <c r="O85" s="187">
        <f>'S5'!Q192</f>
        <v>0</v>
      </c>
      <c r="P85" s="229">
        <f>'S5'!T192-'S5'!E192-'S5'!F192</f>
        <v>0</v>
      </c>
      <c r="Q85" s="187">
        <f>'S5'!U192</f>
        <v>0</v>
      </c>
      <c r="R85" s="195">
        <f>'S5'!E192</f>
        <v>0</v>
      </c>
      <c r="S85" s="196" t="s">
        <v>83</v>
      </c>
      <c r="T85" s="205"/>
      <c r="U85" s="208"/>
    </row>
    <row r="86" spans="1:21" s="182" customFormat="1" ht="18.399999999999999" customHeight="1" x14ac:dyDescent="0.25">
      <c r="A86" s="209" t="s">
        <v>93</v>
      </c>
      <c r="B86" s="210">
        <f t="shared" ref="B86:Q86" si="4">SUM(B77:B85)</f>
        <v>0</v>
      </c>
      <c r="C86" s="235">
        <f t="shared" si="4"/>
        <v>0</v>
      </c>
      <c r="D86" s="212">
        <f t="shared" si="4"/>
        <v>0</v>
      </c>
      <c r="E86" s="235">
        <f t="shared" si="4"/>
        <v>0</v>
      </c>
      <c r="F86" s="212">
        <f t="shared" si="4"/>
        <v>0</v>
      </c>
      <c r="G86" s="236">
        <f t="shared" si="4"/>
        <v>0</v>
      </c>
      <c r="H86" s="211">
        <f t="shared" si="4"/>
        <v>0</v>
      </c>
      <c r="I86" s="212">
        <f t="shared" si="4"/>
        <v>1</v>
      </c>
      <c r="J86" s="211">
        <f t="shared" si="4"/>
        <v>0</v>
      </c>
      <c r="K86" s="211">
        <f t="shared" si="4"/>
        <v>0</v>
      </c>
      <c r="L86" s="211">
        <f t="shared" si="4"/>
        <v>1</v>
      </c>
      <c r="M86" s="237">
        <f t="shared" si="4"/>
        <v>0</v>
      </c>
      <c r="N86" s="211">
        <f t="shared" si="4"/>
        <v>0</v>
      </c>
      <c r="O86" s="212">
        <f t="shared" si="4"/>
        <v>1</v>
      </c>
      <c r="P86" s="235">
        <f t="shared" si="4"/>
        <v>0</v>
      </c>
      <c r="Q86" s="212">
        <f t="shared" si="4"/>
        <v>0</v>
      </c>
      <c r="R86" s="173"/>
      <c r="S86" s="172"/>
      <c r="T86" s="173"/>
      <c r="U86" s="172"/>
    </row>
    <row r="87" spans="1:21" s="182" customFormat="1" ht="18.399999999999999" customHeight="1" x14ac:dyDescent="0.3">
      <c r="A87" s="172"/>
      <c r="B87" s="216" t="s">
        <v>94</v>
      </c>
      <c r="C87" s="217" t="s">
        <v>95</v>
      </c>
      <c r="D87" s="217" t="s">
        <v>96</v>
      </c>
      <c r="E87" s="217" t="s">
        <v>97</v>
      </c>
      <c r="F87" s="217" t="s">
        <v>98</v>
      </c>
      <c r="G87" s="217" t="s">
        <v>99</v>
      </c>
      <c r="H87" s="217" t="s">
        <v>100</v>
      </c>
      <c r="I87" s="217" t="s">
        <v>101</v>
      </c>
      <c r="J87" s="218"/>
      <c r="K87" s="218"/>
      <c r="L87" s="218"/>
      <c r="M87" s="218"/>
      <c r="N87" s="218"/>
      <c r="O87" s="218"/>
      <c r="P87" s="218"/>
      <c r="Q87" s="218"/>
      <c r="R87" s="219"/>
      <c r="T87" s="215"/>
    </row>
    <row r="88" spans="1:21" s="182" customFormat="1" ht="18.399999999999999" customHeight="1" x14ac:dyDescent="0.25">
      <c r="A88" s="220"/>
      <c r="B88" s="220"/>
      <c r="C88" s="188"/>
      <c r="D88" s="188"/>
      <c r="E88" s="221"/>
      <c r="F88" s="221"/>
      <c r="G88" s="221"/>
      <c r="H88" s="221"/>
      <c r="I88" s="221"/>
      <c r="J88" s="218"/>
      <c r="K88" s="218"/>
      <c r="L88" s="218"/>
      <c r="M88" s="218"/>
      <c r="N88" s="218"/>
      <c r="O88" s="218"/>
      <c r="P88" s="218"/>
      <c r="Q88" s="218"/>
      <c r="R88" s="219"/>
      <c r="T88" s="215"/>
    </row>
    <row r="89" spans="1:21" ht="18.399999999999999" customHeight="1" x14ac:dyDescent="0.25">
      <c r="D89" s="223"/>
      <c r="E89" s="224"/>
      <c r="F89" s="224"/>
      <c r="G89" s="224"/>
      <c r="H89" s="224"/>
      <c r="I89" s="224"/>
      <c r="J89" s="224"/>
      <c r="K89" s="224"/>
      <c r="L89" s="224"/>
      <c r="M89" s="224"/>
      <c r="N89" s="224"/>
      <c r="O89" s="224"/>
      <c r="P89" s="224"/>
      <c r="Q89" s="224"/>
      <c r="R89" s="225"/>
    </row>
    <row r="90" spans="1:21" ht="27" customHeight="1" x14ac:dyDescent="0.2">
      <c r="A90" s="362" t="s">
        <v>102</v>
      </c>
      <c r="B90" s="362"/>
      <c r="C90" s="362"/>
      <c r="D90" s="362"/>
      <c r="E90" s="362"/>
      <c r="F90" s="362"/>
      <c r="G90" s="362"/>
      <c r="H90" s="362"/>
      <c r="I90" s="362"/>
      <c r="J90" s="362"/>
      <c r="K90" s="362"/>
      <c r="L90" s="362"/>
      <c r="M90" s="362"/>
      <c r="N90" s="362"/>
      <c r="O90" s="362"/>
      <c r="P90" s="362"/>
      <c r="Q90" s="362"/>
      <c r="R90" s="362"/>
      <c r="S90" s="362"/>
      <c r="T90" s="362"/>
      <c r="U90" s="362"/>
    </row>
    <row r="91" spans="1:21" s="182" customFormat="1" ht="18.399999999999999" customHeight="1" x14ac:dyDescent="0.25">
      <c r="A91" s="369"/>
      <c r="B91" s="369"/>
      <c r="C91" s="356" t="s">
        <v>67</v>
      </c>
      <c r="D91" s="356"/>
      <c r="E91" s="356" t="s">
        <v>22</v>
      </c>
      <c r="F91" s="356"/>
      <c r="G91" s="359" t="s">
        <v>23</v>
      </c>
      <c r="H91" s="359"/>
      <c r="I91" s="359"/>
      <c r="J91" s="370" t="s">
        <v>68</v>
      </c>
      <c r="K91" s="370"/>
      <c r="L91" s="370"/>
      <c r="M91" s="361" t="s">
        <v>69</v>
      </c>
      <c r="N91" s="361"/>
      <c r="O91" s="361"/>
      <c r="P91" s="356" t="s">
        <v>70</v>
      </c>
      <c r="Q91" s="356"/>
      <c r="R91" s="357" t="s">
        <v>71</v>
      </c>
      <c r="S91" s="357"/>
      <c r="T91" s="357"/>
      <c r="U91" s="357"/>
    </row>
    <row r="92" spans="1:21" s="182" customFormat="1" ht="18.399999999999999" customHeight="1" x14ac:dyDescent="0.25">
      <c r="A92" s="369"/>
      <c r="B92" s="369"/>
      <c r="C92" s="226" t="s">
        <v>72</v>
      </c>
      <c r="D92" s="184" t="s">
        <v>73</v>
      </c>
      <c r="E92" s="226" t="s">
        <v>74</v>
      </c>
      <c r="F92" s="184" t="s">
        <v>75</v>
      </c>
      <c r="G92" s="227" t="s">
        <v>76</v>
      </c>
      <c r="H92" s="183" t="s">
        <v>75</v>
      </c>
      <c r="I92" s="184" t="s">
        <v>77</v>
      </c>
      <c r="J92" s="183" t="s">
        <v>76</v>
      </c>
      <c r="K92" s="183" t="s">
        <v>75</v>
      </c>
      <c r="L92" s="183" t="s">
        <v>77</v>
      </c>
      <c r="M92" s="228" t="s">
        <v>76</v>
      </c>
      <c r="N92" s="183" t="s">
        <v>75</v>
      </c>
      <c r="O92" s="184" t="s">
        <v>77</v>
      </c>
      <c r="P92" s="226" t="s">
        <v>76</v>
      </c>
      <c r="Q92" s="184" t="s">
        <v>75</v>
      </c>
      <c r="R92" s="357"/>
      <c r="S92" s="357"/>
      <c r="T92" s="357"/>
      <c r="U92" s="357"/>
    </row>
    <row r="93" spans="1:21" s="182" customFormat="1" ht="15.6" customHeight="1" x14ac:dyDescent="0.25">
      <c r="A93" s="354" t="s">
        <v>78</v>
      </c>
      <c r="B93" s="355"/>
      <c r="C93" s="349">
        <f>'S5'!C30</f>
        <v>0</v>
      </c>
      <c r="D93" s="348">
        <f>'S5'!D30</f>
        <v>0</v>
      </c>
      <c r="E93" s="349">
        <f>'S5'!J30</f>
        <v>0</v>
      </c>
      <c r="F93" s="348">
        <f>'S5'!K30</f>
        <v>0</v>
      </c>
      <c r="G93" s="353">
        <f>'S5'!L30</f>
        <v>0</v>
      </c>
      <c r="H93" s="347">
        <f>'S5'!N30</f>
        <v>0</v>
      </c>
      <c r="I93" s="348">
        <f>'S5'!M30</f>
        <v>0</v>
      </c>
      <c r="J93" s="347">
        <f>'S5'!O30+'S5'!P30</f>
        <v>0</v>
      </c>
      <c r="K93" s="347">
        <f>'S5'!S30+'S5'!T30</f>
        <v>0</v>
      </c>
      <c r="L93" s="347">
        <f>'S5'!Q30+'S5'!R30</f>
        <v>0</v>
      </c>
      <c r="M93" s="346">
        <f>'S5'!P30</f>
        <v>0</v>
      </c>
      <c r="N93" s="347">
        <f>'S5'!T30</f>
        <v>0</v>
      </c>
      <c r="O93" s="348">
        <f>'S5'!R30</f>
        <v>0</v>
      </c>
      <c r="P93" s="349">
        <f>'S5'!U30</f>
        <v>0</v>
      </c>
      <c r="Q93" s="348">
        <f>'S5'!V30</f>
        <v>0</v>
      </c>
      <c r="R93" s="189">
        <f>'S5'!E30</f>
        <v>0</v>
      </c>
      <c r="S93" s="196" t="s">
        <v>79</v>
      </c>
      <c r="T93" s="205">
        <f>'S5'!F30</f>
        <v>0</v>
      </c>
      <c r="U93" s="197" t="s">
        <v>80</v>
      </c>
    </row>
    <row r="94" spans="1:21" s="182" customFormat="1" ht="12.75" customHeight="1" x14ac:dyDescent="0.25">
      <c r="A94" s="354"/>
      <c r="B94" s="355"/>
      <c r="C94" s="349"/>
      <c r="D94" s="348"/>
      <c r="E94" s="349"/>
      <c r="F94" s="348"/>
      <c r="G94" s="353"/>
      <c r="H94" s="347"/>
      <c r="I94" s="348"/>
      <c r="J94" s="347"/>
      <c r="K94" s="347"/>
      <c r="L94" s="347"/>
      <c r="M94" s="346"/>
      <c r="N94" s="347"/>
      <c r="O94" s="348"/>
      <c r="P94" s="349"/>
      <c r="Q94" s="348"/>
      <c r="R94" s="189"/>
      <c r="S94" s="197"/>
      <c r="T94" s="205">
        <f>'S5'!H30+'S5'!G30</f>
        <v>0</v>
      </c>
      <c r="U94" s="197" t="s">
        <v>103</v>
      </c>
    </row>
    <row r="95" spans="1:21" s="182" customFormat="1" ht="15.6" customHeight="1" x14ac:dyDescent="0.25">
      <c r="A95" s="354" t="s">
        <v>81</v>
      </c>
      <c r="B95" s="355"/>
      <c r="C95" s="347">
        <f>'S5'!C65</f>
        <v>0</v>
      </c>
      <c r="D95" s="348">
        <f>'S5'!D65</f>
        <v>0</v>
      </c>
      <c r="E95" s="347">
        <f>'S5'!K65-'S5'!E65-'S5'!F65-'S5'!G65-'S5'!H65-'S5'!I65-'S5'!J65</f>
        <v>0</v>
      </c>
      <c r="F95" s="348">
        <f>'S5'!L65</f>
        <v>0</v>
      </c>
      <c r="G95" s="347">
        <f>'S5'!M65-'S5'!E65-'S5'!F65-'S5'!G65-'S5'!H65-'S5'!I65-'S5'!J65</f>
        <v>0</v>
      </c>
      <c r="H95" s="347">
        <f>'S5'!O65</f>
        <v>0</v>
      </c>
      <c r="I95" s="348">
        <f>'S5'!N65</f>
        <v>0</v>
      </c>
      <c r="J95" s="347">
        <f>'S5'!P65-'S5'!E65-'S5'!F65-'S5'!G65-'S5'!H65-'S5'!I65+'S5'!Q65-'S5'!J65</f>
        <v>0</v>
      </c>
      <c r="K95" s="347">
        <f>'S5'!T65+'S5'!U65</f>
        <v>0</v>
      </c>
      <c r="L95" s="348">
        <f>'S5'!R65+'S5'!S65</f>
        <v>0</v>
      </c>
      <c r="M95" s="347">
        <f>'S5'!Q65</f>
        <v>0</v>
      </c>
      <c r="N95" s="347">
        <f>'S5'!U65</f>
        <v>0</v>
      </c>
      <c r="O95" s="348">
        <f>'S5'!S65</f>
        <v>0</v>
      </c>
      <c r="P95" s="347">
        <f>'S5'!V65-'S5'!E65-'S5'!F65-'S5'!G65-'S5'!H65-'S5'!I65-'S5'!J65</f>
        <v>0</v>
      </c>
      <c r="Q95" s="348">
        <f>'S5'!W65</f>
        <v>0</v>
      </c>
      <c r="R95" s="195">
        <f>'S5'!E65+'S5'!F65+'S5'!G65+'S5'!I65</f>
        <v>0</v>
      </c>
      <c r="S95" s="196" t="s">
        <v>82</v>
      </c>
      <c r="T95" s="195">
        <f>'S5'!H65</f>
        <v>0</v>
      </c>
      <c r="U95" s="197" t="s">
        <v>83</v>
      </c>
    </row>
    <row r="96" spans="1:21" s="182" customFormat="1" ht="15.6" customHeight="1" x14ac:dyDescent="0.25">
      <c r="A96" s="354"/>
      <c r="B96" s="355"/>
      <c r="C96" s="347"/>
      <c r="D96" s="348"/>
      <c r="E96" s="347"/>
      <c r="F96" s="348"/>
      <c r="G96" s="347"/>
      <c r="H96" s="347"/>
      <c r="I96" s="348"/>
      <c r="J96" s="347"/>
      <c r="K96" s="347"/>
      <c r="L96" s="348"/>
      <c r="M96" s="347"/>
      <c r="N96" s="347"/>
      <c r="O96" s="348"/>
      <c r="P96" s="347"/>
      <c r="Q96" s="348"/>
      <c r="R96" s="195"/>
      <c r="S96" s="196"/>
      <c r="T96" s="195">
        <f>'S5'!J65</f>
        <v>0</v>
      </c>
      <c r="U96" s="232" t="s">
        <v>84</v>
      </c>
    </row>
    <row r="97" spans="1:21" s="182" customFormat="1" ht="28.35" customHeight="1" x14ac:dyDescent="0.25">
      <c r="A97" s="185" t="s">
        <v>85</v>
      </c>
      <c r="B97" s="207"/>
      <c r="C97" s="229">
        <f>'S5'!C100</f>
        <v>0</v>
      </c>
      <c r="D97" s="187">
        <f>'S5'!D100</f>
        <v>0</v>
      </c>
      <c r="E97" s="229">
        <f>'S5'!I100-'S5'!E100-'S5'!F100-'S5'!G100</f>
        <v>0</v>
      </c>
      <c r="F97" s="187">
        <f>'S5'!J100</f>
        <v>0</v>
      </c>
      <c r="G97" s="230">
        <f>'S5'!K100-'S5'!E100-'S5'!F100-'S5'!G100</f>
        <v>0</v>
      </c>
      <c r="H97" s="188">
        <f>'S5'!M100</f>
        <v>0</v>
      </c>
      <c r="I97" s="187">
        <f>'S5'!L100+'S5'!H100</f>
        <v>0</v>
      </c>
      <c r="J97" s="188">
        <f>'S5'!N100+'S5'!O100-'S5'!E100-'S5'!F100-'S5'!G100</f>
        <v>0</v>
      </c>
      <c r="K97" s="188">
        <f>'S5'!R100+'S5'!S100</f>
        <v>0</v>
      </c>
      <c r="L97" s="188">
        <f>'S5'!P100+'S5'!Q100+'S5'!H100</f>
        <v>0</v>
      </c>
      <c r="M97" s="231">
        <f>'S5'!O100</f>
        <v>0</v>
      </c>
      <c r="N97" s="188">
        <f>'S5'!S100</f>
        <v>0</v>
      </c>
      <c r="O97" s="187">
        <f>'S5'!Q100</f>
        <v>0</v>
      </c>
      <c r="P97" s="229">
        <f>'S5'!T100-'S5'!E100-'S5'!F100-'S5'!G100</f>
        <v>0</v>
      </c>
      <c r="Q97" s="187">
        <f>'S5'!U100</f>
        <v>0</v>
      </c>
      <c r="R97" s="195">
        <f>'S5'!E100+'S5'!F100</f>
        <v>0</v>
      </c>
      <c r="S97" s="233" t="s">
        <v>104</v>
      </c>
      <c r="T97" s="195">
        <f>'S5'!G100</f>
        <v>0</v>
      </c>
      <c r="U97" s="208" t="s">
        <v>87</v>
      </c>
    </row>
    <row r="98" spans="1:21" s="182" customFormat="1" ht="28.35" customHeight="1" x14ac:dyDescent="0.25">
      <c r="A98" s="185" t="s">
        <v>88</v>
      </c>
      <c r="B98" s="207"/>
      <c r="C98" s="229">
        <f>'S5'!C135</f>
        <v>0</v>
      </c>
      <c r="D98" s="187">
        <f>'S5'!D135</f>
        <v>0</v>
      </c>
      <c r="E98" s="229">
        <f>'S5'!I135</f>
        <v>0</v>
      </c>
      <c r="F98" s="187">
        <f>'S5'!J135-'S5'!F135</f>
        <v>0</v>
      </c>
      <c r="G98" s="230">
        <f>'S5'!K135</f>
        <v>0</v>
      </c>
      <c r="H98" s="188">
        <f>'S5'!M135</f>
        <v>0</v>
      </c>
      <c r="I98" s="187">
        <f>'S5'!L135-'S5'!F135</f>
        <v>0</v>
      </c>
      <c r="J98" s="188">
        <f>'S5'!N135+'S5'!O135</f>
        <v>0</v>
      </c>
      <c r="K98" s="188">
        <f>'S5'!R135+'S5'!S135</f>
        <v>0</v>
      </c>
      <c r="L98" s="188">
        <f>'S5'!P135+'S5'!Q135-'S5'!F135</f>
        <v>0</v>
      </c>
      <c r="M98" s="231">
        <f>'S5'!O123</f>
        <v>0</v>
      </c>
      <c r="N98" s="188">
        <f>'S5'!S123</f>
        <v>0</v>
      </c>
      <c r="O98" s="187">
        <f>'S5'!Q135</f>
        <v>0</v>
      </c>
      <c r="P98" s="229">
        <f>'S5'!T123</f>
        <v>0</v>
      </c>
      <c r="Q98" s="187">
        <f>'S5'!U135-'S5'!F1335</f>
        <v>0</v>
      </c>
      <c r="R98" s="195">
        <f>'S5'!E135</f>
        <v>0</v>
      </c>
      <c r="S98" s="196" t="s">
        <v>105</v>
      </c>
      <c r="T98" s="234">
        <f>'S5'!F135</f>
        <v>0</v>
      </c>
      <c r="U98" s="197" t="s">
        <v>106</v>
      </c>
    </row>
    <row r="99" spans="1:21" s="182" customFormat="1" ht="15.6" customHeight="1" x14ac:dyDescent="0.25">
      <c r="A99" s="354" t="s">
        <v>89</v>
      </c>
      <c r="B99" s="355"/>
      <c r="C99" s="349">
        <f>'S5'!C170</f>
        <v>0</v>
      </c>
      <c r="D99" s="348">
        <f>'S5'!D170</f>
        <v>0</v>
      </c>
      <c r="E99" s="349">
        <f>'S5'!K158</f>
        <v>0</v>
      </c>
      <c r="F99" s="348">
        <f>'S5'!L158</f>
        <v>0</v>
      </c>
      <c r="G99" s="353">
        <f>'S5'!M158</f>
        <v>0</v>
      </c>
      <c r="H99" s="347">
        <f>'S5'!O158</f>
        <v>0</v>
      </c>
      <c r="I99" s="348">
        <f>'S5'!N158</f>
        <v>0</v>
      </c>
      <c r="J99" s="347">
        <f>'S5'!P158+'S5'!Q158</f>
        <v>0</v>
      </c>
      <c r="K99" s="347">
        <f>'S5'!T158+'S5'!U158</f>
        <v>0</v>
      </c>
      <c r="L99" s="347">
        <f>'S5'!R158+'S5'!S158</f>
        <v>0</v>
      </c>
      <c r="M99" s="346">
        <f>'S5'!Q158</f>
        <v>0</v>
      </c>
      <c r="N99" s="347">
        <f>'S5'!U158</f>
        <v>0</v>
      </c>
      <c r="O99" s="348">
        <f>'S5'!S158</f>
        <v>0</v>
      </c>
      <c r="P99" s="349">
        <f>'S5'!V158</f>
        <v>0</v>
      </c>
      <c r="Q99" s="348">
        <f>'S5'!W158</f>
        <v>0</v>
      </c>
      <c r="R99" s="195">
        <f>'S5'!E170</f>
        <v>0</v>
      </c>
      <c r="S99" s="196" t="s">
        <v>105</v>
      </c>
      <c r="T99" s="205">
        <f>'S5'!G170</f>
        <v>0</v>
      </c>
      <c r="U99" s="197" t="s">
        <v>90</v>
      </c>
    </row>
    <row r="100" spans="1:21" s="182" customFormat="1" ht="12.75" customHeight="1" x14ac:dyDescent="0.25">
      <c r="A100" s="354"/>
      <c r="B100" s="355"/>
      <c r="C100" s="349"/>
      <c r="D100" s="348"/>
      <c r="E100" s="349"/>
      <c r="F100" s="348"/>
      <c r="G100" s="353"/>
      <c r="H100" s="347"/>
      <c r="I100" s="348"/>
      <c r="J100" s="347"/>
      <c r="K100" s="347"/>
      <c r="L100" s="347"/>
      <c r="M100" s="346"/>
      <c r="N100" s="347"/>
      <c r="O100" s="348"/>
      <c r="P100" s="349"/>
      <c r="Q100" s="348"/>
      <c r="R100" s="195">
        <f>'S5'!F170</f>
        <v>0</v>
      </c>
      <c r="S100" s="196" t="s">
        <v>91</v>
      </c>
      <c r="T100" s="205">
        <f>'S5'!H170</f>
        <v>0</v>
      </c>
      <c r="U100" s="197" t="s">
        <v>92</v>
      </c>
    </row>
    <row r="101" spans="1:21" s="182" customFormat="1" ht="18.399999999999999" customHeight="1" x14ac:dyDescent="0.25">
      <c r="A101" s="209" t="s">
        <v>93</v>
      </c>
      <c r="B101" s="210"/>
      <c r="C101" s="235">
        <f t="shared" ref="C101:Q101" si="5">SUM(C93:C99)</f>
        <v>0</v>
      </c>
      <c r="D101" s="212">
        <f t="shared" si="5"/>
        <v>0</v>
      </c>
      <c r="E101" s="235">
        <f t="shared" si="5"/>
        <v>0</v>
      </c>
      <c r="F101" s="212">
        <f t="shared" si="5"/>
        <v>0</v>
      </c>
      <c r="G101" s="236">
        <f t="shared" si="5"/>
        <v>0</v>
      </c>
      <c r="H101" s="211">
        <f t="shared" si="5"/>
        <v>0</v>
      </c>
      <c r="I101" s="212">
        <f t="shared" si="5"/>
        <v>0</v>
      </c>
      <c r="J101" s="211">
        <f t="shared" si="5"/>
        <v>0</v>
      </c>
      <c r="K101" s="211">
        <f t="shared" si="5"/>
        <v>0</v>
      </c>
      <c r="L101" s="211">
        <f t="shared" si="5"/>
        <v>0</v>
      </c>
      <c r="M101" s="237">
        <f t="shared" si="5"/>
        <v>0</v>
      </c>
      <c r="N101" s="211">
        <f t="shared" si="5"/>
        <v>0</v>
      </c>
      <c r="O101" s="212">
        <f t="shared" si="5"/>
        <v>0</v>
      </c>
      <c r="P101" s="235">
        <f t="shared" si="5"/>
        <v>0</v>
      </c>
      <c r="Q101" s="212">
        <f t="shared" si="5"/>
        <v>0</v>
      </c>
      <c r="R101" s="173"/>
      <c r="S101" s="172"/>
      <c r="T101" s="173"/>
      <c r="U101" s="172"/>
    </row>
    <row r="102" spans="1:21" s="182" customFormat="1" ht="18.399999999999999" customHeight="1" x14ac:dyDescent="0.25">
      <c r="A102" s="350" t="s">
        <v>107</v>
      </c>
      <c r="B102" s="350"/>
      <c r="C102" s="351"/>
      <c r="D102" s="351"/>
      <c r="E102" s="350" t="s">
        <v>108</v>
      </c>
      <c r="F102" s="350"/>
      <c r="G102" s="352"/>
      <c r="H102" s="352"/>
      <c r="I102" s="238"/>
      <c r="J102" s="218"/>
      <c r="K102" s="218"/>
      <c r="L102" s="218"/>
      <c r="M102" s="218"/>
      <c r="N102" s="218"/>
      <c r="O102" s="218"/>
      <c r="P102" s="218"/>
      <c r="Q102" s="218"/>
      <c r="R102" s="219"/>
      <c r="T102" s="215"/>
    </row>
    <row r="103" spans="1:21" s="182" customFormat="1" ht="18.399999999999999" customHeight="1" x14ac:dyDescent="0.25">
      <c r="A103" s="242"/>
      <c r="B103" s="243"/>
      <c r="C103" s="244"/>
      <c r="D103" s="244"/>
      <c r="E103" s="218"/>
      <c r="F103" s="218"/>
      <c r="G103" s="218"/>
      <c r="H103" s="218"/>
      <c r="I103" s="218"/>
      <c r="J103" s="218"/>
      <c r="K103" s="218"/>
      <c r="L103" s="218"/>
      <c r="M103" s="218"/>
      <c r="N103" s="218"/>
      <c r="O103" s="218"/>
      <c r="P103" s="218"/>
      <c r="Q103" s="218"/>
      <c r="R103" s="219"/>
      <c r="T103" s="215"/>
    </row>
    <row r="104" spans="1:21" ht="18.399999999999999" customHeight="1" x14ac:dyDescent="0.2">
      <c r="A104" s="222"/>
      <c r="B104" s="222"/>
      <c r="C104" s="223"/>
      <c r="D104" s="223"/>
      <c r="E104" s="224"/>
      <c r="F104" s="224"/>
      <c r="G104" s="224"/>
      <c r="H104" s="224"/>
      <c r="I104" s="224"/>
      <c r="J104" s="224"/>
      <c r="K104" s="224"/>
      <c r="L104" s="224"/>
      <c r="M104" s="224"/>
      <c r="N104" s="224"/>
      <c r="O104" s="224"/>
      <c r="P104" s="224"/>
      <c r="Q104" s="224"/>
      <c r="R104" s="225"/>
    </row>
    <row r="105" spans="1:21" ht="18.399999999999999" customHeight="1" x14ac:dyDescent="0.2">
      <c r="A105" s="222"/>
      <c r="B105" s="222"/>
      <c r="C105" s="223"/>
      <c r="D105" s="223"/>
      <c r="E105" s="224"/>
      <c r="F105" s="224"/>
      <c r="G105" s="224"/>
      <c r="H105" s="224"/>
      <c r="I105" s="224"/>
      <c r="J105" s="224"/>
      <c r="K105" s="224"/>
      <c r="L105" s="224"/>
      <c r="M105" s="224"/>
      <c r="N105" s="224"/>
      <c r="O105" s="224"/>
      <c r="P105" s="224"/>
      <c r="Q105" s="224"/>
      <c r="R105" s="225"/>
    </row>
    <row r="106" spans="1:21" ht="18.399999999999999" customHeight="1" x14ac:dyDescent="0.35">
      <c r="A106" s="174"/>
      <c r="B106" s="174"/>
      <c r="C106" s="175"/>
      <c r="D106" s="175"/>
      <c r="E106" s="176"/>
      <c r="F106" s="176"/>
      <c r="G106" s="176"/>
      <c r="H106" s="176"/>
      <c r="I106" s="176"/>
      <c r="J106" s="176"/>
      <c r="K106" s="177"/>
      <c r="L106" s="177"/>
      <c r="M106" s="178"/>
      <c r="N106" s="179"/>
      <c r="O106" s="179"/>
      <c r="P106" s="179"/>
      <c r="Q106" s="179"/>
      <c r="R106" s="180"/>
    </row>
    <row r="107" spans="1:21" ht="24.2" customHeight="1" x14ac:dyDescent="0.5">
      <c r="A107" s="174"/>
      <c r="B107" s="174"/>
      <c r="C107" s="175"/>
      <c r="D107" s="175"/>
      <c r="E107" s="176"/>
      <c r="F107" s="176"/>
      <c r="G107" s="176"/>
      <c r="H107" s="176"/>
      <c r="I107" s="176"/>
      <c r="J107" s="176"/>
      <c r="K107" s="177"/>
      <c r="L107" s="177"/>
      <c r="M107" s="365" t="s">
        <v>64</v>
      </c>
      <c r="N107" s="365"/>
      <c r="O107" s="366">
        <f>O72+1</f>
        <v>43013</v>
      </c>
      <c r="P107" s="366"/>
      <c r="Q107" s="366"/>
      <c r="R107" s="366"/>
      <c r="S107" s="366"/>
      <c r="T107" s="366"/>
      <c r="U107" s="366"/>
    </row>
    <row r="108" spans="1:21" ht="18.399999999999999" customHeight="1" x14ac:dyDescent="0.25">
      <c r="A108" s="174"/>
      <c r="B108" s="174"/>
      <c r="C108" s="175"/>
      <c r="D108" s="175"/>
      <c r="E108" s="176"/>
      <c r="F108" s="176"/>
      <c r="G108" s="176"/>
      <c r="H108" s="176"/>
      <c r="I108" s="176"/>
      <c r="J108" s="176"/>
      <c r="K108" s="176"/>
      <c r="L108" s="176"/>
      <c r="M108" s="176"/>
      <c r="N108" s="176"/>
      <c r="O108" s="176"/>
      <c r="P108" s="176"/>
      <c r="Q108" s="176"/>
      <c r="R108" s="181"/>
    </row>
    <row r="109" spans="1:21" ht="27" customHeight="1" x14ac:dyDescent="0.2">
      <c r="A109" s="362" t="s">
        <v>65</v>
      </c>
      <c r="B109" s="362"/>
      <c r="C109" s="362"/>
      <c r="D109" s="362"/>
      <c r="E109" s="362"/>
      <c r="F109" s="362"/>
      <c r="G109" s="362"/>
      <c r="H109" s="362"/>
      <c r="I109" s="362"/>
      <c r="J109" s="362"/>
      <c r="K109" s="362"/>
      <c r="L109" s="362"/>
      <c r="M109" s="362"/>
      <c r="N109" s="362"/>
      <c r="O109" s="362"/>
      <c r="P109" s="362"/>
      <c r="Q109" s="362"/>
      <c r="R109" s="362"/>
      <c r="S109" s="362"/>
      <c r="T109" s="362"/>
      <c r="U109" s="362"/>
    </row>
    <row r="110" spans="1:21" s="182" customFormat="1" ht="18.399999999999999" customHeight="1" x14ac:dyDescent="0.25">
      <c r="A110" s="358"/>
      <c r="B110" s="367" t="s">
        <v>66</v>
      </c>
      <c r="C110" s="356" t="s">
        <v>67</v>
      </c>
      <c r="D110" s="356"/>
      <c r="E110" s="356" t="s">
        <v>22</v>
      </c>
      <c r="F110" s="356"/>
      <c r="G110" s="359" t="s">
        <v>23</v>
      </c>
      <c r="H110" s="359"/>
      <c r="I110" s="359"/>
      <c r="J110" s="360" t="s">
        <v>68</v>
      </c>
      <c r="K110" s="360"/>
      <c r="L110" s="360"/>
      <c r="M110" s="361" t="s">
        <v>69</v>
      </c>
      <c r="N110" s="361"/>
      <c r="O110" s="361"/>
      <c r="P110" s="356" t="s">
        <v>70</v>
      </c>
      <c r="Q110" s="356"/>
      <c r="R110" s="357" t="s">
        <v>71</v>
      </c>
      <c r="S110" s="357"/>
      <c r="T110" s="357"/>
      <c r="U110" s="357"/>
    </row>
    <row r="111" spans="1:21" s="182" customFormat="1" ht="18.399999999999999" customHeight="1" x14ac:dyDescent="0.25">
      <c r="A111" s="358"/>
      <c r="B111" s="367"/>
      <c r="C111" s="226" t="s">
        <v>72</v>
      </c>
      <c r="D111" s="184" t="s">
        <v>73</v>
      </c>
      <c r="E111" s="226" t="s">
        <v>74</v>
      </c>
      <c r="F111" s="184" t="s">
        <v>75</v>
      </c>
      <c r="G111" s="227" t="s">
        <v>76</v>
      </c>
      <c r="H111" s="183" t="s">
        <v>75</v>
      </c>
      <c r="I111" s="184" t="s">
        <v>77</v>
      </c>
      <c r="J111" s="183" t="s">
        <v>76</v>
      </c>
      <c r="K111" s="183" t="s">
        <v>75</v>
      </c>
      <c r="L111" s="183" t="s">
        <v>77</v>
      </c>
      <c r="M111" s="228" t="s">
        <v>76</v>
      </c>
      <c r="N111" s="183" t="s">
        <v>75</v>
      </c>
      <c r="O111" s="184" t="s">
        <v>77</v>
      </c>
      <c r="P111" s="226" t="s">
        <v>76</v>
      </c>
      <c r="Q111" s="184" t="s">
        <v>75</v>
      </c>
      <c r="R111" s="357"/>
      <c r="S111" s="357"/>
      <c r="T111" s="357"/>
      <c r="U111" s="357"/>
    </row>
    <row r="112" spans="1:21" s="182" customFormat="1" ht="14.1" customHeight="1" x14ac:dyDescent="0.25">
      <c r="A112" s="354" t="s">
        <v>78</v>
      </c>
      <c r="B112" s="363">
        <f>'S5'!C7</f>
        <v>0</v>
      </c>
      <c r="C112" s="364">
        <f>'S5'!C19</f>
        <v>0</v>
      </c>
      <c r="D112" s="348">
        <f>'S5'!D19</f>
        <v>0</v>
      </c>
      <c r="E112" s="349">
        <f>'S5'!I19</f>
        <v>0</v>
      </c>
      <c r="F112" s="348">
        <f>'S5'!J19-'S5'!E19-'S5'!F19-'S5'!G19</f>
        <v>0</v>
      </c>
      <c r="G112" s="353">
        <f>'S5'!K19</f>
        <v>0</v>
      </c>
      <c r="H112" s="347">
        <f>'S5'!M19-'S5'!E19-'S5'!F19-'S5'!G19</f>
        <v>0</v>
      </c>
      <c r="I112" s="348">
        <f>'S5'!L19</f>
        <v>0</v>
      </c>
      <c r="J112" s="347">
        <f>'S5'!N19+'S5'!O19</f>
        <v>0</v>
      </c>
      <c r="K112" s="347">
        <f>'S5'!R19+'S5'!S19-'S5'!E19-'S5'!F19-'S5'!G19</f>
        <v>0</v>
      </c>
      <c r="L112" s="347">
        <f>'S5'!P19+'S5'!Q19</f>
        <v>0</v>
      </c>
      <c r="M112" s="346">
        <f>'S5'!O19</f>
        <v>0</v>
      </c>
      <c r="N112" s="347">
        <f>'S5'!S19-'S5'!F19-'S5'!E19</f>
        <v>0</v>
      </c>
      <c r="O112" s="348">
        <f>'S5'!Q19</f>
        <v>0</v>
      </c>
      <c r="P112" s="349">
        <f>'S5'!T19</f>
        <v>0</v>
      </c>
      <c r="Q112" s="348">
        <f>'S5'!U19-'S5'!F19-'S5'!E19-'S5'!G19</f>
        <v>0</v>
      </c>
      <c r="R112" s="189">
        <f>'S5'!E19</f>
        <v>0</v>
      </c>
      <c r="S112" s="196" t="s">
        <v>79</v>
      </c>
      <c r="T112" s="205">
        <f>'S5'!F19</f>
        <v>0</v>
      </c>
      <c r="U112" s="197" t="s">
        <v>80</v>
      </c>
    </row>
    <row r="113" spans="1:21" s="182" customFormat="1" ht="14.1" customHeight="1" x14ac:dyDescent="0.25">
      <c r="A113" s="354"/>
      <c r="B113" s="363"/>
      <c r="C113" s="364"/>
      <c r="D113" s="348"/>
      <c r="E113" s="349"/>
      <c r="F113" s="348"/>
      <c r="G113" s="353"/>
      <c r="H113" s="347"/>
      <c r="I113" s="348"/>
      <c r="J113" s="347"/>
      <c r="K113" s="347"/>
      <c r="L113" s="347"/>
      <c r="M113" s="346"/>
      <c r="N113" s="347"/>
      <c r="O113" s="348"/>
      <c r="P113" s="349"/>
      <c r="Q113" s="348"/>
      <c r="R113" s="189"/>
      <c r="S113" s="197"/>
      <c r="T113" s="205"/>
      <c r="U113" s="197"/>
    </row>
    <row r="114" spans="1:21" s="182" customFormat="1" ht="15.6" customHeight="1" x14ac:dyDescent="0.25">
      <c r="A114" s="354" t="s">
        <v>81</v>
      </c>
      <c r="B114" s="363">
        <f>'S5'!C42</f>
        <v>0</v>
      </c>
      <c r="C114" s="347">
        <f>'S5'!C54</f>
        <v>0</v>
      </c>
      <c r="D114" s="348">
        <f>'S5'!D54</f>
        <v>0</v>
      </c>
      <c r="E114" s="347">
        <f>'S5'!K54-'S5'!E54-'S5'!F54-'S5'!G54-'S5'!H54-'S5'!I54-'S5'!J54</f>
        <v>0</v>
      </c>
      <c r="F114" s="348">
        <f>'S5'!L54</f>
        <v>0</v>
      </c>
      <c r="G114" s="347">
        <f>'S5'!M54-'S5'!E54-'S5'!F54-'S5'!G54-'S5'!H54-'S5'!I54-'S5'!J54</f>
        <v>0</v>
      </c>
      <c r="H114" s="347">
        <f>'S5'!O54</f>
        <v>0</v>
      </c>
      <c r="I114" s="348">
        <f>'S5'!N54</f>
        <v>0</v>
      </c>
      <c r="J114" s="347">
        <f>'S5'!P54-'S5'!E54-'S5'!F54-'S5'!G54-'S5'!H54-'S5'!I54+'S5'!Q54-'S5'!J54</f>
        <v>0</v>
      </c>
      <c r="K114" s="347">
        <f>'S5'!T54+'S5'!U54</f>
        <v>0</v>
      </c>
      <c r="L114" s="348">
        <f>'S5'!R54+'S5'!S54</f>
        <v>0</v>
      </c>
      <c r="M114" s="347">
        <f>'S5'!Q54</f>
        <v>0</v>
      </c>
      <c r="N114" s="347">
        <f>'S5'!U54</f>
        <v>0</v>
      </c>
      <c r="O114" s="348">
        <f>'S5'!S54</f>
        <v>0</v>
      </c>
      <c r="P114" s="347">
        <f>'S5'!V54-'S5'!E54-'S5'!F54-'S5'!G54-'S5'!H54-'S5'!I54-'S5'!J54</f>
        <v>0</v>
      </c>
      <c r="Q114" s="348">
        <f>'S5'!W54</f>
        <v>0</v>
      </c>
      <c r="R114" s="195">
        <f>'S5'!E54+'S5'!F54+'S5'!G54+'S5'!I54</f>
        <v>0</v>
      </c>
      <c r="S114" s="196" t="s">
        <v>82</v>
      </c>
      <c r="T114" s="195">
        <f>'S5'!H54</f>
        <v>0</v>
      </c>
      <c r="U114" s="197" t="s">
        <v>83</v>
      </c>
    </row>
    <row r="115" spans="1:21" s="182" customFormat="1" ht="15.6" customHeight="1" x14ac:dyDescent="0.25">
      <c r="A115" s="354"/>
      <c r="B115" s="363"/>
      <c r="C115" s="347"/>
      <c r="D115" s="348"/>
      <c r="E115" s="347"/>
      <c r="F115" s="348"/>
      <c r="G115" s="347"/>
      <c r="H115" s="347"/>
      <c r="I115" s="348"/>
      <c r="J115" s="347"/>
      <c r="K115" s="347"/>
      <c r="L115" s="348"/>
      <c r="M115" s="347"/>
      <c r="N115" s="347"/>
      <c r="O115" s="348"/>
      <c r="P115" s="347"/>
      <c r="Q115" s="348"/>
      <c r="R115" s="195"/>
      <c r="S115" s="196"/>
      <c r="T115" s="195">
        <f>'S5'!J54</f>
        <v>0</v>
      </c>
      <c r="U115" s="232" t="s">
        <v>84</v>
      </c>
    </row>
    <row r="116" spans="1:21" s="182" customFormat="1" ht="28.35" customHeight="1" x14ac:dyDescent="0.25">
      <c r="A116" s="185" t="s">
        <v>85</v>
      </c>
      <c r="B116" s="186">
        <f>'S5'!C77</f>
        <v>0</v>
      </c>
      <c r="C116" s="229">
        <f>'S5'!C89</f>
        <v>0</v>
      </c>
      <c r="D116" s="187">
        <f>'S5'!D89</f>
        <v>0</v>
      </c>
      <c r="E116" s="229">
        <f>'S5'!I89-'S5'!E89-'S5'!F89-'S5'!G89</f>
        <v>0</v>
      </c>
      <c r="F116" s="187">
        <f>'S5'!J89</f>
        <v>0</v>
      </c>
      <c r="G116" s="230">
        <f>'S5'!K89-'S5'!E89-'S5'!F89-'S5'!G89</f>
        <v>0</v>
      </c>
      <c r="H116" s="188">
        <f>'S5'!M89</f>
        <v>0</v>
      </c>
      <c r="I116" s="187">
        <f>'S5'!L89+'S5'!H89</f>
        <v>0</v>
      </c>
      <c r="J116" s="188">
        <f>'S5'!N89+'S5'!O89-'S5'!E89-'S5'!F89-'S5'!G89</f>
        <v>0</v>
      </c>
      <c r="K116" s="188">
        <f>'S5'!R89+'S5'!S89</f>
        <v>0</v>
      </c>
      <c r="L116" s="188">
        <f>'S5'!P89+'S5'!Q89+'S5'!H89</f>
        <v>0</v>
      </c>
      <c r="M116" s="231">
        <f>'S5'!O89</f>
        <v>0</v>
      </c>
      <c r="N116" s="188">
        <f>'S5'!S89</f>
        <v>0</v>
      </c>
      <c r="O116" s="187">
        <f>'S5'!Q89</f>
        <v>0</v>
      </c>
      <c r="P116" s="229">
        <f>'S5'!T89-'S5'!E89-'S5'!F89-'S5'!G89</f>
        <v>0</v>
      </c>
      <c r="Q116" s="187">
        <f>'S5'!U89</f>
        <v>0</v>
      </c>
      <c r="R116" s="195">
        <f>'S5'!E89+'S5'!F89</f>
        <v>0</v>
      </c>
      <c r="S116" s="196" t="s">
        <v>86</v>
      </c>
      <c r="T116" s="195">
        <f>'S5'!G89</f>
        <v>0</v>
      </c>
      <c r="U116" s="208" t="s">
        <v>87</v>
      </c>
    </row>
    <row r="117" spans="1:21" s="182" customFormat="1" ht="28.35" customHeight="1" x14ac:dyDescent="0.25">
      <c r="A117" s="185" t="s">
        <v>88</v>
      </c>
      <c r="B117" s="186">
        <f>'S5'!C112</f>
        <v>0</v>
      </c>
      <c r="C117" s="229">
        <f>'S5'!C124</f>
        <v>0</v>
      </c>
      <c r="D117" s="187">
        <f>'S5'!D124</f>
        <v>0</v>
      </c>
      <c r="E117" s="229">
        <f>'S5'!I124</f>
        <v>0</v>
      </c>
      <c r="F117" s="187">
        <f>'S5'!J124-'S5'!E124</f>
        <v>0</v>
      </c>
      <c r="G117" s="230">
        <f>'S5'!K124</f>
        <v>0</v>
      </c>
      <c r="H117" s="188">
        <f>'S5'!M124-'S5'!E124</f>
        <v>0</v>
      </c>
      <c r="I117" s="187">
        <f>'S5'!L124</f>
        <v>0</v>
      </c>
      <c r="J117" s="188">
        <f>'S5'!N124+'S5'!O124</f>
        <v>0</v>
      </c>
      <c r="K117" s="188">
        <f>'S5'!R124+'S5'!S124-'S5'!E124</f>
        <v>0</v>
      </c>
      <c r="L117" s="188">
        <f>'S5'!P124+'S5'!Q124</f>
        <v>0</v>
      </c>
      <c r="M117" s="231">
        <f>'S5'!O124</f>
        <v>0</v>
      </c>
      <c r="N117" s="188">
        <f>'S5'!S124-'S5'!E124</f>
        <v>0</v>
      </c>
      <c r="O117" s="187">
        <f>'S5'!Q124</f>
        <v>0</v>
      </c>
      <c r="P117" s="229">
        <f>'S5'!T124</f>
        <v>0</v>
      </c>
      <c r="Q117" s="187">
        <f>'S5'!U124-'S5'!E124</f>
        <v>0</v>
      </c>
      <c r="R117" s="195">
        <f>'S5'!E124</f>
        <v>0</v>
      </c>
      <c r="S117" s="245" t="s">
        <v>80</v>
      </c>
      <c r="T117" s="246"/>
      <c r="U117"/>
    </row>
    <row r="118" spans="1:21" s="182" customFormat="1" ht="14.1" customHeight="1" x14ac:dyDescent="0.25">
      <c r="A118" s="354" t="s">
        <v>89</v>
      </c>
      <c r="B118" s="363">
        <f>'S5'!C147</f>
        <v>0</v>
      </c>
      <c r="C118" s="349">
        <f>'S5'!C159</f>
        <v>0</v>
      </c>
      <c r="D118" s="348">
        <f>'S5'!D159</f>
        <v>0</v>
      </c>
      <c r="E118" s="349">
        <f>'S5'!K159-'S5'!F159</f>
        <v>0</v>
      </c>
      <c r="F118" s="348">
        <f>'S5'!L159-'S5'!E159-'S5'!H159-'S5'!G159</f>
        <v>0</v>
      </c>
      <c r="G118" s="353">
        <f>'S5'!M159-'S5'!F159</f>
        <v>0</v>
      </c>
      <c r="H118" s="347">
        <f>'S5'!O159-'S5'!H159-'S5'!E159+'S5'!J159</f>
        <v>0</v>
      </c>
      <c r="I118" s="348">
        <f>'S5'!N159-'S5'!G159+1</f>
        <v>1</v>
      </c>
      <c r="J118" s="347">
        <f>'S5'!P159+'S5'!Q159-'S5'!F159</f>
        <v>0</v>
      </c>
      <c r="K118" s="347">
        <f>'S5'!T159+'S5'!U159+'S5'!J159-'S5'!H159-'S5'!E159</f>
        <v>0</v>
      </c>
      <c r="L118" s="347">
        <f>'S5'!R159+'S5'!S159-'S5'!G159+1</f>
        <v>1</v>
      </c>
      <c r="M118" s="346">
        <f>'S5'!Q159</f>
        <v>0</v>
      </c>
      <c r="N118" s="347">
        <f>'S5'!T159+'S5'!U159-'S5'!H159-'S5'!E159</f>
        <v>0</v>
      </c>
      <c r="O118" s="348">
        <f>'S5'!S159-'S5'!G159+1</f>
        <v>1</v>
      </c>
      <c r="P118" s="349">
        <f>'S5'!V159-'S5'!F159</f>
        <v>0</v>
      </c>
      <c r="Q118" s="348">
        <f>'S5'!W159-'S5'!E159-'S5'!H159-'S5'!G159</f>
        <v>0</v>
      </c>
      <c r="R118" s="195">
        <f>'S5'!E159</f>
        <v>0</v>
      </c>
      <c r="S118" s="196" t="s">
        <v>80</v>
      </c>
      <c r="T118" s="205">
        <f>'S5'!G159</f>
        <v>0</v>
      </c>
      <c r="U118" s="197" t="s">
        <v>90</v>
      </c>
    </row>
    <row r="119" spans="1:21" s="182" customFormat="1" ht="14.1" customHeight="1" x14ac:dyDescent="0.25">
      <c r="A119" s="354"/>
      <c r="B119" s="363"/>
      <c r="C119" s="349"/>
      <c r="D119" s="348"/>
      <c r="E119" s="349"/>
      <c r="F119" s="348"/>
      <c r="G119" s="353"/>
      <c r="H119" s="347"/>
      <c r="I119" s="348"/>
      <c r="J119" s="347"/>
      <c r="K119" s="347"/>
      <c r="L119" s="347"/>
      <c r="M119" s="346"/>
      <c r="N119" s="347"/>
      <c r="O119" s="348"/>
      <c r="P119" s="349"/>
      <c r="Q119" s="348"/>
      <c r="R119" s="195">
        <f>'S5'!F159</f>
        <v>0</v>
      </c>
      <c r="S119" s="196" t="s">
        <v>91</v>
      </c>
      <c r="T119" s="205">
        <f>'S5'!H159</f>
        <v>0</v>
      </c>
      <c r="U119" s="197" t="s">
        <v>92</v>
      </c>
    </row>
    <row r="120" spans="1:21" s="182" customFormat="1" ht="28.35" customHeight="1" x14ac:dyDescent="0.25">
      <c r="A120" s="185" t="s">
        <v>61</v>
      </c>
      <c r="B120" s="207"/>
      <c r="C120" s="229">
        <f>'S5'!C193</f>
        <v>0</v>
      </c>
      <c r="D120" s="187">
        <f>'S5'!D193</f>
        <v>0</v>
      </c>
      <c r="E120" s="229">
        <f>'S5'!I193-'S5'!E193-'S5'!F193</f>
        <v>0</v>
      </c>
      <c r="F120" s="187">
        <f>'S5'!J193</f>
        <v>0</v>
      </c>
      <c r="G120" s="230">
        <f>'S5'!K193-'S5'!E193-'S5'!F193</f>
        <v>0</v>
      </c>
      <c r="H120" s="188">
        <f>'S5'!M193</f>
        <v>0</v>
      </c>
      <c r="I120" s="187">
        <f>'S5'!L193</f>
        <v>0</v>
      </c>
      <c r="J120" s="188">
        <f>'S5'!N193+'S5'!O193-'S5'!E193-'S5'!F193</f>
        <v>0</v>
      </c>
      <c r="K120" s="188">
        <f>'S5'!R193+'S5'!S93</f>
        <v>0</v>
      </c>
      <c r="L120" s="188">
        <f>'S5'!P193+'S5'!Q193</f>
        <v>0</v>
      </c>
      <c r="M120" s="231">
        <f>'S5'!O193</f>
        <v>0</v>
      </c>
      <c r="N120" s="188">
        <f>'S5'!S93</f>
        <v>0</v>
      </c>
      <c r="O120" s="187">
        <f>'S5'!Q193</f>
        <v>0</v>
      </c>
      <c r="P120" s="229">
        <f>'S5'!T193-'S5'!E193-'S5'!F193</f>
        <v>0</v>
      </c>
      <c r="Q120" s="187">
        <f>'S5'!U193</f>
        <v>0</v>
      </c>
      <c r="R120" s="195">
        <f>'S5'!E193</f>
        <v>0</v>
      </c>
      <c r="S120" s="196" t="s">
        <v>83</v>
      </c>
      <c r="T120" s="205"/>
      <c r="U120"/>
    </row>
    <row r="121" spans="1:21" s="182" customFormat="1" ht="18.399999999999999" customHeight="1" x14ac:dyDescent="0.25">
      <c r="A121" s="209" t="s">
        <v>93</v>
      </c>
      <c r="B121" s="210">
        <f t="shared" ref="B121:Q121" si="6">SUM(B112:B120)</f>
        <v>0</v>
      </c>
      <c r="C121" s="235">
        <f t="shared" si="6"/>
        <v>0</v>
      </c>
      <c r="D121" s="212">
        <f t="shared" si="6"/>
        <v>0</v>
      </c>
      <c r="E121" s="235">
        <f t="shared" si="6"/>
        <v>0</v>
      </c>
      <c r="F121" s="212">
        <f t="shared" si="6"/>
        <v>0</v>
      </c>
      <c r="G121" s="236">
        <f t="shared" si="6"/>
        <v>0</v>
      </c>
      <c r="H121" s="211">
        <f t="shared" si="6"/>
        <v>0</v>
      </c>
      <c r="I121" s="212">
        <f t="shared" si="6"/>
        <v>1</v>
      </c>
      <c r="J121" s="211">
        <f t="shared" si="6"/>
        <v>0</v>
      </c>
      <c r="K121" s="211">
        <f t="shared" si="6"/>
        <v>0</v>
      </c>
      <c r="L121" s="211">
        <f t="shared" si="6"/>
        <v>1</v>
      </c>
      <c r="M121" s="237">
        <f t="shared" si="6"/>
        <v>0</v>
      </c>
      <c r="N121" s="211">
        <f t="shared" si="6"/>
        <v>0</v>
      </c>
      <c r="O121" s="212">
        <f t="shared" si="6"/>
        <v>1</v>
      </c>
      <c r="P121" s="235">
        <f t="shared" si="6"/>
        <v>0</v>
      </c>
      <c r="Q121" s="212">
        <f t="shared" si="6"/>
        <v>0</v>
      </c>
      <c r="R121" s="173"/>
      <c r="S121" s="172"/>
      <c r="T121" s="173"/>
      <c r="U121" s="172"/>
    </row>
    <row r="122" spans="1:21" s="182" customFormat="1" ht="18.399999999999999" customHeight="1" x14ac:dyDescent="0.3">
      <c r="A122" s="172"/>
      <c r="B122" s="216" t="s">
        <v>94</v>
      </c>
      <c r="C122" s="217" t="s">
        <v>95</v>
      </c>
      <c r="D122" s="217" t="s">
        <v>96</v>
      </c>
      <c r="E122" s="217" t="s">
        <v>97</v>
      </c>
      <c r="F122" s="217" t="s">
        <v>98</v>
      </c>
      <c r="G122" s="217" t="s">
        <v>99</v>
      </c>
      <c r="H122" s="217" t="s">
        <v>100</v>
      </c>
      <c r="I122" s="217" t="s">
        <v>101</v>
      </c>
      <c r="J122" s="218"/>
      <c r="K122" s="218"/>
      <c r="L122" s="218"/>
      <c r="M122" s="218"/>
      <c r="N122" s="218"/>
      <c r="O122" s="218"/>
      <c r="P122" s="218"/>
      <c r="Q122" s="218"/>
      <c r="R122" s="219"/>
      <c r="T122" s="215"/>
    </row>
    <row r="123" spans="1:21" s="182" customFormat="1" ht="18.399999999999999" customHeight="1" x14ac:dyDescent="0.25">
      <c r="A123" s="220"/>
      <c r="B123" s="220"/>
      <c r="C123" s="188"/>
      <c r="D123" s="188"/>
      <c r="E123" s="221"/>
      <c r="F123" s="221"/>
      <c r="G123" s="221"/>
      <c r="H123" s="221"/>
      <c r="I123" s="221"/>
      <c r="J123" s="218"/>
      <c r="K123" s="218"/>
      <c r="L123" s="218"/>
      <c r="M123" s="218"/>
      <c r="N123" s="218"/>
      <c r="O123" s="218"/>
      <c r="P123" s="218"/>
      <c r="Q123" s="218"/>
      <c r="R123" s="219"/>
      <c r="T123" s="215"/>
    </row>
    <row r="124" spans="1:21" ht="18.399999999999999" customHeight="1" x14ac:dyDescent="0.25">
      <c r="D124" s="223"/>
      <c r="E124" s="224"/>
      <c r="F124" s="224"/>
      <c r="G124" s="224"/>
      <c r="H124" s="224"/>
      <c r="I124" s="224"/>
      <c r="J124" s="224"/>
      <c r="K124" s="224"/>
      <c r="L124" s="224"/>
      <c r="M124" s="224"/>
      <c r="N124" s="224"/>
      <c r="O124" s="224"/>
      <c r="P124" s="224"/>
      <c r="Q124" s="224"/>
      <c r="R124" s="225"/>
    </row>
    <row r="125" spans="1:21" ht="27" customHeight="1" x14ac:dyDescent="0.2">
      <c r="A125" s="362" t="s">
        <v>102</v>
      </c>
      <c r="B125" s="362"/>
      <c r="C125" s="362"/>
      <c r="D125" s="362"/>
      <c r="E125" s="362"/>
      <c r="F125" s="362"/>
      <c r="G125" s="362"/>
      <c r="H125" s="362"/>
      <c r="I125" s="362"/>
      <c r="J125" s="362"/>
      <c r="K125" s="362"/>
      <c r="L125" s="362"/>
      <c r="M125" s="362"/>
      <c r="N125" s="362"/>
      <c r="O125" s="362"/>
      <c r="P125" s="362"/>
      <c r="Q125" s="362"/>
      <c r="R125" s="362"/>
      <c r="S125" s="362"/>
      <c r="T125" s="362"/>
      <c r="U125" s="362"/>
    </row>
    <row r="126" spans="1:21" s="182" customFormat="1" ht="18.399999999999999" customHeight="1" x14ac:dyDescent="0.25">
      <c r="A126" s="358"/>
      <c r="B126" s="358"/>
      <c r="C126" s="356" t="s">
        <v>67</v>
      </c>
      <c r="D126" s="356"/>
      <c r="E126" s="356" t="s">
        <v>22</v>
      </c>
      <c r="F126" s="356"/>
      <c r="G126" s="359" t="s">
        <v>23</v>
      </c>
      <c r="H126" s="359"/>
      <c r="I126" s="359"/>
      <c r="J126" s="360" t="s">
        <v>68</v>
      </c>
      <c r="K126" s="360"/>
      <c r="L126" s="360"/>
      <c r="M126" s="361" t="s">
        <v>69</v>
      </c>
      <c r="N126" s="361"/>
      <c r="O126" s="361"/>
      <c r="P126" s="356" t="s">
        <v>70</v>
      </c>
      <c r="Q126" s="356"/>
      <c r="R126" s="357" t="s">
        <v>71</v>
      </c>
      <c r="S126" s="357"/>
      <c r="T126" s="357"/>
      <c r="U126" s="357"/>
    </row>
    <row r="127" spans="1:21" s="182" customFormat="1" ht="18.399999999999999" customHeight="1" x14ac:dyDescent="0.25">
      <c r="A127" s="358"/>
      <c r="B127" s="358"/>
      <c r="C127" s="226" t="s">
        <v>72</v>
      </c>
      <c r="D127" s="184" t="s">
        <v>73</v>
      </c>
      <c r="E127" s="226" t="s">
        <v>74</v>
      </c>
      <c r="F127" s="184" t="s">
        <v>75</v>
      </c>
      <c r="G127" s="227" t="s">
        <v>76</v>
      </c>
      <c r="H127" s="183" t="s">
        <v>75</v>
      </c>
      <c r="I127" s="184" t="s">
        <v>77</v>
      </c>
      <c r="J127" s="183" t="s">
        <v>76</v>
      </c>
      <c r="K127" s="183" t="s">
        <v>75</v>
      </c>
      <c r="L127" s="183" t="s">
        <v>77</v>
      </c>
      <c r="M127" s="228" t="s">
        <v>76</v>
      </c>
      <c r="N127" s="183" t="s">
        <v>75</v>
      </c>
      <c r="O127" s="184" t="s">
        <v>77</v>
      </c>
      <c r="P127" s="226" t="s">
        <v>76</v>
      </c>
      <c r="Q127" s="184" t="s">
        <v>75</v>
      </c>
      <c r="R127" s="357"/>
      <c r="S127" s="357"/>
      <c r="T127" s="357"/>
      <c r="U127" s="357"/>
    </row>
    <row r="128" spans="1:21" s="182" customFormat="1" ht="14.1" customHeight="1" x14ac:dyDescent="0.25">
      <c r="A128" s="354" t="s">
        <v>78</v>
      </c>
      <c r="B128" s="355"/>
      <c r="C128" s="349">
        <f>'S5'!C31</f>
        <v>0</v>
      </c>
      <c r="D128" s="348">
        <f>'S5'!D31</f>
        <v>0</v>
      </c>
      <c r="E128" s="349">
        <f>'S5'!J31</f>
        <v>0</v>
      </c>
      <c r="F128" s="348">
        <f>'S5'!K31-'S5'!E31-'S5'!F31-'S5'!G31-'S5'!H31-'S5'!I31</f>
        <v>0</v>
      </c>
      <c r="G128" s="353">
        <f>'S5'!L31-'S5'!H31-'S5'!G31</f>
        <v>0</v>
      </c>
      <c r="H128" s="347">
        <f>'S5'!N31-'S5'!F31-'S5'!E31-'S5'!I31</f>
        <v>0</v>
      </c>
      <c r="I128" s="348">
        <f>'S5'!M31</f>
        <v>0</v>
      </c>
      <c r="J128" s="347">
        <f>'S5'!O31+'S5'!P31-'S5'!H31-'S5'!G31</f>
        <v>0</v>
      </c>
      <c r="K128" s="347">
        <f>'S5'!S31+'S5'!T31-'S5'!F31-'S5'!E31-'S5'!I31</f>
        <v>0</v>
      </c>
      <c r="L128" s="347">
        <f>'S5'!Q31+'S5'!R31</f>
        <v>0</v>
      </c>
      <c r="M128" s="346">
        <f>'S5'!P31</f>
        <v>0</v>
      </c>
      <c r="N128" s="347">
        <f>'S5'!T31-'S5'!E31-'S5'!F31</f>
        <v>0</v>
      </c>
      <c r="O128" s="348">
        <f>'S5'!R31</f>
        <v>0</v>
      </c>
      <c r="P128" s="349">
        <f>'S5'!U31-'S5'!H31-'S5'!G31</f>
        <v>0</v>
      </c>
      <c r="Q128" s="348">
        <f>'S5'!V31-'S5'!F31-'S5'!E31-'S5'!I31</f>
        <v>0</v>
      </c>
      <c r="R128" s="189">
        <f>'S5'!E31</f>
        <v>0</v>
      </c>
      <c r="S128" s="196" t="s">
        <v>79</v>
      </c>
      <c r="T128" s="205">
        <f>'S5'!F31</f>
        <v>0</v>
      </c>
      <c r="U128" s="197" t="s">
        <v>80</v>
      </c>
    </row>
    <row r="129" spans="1:21" s="182" customFormat="1" ht="14.1" customHeight="1" x14ac:dyDescent="0.25">
      <c r="A129" s="354"/>
      <c r="B129" s="355"/>
      <c r="C129" s="349"/>
      <c r="D129" s="348"/>
      <c r="E129" s="349"/>
      <c r="F129" s="348"/>
      <c r="G129" s="353"/>
      <c r="H129" s="347"/>
      <c r="I129" s="348"/>
      <c r="J129" s="347"/>
      <c r="K129" s="347"/>
      <c r="L129" s="347"/>
      <c r="M129" s="346"/>
      <c r="N129" s="347"/>
      <c r="O129" s="348"/>
      <c r="P129" s="349"/>
      <c r="Q129" s="348"/>
      <c r="R129" s="189"/>
      <c r="S129" s="197"/>
      <c r="T129" s="205">
        <f>'S5'!H31+'S5'!G31</f>
        <v>0</v>
      </c>
      <c r="U129" s="197" t="s">
        <v>103</v>
      </c>
    </row>
    <row r="130" spans="1:21" s="182" customFormat="1" ht="15.6" customHeight="1" x14ac:dyDescent="0.25">
      <c r="A130" s="354" t="s">
        <v>81</v>
      </c>
      <c r="B130" s="355"/>
      <c r="C130" s="347">
        <f>'S5'!C66</f>
        <v>0</v>
      </c>
      <c r="D130" s="348">
        <f>'S5'!D66</f>
        <v>0</v>
      </c>
      <c r="E130" s="347">
        <f>'S5'!K66-'S5'!E66-'S5'!F66-'S5'!G66-'S5'!H66-'S5'!I66-'S5'!J66</f>
        <v>0</v>
      </c>
      <c r="F130" s="348">
        <f>'S5'!L66</f>
        <v>0</v>
      </c>
      <c r="G130" s="347">
        <f>'S5'!M66-'S5'!E66-'S5'!F66-'S5'!G66-'S5'!H66-'S5'!I66-'S5'!J66</f>
        <v>0</v>
      </c>
      <c r="H130" s="347">
        <f>'S5'!O66</f>
        <v>0</v>
      </c>
      <c r="I130" s="348">
        <f>'S5'!N66</f>
        <v>0</v>
      </c>
      <c r="J130" s="347">
        <f>'S5'!P66-'S5'!E66-'S5'!F66-'S5'!G66-'S5'!H66-'S5'!I66+'S5'!Q66-'S5'!J66</f>
        <v>0</v>
      </c>
      <c r="K130" s="347">
        <f>'S5'!T66+'S5'!U66</f>
        <v>0</v>
      </c>
      <c r="L130" s="348">
        <f>'S5'!R66+'S5'!S66</f>
        <v>0</v>
      </c>
      <c r="M130" s="347">
        <f>'S5'!Q66</f>
        <v>0</v>
      </c>
      <c r="N130" s="347">
        <f>'S5'!U66</f>
        <v>0</v>
      </c>
      <c r="O130" s="348">
        <f>'S5'!S66</f>
        <v>0</v>
      </c>
      <c r="P130" s="347">
        <f>'S5'!V66-'S5'!E66-'S5'!F66-'S5'!G66-'S5'!H66-'S5'!I66-'S5'!J66</f>
        <v>0</v>
      </c>
      <c r="Q130" s="348">
        <f>'S5'!W66</f>
        <v>0</v>
      </c>
      <c r="R130" s="195">
        <f>'S5'!E66+'S5'!F66+'S5'!G66+'S5'!I66</f>
        <v>0</v>
      </c>
      <c r="S130" s="196" t="s">
        <v>82</v>
      </c>
      <c r="T130" s="195">
        <f>'S5'!H66</f>
        <v>0</v>
      </c>
      <c r="U130" s="197" t="s">
        <v>83</v>
      </c>
    </row>
    <row r="131" spans="1:21" s="182" customFormat="1" ht="15.6" customHeight="1" x14ac:dyDescent="0.25">
      <c r="A131" s="354"/>
      <c r="B131" s="355"/>
      <c r="C131" s="347"/>
      <c r="D131" s="348"/>
      <c r="E131" s="347"/>
      <c r="F131" s="348"/>
      <c r="G131" s="347"/>
      <c r="H131" s="347"/>
      <c r="I131" s="348"/>
      <c r="J131" s="347"/>
      <c r="K131" s="347"/>
      <c r="L131" s="348"/>
      <c r="M131" s="347"/>
      <c r="N131" s="347"/>
      <c r="O131" s="348"/>
      <c r="P131" s="347"/>
      <c r="Q131" s="348"/>
      <c r="R131" s="195"/>
      <c r="S131" s="196"/>
      <c r="T131" s="195">
        <f>'S5'!J66</f>
        <v>0</v>
      </c>
      <c r="U131" s="232" t="s">
        <v>84</v>
      </c>
    </row>
    <row r="132" spans="1:21" s="182" customFormat="1" ht="28.35" customHeight="1" x14ac:dyDescent="0.25">
      <c r="A132" s="185" t="s">
        <v>85</v>
      </c>
      <c r="B132" s="207"/>
      <c r="C132" s="229">
        <f>'S5'!C101</f>
        <v>0</v>
      </c>
      <c r="D132" s="187">
        <f>'S5'!D101</f>
        <v>0</v>
      </c>
      <c r="E132" s="229">
        <f>'S5'!I101-'S5'!E101-'S5'!F101-'S5'!G101</f>
        <v>0</v>
      </c>
      <c r="F132" s="187">
        <f>'S5'!J101</f>
        <v>0</v>
      </c>
      <c r="G132" s="230">
        <f>'S5'!K101-'S5'!E101-'S5'!F101-'S5'!G101</f>
        <v>0</v>
      </c>
      <c r="H132" s="188">
        <f>'S5'!M101</f>
        <v>0</v>
      </c>
      <c r="I132" s="187">
        <f>'S5'!L101+'S5'!H101</f>
        <v>0</v>
      </c>
      <c r="J132" s="188">
        <f>'S5'!N101+'S5'!O101-'S5'!E101-'S5'!F101-'S5'!G101</f>
        <v>0</v>
      </c>
      <c r="K132" s="188">
        <f>'S5'!R101+'S5'!S1</f>
        <v>0</v>
      </c>
      <c r="L132" s="188">
        <f>'S5'!P101+'S5'!Q101+'S5'!H101</f>
        <v>0</v>
      </c>
      <c r="M132" s="231">
        <f>'S5'!O101</f>
        <v>0</v>
      </c>
      <c r="N132" s="188">
        <f>'S5'!S1</f>
        <v>0</v>
      </c>
      <c r="O132" s="187">
        <f>'S5'!Q101</f>
        <v>0</v>
      </c>
      <c r="P132" s="229">
        <f>'S5'!T101-'S5'!E101-'S5'!F101-'S5'!G101</f>
        <v>0</v>
      </c>
      <c r="Q132" s="187">
        <f>'S5'!U101</f>
        <v>0</v>
      </c>
      <c r="R132" s="195">
        <f>'S5'!E101+'S5'!F101</f>
        <v>0</v>
      </c>
      <c r="S132" s="233" t="s">
        <v>104</v>
      </c>
      <c r="T132" s="195">
        <f>'S5'!G101</f>
        <v>0</v>
      </c>
      <c r="U132" s="208" t="s">
        <v>87</v>
      </c>
    </row>
    <row r="133" spans="1:21" s="182" customFormat="1" ht="28.35" customHeight="1" x14ac:dyDescent="0.25">
      <c r="A133" s="185" t="s">
        <v>88</v>
      </c>
      <c r="B133" s="207"/>
      <c r="C133" s="229">
        <f>'S5'!C136</f>
        <v>0</v>
      </c>
      <c r="D133" s="187">
        <f>'S5'!D136</f>
        <v>0</v>
      </c>
      <c r="E133" s="229">
        <f>'S5'!I136</f>
        <v>0</v>
      </c>
      <c r="F133" s="187">
        <f>'S5'!J136-'S5'!E136-'S5'!F136</f>
        <v>0</v>
      </c>
      <c r="G133" s="230">
        <f>'S5'!K136</f>
        <v>0</v>
      </c>
      <c r="H133" s="188">
        <f>'S5'!M136-'S5'!E136</f>
        <v>0</v>
      </c>
      <c r="I133" s="187">
        <f>'S5'!L136-'S5'!F136</f>
        <v>0</v>
      </c>
      <c r="J133" s="188">
        <f>'S5'!N136+'S5'!O136</f>
        <v>0</v>
      </c>
      <c r="K133" s="188">
        <f>'S5'!R136+'S5'!S136-'S5'!E136</f>
        <v>0</v>
      </c>
      <c r="L133" s="188">
        <f>'S5'!P136+'S5'!Q136-'S5'!F136</f>
        <v>0</v>
      </c>
      <c r="M133" s="231">
        <f>'S5'!O136</f>
        <v>0</v>
      </c>
      <c r="N133" s="188">
        <f>'S5'!S136-'S5'!E136</f>
        <v>0</v>
      </c>
      <c r="O133" s="187">
        <f>'S5'!Q136</f>
        <v>0</v>
      </c>
      <c r="P133" s="229">
        <f>'S5'!T136</f>
        <v>0</v>
      </c>
      <c r="Q133" s="187">
        <f>'S5'!U136-'S5'!E136-'S5'!F136</f>
        <v>0</v>
      </c>
      <c r="R133" s="195">
        <f>'S5'!E136</f>
        <v>0</v>
      </c>
      <c r="S133" s="196" t="s">
        <v>105</v>
      </c>
      <c r="T133" s="234">
        <f>'S5'!F136</f>
        <v>0</v>
      </c>
      <c r="U133" s="197" t="s">
        <v>106</v>
      </c>
    </row>
    <row r="134" spans="1:21" s="182" customFormat="1" ht="14.1" customHeight="1" x14ac:dyDescent="0.25">
      <c r="A134" s="354" t="s">
        <v>89</v>
      </c>
      <c r="B134" s="355"/>
      <c r="C134" s="349">
        <f>'S5'!C171</f>
        <v>0</v>
      </c>
      <c r="D134" s="348">
        <f>'S5'!D171</f>
        <v>0</v>
      </c>
      <c r="E134" s="349">
        <f>'S5'!K171-'S5'!F171</f>
        <v>0</v>
      </c>
      <c r="F134" s="348">
        <f>'S5'!L171-'S5'!E171-'S5'!H171-'S5'!G171</f>
        <v>0</v>
      </c>
      <c r="G134" s="353">
        <f>'S5'!M171-'S5'!F171</f>
        <v>0</v>
      </c>
      <c r="H134" s="347">
        <f>'S5'!O171-'S5'!H171-'S5'!E171+'S5'!J171</f>
        <v>0</v>
      </c>
      <c r="I134" s="348">
        <f>'S5'!N171-'S5'!G171+1</f>
        <v>1</v>
      </c>
      <c r="J134" s="347">
        <f>'S5'!P171+'S5'!Q171-'S5'!F171</f>
        <v>0</v>
      </c>
      <c r="K134" s="347">
        <f>'S5'!T171+'S5'!U171+'S5'!J171-'S5'!H171-'S5'!E171</f>
        <v>0</v>
      </c>
      <c r="L134" s="347">
        <f>'S5'!R171+'S5'!S171-'S5'!G171+1</f>
        <v>1</v>
      </c>
      <c r="M134" s="346">
        <f>'S5'!Q171</f>
        <v>0</v>
      </c>
      <c r="N134" s="347">
        <f>'S5'!T171+'S5'!U171-'S5'!H171-'S5'!E171</f>
        <v>0</v>
      </c>
      <c r="O134" s="348">
        <f>'S5'!S171-'S5'!G171+1</f>
        <v>1</v>
      </c>
      <c r="P134" s="349">
        <f>'S5'!V171-'S5'!F171</f>
        <v>0</v>
      </c>
      <c r="Q134" s="348">
        <f>'S5'!W171-'S5'!E171-'S5'!H171-'S5'!G171</f>
        <v>0</v>
      </c>
      <c r="R134" s="195">
        <f>'S5'!E171</f>
        <v>0</v>
      </c>
      <c r="S134" s="196" t="s">
        <v>105</v>
      </c>
      <c r="T134" s="205">
        <f>'S5'!G171</f>
        <v>0</v>
      </c>
      <c r="U134" s="197" t="s">
        <v>90</v>
      </c>
    </row>
    <row r="135" spans="1:21" s="182" customFormat="1" ht="14.1" customHeight="1" x14ac:dyDescent="0.25">
      <c r="A135" s="354"/>
      <c r="B135" s="355"/>
      <c r="C135" s="349"/>
      <c r="D135" s="348"/>
      <c r="E135" s="349"/>
      <c r="F135" s="348"/>
      <c r="G135" s="353"/>
      <c r="H135" s="347"/>
      <c r="I135" s="348"/>
      <c r="J135" s="347"/>
      <c r="K135" s="347"/>
      <c r="L135" s="347"/>
      <c r="M135" s="346"/>
      <c r="N135" s="347"/>
      <c r="O135" s="348"/>
      <c r="P135" s="349"/>
      <c r="Q135" s="348"/>
      <c r="R135" s="195">
        <f>'S5'!F171</f>
        <v>0</v>
      </c>
      <c r="S135" s="196" t="s">
        <v>91</v>
      </c>
      <c r="T135" s="205">
        <f>'S5'!H171</f>
        <v>0</v>
      </c>
      <c r="U135" s="197" t="s">
        <v>92</v>
      </c>
    </row>
    <row r="136" spans="1:21" s="182" customFormat="1" ht="18.399999999999999" customHeight="1" x14ac:dyDescent="0.25">
      <c r="A136" s="209" t="s">
        <v>93</v>
      </c>
      <c r="B136" s="210"/>
      <c r="C136" s="235">
        <f t="shared" ref="C136:Q136" si="7">SUM(C128:C134)</f>
        <v>0</v>
      </c>
      <c r="D136" s="212">
        <f t="shared" si="7"/>
        <v>0</v>
      </c>
      <c r="E136" s="235">
        <f t="shared" si="7"/>
        <v>0</v>
      </c>
      <c r="F136" s="212">
        <f t="shared" si="7"/>
        <v>0</v>
      </c>
      <c r="G136" s="236">
        <f t="shared" si="7"/>
        <v>0</v>
      </c>
      <c r="H136" s="211">
        <f t="shared" si="7"/>
        <v>0</v>
      </c>
      <c r="I136" s="212">
        <f t="shared" si="7"/>
        <v>1</v>
      </c>
      <c r="J136" s="211">
        <f t="shared" si="7"/>
        <v>0</v>
      </c>
      <c r="K136" s="211">
        <f t="shared" si="7"/>
        <v>0</v>
      </c>
      <c r="L136" s="211">
        <f t="shared" si="7"/>
        <v>1</v>
      </c>
      <c r="M136" s="237">
        <f t="shared" si="7"/>
        <v>0</v>
      </c>
      <c r="N136" s="211">
        <f t="shared" si="7"/>
        <v>0</v>
      </c>
      <c r="O136" s="212">
        <f t="shared" si="7"/>
        <v>1</v>
      </c>
      <c r="P136" s="235">
        <f t="shared" si="7"/>
        <v>0</v>
      </c>
      <c r="Q136" s="212">
        <f t="shared" si="7"/>
        <v>0</v>
      </c>
      <c r="R136" s="173"/>
      <c r="S136" s="172"/>
      <c r="T136" s="173"/>
      <c r="U136" s="172"/>
    </row>
    <row r="137" spans="1:21" s="182" customFormat="1" ht="18.399999999999999" customHeight="1" x14ac:dyDescent="0.3">
      <c r="A137" s="350" t="s">
        <v>107</v>
      </c>
      <c r="B137" s="350"/>
      <c r="C137" s="351"/>
      <c r="D137" s="351"/>
      <c r="E137" s="350" t="s">
        <v>108</v>
      </c>
      <c r="F137" s="350"/>
      <c r="G137" s="368"/>
      <c r="H137" s="368"/>
      <c r="I137" s="238"/>
      <c r="J137" s="218"/>
      <c r="K137" s="218"/>
      <c r="L137" s="218"/>
      <c r="M137" s="218"/>
      <c r="N137" s="218"/>
      <c r="O137" s="218"/>
      <c r="P137" s="218"/>
      <c r="Q137" s="218"/>
      <c r="R137" s="219"/>
      <c r="T137" s="215"/>
    </row>
    <row r="138" spans="1:21" s="182" customFormat="1" ht="18.399999999999999" customHeight="1" x14ac:dyDescent="0.25">
      <c r="A138" s="242"/>
      <c r="B138" s="243"/>
      <c r="C138" s="244"/>
      <c r="D138" s="244"/>
      <c r="E138" s="218"/>
      <c r="F138" s="218"/>
      <c r="G138" s="218"/>
      <c r="H138" s="218"/>
      <c r="I138" s="218"/>
      <c r="J138" s="218"/>
      <c r="K138" s="218"/>
      <c r="L138" s="218"/>
      <c r="M138" s="218"/>
      <c r="N138" s="218"/>
      <c r="O138" s="218"/>
      <c r="P138" s="218"/>
      <c r="Q138" s="218"/>
      <c r="R138" s="219"/>
      <c r="T138" s="215"/>
    </row>
    <row r="139" spans="1:21" ht="18.399999999999999" customHeight="1" x14ac:dyDescent="0.2">
      <c r="A139" s="222"/>
      <c r="B139" s="222"/>
      <c r="C139" s="223"/>
      <c r="D139" s="223"/>
      <c r="E139" s="224"/>
      <c r="F139" s="224"/>
      <c r="G139" s="224"/>
      <c r="H139" s="224"/>
      <c r="I139" s="224"/>
      <c r="J139" s="224"/>
      <c r="K139" s="224"/>
      <c r="L139" s="224"/>
      <c r="M139" s="224"/>
      <c r="N139" s="224"/>
      <c r="O139" s="224"/>
      <c r="P139" s="224"/>
      <c r="Q139" s="224"/>
      <c r="R139" s="225"/>
    </row>
    <row r="140" spans="1:21" ht="18.399999999999999" customHeight="1" x14ac:dyDescent="0.2">
      <c r="A140" s="222"/>
      <c r="B140" s="222"/>
      <c r="C140" s="223"/>
      <c r="D140" s="223"/>
      <c r="E140" s="224"/>
      <c r="F140" s="224"/>
      <c r="G140" s="224"/>
      <c r="H140" s="224"/>
      <c r="I140" s="224"/>
      <c r="J140" s="224"/>
      <c r="K140" s="224"/>
      <c r="L140" s="224"/>
      <c r="M140" s="224"/>
      <c r="N140" s="224"/>
      <c r="O140" s="224"/>
      <c r="P140" s="224"/>
      <c r="Q140" s="224"/>
      <c r="R140" s="225"/>
    </row>
    <row r="141" spans="1:21" ht="18.399999999999999" customHeight="1" x14ac:dyDescent="0.35">
      <c r="A141" s="174"/>
      <c r="B141" s="174"/>
      <c r="C141" s="175"/>
      <c r="D141" s="175"/>
      <c r="E141" s="176"/>
      <c r="F141" s="176"/>
      <c r="G141" s="176"/>
      <c r="H141" s="176"/>
      <c r="I141" s="176"/>
      <c r="J141" s="176"/>
      <c r="K141" s="177"/>
      <c r="L141" s="177"/>
      <c r="M141" s="178"/>
      <c r="N141" s="179"/>
      <c r="O141" s="179"/>
      <c r="P141" s="179"/>
      <c r="Q141" s="179"/>
      <c r="R141" s="180"/>
    </row>
    <row r="142" spans="1:21" ht="24.2" customHeight="1" x14ac:dyDescent="0.5">
      <c r="A142" s="174"/>
      <c r="B142" s="174"/>
      <c r="C142" s="175"/>
      <c r="D142" s="175"/>
      <c r="E142" s="176"/>
      <c r="F142" s="176"/>
      <c r="G142" s="176"/>
      <c r="H142" s="176"/>
      <c r="I142" s="176"/>
      <c r="J142" s="176"/>
      <c r="K142" s="177"/>
      <c r="L142" s="177"/>
      <c r="M142" s="365" t="s">
        <v>64</v>
      </c>
      <c r="N142" s="365"/>
      <c r="O142" s="366">
        <f>O107+1</f>
        <v>43014</v>
      </c>
      <c r="P142" s="366"/>
      <c r="Q142" s="366"/>
      <c r="R142" s="366"/>
      <c r="S142" s="366"/>
      <c r="T142" s="366"/>
      <c r="U142" s="366"/>
    </row>
    <row r="143" spans="1:21" ht="18.399999999999999" customHeight="1" x14ac:dyDescent="0.25">
      <c r="A143" s="174"/>
      <c r="B143" s="174"/>
      <c r="C143" s="175"/>
      <c r="D143" s="175"/>
      <c r="E143" s="176"/>
      <c r="F143" s="176"/>
      <c r="G143" s="176"/>
      <c r="H143" s="176"/>
      <c r="I143" s="176"/>
      <c r="J143" s="176"/>
      <c r="K143" s="176"/>
      <c r="L143" s="176"/>
      <c r="M143" s="176"/>
      <c r="N143" s="176"/>
      <c r="O143" s="176"/>
      <c r="P143" s="176"/>
      <c r="Q143" s="176"/>
      <c r="R143" s="181"/>
    </row>
    <row r="144" spans="1:21" ht="27" customHeight="1" x14ac:dyDescent="0.2">
      <c r="A144" s="362" t="s">
        <v>65</v>
      </c>
      <c r="B144" s="362"/>
      <c r="C144" s="362"/>
      <c r="D144" s="362"/>
      <c r="E144" s="362"/>
      <c r="F144" s="362"/>
      <c r="G144" s="362"/>
      <c r="H144" s="362"/>
      <c r="I144" s="362"/>
      <c r="J144" s="362"/>
      <c r="K144" s="362"/>
      <c r="L144" s="362"/>
      <c r="M144" s="362"/>
      <c r="N144" s="362"/>
      <c r="O144" s="362"/>
      <c r="P144" s="362"/>
      <c r="Q144" s="362"/>
      <c r="R144" s="362"/>
      <c r="S144" s="362"/>
      <c r="T144" s="362"/>
      <c r="U144" s="362"/>
    </row>
    <row r="145" spans="1:21" s="182" customFormat="1" ht="18.399999999999999" customHeight="1" x14ac:dyDescent="0.25">
      <c r="A145" s="358"/>
      <c r="B145" s="367" t="s">
        <v>66</v>
      </c>
      <c r="C145" s="356" t="s">
        <v>67</v>
      </c>
      <c r="D145" s="356"/>
      <c r="E145" s="356" t="s">
        <v>22</v>
      </c>
      <c r="F145" s="356"/>
      <c r="G145" s="359" t="s">
        <v>23</v>
      </c>
      <c r="H145" s="359"/>
      <c r="I145" s="359"/>
      <c r="J145" s="360" t="s">
        <v>68</v>
      </c>
      <c r="K145" s="360"/>
      <c r="L145" s="360"/>
      <c r="M145" s="361" t="s">
        <v>69</v>
      </c>
      <c r="N145" s="361"/>
      <c r="O145" s="361"/>
      <c r="P145" s="356" t="s">
        <v>70</v>
      </c>
      <c r="Q145" s="356"/>
      <c r="R145" s="357" t="s">
        <v>71</v>
      </c>
      <c r="S145" s="357"/>
      <c r="T145" s="357"/>
      <c r="U145" s="357"/>
    </row>
    <row r="146" spans="1:21" s="182" customFormat="1" ht="18.399999999999999" customHeight="1" x14ac:dyDescent="0.25">
      <c r="A146" s="358"/>
      <c r="B146" s="367"/>
      <c r="C146" s="226" t="s">
        <v>72</v>
      </c>
      <c r="D146" s="184" t="s">
        <v>73</v>
      </c>
      <c r="E146" s="226" t="s">
        <v>74</v>
      </c>
      <c r="F146" s="184" t="s">
        <v>75</v>
      </c>
      <c r="G146" s="227" t="s">
        <v>76</v>
      </c>
      <c r="H146" s="183" t="s">
        <v>75</v>
      </c>
      <c r="I146" s="184" t="s">
        <v>77</v>
      </c>
      <c r="J146" s="183" t="s">
        <v>76</v>
      </c>
      <c r="K146" s="183" t="s">
        <v>75</v>
      </c>
      <c r="L146" s="183" t="s">
        <v>77</v>
      </c>
      <c r="M146" s="228" t="s">
        <v>76</v>
      </c>
      <c r="N146" s="183" t="s">
        <v>75</v>
      </c>
      <c r="O146" s="184" t="s">
        <v>77</v>
      </c>
      <c r="P146" s="226" t="s">
        <v>76</v>
      </c>
      <c r="Q146" s="184" t="s">
        <v>75</v>
      </c>
      <c r="R146" s="357"/>
      <c r="S146" s="357"/>
      <c r="T146" s="357"/>
      <c r="U146" s="357"/>
    </row>
    <row r="147" spans="1:21" s="182" customFormat="1" ht="14.1" customHeight="1" x14ac:dyDescent="0.25">
      <c r="A147" s="354" t="s">
        <v>78</v>
      </c>
      <c r="B147" s="363">
        <f>'S5'!C8</f>
        <v>0</v>
      </c>
      <c r="C147" s="364">
        <f>'S5'!C20</f>
        <v>0</v>
      </c>
      <c r="D147" s="348">
        <f>'S5'!D20</f>
        <v>0</v>
      </c>
      <c r="E147" s="349">
        <f>'S5'!I20</f>
        <v>0</v>
      </c>
      <c r="F147" s="348">
        <f>'S5'!J20-'S5'!E20-'S5'!F20-'S5'!G20</f>
        <v>0</v>
      </c>
      <c r="G147" s="353">
        <f>'S5'!K20</f>
        <v>0</v>
      </c>
      <c r="H147" s="347">
        <f>'S5'!M20-'S5'!E20-'S5'!F20-'S5'!G20</f>
        <v>0</v>
      </c>
      <c r="I147" s="348">
        <f>'S5'!L20</f>
        <v>0</v>
      </c>
      <c r="J147" s="347">
        <f>'S5'!N20+'S5'!O20</f>
        <v>0</v>
      </c>
      <c r="K147" s="347">
        <f>'S5'!R20+'S5'!S20-'S5'!E20-'S5'!F20-'S5'!G20</f>
        <v>0</v>
      </c>
      <c r="L147" s="347">
        <f>'S5'!P20+'S5'!Q20</f>
        <v>0</v>
      </c>
      <c r="M147" s="346">
        <f>'S5'!O20</f>
        <v>0</v>
      </c>
      <c r="N147" s="347">
        <f>'S5'!S20-'S5'!F20-'S5'!E20</f>
        <v>0</v>
      </c>
      <c r="O147" s="348">
        <f>'S5'!Q20</f>
        <v>0</v>
      </c>
      <c r="P147" s="349">
        <f>'S5'!T20</f>
        <v>0</v>
      </c>
      <c r="Q147" s="348">
        <f>'S5'!U20-'S5'!F20-'S5'!E20-'S5'!G20</f>
        <v>0</v>
      </c>
      <c r="R147" s="189">
        <f>'S5'!E20</f>
        <v>0</v>
      </c>
      <c r="S147" s="196" t="s">
        <v>79</v>
      </c>
      <c r="T147" s="205">
        <f>'S5'!F20</f>
        <v>0</v>
      </c>
      <c r="U147" s="197" t="s">
        <v>80</v>
      </c>
    </row>
    <row r="148" spans="1:21" s="182" customFormat="1" ht="14.1" customHeight="1" x14ac:dyDescent="0.25">
      <c r="A148" s="354"/>
      <c r="B148" s="363"/>
      <c r="C148" s="364"/>
      <c r="D148" s="348"/>
      <c r="E148" s="349"/>
      <c r="F148" s="348"/>
      <c r="G148" s="353"/>
      <c r="H148" s="347"/>
      <c r="I148" s="348"/>
      <c r="J148" s="347"/>
      <c r="K148" s="347"/>
      <c r="L148" s="347"/>
      <c r="M148" s="346"/>
      <c r="N148" s="347"/>
      <c r="O148" s="348"/>
      <c r="P148" s="349"/>
      <c r="Q148" s="348"/>
      <c r="R148" s="189"/>
      <c r="S148" s="197"/>
      <c r="T148" s="205"/>
      <c r="U148" s="197"/>
    </row>
    <row r="149" spans="1:21" s="182" customFormat="1" ht="15.6" customHeight="1" x14ac:dyDescent="0.25">
      <c r="A149" s="354" t="s">
        <v>81</v>
      </c>
      <c r="B149" s="363">
        <f>'S5'!C43</f>
        <v>0</v>
      </c>
      <c r="C149" s="347">
        <f>'S5'!C55</f>
        <v>0</v>
      </c>
      <c r="D149" s="348">
        <f>'S5'!D55</f>
        <v>0</v>
      </c>
      <c r="E149" s="347">
        <f>'S5'!K55-'S5'!E55-'S5'!F55-'S5'!G55-'S5'!H55-'S5'!I55-'S5'!J55</f>
        <v>0</v>
      </c>
      <c r="F149" s="348">
        <f>'S5'!L55</f>
        <v>0</v>
      </c>
      <c r="G149" s="347">
        <f>'S5'!M55-'S5'!E55-'S5'!F55-'S5'!G55-'S5'!H55-'S5'!I55-'S5'!J55</f>
        <v>0</v>
      </c>
      <c r="H149" s="347">
        <f>'S5'!O55</f>
        <v>0</v>
      </c>
      <c r="I149" s="348">
        <f>'S5'!N55</f>
        <v>0</v>
      </c>
      <c r="J149" s="347">
        <f>'S5'!P55-'S5'!E55-'S5'!F55-'S5'!G55-'S5'!H55-'S5'!I55+'S5'!Q55-'S5'!J55</f>
        <v>0</v>
      </c>
      <c r="K149" s="347">
        <f>'S5'!T55+'S5'!U55</f>
        <v>0</v>
      </c>
      <c r="L149" s="348">
        <f>'S5'!R55+'S5'!S55</f>
        <v>0</v>
      </c>
      <c r="M149" s="347">
        <f>'S5'!Q55</f>
        <v>0</v>
      </c>
      <c r="N149" s="347">
        <f>'S5'!U55</f>
        <v>0</v>
      </c>
      <c r="O149" s="348">
        <f>'S5'!S55</f>
        <v>0</v>
      </c>
      <c r="P149" s="347">
        <f>'S5'!V55-'S5'!E55-'S5'!F55-'S5'!G55-'S5'!H55-'S5'!I55-'S5'!J55</f>
        <v>0</v>
      </c>
      <c r="Q149" s="348">
        <f>'S5'!W55</f>
        <v>0</v>
      </c>
      <c r="R149" s="195">
        <f>'S5'!E55+'S5'!F55+'S5'!G55+'S5'!I55</f>
        <v>0</v>
      </c>
      <c r="S149" s="196" t="s">
        <v>82</v>
      </c>
      <c r="T149" s="195">
        <f>'S5'!H55</f>
        <v>0</v>
      </c>
      <c r="U149" s="197" t="s">
        <v>83</v>
      </c>
    </row>
    <row r="150" spans="1:21" s="182" customFormat="1" ht="15.6" customHeight="1" x14ac:dyDescent="0.25">
      <c r="A150" s="354"/>
      <c r="B150" s="363"/>
      <c r="C150" s="347"/>
      <c r="D150" s="348"/>
      <c r="E150" s="347"/>
      <c r="F150" s="348"/>
      <c r="G150" s="347"/>
      <c r="H150" s="347"/>
      <c r="I150" s="348"/>
      <c r="J150" s="347"/>
      <c r="K150" s="347"/>
      <c r="L150" s="348"/>
      <c r="M150" s="347"/>
      <c r="N150" s="347"/>
      <c r="O150" s="348"/>
      <c r="P150" s="347"/>
      <c r="Q150" s="348"/>
      <c r="R150" s="195"/>
      <c r="S150" s="196"/>
      <c r="T150" s="195">
        <f>'S5'!J55</f>
        <v>0</v>
      </c>
      <c r="U150" s="232" t="s">
        <v>84</v>
      </c>
    </row>
    <row r="151" spans="1:21" s="182" customFormat="1" ht="28.35" customHeight="1" x14ac:dyDescent="0.25">
      <c r="A151" s="185" t="s">
        <v>85</v>
      </c>
      <c r="B151" s="186">
        <f>'S5'!C78</f>
        <v>0</v>
      </c>
      <c r="C151" s="229">
        <f>'S5'!C90</f>
        <v>0</v>
      </c>
      <c r="D151" s="187">
        <f>'S5'!D90</f>
        <v>0</v>
      </c>
      <c r="E151" s="229">
        <f>'S5'!I90-'S5'!E90-'S5'!F90-'S5'!G90</f>
        <v>0</v>
      </c>
      <c r="F151" s="187">
        <f>'S5'!J90</f>
        <v>0</v>
      </c>
      <c r="G151" s="230">
        <f>'S5'!K90-'S5'!E90-'S5'!F90-'S5'!G90</f>
        <v>0</v>
      </c>
      <c r="H151" s="188">
        <f>'S5'!M90</f>
        <v>0</v>
      </c>
      <c r="I151" s="187">
        <f>'S5'!L90+'S5'!H90</f>
        <v>0</v>
      </c>
      <c r="J151" s="188">
        <f>'S5'!N90+'S5'!O90-'S5'!E90-'S5'!F90-'S5'!G90</f>
        <v>0</v>
      </c>
      <c r="K151" s="188">
        <f>'S5'!R90+'S5'!S90</f>
        <v>0</v>
      </c>
      <c r="L151" s="188">
        <f>'S5'!P90+'S5'!Q90+'S5'!H90</f>
        <v>0</v>
      </c>
      <c r="M151" s="231">
        <f>'S5'!O90</f>
        <v>0</v>
      </c>
      <c r="N151" s="188">
        <f>'S5'!S90</f>
        <v>0</v>
      </c>
      <c r="O151" s="187">
        <f>'S5'!Q90</f>
        <v>0</v>
      </c>
      <c r="P151" s="229">
        <f>'S5'!T90-'S5'!E90-'S5'!F90-'S5'!G90</f>
        <v>0</v>
      </c>
      <c r="Q151" s="187">
        <f>'S5'!U90</f>
        <v>0</v>
      </c>
      <c r="R151" s="195">
        <f>'S5'!E90+'S5'!F90</f>
        <v>0</v>
      </c>
      <c r="S151" s="196" t="s">
        <v>86</v>
      </c>
      <c r="T151" s="195">
        <f>'S5'!G90</f>
        <v>0</v>
      </c>
      <c r="U151" s="208" t="s">
        <v>87</v>
      </c>
    </row>
    <row r="152" spans="1:21" s="182" customFormat="1" ht="28.35" customHeight="1" x14ac:dyDescent="0.25">
      <c r="A152" s="185" t="s">
        <v>88</v>
      </c>
      <c r="B152" s="186">
        <f>'S5'!C113</f>
        <v>0</v>
      </c>
      <c r="C152" s="229">
        <f>'S5'!C125</f>
        <v>0</v>
      </c>
      <c r="D152" s="187">
        <f>'S5'!D125</f>
        <v>0</v>
      </c>
      <c r="E152" s="229">
        <f>'S5'!I125</f>
        <v>0</v>
      </c>
      <c r="F152" s="187">
        <f>'S5'!J125-'S5'!E125</f>
        <v>0</v>
      </c>
      <c r="G152" s="230">
        <f>'S5'!K125</f>
        <v>0</v>
      </c>
      <c r="H152" s="188">
        <f>'S5'!M125-'S5'!E125</f>
        <v>0</v>
      </c>
      <c r="I152" s="187">
        <f>'S5'!L125</f>
        <v>0</v>
      </c>
      <c r="J152" s="188">
        <f>'S5'!N125+'S5'!O125</f>
        <v>0</v>
      </c>
      <c r="K152" s="188">
        <f>'S5'!R125+'S5'!S125-'S5'!E125</f>
        <v>0</v>
      </c>
      <c r="L152" s="188">
        <f>'S5'!P125+'S5'!Q125</f>
        <v>0</v>
      </c>
      <c r="M152" s="231">
        <f>'S5'!O125</f>
        <v>0</v>
      </c>
      <c r="N152" s="188">
        <f>'S5'!S125-'S5'!E125</f>
        <v>0</v>
      </c>
      <c r="O152" s="187">
        <f>'S5'!Q125</f>
        <v>0</v>
      </c>
      <c r="P152" s="229">
        <f>'S5'!T125</f>
        <v>0</v>
      </c>
      <c r="Q152" s="187">
        <f>'S5'!U125-'S5'!E125</f>
        <v>0</v>
      </c>
      <c r="R152" s="195">
        <f>'S5'!E125</f>
        <v>0</v>
      </c>
      <c r="S152" s="245" t="s">
        <v>80</v>
      </c>
      <c r="T152" s="246"/>
      <c r="U152" s="197"/>
    </row>
    <row r="153" spans="1:21" s="182" customFormat="1" ht="14.1" customHeight="1" x14ac:dyDescent="0.25">
      <c r="A153" s="354" t="s">
        <v>89</v>
      </c>
      <c r="B153" s="363">
        <f>'S5'!C148</f>
        <v>0</v>
      </c>
      <c r="C153" s="349">
        <f>'S5'!C160</f>
        <v>0</v>
      </c>
      <c r="D153" s="348">
        <f>'S5'!D160</f>
        <v>0</v>
      </c>
      <c r="E153" s="349">
        <f>'S5'!K160-'S5'!F160</f>
        <v>0</v>
      </c>
      <c r="F153" s="348">
        <f>'S5'!L160-'S5'!E160-'S5'!H160-'S5'!G160</f>
        <v>0</v>
      </c>
      <c r="G153" s="353">
        <f>'S5'!M160-'S5'!F160</f>
        <v>0</v>
      </c>
      <c r="H153" s="347">
        <f>'S5'!O160-'S5'!H160-'S5'!E160+'S5'!J160</f>
        <v>0</v>
      </c>
      <c r="I153" s="348">
        <f>'S5'!N160-'S5'!G160+1</f>
        <v>1</v>
      </c>
      <c r="J153" s="347">
        <f>'S5'!P160+'S5'!Q160-'S5'!F160</f>
        <v>0</v>
      </c>
      <c r="K153" s="347">
        <f>'S5'!T160+'S5'!U160+'S5'!J160-'S5'!H160-'S5'!E160</f>
        <v>0</v>
      </c>
      <c r="L153" s="347">
        <f>'S5'!R160+'S5'!S160-'S5'!G160+1</f>
        <v>1</v>
      </c>
      <c r="M153" s="346">
        <f>'S5'!Q160</f>
        <v>0</v>
      </c>
      <c r="N153" s="347">
        <f>'S5'!T160+'S5'!U160-'S5'!H160-'S5'!E160</f>
        <v>0</v>
      </c>
      <c r="O153" s="348">
        <f>'S5'!S160-'S5'!G160+1</f>
        <v>1</v>
      </c>
      <c r="P153" s="349">
        <f>'S5'!V160-'S5'!F160</f>
        <v>0</v>
      </c>
      <c r="Q153" s="348">
        <f>'S5'!W160-'S5'!E160-'S5'!H160-'S5'!G160</f>
        <v>0</v>
      </c>
      <c r="R153" s="195">
        <f>'S5'!E160</f>
        <v>0</v>
      </c>
      <c r="S153" s="196" t="s">
        <v>80</v>
      </c>
      <c r="T153" s="205">
        <f>'S5'!G160</f>
        <v>0</v>
      </c>
      <c r="U153" s="197" t="s">
        <v>90</v>
      </c>
    </row>
    <row r="154" spans="1:21" s="182" customFormat="1" ht="14.1" customHeight="1" x14ac:dyDescent="0.25">
      <c r="A154" s="354"/>
      <c r="B154" s="363"/>
      <c r="C154" s="349"/>
      <c r="D154" s="348"/>
      <c r="E154" s="349"/>
      <c r="F154" s="348"/>
      <c r="G154" s="353"/>
      <c r="H154" s="347"/>
      <c r="I154" s="348"/>
      <c r="J154" s="347"/>
      <c r="K154" s="347"/>
      <c r="L154" s="347"/>
      <c r="M154" s="346"/>
      <c r="N154" s="347"/>
      <c r="O154" s="348"/>
      <c r="P154" s="349"/>
      <c r="Q154" s="348"/>
      <c r="R154" s="195">
        <f>'S5'!F160</f>
        <v>0</v>
      </c>
      <c r="S154" s="196" t="s">
        <v>91</v>
      </c>
      <c r="T154" s="205">
        <f>'S5'!H160</f>
        <v>0</v>
      </c>
      <c r="U154" s="197" t="s">
        <v>92</v>
      </c>
    </row>
    <row r="155" spans="1:21" s="182" customFormat="1" ht="28.35" customHeight="1" x14ac:dyDescent="0.25">
      <c r="A155" s="247" t="s">
        <v>109</v>
      </c>
      <c r="B155" s="207"/>
      <c r="C155" s="229">
        <f>'S5'!C194</f>
        <v>0</v>
      </c>
      <c r="D155" s="187">
        <f>'S5'!D194</f>
        <v>0</v>
      </c>
      <c r="E155" s="229">
        <f>'S5'!I194-'S5'!E194-'S5'!F194</f>
        <v>0</v>
      </c>
      <c r="F155" s="187">
        <f>'S5'!J194</f>
        <v>0</v>
      </c>
      <c r="G155" s="230">
        <f>'S5'!K194-'S5'!E194-'S5'!F194</f>
        <v>0</v>
      </c>
      <c r="H155" s="188">
        <f>'S5'!M194</f>
        <v>0</v>
      </c>
      <c r="I155" s="187">
        <f>'S5'!L194</f>
        <v>0</v>
      </c>
      <c r="J155" s="188">
        <f>'S5'!N194+'S5'!O194-'S5'!E194-'S5'!F194</f>
        <v>0</v>
      </c>
      <c r="K155" s="188">
        <f>'S5'!R194+'S5'!S94</f>
        <v>0</v>
      </c>
      <c r="L155" s="188">
        <f>'S5'!P194+'S5'!Q194</f>
        <v>0</v>
      </c>
      <c r="M155" s="231">
        <f>'S5'!O194</f>
        <v>0</v>
      </c>
      <c r="N155" s="188">
        <f>'S5'!S94</f>
        <v>0</v>
      </c>
      <c r="O155" s="187">
        <f>'S5'!Q194</f>
        <v>0</v>
      </c>
      <c r="P155" s="229">
        <f>'S5'!T194-'S5'!E194-'S5'!F194</f>
        <v>0</v>
      </c>
      <c r="Q155" s="187">
        <f>'S5'!U194</f>
        <v>0</v>
      </c>
      <c r="R155" s="195">
        <f>'S5'!E194</f>
        <v>0</v>
      </c>
      <c r="S155" s="196" t="s">
        <v>83</v>
      </c>
      <c r="T155" s="205"/>
      <c r="U155" s="208"/>
    </row>
    <row r="156" spans="1:21" s="182" customFormat="1" ht="18.399999999999999" customHeight="1" x14ac:dyDescent="0.25">
      <c r="A156" s="209" t="s">
        <v>93</v>
      </c>
      <c r="B156" s="210">
        <f t="shared" ref="B156:Q156" si="8">SUM(B147:B155)</f>
        <v>0</v>
      </c>
      <c r="C156" s="235">
        <f t="shared" si="8"/>
        <v>0</v>
      </c>
      <c r="D156" s="212">
        <f t="shared" si="8"/>
        <v>0</v>
      </c>
      <c r="E156" s="235">
        <f t="shared" si="8"/>
        <v>0</v>
      </c>
      <c r="F156" s="212">
        <f t="shared" si="8"/>
        <v>0</v>
      </c>
      <c r="G156" s="236">
        <f t="shared" si="8"/>
        <v>0</v>
      </c>
      <c r="H156" s="211">
        <f t="shared" si="8"/>
        <v>0</v>
      </c>
      <c r="I156" s="212">
        <f t="shared" si="8"/>
        <v>1</v>
      </c>
      <c r="J156" s="211">
        <f t="shared" si="8"/>
        <v>0</v>
      </c>
      <c r="K156" s="211">
        <f t="shared" si="8"/>
        <v>0</v>
      </c>
      <c r="L156" s="211">
        <f t="shared" si="8"/>
        <v>1</v>
      </c>
      <c r="M156" s="237">
        <f t="shared" si="8"/>
        <v>0</v>
      </c>
      <c r="N156" s="211">
        <f t="shared" si="8"/>
        <v>0</v>
      </c>
      <c r="O156" s="212">
        <f t="shared" si="8"/>
        <v>1</v>
      </c>
      <c r="P156" s="235">
        <f t="shared" si="8"/>
        <v>0</v>
      </c>
      <c r="Q156" s="212">
        <f t="shared" si="8"/>
        <v>0</v>
      </c>
      <c r="R156" s="173"/>
      <c r="S156" s="172"/>
      <c r="T156" s="173"/>
      <c r="U156" s="172"/>
    </row>
    <row r="157" spans="1:21" s="182" customFormat="1" ht="18.399999999999999" customHeight="1" x14ac:dyDescent="0.3">
      <c r="A157" s="172"/>
      <c r="B157" s="216" t="s">
        <v>94</v>
      </c>
      <c r="C157" s="217" t="s">
        <v>95</v>
      </c>
      <c r="D157" s="217" t="s">
        <v>96</v>
      </c>
      <c r="E157" s="217" t="s">
        <v>97</v>
      </c>
      <c r="F157" s="217" t="s">
        <v>98</v>
      </c>
      <c r="G157" s="217" t="s">
        <v>99</v>
      </c>
      <c r="H157" s="217" t="s">
        <v>100</v>
      </c>
      <c r="I157" s="217" t="s">
        <v>101</v>
      </c>
      <c r="J157" s="218"/>
      <c r="K157" s="218"/>
      <c r="L157" s="218"/>
      <c r="M157" s="218"/>
      <c r="N157" s="218"/>
      <c r="O157" s="218"/>
      <c r="P157" s="218"/>
      <c r="Q157" s="218"/>
      <c r="R157" s="219"/>
      <c r="T157" s="215"/>
    </row>
    <row r="158" spans="1:21" s="182" customFormat="1" ht="18.399999999999999" customHeight="1" x14ac:dyDescent="0.25">
      <c r="A158" s="220"/>
      <c r="B158" s="220"/>
      <c r="C158" s="188"/>
      <c r="D158" s="188"/>
      <c r="E158" s="221"/>
      <c r="F158" s="221"/>
      <c r="G158" s="221"/>
      <c r="H158" s="221"/>
      <c r="I158" s="221"/>
      <c r="J158" s="218"/>
      <c r="K158" s="218"/>
      <c r="L158" s="218"/>
      <c r="M158" s="218"/>
      <c r="N158" s="218"/>
      <c r="O158" s="218"/>
      <c r="P158" s="218"/>
      <c r="Q158" s="218"/>
      <c r="R158" s="219"/>
      <c r="T158" s="215"/>
    </row>
    <row r="159" spans="1:21" ht="18.399999999999999" customHeight="1" x14ac:dyDescent="0.25">
      <c r="D159" s="223"/>
      <c r="E159" s="224"/>
      <c r="F159" s="224"/>
      <c r="G159" s="224"/>
      <c r="H159" s="224"/>
      <c r="I159" s="224"/>
      <c r="J159" s="224"/>
      <c r="K159" s="224"/>
      <c r="L159" s="224"/>
      <c r="M159" s="224"/>
      <c r="N159" s="224"/>
      <c r="O159" s="224"/>
      <c r="P159" s="224"/>
      <c r="Q159" s="224"/>
      <c r="R159" s="225"/>
    </row>
    <row r="160" spans="1:21" ht="27" customHeight="1" x14ac:dyDescent="0.2">
      <c r="A160" s="362" t="s">
        <v>102</v>
      </c>
      <c r="B160" s="362"/>
      <c r="C160" s="362"/>
      <c r="D160" s="362"/>
      <c r="E160" s="362"/>
      <c r="F160" s="362"/>
      <c r="G160" s="362"/>
      <c r="H160" s="362"/>
      <c r="I160" s="362"/>
      <c r="J160" s="362"/>
      <c r="K160" s="362"/>
      <c r="L160" s="362"/>
      <c r="M160" s="362"/>
      <c r="N160" s="362"/>
      <c r="O160" s="362"/>
      <c r="P160" s="362"/>
      <c r="Q160" s="362"/>
      <c r="R160" s="362"/>
      <c r="S160" s="362"/>
      <c r="T160" s="362"/>
      <c r="U160" s="362"/>
    </row>
    <row r="161" spans="1:21" s="182" customFormat="1" ht="18.399999999999999" customHeight="1" x14ac:dyDescent="0.25">
      <c r="A161" s="358"/>
      <c r="B161" s="358"/>
      <c r="C161" s="356" t="s">
        <v>67</v>
      </c>
      <c r="D161" s="356"/>
      <c r="E161" s="356" t="s">
        <v>22</v>
      </c>
      <c r="F161" s="356"/>
      <c r="G161" s="359" t="s">
        <v>23</v>
      </c>
      <c r="H161" s="359"/>
      <c r="I161" s="359"/>
      <c r="J161" s="360" t="s">
        <v>68</v>
      </c>
      <c r="K161" s="360"/>
      <c r="L161" s="360"/>
      <c r="M161" s="361" t="s">
        <v>69</v>
      </c>
      <c r="N161" s="361"/>
      <c r="O161" s="361"/>
      <c r="P161" s="356" t="s">
        <v>70</v>
      </c>
      <c r="Q161" s="356"/>
      <c r="R161" s="357" t="s">
        <v>71</v>
      </c>
      <c r="S161" s="357"/>
      <c r="T161" s="357"/>
      <c r="U161" s="357"/>
    </row>
    <row r="162" spans="1:21" s="182" customFormat="1" ht="18.399999999999999" customHeight="1" x14ac:dyDescent="0.25">
      <c r="A162" s="358"/>
      <c r="B162" s="358"/>
      <c r="C162" s="226" t="s">
        <v>72</v>
      </c>
      <c r="D162" s="184" t="s">
        <v>73</v>
      </c>
      <c r="E162" s="226" t="s">
        <v>74</v>
      </c>
      <c r="F162" s="184" t="s">
        <v>75</v>
      </c>
      <c r="G162" s="227" t="s">
        <v>76</v>
      </c>
      <c r="H162" s="183" t="s">
        <v>75</v>
      </c>
      <c r="I162" s="184" t="s">
        <v>77</v>
      </c>
      <c r="J162" s="183" t="s">
        <v>76</v>
      </c>
      <c r="K162" s="183" t="s">
        <v>75</v>
      </c>
      <c r="L162" s="183" t="s">
        <v>77</v>
      </c>
      <c r="M162" s="228" t="s">
        <v>76</v>
      </c>
      <c r="N162" s="183" t="s">
        <v>75</v>
      </c>
      <c r="O162" s="184" t="s">
        <v>77</v>
      </c>
      <c r="P162" s="226" t="s">
        <v>76</v>
      </c>
      <c r="Q162" s="184" t="s">
        <v>75</v>
      </c>
      <c r="R162" s="357"/>
      <c r="S162" s="357"/>
      <c r="T162" s="357"/>
      <c r="U162" s="357"/>
    </row>
    <row r="163" spans="1:21" s="182" customFormat="1" ht="14.1" customHeight="1" x14ac:dyDescent="0.25">
      <c r="A163" s="354" t="s">
        <v>78</v>
      </c>
      <c r="B163" s="355"/>
      <c r="C163" s="349">
        <f>'S5'!C32</f>
        <v>0</v>
      </c>
      <c r="D163" s="348">
        <f>'S5'!D32</f>
        <v>0</v>
      </c>
      <c r="E163" s="349">
        <f>'S5'!J32</f>
        <v>0</v>
      </c>
      <c r="F163" s="348">
        <f>'S5'!K32-'S5'!E32-'S5'!F32-'S5'!G32-'S5'!H32-'S5'!I32</f>
        <v>0</v>
      </c>
      <c r="G163" s="353">
        <f>'S5'!L32-'S5'!H32-'S5'!G32</f>
        <v>0</v>
      </c>
      <c r="H163" s="347">
        <f>'S5'!N32-'S5'!F32-'S5'!E32-'S5'!I32</f>
        <v>0</v>
      </c>
      <c r="I163" s="348">
        <f>'S5'!M32</f>
        <v>0</v>
      </c>
      <c r="J163" s="347">
        <f>'S5'!O32+'S5'!P32-'S5'!H32-'S5'!G32</f>
        <v>0</v>
      </c>
      <c r="K163" s="347">
        <f>'S5'!S32+'S5'!T32-'S5'!F32-'S5'!E32-'S5'!I32</f>
        <v>0</v>
      </c>
      <c r="L163" s="347">
        <f>'S5'!Q32+'S5'!R32</f>
        <v>0</v>
      </c>
      <c r="M163" s="346">
        <f>'S5'!P32</f>
        <v>0</v>
      </c>
      <c r="N163" s="347">
        <f>'S5'!T32-'S5'!E32-'S5'!F32</f>
        <v>0</v>
      </c>
      <c r="O163" s="348">
        <f>'S5'!R32</f>
        <v>0</v>
      </c>
      <c r="P163" s="349">
        <f>'S5'!U32-'S5'!H32-'S5'!G32</f>
        <v>0</v>
      </c>
      <c r="Q163" s="348">
        <f>'S5'!V32-'S5'!F32-'S5'!E32-'S5'!I32</f>
        <v>0</v>
      </c>
      <c r="R163" s="189">
        <f>'S5'!E32</f>
        <v>0</v>
      </c>
      <c r="S163" s="196" t="s">
        <v>79</v>
      </c>
      <c r="T163" s="205">
        <f>'S5'!F32</f>
        <v>0</v>
      </c>
      <c r="U163" s="197" t="s">
        <v>80</v>
      </c>
    </row>
    <row r="164" spans="1:21" s="182" customFormat="1" ht="14.1" customHeight="1" x14ac:dyDescent="0.25">
      <c r="A164" s="354"/>
      <c r="B164" s="355"/>
      <c r="C164" s="349"/>
      <c r="D164" s="348"/>
      <c r="E164" s="349"/>
      <c r="F164" s="348"/>
      <c r="G164" s="353"/>
      <c r="H164" s="347"/>
      <c r="I164" s="348"/>
      <c r="J164" s="347"/>
      <c r="K164" s="347"/>
      <c r="L164" s="347"/>
      <c r="M164" s="346"/>
      <c r="N164" s="347"/>
      <c r="O164" s="348"/>
      <c r="P164" s="349"/>
      <c r="Q164" s="348"/>
      <c r="R164" s="189"/>
      <c r="S164" s="197"/>
      <c r="T164" s="205">
        <f>'S5'!H32+'S5'!G32</f>
        <v>0</v>
      </c>
      <c r="U164" s="197" t="s">
        <v>103</v>
      </c>
    </row>
    <row r="165" spans="1:21" s="182" customFormat="1" ht="15.6" customHeight="1" x14ac:dyDescent="0.25">
      <c r="A165" s="354" t="s">
        <v>81</v>
      </c>
      <c r="B165" s="355"/>
      <c r="C165" s="347">
        <f>'S5'!C67</f>
        <v>0</v>
      </c>
      <c r="D165" s="348">
        <f>'S5'!D67</f>
        <v>0</v>
      </c>
      <c r="E165" s="347">
        <f>'S5'!K67-'S5'!E67-'S5'!F67-'S5'!G67-'S5'!H67-'S5'!I67-'S5'!J67</f>
        <v>0</v>
      </c>
      <c r="F165" s="348">
        <f>'S5'!L67</f>
        <v>0</v>
      </c>
      <c r="G165" s="347">
        <f>'S5'!M67-'S5'!E67-'S5'!F67-'S5'!G67-'S5'!H67-'S5'!I67-'S5'!J67</f>
        <v>0</v>
      </c>
      <c r="H165" s="347">
        <f>'S5'!O67</f>
        <v>0</v>
      </c>
      <c r="I165" s="348">
        <f>'S5'!N67</f>
        <v>0</v>
      </c>
      <c r="J165" s="347">
        <f>'S5'!P67-'S5'!E67-'S5'!F67-'S5'!G67-'S5'!H67-'S5'!I67+'S5'!Q67-'S5'!J67</f>
        <v>0</v>
      </c>
      <c r="K165" s="347">
        <f>'S5'!T67+'S5'!U67</f>
        <v>0</v>
      </c>
      <c r="L165" s="348">
        <f>'S5'!R67+'S5'!S67</f>
        <v>0</v>
      </c>
      <c r="M165" s="347">
        <f>'S5'!Q67</f>
        <v>0</v>
      </c>
      <c r="N165" s="347">
        <f>'S5'!U67</f>
        <v>0</v>
      </c>
      <c r="O165" s="348">
        <f>'S5'!S67</f>
        <v>0</v>
      </c>
      <c r="P165" s="347">
        <f>'S5'!V67-'S5'!E67-'S5'!F67-'S5'!G67-'S5'!H67-'S5'!I67-'S5'!J67</f>
        <v>0</v>
      </c>
      <c r="Q165" s="348">
        <f>'S5'!W67</f>
        <v>0</v>
      </c>
      <c r="R165" s="195">
        <f>'S5'!E67+'S5'!F67+'S5'!G67+'S5'!I67</f>
        <v>0</v>
      </c>
      <c r="S165" s="196" t="s">
        <v>82</v>
      </c>
      <c r="T165" s="195">
        <f>'S5'!H67</f>
        <v>0</v>
      </c>
      <c r="U165" s="197" t="s">
        <v>83</v>
      </c>
    </row>
    <row r="166" spans="1:21" s="182" customFormat="1" ht="15.6" customHeight="1" x14ac:dyDescent="0.25">
      <c r="A166" s="354"/>
      <c r="B166" s="355"/>
      <c r="C166" s="347"/>
      <c r="D166" s="348"/>
      <c r="E166" s="347"/>
      <c r="F166" s="348"/>
      <c r="G166" s="347"/>
      <c r="H166" s="347"/>
      <c r="I166" s="348"/>
      <c r="J166" s="347"/>
      <c r="K166" s="347"/>
      <c r="L166" s="348"/>
      <c r="M166" s="347"/>
      <c r="N166" s="347"/>
      <c r="O166" s="348"/>
      <c r="P166" s="347"/>
      <c r="Q166" s="348"/>
      <c r="R166" s="195"/>
      <c r="S166" s="196"/>
      <c r="T166" s="195">
        <f>'S5'!J67</f>
        <v>0</v>
      </c>
      <c r="U166" s="232" t="s">
        <v>84</v>
      </c>
    </row>
    <row r="167" spans="1:21" s="182" customFormat="1" ht="28.35" customHeight="1" x14ac:dyDescent="0.25">
      <c r="A167" s="185" t="s">
        <v>85</v>
      </c>
      <c r="B167" s="207"/>
      <c r="C167" s="229">
        <f>'S5'!C102</f>
        <v>0</v>
      </c>
      <c r="D167" s="187">
        <f>'S5'!D102</f>
        <v>0</v>
      </c>
      <c r="E167" s="229">
        <f>'S5'!I102-'S5'!E102-'S5'!F102-'S5'!G102</f>
        <v>0</v>
      </c>
      <c r="F167" s="187">
        <f>'S5'!J102</f>
        <v>0</v>
      </c>
      <c r="G167" s="230">
        <f>'S5'!K102-'S5'!E102-'S5'!F102-'S5'!G102</f>
        <v>0</v>
      </c>
      <c r="H167" s="188">
        <f>'S5'!M102</f>
        <v>0</v>
      </c>
      <c r="I167" s="187">
        <f>'S5'!L102+'S5'!H102</f>
        <v>0</v>
      </c>
      <c r="J167" s="188">
        <f>'S5'!N102+'S5'!O102-'S5'!E102-'S5'!F102-'S5'!G102</f>
        <v>0</v>
      </c>
      <c r="K167" s="188">
        <f>'S5'!R102+'S5'!S2</f>
        <v>0</v>
      </c>
      <c r="L167" s="188">
        <f>'S5'!P102+'S5'!Q102+'S5'!H102</f>
        <v>0</v>
      </c>
      <c r="M167" s="231">
        <f>'S5'!O102</f>
        <v>0</v>
      </c>
      <c r="N167" s="188">
        <f>'S5'!S2</f>
        <v>0</v>
      </c>
      <c r="O167" s="187">
        <f>'S5'!Q102</f>
        <v>0</v>
      </c>
      <c r="P167" s="229">
        <f>'S5'!T102-'S5'!E102-'S5'!F102-'S5'!G102</f>
        <v>0</v>
      </c>
      <c r="Q167" s="187">
        <f>'S5'!U102</f>
        <v>0</v>
      </c>
      <c r="R167" s="195">
        <f>'S5'!E102+'S5'!F102</f>
        <v>0</v>
      </c>
      <c r="S167" s="233" t="s">
        <v>104</v>
      </c>
      <c r="T167" s="195">
        <f>'S5'!G102</f>
        <v>0</v>
      </c>
      <c r="U167" s="208" t="s">
        <v>87</v>
      </c>
    </row>
    <row r="168" spans="1:21" s="182" customFormat="1" ht="28.35" customHeight="1" x14ac:dyDescent="0.25">
      <c r="A168" s="185" t="s">
        <v>88</v>
      </c>
      <c r="B168" s="207"/>
      <c r="C168" s="229">
        <f>'S5'!C137</f>
        <v>0</v>
      </c>
      <c r="D168" s="187">
        <f>'S5'!D137</f>
        <v>0</v>
      </c>
      <c r="E168" s="229">
        <f>'S5'!I137</f>
        <v>0</v>
      </c>
      <c r="F168" s="187">
        <f>'S5'!J137-'S5'!E137-'S5'!F137</f>
        <v>0</v>
      </c>
      <c r="G168" s="230">
        <f>'S5'!K137</f>
        <v>0</v>
      </c>
      <c r="H168" s="188">
        <f>'S5'!M137-'S5'!E137</f>
        <v>0</v>
      </c>
      <c r="I168" s="187">
        <f>'S5'!L137-'S5'!F137</f>
        <v>0</v>
      </c>
      <c r="J168" s="188">
        <f>'S5'!N137+'S5'!O137</f>
        <v>0</v>
      </c>
      <c r="K168" s="188">
        <f>'S5'!R137+'S5'!S137-'S5'!E137</f>
        <v>0</v>
      </c>
      <c r="L168" s="188">
        <f>'S5'!P137+'S5'!Q137-'S5'!F137</f>
        <v>0</v>
      </c>
      <c r="M168" s="231">
        <f>'S5'!O137</f>
        <v>0</v>
      </c>
      <c r="N168" s="188">
        <f>'S5'!S137-'S5'!E137</f>
        <v>0</v>
      </c>
      <c r="O168" s="187">
        <f>'S5'!Q137</f>
        <v>0</v>
      </c>
      <c r="P168" s="229">
        <f>'S5'!T137</f>
        <v>0</v>
      </c>
      <c r="Q168" s="187">
        <f>'S5'!U137-'S5'!E137-'S5'!F137</f>
        <v>0</v>
      </c>
      <c r="R168" s="195">
        <f>'S5'!E137</f>
        <v>0</v>
      </c>
      <c r="S168" s="196" t="s">
        <v>105</v>
      </c>
      <c r="T168" s="234">
        <f>'S5'!F137</f>
        <v>0</v>
      </c>
      <c r="U168" s="197" t="s">
        <v>106</v>
      </c>
    </row>
    <row r="169" spans="1:21" s="182" customFormat="1" ht="14.1" customHeight="1" x14ac:dyDescent="0.25">
      <c r="A169" s="354" t="s">
        <v>89</v>
      </c>
      <c r="B169" s="355"/>
      <c r="C169" s="349">
        <f>'S5'!C172</f>
        <v>0</v>
      </c>
      <c r="D169" s="348">
        <f>'S5'!D172</f>
        <v>0</v>
      </c>
      <c r="E169" s="349">
        <f>'S5'!K172-'S5'!F172</f>
        <v>0</v>
      </c>
      <c r="F169" s="348">
        <f>'S5'!L172-'S5'!E172-'S5'!H172-'S5'!G172</f>
        <v>0</v>
      </c>
      <c r="G169" s="353">
        <f>'S5'!M172-'S5'!F172</f>
        <v>0</v>
      </c>
      <c r="H169" s="347">
        <f>'S5'!O172-'S5'!H172-'S5'!E172+'S5'!J172</f>
        <v>0</v>
      </c>
      <c r="I169" s="348">
        <f>'S5'!N172-'S5'!G172+1</f>
        <v>1</v>
      </c>
      <c r="J169" s="347">
        <f>'S5'!P172+'S5'!Q172-'S5'!F172</f>
        <v>0</v>
      </c>
      <c r="K169" s="347">
        <f>'S5'!T172+'S5'!U172+'S5'!J172-'S5'!H172-'S5'!E172</f>
        <v>0</v>
      </c>
      <c r="L169" s="347">
        <f>'S5'!R172+'S5'!S172-'S5'!G172+1</f>
        <v>1</v>
      </c>
      <c r="M169" s="346">
        <f>'S5'!Q172</f>
        <v>0</v>
      </c>
      <c r="N169" s="347">
        <f>'S5'!T172+'S5'!U172-'S5'!H172-'S5'!E172</f>
        <v>0</v>
      </c>
      <c r="O169" s="348">
        <f>'S5'!S172-'S5'!G172+1</f>
        <v>1</v>
      </c>
      <c r="P169" s="349">
        <f>'S5'!V172-'S5'!F172</f>
        <v>0</v>
      </c>
      <c r="Q169" s="348">
        <f>'S5'!W172-'S5'!E172-'S5'!H172-'S5'!G172</f>
        <v>0</v>
      </c>
      <c r="R169" s="195">
        <f>'S5'!E172</f>
        <v>0</v>
      </c>
      <c r="S169" s="196" t="s">
        <v>105</v>
      </c>
      <c r="T169" s="205">
        <f>'S5'!G172</f>
        <v>0</v>
      </c>
      <c r="U169" s="197" t="s">
        <v>90</v>
      </c>
    </row>
    <row r="170" spans="1:21" s="182" customFormat="1" ht="14.1" customHeight="1" x14ac:dyDescent="0.25">
      <c r="A170" s="354"/>
      <c r="B170" s="355"/>
      <c r="C170" s="349"/>
      <c r="D170" s="348"/>
      <c r="E170" s="349"/>
      <c r="F170" s="348"/>
      <c r="G170" s="353"/>
      <c r="H170" s="347"/>
      <c r="I170" s="348"/>
      <c r="J170" s="347"/>
      <c r="K170" s="347"/>
      <c r="L170" s="347"/>
      <c r="M170" s="346"/>
      <c r="N170" s="347"/>
      <c r="O170" s="348"/>
      <c r="P170" s="349"/>
      <c r="Q170" s="348"/>
      <c r="R170" s="195">
        <f>'S5'!F172</f>
        <v>0</v>
      </c>
      <c r="S170" s="196" t="s">
        <v>91</v>
      </c>
      <c r="T170" s="205">
        <f>'S5'!H172</f>
        <v>0</v>
      </c>
      <c r="U170" s="197" t="s">
        <v>92</v>
      </c>
    </row>
    <row r="171" spans="1:21" s="182" customFormat="1" ht="18.399999999999999" customHeight="1" x14ac:dyDescent="0.25">
      <c r="A171" s="209" t="s">
        <v>93</v>
      </c>
      <c r="B171" s="210"/>
      <c r="C171" s="235">
        <f t="shared" ref="C171:Q171" si="9">SUM(C163:C169)</f>
        <v>0</v>
      </c>
      <c r="D171" s="212">
        <f t="shared" si="9"/>
        <v>0</v>
      </c>
      <c r="E171" s="235">
        <f t="shared" si="9"/>
        <v>0</v>
      </c>
      <c r="F171" s="212">
        <f t="shared" si="9"/>
        <v>0</v>
      </c>
      <c r="G171" s="236">
        <f t="shared" si="9"/>
        <v>0</v>
      </c>
      <c r="H171" s="211">
        <f t="shared" si="9"/>
        <v>0</v>
      </c>
      <c r="I171" s="212">
        <f t="shared" si="9"/>
        <v>1</v>
      </c>
      <c r="J171" s="211">
        <f t="shared" si="9"/>
        <v>0</v>
      </c>
      <c r="K171" s="211">
        <f t="shared" si="9"/>
        <v>0</v>
      </c>
      <c r="L171" s="211">
        <f t="shared" si="9"/>
        <v>1</v>
      </c>
      <c r="M171" s="237">
        <f t="shared" si="9"/>
        <v>0</v>
      </c>
      <c r="N171" s="211">
        <f t="shared" si="9"/>
        <v>0</v>
      </c>
      <c r="O171" s="212">
        <f t="shared" si="9"/>
        <v>1</v>
      </c>
      <c r="P171" s="235">
        <f t="shared" si="9"/>
        <v>0</v>
      </c>
      <c r="Q171" s="212">
        <f t="shared" si="9"/>
        <v>0</v>
      </c>
      <c r="R171" s="173"/>
      <c r="S171" s="172"/>
      <c r="T171" s="173"/>
      <c r="U171" s="172"/>
    </row>
    <row r="172" spans="1:21" s="182" customFormat="1" ht="18.399999999999999" customHeight="1" x14ac:dyDescent="0.3">
      <c r="A172" s="350" t="s">
        <v>107</v>
      </c>
      <c r="B172" s="350"/>
      <c r="C172" s="351"/>
      <c r="D172" s="351"/>
      <c r="E172" s="350" t="s">
        <v>108</v>
      </c>
      <c r="F172" s="350"/>
      <c r="G172" s="368"/>
      <c r="H172" s="368"/>
      <c r="I172" s="238"/>
      <c r="J172" s="218"/>
      <c r="K172" s="218"/>
      <c r="L172" s="218"/>
      <c r="M172" s="218"/>
      <c r="N172" s="218"/>
      <c r="O172" s="218"/>
      <c r="P172" s="218"/>
      <c r="Q172" s="218"/>
      <c r="R172" s="219"/>
      <c r="T172" s="215"/>
    </row>
    <row r="173" spans="1:21" s="182" customFormat="1" ht="18.399999999999999" customHeight="1" x14ac:dyDescent="0.25">
      <c r="A173" s="242"/>
      <c r="B173" s="243"/>
      <c r="C173" s="244"/>
      <c r="D173" s="244"/>
      <c r="E173" s="218"/>
      <c r="F173" s="218"/>
      <c r="G173" s="218"/>
      <c r="H173" s="218"/>
      <c r="I173" s="218"/>
      <c r="J173" s="218"/>
      <c r="K173" s="218"/>
      <c r="L173" s="218"/>
      <c r="M173" s="218"/>
      <c r="N173" s="218"/>
      <c r="O173" s="218"/>
      <c r="P173" s="218"/>
      <c r="Q173" s="218"/>
      <c r="R173" s="219"/>
      <c r="T173" s="215"/>
    </row>
    <row r="174" spans="1:21" ht="18.399999999999999" customHeight="1" x14ac:dyDescent="0.2">
      <c r="A174" s="222"/>
      <c r="B174" s="222"/>
      <c r="C174" s="223"/>
      <c r="D174" s="223"/>
      <c r="E174" s="224"/>
      <c r="F174" s="224"/>
      <c r="G174" s="224"/>
      <c r="H174" s="224"/>
      <c r="I174" s="224"/>
      <c r="J174" s="224"/>
      <c r="K174" s="224"/>
      <c r="L174" s="224"/>
      <c r="M174" s="224"/>
      <c r="N174" s="224"/>
      <c r="O174" s="224"/>
      <c r="P174" s="224"/>
      <c r="Q174" s="224"/>
      <c r="R174" s="225"/>
    </row>
    <row r="175" spans="1:21" ht="18.399999999999999" customHeight="1" x14ac:dyDescent="0.2">
      <c r="A175" s="222"/>
      <c r="B175" s="222"/>
      <c r="C175" s="223"/>
      <c r="D175" s="223"/>
      <c r="E175" s="224"/>
      <c r="F175" s="224"/>
      <c r="G175" s="224"/>
      <c r="H175" s="224"/>
      <c r="I175" s="224"/>
      <c r="J175" s="224"/>
      <c r="K175" s="224"/>
      <c r="L175" s="224"/>
      <c r="M175" s="224"/>
      <c r="N175" s="224"/>
      <c r="O175" s="224"/>
      <c r="P175" s="224"/>
      <c r="Q175" s="224"/>
      <c r="R175" s="225"/>
    </row>
    <row r="176" spans="1:21" ht="18.399999999999999" customHeight="1" x14ac:dyDescent="0.35">
      <c r="A176" s="174"/>
      <c r="B176" s="174"/>
      <c r="C176" s="175"/>
      <c r="D176" s="175"/>
      <c r="E176" s="176"/>
      <c r="F176" s="176"/>
      <c r="G176" s="176"/>
      <c r="H176" s="176"/>
      <c r="I176" s="176"/>
      <c r="J176" s="176"/>
      <c r="K176" s="177"/>
      <c r="L176" s="177"/>
      <c r="M176" s="178"/>
      <c r="N176" s="179"/>
      <c r="O176" s="179"/>
      <c r="P176" s="179"/>
      <c r="Q176" s="179"/>
      <c r="R176" s="180"/>
    </row>
    <row r="177" spans="1:21" ht="24.2" customHeight="1" x14ac:dyDescent="0.5">
      <c r="A177" s="174"/>
      <c r="B177" s="174"/>
      <c r="C177" s="175"/>
      <c r="D177" s="175"/>
      <c r="E177" s="176"/>
      <c r="F177" s="176"/>
      <c r="G177" s="176"/>
      <c r="H177" s="176"/>
      <c r="I177" s="176"/>
      <c r="J177" s="176"/>
      <c r="K177" s="177"/>
      <c r="L177" s="177"/>
      <c r="M177" s="365" t="s">
        <v>64</v>
      </c>
      <c r="N177" s="365"/>
      <c r="O177" s="366">
        <f>O142+1</f>
        <v>43015</v>
      </c>
      <c r="P177" s="366"/>
      <c r="Q177" s="366"/>
      <c r="R177" s="366"/>
      <c r="S177" s="366"/>
      <c r="T177" s="366"/>
      <c r="U177" s="366"/>
    </row>
    <row r="178" spans="1:21" ht="18.399999999999999" customHeight="1" x14ac:dyDescent="0.25">
      <c r="A178" s="174"/>
      <c r="B178" s="174"/>
      <c r="C178" s="175"/>
      <c r="D178" s="175"/>
      <c r="E178" s="176"/>
      <c r="F178" s="176"/>
      <c r="G178" s="176"/>
      <c r="H178" s="176"/>
      <c r="I178" s="176"/>
      <c r="J178" s="176"/>
      <c r="K178" s="176"/>
      <c r="L178" s="176"/>
      <c r="M178" s="176"/>
      <c r="N178" s="176"/>
      <c r="O178" s="176"/>
      <c r="P178" s="176"/>
      <c r="Q178" s="176"/>
      <c r="R178" s="181"/>
    </row>
    <row r="179" spans="1:21" ht="27" customHeight="1" x14ac:dyDescent="0.2">
      <c r="A179" s="362" t="s">
        <v>65</v>
      </c>
      <c r="B179" s="362"/>
      <c r="C179" s="362"/>
      <c r="D179" s="362"/>
      <c r="E179" s="362"/>
      <c r="F179" s="362"/>
      <c r="G179" s="362"/>
      <c r="H179" s="362"/>
      <c r="I179" s="362"/>
      <c r="J179" s="362"/>
      <c r="K179" s="362"/>
      <c r="L179" s="362"/>
      <c r="M179" s="362"/>
      <c r="N179" s="362"/>
      <c r="O179" s="362"/>
      <c r="P179" s="362"/>
      <c r="Q179" s="362"/>
      <c r="R179" s="362"/>
      <c r="S179" s="362"/>
      <c r="T179" s="362"/>
      <c r="U179" s="362"/>
    </row>
    <row r="180" spans="1:21" s="182" customFormat="1" ht="18.399999999999999" customHeight="1" x14ac:dyDescent="0.25">
      <c r="A180" s="358"/>
      <c r="B180" s="367" t="s">
        <v>66</v>
      </c>
      <c r="C180" s="356" t="s">
        <v>67</v>
      </c>
      <c r="D180" s="356"/>
      <c r="E180" s="356" t="s">
        <v>22</v>
      </c>
      <c r="F180" s="356"/>
      <c r="G180" s="359" t="s">
        <v>23</v>
      </c>
      <c r="H180" s="359"/>
      <c r="I180" s="359"/>
      <c r="J180" s="360" t="s">
        <v>68</v>
      </c>
      <c r="K180" s="360"/>
      <c r="L180" s="360"/>
      <c r="M180" s="361" t="s">
        <v>69</v>
      </c>
      <c r="N180" s="361"/>
      <c r="O180" s="361"/>
      <c r="P180" s="356" t="s">
        <v>70</v>
      </c>
      <c r="Q180" s="356"/>
      <c r="R180" s="357" t="s">
        <v>71</v>
      </c>
      <c r="S180" s="357"/>
      <c r="T180" s="357"/>
      <c r="U180" s="357"/>
    </row>
    <row r="181" spans="1:21" s="182" customFormat="1" ht="18.399999999999999" customHeight="1" x14ac:dyDescent="0.25">
      <c r="A181" s="358"/>
      <c r="B181" s="367"/>
      <c r="C181" s="226" t="s">
        <v>72</v>
      </c>
      <c r="D181" s="184" t="s">
        <v>73</v>
      </c>
      <c r="E181" s="226" t="s">
        <v>74</v>
      </c>
      <c r="F181" s="184" t="s">
        <v>75</v>
      </c>
      <c r="G181" s="227" t="s">
        <v>76</v>
      </c>
      <c r="H181" s="183" t="s">
        <v>75</v>
      </c>
      <c r="I181" s="184" t="s">
        <v>77</v>
      </c>
      <c r="J181" s="183" t="s">
        <v>76</v>
      </c>
      <c r="K181" s="183" t="s">
        <v>75</v>
      </c>
      <c r="L181" s="183" t="s">
        <v>77</v>
      </c>
      <c r="M181" s="228" t="s">
        <v>76</v>
      </c>
      <c r="N181" s="183" t="s">
        <v>75</v>
      </c>
      <c r="O181" s="184" t="s">
        <v>77</v>
      </c>
      <c r="P181" s="226" t="s">
        <v>76</v>
      </c>
      <c r="Q181" s="184" t="s">
        <v>75</v>
      </c>
      <c r="R181" s="357"/>
      <c r="S181" s="357"/>
      <c r="T181" s="357"/>
      <c r="U181" s="357"/>
    </row>
    <row r="182" spans="1:21" s="182" customFormat="1" ht="14.1" customHeight="1" x14ac:dyDescent="0.25">
      <c r="A182" s="354" t="s">
        <v>78</v>
      </c>
      <c r="B182" s="363">
        <f>'S5'!C9</f>
        <v>0</v>
      </c>
      <c r="C182" s="364">
        <f>'S5'!C21</f>
        <v>0</v>
      </c>
      <c r="D182" s="348">
        <f>'S5'!D21</f>
        <v>0</v>
      </c>
      <c r="E182" s="349">
        <f>'S5'!I21</f>
        <v>0</v>
      </c>
      <c r="F182" s="348">
        <f>'S5'!J21-'S5'!E21-'S5'!F21-'S5'!G21</f>
        <v>0</v>
      </c>
      <c r="G182" s="353">
        <f>'S5'!K21</f>
        <v>0</v>
      </c>
      <c r="H182" s="347">
        <f>'S5'!M21-'S5'!E21-'S5'!F21-'S5'!G21</f>
        <v>0</v>
      </c>
      <c r="I182" s="348">
        <f>'S5'!L21</f>
        <v>0</v>
      </c>
      <c r="J182" s="347">
        <f>'S5'!N21+'S5'!O21</f>
        <v>0</v>
      </c>
      <c r="K182" s="347">
        <f>'S5'!R21+'S5'!S21-'S5'!E21-'S5'!F21-'S5'!G21</f>
        <v>0</v>
      </c>
      <c r="L182" s="347">
        <f>'S5'!P21+'S5'!Q21</f>
        <v>0</v>
      </c>
      <c r="M182" s="346">
        <f>'S5'!O21</f>
        <v>0</v>
      </c>
      <c r="N182" s="347">
        <f>'S5'!S21-'S5'!F21-'S5'!E21</f>
        <v>0</v>
      </c>
      <c r="O182" s="348">
        <f>'S5'!Q21</f>
        <v>0</v>
      </c>
      <c r="P182" s="349">
        <f>'S5'!T21</f>
        <v>0</v>
      </c>
      <c r="Q182" s="348">
        <f>'S5'!U21-'S5'!F21-'S5'!E21-'S5'!G21</f>
        <v>0</v>
      </c>
      <c r="R182" s="189">
        <f>'S5'!E21</f>
        <v>0</v>
      </c>
      <c r="S182" s="196" t="s">
        <v>79</v>
      </c>
      <c r="T182" s="205">
        <f>'S5'!F21</f>
        <v>0</v>
      </c>
      <c r="U182" s="197" t="s">
        <v>80</v>
      </c>
    </row>
    <row r="183" spans="1:21" s="182" customFormat="1" ht="14.1" customHeight="1" x14ac:dyDescent="0.25">
      <c r="A183" s="354"/>
      <c r="B183" s="363"/>
      <c r="C183" s="364"/>
      <c r="D183" s="348"/>
      <c r="E183" s="349"/>
      <c r="F183" s="348"/>
      <c r="G183" s="353"/>
      <c r="H183" s="347"/>
      <c r="I183" s="348"/>
      <c r="J183" s="347"/>
      <c r="K183" s="347"/>
      <c r="L183" s="347"/>
      <c r="M183" s="346"/>
      <c r="N183" s="347"/>
      <c r="O183" s="348"/>
      <c r="P183" s="349"/>
      <c r="Q183" s="348"/>
      <c r="R183" s="189"/>
      <c r="S183" s="197"/>
      <c r="T183" s="205"/>
      <c r="U183" s="197"/>
    </row>
    <row r="184" spans="1:21" s="182" customFormat="1" ht="15.6" customHeight="1" x14ac:dyDescent="0.25">
      <c r="A184" s="354" t="s">
        <v>81</v>
      </c>
      <c r="B184" s="363">
        <f>'S5'!C44</f>
        <v>0</v>
      </c>
      <c r="C184" s="347">
        <f>'S5'!C56</f>
        <v>0</v>
      </c>
      <c r="D184" s="348">
        <f>'S5'!D56</f>
        <v>0</v>
      </c>
      <c r="E184" s="347">
        <f>'S5'!K56-'S5'!E56-'S5'!F56-'S5'!G56-'S5'!H56-'S5'!I56-'S5'!J56</f>
        <v>0</v>
      </c>
      <c r="F184" s="348">
        <f>'S5'!L56</f>
        <v>0</v>
      </c>
      <c r="G184" s="347">
        <f>'S5'!M56-'S5'!E56-'S5'!F56-'S5'!G56-'S5'!H56-'S5'!I56-'S5'!J56</f>
        <v>0</v>
      </c>
      <c r="H184" s="347">
        <f>'S5'!O56</f>
        <v>0</v>
      </c>
      <c r="I184" s="348">
        <f>'S5'!N56</f>
        <v>0</v>
      </c>
      <c r="J184" s="347">
        <f>'S5'!P56-'S5'!E56-'S5'!F56-'S5'!G56-'S5'!H56-'S5'!I56+'S5'!Q56-'S5'!J56</f>
        <v>0</v>
      </c>
      <c r="K184" s="347">
        <f>'S5'!T56+'S5'!U56</f>
        <v>0</v>
      </c>
      <c r="L184" s="348">
        <f>'S5'!R56+'S5'!S56</f>
        <v>0</v>
      </c>
      <c r="M184" s="347">
        <f>'S5'!Q56</f>
        <v>0</v>
      </c>
      <c r="N184" s="347">
        <f>'S5'!U56</f>
        <v>0</v>
      </c>
      <c r="O184" s="348">
        <f>'S5'!S56</f>
        <v>0</v>
      </c>
      <c r="P184" s="347">
        <f>'S5'!V56-'S5'!E56-'S5'!F56-'S5'!G56-'S5'!H56-'S5'!I56-'S5'!J56</f>
        <v>0</v>
      </c>
      <c r="Q184" s="348">
        <f>'S5'!W56</f>
        <v>0</v>
      </c>
      <c r="R184" s="195">
        <f>'S5'!E56+'S5'!F56+'S5'!G56+'S5'!I56</f>
        <v>0</v>
      </c>
      <c r="S184" s="196" t="s">
        <v>82</v>
      </c>
      <c r="T184" s="195">
        <f>'S5'!H56</f>
        <v>0</v>
      </c>
      <c r="U184" s="197" t="s">
        <v>83</v>
      </c>
    </row>
    <row r="185" spans="1:21" s="182" customFormat="1" ht="15.6" customHeight="1" x14ac:dyDescent="0.25">
      <c r="A185" s="354"/>
      <c r="B185" s="363"/>
      <c r="C185" s="347"/>
      <c r="D185" s="348"/>
      <c r="E185" s="347"/>
      <c r="F185" s="348"/>
      <c r="G185" s="347"/>
      <c r="H185" s="347"/>
      <c r="I185" s="348"/>
      <c r="J185" s="347"/>
      <c r="K185" s="347"/>
      <c r="L185" s="348"/>
      <c r="M185" s="347"/>
      <c r="N185" s="347"/>
      <c r="O185" s="348"/>
      <c r="P185" s="347"/>
      <c r="Q185" s="348"/>
      <c r="R185" s="195"/>
      <c r="S185" s="196"/>
      <c r="T185" s="195">
        <f>'S5'!J56</f>
        <v>0</v>
      </c>
      <c r="U185" s="232" t="s">
        <v>84</v>
      </c>
    </row>
    <row r="186" spans="1:21" s="182" customFormat="1" ht="28.35" customHeight="1" x14ac:dyDescent="0.25">
      <c r="A186" s="185" t="s">
        <v>85</v>
      </c>
      <c r="B186" s="186">
        <f>'S5'!C79</f>
        <v>0</v>
      </c>
      <c r="C186" s="229">
        <f>'S5'!C91</f>
        <v>0</v>
      </c>
      <c r="D186" s="187">
        <f>'S5'!D91</f>
        <v>0</v>
      </c>
      <c r="E186" s="229">
        <f>'S5'!I91-'S5'!E91-'S5'!F91-'S5'!G91</f>
        <v>0</v>
      </c>
      <c r="F186" s="187">
        <f>'S5'!J91</f>
        <v>0</v>
      </c>
      <c r="G186" s="230">
        <f>'S5'!K91-'S5'!E91-'S5'!F91-'S5'!G91</f>
        <v>0</v>
      </c>
      <c r="H186" s="188">
        <f>'S5'!M91</f>
        <v>0</v>
      </c>
      <c r="I186" s="187">
        <f>'S5'!L91+'S5'!H91</f>
        <v>0</v>
      </c>
      <c r="J186" s="188">
        <f>'S5'!N91+'S5'!O91-'S5'!E91-'S5'!F91-'S5'!G91</f>
        <v>0</v>
      </c>
      <c r="K186" s="188">
        <f>'S5'!R91+'S5'!S91</f>
        <v>0</v>
      </c>
      <c r="L186" s="188">
        <f>'S5'!P91+'S5'!Q91+'S5'!H91</f>
        <v>0</v>
      </c>
      <c r="M186" s="231">
        <f>'S5'!O91</f>
        <v>0</v>
      </c>
      <c r="N186" s="188">
        <f>'S5'!S91</f>
        <v>0</v>
      </c>
      <c r="O186" s="187">
        <f>'S5'!Q91</f>
        <v>0</v>
      </c>
      <c r="P186" s="229">
        <f>'S5'!T91-'S5'!E91-'S5'!F91-'S5'!G91</f>
        <v>0</v>
      </c>
      <c r="Q186" s="187">
        <f>'S5'!U91</f>
        <v>0</v>
      </c>
      <c r="R186" s="195">
        <f>'S5'!E91+'S5'!F91</f>
        <v>0</v>
      </c>
      <c r="S186" s="196" t="s">
        <v>86</v>
      </c>
      <c r="T186" s="195">
        <f>'S5'!G91</f>
        <v>0</v>
      </c>
      <c r="U186" s="208" t="s">
        <v>87</v>
      </c>
    </row>
    <row r="187" spans="1:21" s="182" customFormat="1" ht="28.35" customHeight="1" x14ac:dyDescent="0.25">
      <c r="A187" s="185" t="s">
        <v>88</v>
      </c>
      <c r="B187" s="186">
        <f>'S5'!C114</f>
        <v>0</v>
      </c>
      <c r="C187" s="229">
        <f>'S5'!C126</f>
        <v>0</v>
      </c>
      <c r="D187" s="187">
        <f>'S5'!D126</f>
        <v>0</v>
      </c>
      <c r="E187" s="229">
        <f>'S5'!I126</f>
        <v>0</v>
      </c>
      <c r="F187" s="187">
        <f>'S5'!J126-'S5'!E126</f>
        <v>0</v>
      </c>
      <c r="G187" s="230">
        <f>'S5'!K126</f>
        <v>0</v>
      </c>
      <c r="H187" s="188">
        <f>'S5'!M126-'S5'!E126</f>
        <v>0</v>
      </c>
      <c r="I187" s="187">
        <f>'S5'!L126</f>
        <v>0</v>
      </c>
      <c r="J187" s="188">
        <f>'S5'!N126+'S5'!O126</f>
        <v>0</v>
      </c>
      <c r="K187" s="188">
        <f>'S5'!R126+'S5'!S126-'S5'!E126</f>
        <v>0</v>
      </c>
      <c r="L187" s="188">
        <f>'S5'!P126+'S5'!Q126</f>
        <v>0</v>
      </c>
      <c r="M187" s="231">
        <f>'S5'!O126</f>
        <v>0</v>
      </c>
      <c r="N187" s="188">
        <f>'S5'!S126-'S5'!E126</f>
        <v>0</v>
      </c>
      <c r="O187" s="187">
        <f>'S5'!Q126</f>
        <v>0</v>
      </c>
      <c r="P187" s="229">
        <f>'S5'!T126</f>
        <v>0</v>
      </c>
      <c r="Q187" s="187">
        <f>'S5'!U126-'S5'!E126</f>
        <v>0</v>
      </c>
      <c r="R187" s="195">
        <f>'S5'!E126</f>
        <v>0</v>
      </c>
      <c r="S187" s="245" t="s">
        <v>80</v>
      </c>
      <c r="T187" s="246"/>
      <c r="U187" s="197"/>
    </row>
    <row r="188" spans="1:21" s="182" customFormat="1" ht="14.1" customHeight="1" x14ac:dyDescent="0.25">
      <c r="A188" s="354" t="s">
        <v>89</v>
      </c>
      <c r="B188" s="363">
        <f>'S5'!C149</f>
        <v>0</v>
      </c>
      <c r="C188" s="349">
        <f>'S5'!C161</f>
        <v>0</v>
      </c>
      <c r="D188" s="348">
        <f>'S5'!D161</f>
        <v>0</v>
      </c>
      <c r="E188" s="349">
        <f>'S5'!K161-'S5'!F161</f>
        <v>0</v>
      </c>
      <c r="F188" s="348">
        <f>'S5'!L161-'S5'!E161-'S5'!H161-'S5'!G161</f>
        <v>0</v>
      </c>
      <c r="G188" s="353">
        <f>'S5'!M161-'S5'!F161</f>
        <v>0</v>
      </c>
      <c r="H188" s="347">
        <f>'S5'!O161-'S5'!H161-'S5'!E161+'S5'!J161</f>
        <v>0</v>
      </c>
      <c r="I188" s="348">
        <f>'S5'!N161-'S5'!G161+1</f>
        <v>1</v>
      </c>
      <c r="J188" s="347">
        <f>'S5'!P161+'S5'!Q161-'S5'!F161</f>
        <v>0</v>
      </c>
      <c r="K188" s="347">
        <f>'S5'!T161+'S5'!U161+'S5'!J161-'S5'!H161-'S5'!E161</f>
        <v>0</v>
      </c>
      <c r="L188" s="347">
        <f>'S5'!R161+'S5'!S161-'S5'!G161+1</f>
        <v>1</v>
      </c>
      <c r="M188" s="346">
        <f>'S5'!Q161</f>
        <v>0</v>
      </c>
      <c r="N188" s="347">
        <f>'S5'!T161+'S5'!U161-'S5'!H161-'S5'!E161</f>
        <v>0</v>
      </c>
      <c r="O188" s="348">
        <f>'S5'!S161-'S5'!G161+1</f>
        <v>1</v>
      </c>
      <c r="P188" s="349">
        <f>'S5'!V161-'S5'!F161</f>
        <v>0</v>
      </c>
      <c r="Q188" s="348">
        <f>'S5'!W161-'S5'!E161-'S5'!H161-'S5'!G161</f>
        <v>0</v>
      </c>
      <c r="R188" s="195">
        <f>'S5'!E161</f>
        <v>0</v>
      </c>
      <c r="S188" s="196" t="s">
        <v>80</v>
      </c>
      <c r="T188" s="205">
        <f>'S5'!G161</f>
        <v>0</v>
      </c>
      <c r="U188" s="197" t="s">
        <v>90</v>
      </c>
    </row>
    <row r="189" spans="1:21" s="182" customFormat="1" ht="14.1" customHeight="1" x14ac:dyDescent="0.25">
      <c r="A189" s="354"/>
      <c r="B189" s="363"/>
      <c r="C189" s="349"/>
      <c r="D189" s="348"/>
      <c r="E189" s="349"/>
      <c r="F189" s="348"/>
      <c r="G189" s="353"/>
      <c r="H189" s="347"/>
      <c r="I189" s="348"/>
      <c r="J189" s="347"/>
      <c r="K189" s="347"/>
      <c r="L189" s="347"/>
      <c r="M189" s="346"/>
      <c r="N189" s="347"/>
      <c r="O189" s="348"/>
      <c r="P189" s="349"/>
      <c r="Q189" s="348"/>
      <c r="R189" s="195">
        <f>'S5'!F161</f>
        <v>0</v>
      </c>
      <c r="S189" s="196" t="s">
        <v>91</v>
      </c>
      <c r="T189" s="205">
        <f>'S5'!H161</f>
        <v>0</v>
      </c>
      <c r="U189" s="197" t="s">
        <v>92</v>
      </c>
    </row>
    <row r="190" spans="1:21" s="182" customFormat="1" ht="18.399999999999999" customHeight="1" x14ac:dyDescent="0.25">
      <c r="A190" s="209" t="s">
        <v>93</v>
      </c>
      <c r="B190" s="210">
        <f>SUM(B181:B189)</f>
        <v>0</v>
      </c>
      <c r="C190" s="235">
        <f t="shared" ref="C190:Q190" si="10">SUM(C182:C188)</f>
        <v>0</v>
      </c>
      <c r="D190" s="212">
        <f t="shared" si="10"/>
        <v>0</v>
      </c>
      <c r="E190" s="235">
        <f t="shared" si="10"/>
        <v>0</v>
      </c>
      <c r="F190" s="212">
        <f t="shared" si="10"/>
        <v>0</v>
      </c>
      <c r="G190" s="236">
        <f t="shared" si="10"/>
        <v>0</v>
      </c>
      <c r="H190" s="211">
        <f t="shared" si="10"/>
        <v>0</v>
      </c>
      <c r="I190" s="212">
        <f t="shared" si="10"/>
        <v>1</v>
      </c>
      <c r="J190" s="211">
        <f t="shared" si="10"/>
        <v>0</v>
      </c>
      <c r="K190" s="211">
        <f t="shared" si="10"/>
        <v>0</v>
      </c>
      <c r="L190" s="211">
        <f t="shared" si="10"/>
        <v>1</v>
      </c>
      <c r="M190" s="237">
        <f t="shared" si="10"/>
        <v>0</v>
      </c>
      <c r="N190" s="211">
        <f t="shared" si="10"/>
        <v>0</v>
      </c>
      <c r="O190" s="212">
        <f t="shared" si="10"/>
        <v>1</v>
      </c>
      <c r="P190" s="235">
        <f t="shared" si="10"/>
        <v>0</v>
      </c>
      <c r="Q190" s="212">
        <f t="shared" si="10"/>
        <v>0</v>
      </c>
      <c r="R190" s="173"/>
      <c r="S190" s="172"/>
      <c r="T190" s="173"/>
      <c r="U190" s="172"/>
    </row>
    <row r="191" spans="1:21" s="182" customFormat="1" ht="18.399999999999999" customHeight="1" x14ac:dyDescent="0.3">
      <c r="A191" s="172"/>
      <c r="B191" s="216" t="s">
        <v>94</v>
      </c>
      <c r="C191" s="217" t="s">
        <v>95</v>
      </c>
      <c r="D191" s="217" t="s">
        <v>96</v>
      </c>
      <c r="E191" s="217" t="s">
        <v>97</v>
      </c>
      <c r="F191" s="217" t="s">
        <v>98</v>
      </c>
      <c r="G191" s="217" t="s">
        <v>99</v>
      </c>
      <c r="H191" s="217" t="s">
        <v>100</v>
      </c>
      <c r="I191" s="217" t="s">
        <v>101</v>
      </c>
      <c r="J191" s="218"/>
      <c r="K191" s="218"/>
      <c r="L191" s="218"/>
      <c r="M191" s="218"/>
      <c r="N191" s="218"/>
      <c r="O191" s="218"/>
      <c r="P191" s="218"/>
      <c r="Q191" s="218"/>
      <c r="R191" s="219"/>
      <c r="T191" s="215"/>
    </row>
    <row r="192" spans="1:21" s="182" customFormat="1" ht="18.399999999999999" customHeight="1" x14ac:dyDescent="0.25">
      <c r="A192" s="220"/>
      <c r="B192" s="220"/>
      <c r="C192" s="188"/>
      <c r="D192" s="188"/>
      <c r="E192" s="221"/>
      <c r="F192" s="221"/>
      <c r="G192" s="221"/>
      <c r="H192" s="221"/>
      <c r="I192" s="221"/>
      <c r="J192" s="218"/>
      <c r="K192" s="218"/>
      <c r="L192" s="218"/>
      <c r="M192" s="218"/>
      <c r="N192" s="218"/>
      <c r="O192" s="218"/>
      <c r="P192" s="218"/>
      <c r="Q192" s="218"/>
      <c r="R192" s="219"/>
      <c r="T192" s="215"/>
    </row>
    <row r="193" spans="1:21" ht="18.399999999999999" customHeight="1" x14ac:dyDescent="0.25">
      <c r="D193" s="223"/>
      <c r="E193" s="224"/>
      <c r="F193" s="224"/>
      <c r="G193" s="224"/>
      <c r="H193" s="224"/>
      <c r="I193" s="224"/>
      <c r="J193" s="224"/>
      <c r="K193" s="224"/>
      <c r="L193" s="224"/>
      <c r="M193" s="224"/>
      <c r="N193" s="224"/>
      <c r="O193" s="224"/>
      <c r="P193" s="224"/>
      <c r="Q193" s="224"/>
      <c r="R193" s="225"/>
    </row>
    <row r="194" spans="1:21" ht="27" customHeight="1" x14ac:dyDescent="0.2">
      <c r="A194" s="362" t="s">
        <v>102</v>
      </c>
      <c r="B194" s="362"/>
      <c r="C194" s="362"/>
      <c r="D194" s="362"/>
      <c r="E194" s="362"/>
      <c r="F194" s="362"/>
      <c r="G194" s="362"/>
      <c r="H194" s="362"/>
      <c r="I194" s="362"/>
      <c r="J194" s="362"/>
      <c r="K194" s="362"/>
      <c r="L194" s="362"/>
      <c r="M194" s="362"/>
      <c r="N194" s="362"/>
      <c r="O194" s="362"/>
      <c r="P194" s="362"/>
      <c r="Q194" s="362"/>
      <c r="R194" s="362"/>
      <c r="S194" s="362"/>
      <c r="T194" s="362"/>
      <c r="U194" s="362"/>
    </row>
    <row r="195" spans="1:21" s="182" customFormat="1" ht="18.399999999999999" customHeight="1" x14ac:dyDescent="0.25">
      <c r="A195" s="358"/>
      <c r="B195" s="358"/>
      <c r="C195" s="356" t="s">
        <v>67</v>
      </c>
      <c r="D195" s="356"/>
      <c r="E195" s="356" t="s">
        <v>22</v>
      </c>
      <c r="F195" s="356"/>
      <c r="G195" s="359" t="s">
        <v>23</v>
      </c>
      <c r="H195" s="359"/>
      <c r="I195" s="359"/>
      <c r="J195" s="360" t="s">
        <v>68</v>
      </c>
      <c r="K195" s="360"/>
      <c r="L195" s="360"/>
      <c r="M195" s="361" t="s">
        <v>69</v>
      </c>
      <c r="N195" s="361"/>
      <c r="O195" s="361"/>
      <c r="P195" s="356" t="s">
        <v>70</v>
      </c>
      <c r="Q195" s="356"/>
      <c r="R195" s="357" t="s">
        <v>71</v>
      </c>
      <c r="S195" s="357"/>
      <c r="T195" s="357"/>
      <c r="U195" s="357"/>
    </row>
    <row r="196" spans="1:21" s="182" customFormat="1" ht="18.399999999999999" customHeight="1" x14ac:dyDescent="0.25">
      <c r="A196" s="358"/>
      <c r="B196" s="358"/>
      <c r="C196" s="226" t="s">
        <v>72</v>
      </c>
      <c r="D196" s="184" t="s">
        <v>73</v>
      </c>
      <c r="E196" s="226" t="s">
        <v>74</v>
      </c>
      <c r="F196" s="184" t="s">
        <v>75</v>
      </c>
      <c r="G196" s="227" t="s">
        <v>76</v>
      </c>
      <c r="H196" s="183" t="s">
        <v>75</v>
      </c>
      <c r="I196" s="184" t="s">
        <v>77</v>
      </c>
      <c r="J196" s="183" t="s">
        <v>76</v>
      </c>
      <c r="K196" s="183" t="s">
        <v>75</v>
      </c>
      <c r="L196" s="183" t="s">
        <v>77</v>
      </c>
      <c r="M196" s="228" t="s">
        <v>76</v>
      </c>
      <c r="N196" s="183" t="s">
        <v>75</v>
      </c>
      <c r="O196" s="184" t="s">
        <v>77</v>
      </c>
      <c r="P196" s="226" t="s">
        <v>76</v>
      </c>
      <c r="Q196" s="184" t="s">
        <v>75</v>
      </c>
      <c r="R196" s="357"/>
      <c r="S196" s="357"/>
      <c r="T196" s="357"/>
      <c r="U196" s="357"/>
    </row>
    <row r="197" spans="1:21" s="182" customFormat="1" ht="14.1" customHeight="1" x14ac:dyDescent="0.25">
      <c r="A197" s="354" t="s">
        <v>78</v>
      </c>
      <c r="B197" s="355"/>
      <c r="C197" s="349">
        <f>'S5'!C33</f>
        <v>0</v>
      </c>
      <c r="D197" s="348">
        <f>'S5'!D33</f>
        <v>0</v>
      </c>
      <c r="E197" s="349">
        <f>'S5'!J33</f>
        <v>0</v>
      </c>
      <c r="F197" s="348">
        <f>'S5'!K33-'S5'!E33-'S5'!F33-'S5'!G33-'S5'!H33-'S5'!I33</f>
        <v>0</v>
      </c>
      <c r="G197" s="353">
        <f>'S5'!L33-'S5'!H33-'S5'!G33</f>
        <v>0</v>
      </c>
      <c r="H197" s="347">
        <f>'S5'!N33-'S5'!F33-'S5'!E33-'S5'!I33</f>
        <v>0</v>
      </c>
      <c r="I197" s="348">
        <f>'S5'!M33</f>
        <v>0</v>
      </c>
      <c r="J197" s="347">
        <f>'S5'!O33+'S5'!P33-'S5'!H33-'S5'!G33</f>
        <v>0</v>
      </c>
      <c r="K197" s="347">
        <f>'S5'!S33+'S5'!T33-'S5'!F33-'S5'!E33-'S5'!I33</f>
        <v>0</v>
      </c>
      <c r="L197" s="347">
        <f>'S5'!Q33+'S5'!R33</f>
        <v>0</v>
      </c>
      <c r="M197" s="346">
        <f>'S5'!P33</f>
        <v>0</v>
      </c>
      <c r="N197" s="347">
        <f>'S5'!T33-'S5'!E33-'S5'!F33</f>
        <v>0</v>
      </c>
      <c r="O197" s="348">
        <f>'S5'!R33</f>
        <v>0</v>
      </c>
      <c r="P197" s="349">
        <f>'S5'!U33-'S5'!H33-'S5'!G33</f>
        <v>0</v>
      </c>
      <c r="Q197" s="348">
        <f>'S5'!V33-'S5'!F33-'S5'!E33-'S5'!I33</f>
        <v>0</v>
      </c>
      <c r="R197" s="189">
        <f>'S5'!E33</f>
        <v>0</v>
      </c>
      <c r="S197" s="196" t="s">
        <v>79</v>
      </c>
      <c r="T197" s="205">
        <f>'S5'!F33</f>
        <v>0</v>
      </c>
      <c r="U197" s="197" t="s">
        <v>80</v>
      </c>
    </row>
    <row r="198" spans="1:21" s="182" customFormat="1" ht="14.1" customHeight="1" x14ac:dyDescent="0.25">
      <c r="A198" s="354"/>
      <c r="B198" s="355"/>
      <c r="C198" s="349"/>
      <c r="D198" s="348"/>
      <c r="E198" s="349"/>
      <c r="F198" s="348"/>
      <c r="G198" s="353"/>
      <c r="H198" s="347"/>
      <c r="I198" s="348"/>
      <c r="J198" s="347"/>
      <c r="K198" s="347"/>
      <c r="L198" s="347"/>
      <c r="M198" s="346"/>
      <c r="N198" s="347"/>
      <c r="O198" s="348"/>
      <c r="P198" s="349"/>
      <c r="Q198" s="348"/>
      <c r="R198" s="189"/>
      <c r="S198" s="197"/>
      <c r="T198" s="205">
        <f>'S5'!H33+'S5'!G33</f>
        <v>0</v>
      </c>
      <c r="U198" s="197" t="s">
        <v>103</v>
      </c>
    </row>
    <row r="199" spans="1:21" s="182" customFormat="1" ht="15.6" customHeight="1" x14ac:dyDescent="0.25">
      <c r="A199" s="354" t="s">
        <v>81</v>
      </c>
      <c r="B199" s="355"/>
      <c r="C199" s="347">
        <f>'S5'!C68</f>
        <v>0</v>
      </c>
      <c r="D199" s="348">
        <f>'S5'!D68</f>
        <v>0</v>
      </c>
      <c r="E199" s="347">
        <f>'S5'!K68-'S5'!E68-'S5'!F68-'S5'!G68-'S5'!H68-'S5'!I68-'S5'!J68</f>
        <v>0</v>
      </c>
      <c r="F199" s="348">
        <f>'S5'!L68</f>
        <v>0</v>
      </c>
      <c r="G199" s="347">
        <f>'S5'!M68-'S5'!E68-'S5'!F68-'S5'!G68-'S5'!H68-'S5'!I68-'S5'!J68</f>
        <v>0</v>
      </c>
      <c r="H199" s="347">
        <f>'S5'!O68</f>
        <v>0</v>
      </c>
      <c r="I199" s="348">
        <f>'S5'!N68</f>
        <v>0</v>
      </c>
      <c r="J199" s="347">
        <f>'S5'!P68-'S5'!E68-'S5'!F68-'S5'!G68-'S5'!H68-'S5'!I68+'S5'!Q68-'S5'!J68</f>
        <v>0</v>
      </c>
      <c r="K199" s="347">
        <f>'S5'!T68+'S5'!U68</f>
        <v>0</v>
      </c>
      <c r="L199" s="348">
        <f>'S5'!R68+'S5'!S68</f>
        <v>0</v>
      </c>
      <c r="M199" s="347">
        <f>'S5'!Q68</f>
        <v>0</v>
      </c>
      <c r="N199" s="347">
        <f>'S5'!U68</f>
        <v>0</v>
      </c>
      <c r="O199" s="348">
        <f>'S5'!S68</f>
        <v>0</v>
      </c>
      <c r="P199" s="347">
        <f>'S5'!V68-'S5'!E68-'S5'!F68-'S5'!G68-'S5'!H68-'S5'!I68-'S5'!J68</f>
        <v>0</v>
      </c>
      <c r="Q199" s="348">
        <f>'S5'!W68</f>
        <v>0</v>
      </c>
      <c r="R199" s="195">
        <f>'S5'!E68+'S5'!F68+'S5'!G68+'S5'!I68</f>
        <v>0</v>
      </c>
      <c r="S199" s="196" t="s">
        <v>82</v>
      </c>
      <c r="T199" s="195">
        <f>'S5'!H68</f>
        <v>0</v>
      </c>
      <c r="U199" s="197" t="s">
        <v>83</v>
      </c>
    </row>
    <row r="200" spans="1:21" s="182" customFormat="1" ht="15.6" customHeight="1" x14ac:dyDescent="0.25">
      <c r="A200" s="354"/>
      <c r="B200" s="355"/>
      <c r="C200" s="347"/>
      <c r="D200" s="348"/>
      <c r="E200" s="347"/>
      <c r="F200" s="348"/>
      <c r="G200" s="347"/>
      <c r="H200" s="347"/>
      <c r="I200" s="348"/>
      <c r="J200" s="347"/>
      <c r="K200" s="347"/>
      <c r="L200" s="348"/>
      <c r="M200" s="347"/>
      <c r="N200" s="347"/>
      <c r="O200" s="348"/>
      <c r="P200" s="347"/>
      <c r="Q200" s="348"/>
      <c r="R200" s="195"/>
      <c r="S200" s="196"/>
      <c r="T200" s="195">
        <f>'S5'!J68</f>
        <v>0</v>
      </c>
      <c r="U200" s="232" t="s">
        <v>84</v>
      </c>
    </row>
    <row r="201" spans="1:21" s="182" customFormat="1" ht="28.35" customHeight="1" x14ac:dyDescent="0.25">
      <c r="A201" s="185" t="s">
        <v>85</v>
      </c>
      <c r="B201" s="207"/>
      <c r="C201" s="229">
        <f>'S5'!C103</f>
        <v>0</v>
      </c>
      <c r="D201" s="187">
        <f>'S5'!D103</f>
        <v>0</v>
      </c>
      <c r="E201" s="229">
        <f>'S5'!I103-'S5'!E103-'S5'!F103-'S5'!G103</f>
        <v>0</v>
      </c>
      <c r="F201" s="187">
        <f>'S5'!J103</f>
        <v>0</v>
      </c>
      <c r="G201" s="230">
        <f>'S5'!K103-'S5'!E103-'S5'!F103-'S5'!G103</f>
        <v>0</v>
      </c>
      <c r="H201" s="188">
        <f>'S5'!M103</f>
        <v>0</v>
      </c>
      <c r="I201" s="187">
        <f>'S5'!L103+'S5'!H103</f>
        <v>0</v>
      </c>
      <c r="J201" s="188">
        <f>'S5'!N103+'S5'!O103-'S5'!E103-'S5'!F103-'S5'!G103</f>
        <v>0</v>
      </c>
      <c r="K201" s="188">
        <f>'S5'!R103+'S5'!S3</f>
        <v>0</v>
      </c>
      <c r="L201" s="188">
        <f>'S5'!P103+'S5'!Q103+'S5'!H103</f>
        <v>0</v>
      </c>
      <c r="M201" s="231">
        <f>'S5'!O103</f>
        <v>0</v>
      </c>
      <c r="N201" s="188">
        <f>'S5'!S3</f>
        <v>0</v>
      </c>
      <c r="O201" s="187">
        <f>'S5'!Q103</f>
        <v>0</v>
      </c>
      <c r="P201" s="229">
        <f>'S5'!T103-'S5'!E103-'S5'!F103-'S5'!G103</f>
        <v>0</v>
      </c>
      <c r="Q201" s="187">
        <f>'S5'!U103</f>
        <v>0</v>
      </c>
      <c r="R201" s="195">
        <f>'S5'!E103+'S5'!F103</f>
        <v>0</v>
      </c>
      <c r="S201" s="233" t="s">
        <v>104</v>
      </c>
      <c r="T201" s="195">
        <f>'S5'!G103</f>
        <v>0</v>
      </c>
      <c r="U201" s="208" t="s">
        <v>87</v>
      </c>
    </row>
    <row r="202" spans="1:21" s="182" customFormat="1" ht="28.35" customHeight="1" x14ac:dyDescent="0.25">
      <c r="A202" s="185" t="s">
        <v>88</v>
      </c>
      <c r="B202" s="207"/>
      <c r="C202" s="229">
        <f>'S5'!C138</f>
        <v>0</v>
      </c>
      <c r="D202" s="187">
        <f>'S5'!D138</f>
        <v>0</v>
      </c>
      <c r="E202" s="229">
        <f>'S5'!I138</f>
        <v>0</v>
      </c>
      <c r="F202" s="187">
        <f>'S5'!J138-'S5'!E138-'S5'!F138</f>
        <v>0</v>
      </c>
      <c r="G202" s="230">
        <f>'S5'!K138</f>
        <v>0</v>
      </c>
      <c r="H202" s="188">
        <f>'S5'!M138-'S5'!E138</f>
        <v>0</v>
      </c>
      <c r="I202" s="187">
        <f>'S5'!L138</f>
        <v>0</v>
      </c>
      <c r="J202" s="188">
        <f>'S5'!N138+'S5'!O138</f>
        <v>0</v>
      </c>
      <c r="K202" s="188">
        <f>'S5'!R138+'S5'!S138-'S5'!E138</f>
        <v>0</v>
      </c>
      <c r="L202" s="188">
        <f>'S5'!P138+'S5'!Q138</f>
        <v>0</v>
      </c>
      <c r="M202" s="231">
        <f>'S5'!O138</f>
        <v>0</v>
      </c>
      <c r="N202" s="188">
        <f>'S5'!S138-'S5'!E138</f>
        <v>0</v>
      </c>
      <c r="O202" s="187">
        <f>'S5'!Q138</f>
        <v>0</v>
      </c>
      <c r="P202" s="229">
        <f>'S5'!T138</f>
        <v>0</v>
      </c>
      <c r="Q202" s="187">
        <f>'S5'!U138-'S5'!E138-'S5'!F138</f>
        <v>0</v>
      </c>
      <c r="R202" s="195">
        <f>'S5'!E138</f>
        <v>0</v>
      </c>
      <c r="S202" s="196" t="s">
        <v>105</v>
      </c>
      <c r="T202" s="234">
        <f>'S5'!F138</f>
        <v>0</v>
      </c>
      <c r="U202" s="197" t="s">
        <v>106</v>
      </c>
    </row>
    <row r="203" spans="1:21" s="182" customFormat="1" ht="14.1" customHeight="1" x14ac:dyDescent="0.25">
      <c r="A203" s="354" t="s">
        <v>89</v>
      </c>
      <c r="B203" s="355"/>
      <c r="C203" s="349">
        <f>'S5'!C173</f>
        <v>0</v>
      </c>
      <c r="D203" s="348">
        <f>'S5'!D173</f>
        <v>0</v>
      </c>
      <c r="E203" s="349">
        <f>'S5'!K173-'S5'!F173</f>
        <v>0</v>
      </c>
      <c r="F203" s="348">
        <f>'S5'!L173-'S5'!E173-'S5'!H173-'S5'!G173</f>
        <v>0</v>
      </c>
      <c r="G203" s="353">
        <f>'S5'!M173-'S5'!F173</f>
        <v>0</v>
      </c>
      <c r="H203" s="347">
        <f>'S5'!O173-'S5'!H173-'S5'!E173+'S5'!J173</f>
        <v>0</v>
      </c>
      <c r="I203" s="348">
        <f>'S5'!N173-'S5'!G173+1</f>
        <v>1</v>
      </c>
      <c r="J203" s="347">
        <f>'S5'!P173+'S5'!Q173-'S5'!F173</f>
        <v>0</v>
      </c>
      <c r="K203" s="347">
        <f>'S5'!T173+'S5'!U173+'S5'!J173-'S5'!H173-'S5'!E173</f>
        <v>0</v>
      </c>
      <c r="L203" s="347">
        <f>'S5'!R173+'S5'!S173-'S5'!G173+1</f>
        <v>1</v>
      </c>
      <c r="M203" s="346">
        <f>'S5'!Q173</f>
        <v>0</v>
      </c>
      <c r="N203" s="347">
        <f>'S5'!T173+'S5'!U173-'S5'!H173-'S5'!E173</f>
        <v>0</v>
      </c>
      <c r="O203" s="348">
        <f>'S5'!S173-'S5'!G173+1</f>
        <v>1</v>
      </c>
      <c r="P203" s="349">
        <f>'S5'!V173-'S5'!F173</f>
        <v>0</v>
      </c>
      <c r="Q203" s="348">
        <f>'S5'!W173-'S5'!E173-'S5'!H173-'S5'!G173</f>
        <v>0</v>
      </c>
      <c r="R203" s="195">
        <f>'S5'!E173</f>
        <v>0</v>
      </c>
      <c r="S203" s="196" t="s">
        <v>105</v>
      </c>
      <c r="T203" s="205">
        <f>'S5'!G173</f>
        <v>0</v>
      </c>
      <c r="U203" s="197" t="s">
        <v>90</v>
      </c>
    </row>
    <row r="204" spans="1:21" s="182" customFormat="1" ht="14.1" customHeight="1" x14ac:dyDescent="0.25">
      <c r="A204" s="354"/>
      <c r="B204" s="355"/>
      <c r="C204" s="349"/>
      <c r="D204" s="348"/>
      <c r="E204" s="349"/>
      <c r="F204" s="348"/>
      <c r="G204" s="353"/>
      <c r="H204" s="347"/>
      <c r="I204" s="348"/>
      <c r="J204" s="347"/>
      <c r="K204" s="347"/>
      <c r="L204" s="347"/>
      <c r="M204" s="346"/>
      <c r="N204" s="347"/>
      <c r="O204" s="348"/>
      <c r="P204" s="349"/>
      <c r="Q204" s="348"/>
      <c r="R204" s="195">
        <f>'S5'!F173</f>
        <v>0</v>
      </c>
      <c r="S204" s="196" t="s">
        <v>91</v>
      </c>
      <c r="T204" s="205">
        <f>'S5'!H173</f>
        <v>0</v>
      </c>
      <c r="U204" s="197" t="s">
        <v>92</v>
      </c>
    </row>
    <row r="205" spans="1:21" s="182" customFormat="1" ht="18.399999999999999" customHeight="1" x14ac:dyDescent="0.25">
      <c r="A205" s="209" t="s">
        <v>93</v>
      </c>
      <c r="B205" s="210"/>
      <c r="C205" s="235">
        <f t="shared" ref="C205:Q205" si="11">SUM(C197:C203)</f>
        <v>0</v>
      </c>
      <c r="D205" s="212">
        <f t="shared" si="11"/>
        <v>0</v>
      </c>
      <c r="E205" s="235">
        <f t="shared" si="11"/>
        <v>0</v>
      </c>
      <c r="F205" s="212">
        <f t="shared" si="11"/>
        <v>0</v>
      </c>
      <c r="G205" s="236">
        <f t="shared" si="11"/>
        <v>0</v>
      </c>
      <c r="H205" s="211">
        <f t="shared" si="11"/>
        <v>0</v>
      </c>
      <c r="I205" s="212">
        <f t="shared" si="11"/>
        <v>1</v>
      </c>
      <c r="J205" s="211">
        <f t="shared" si="11"/>
        <v>0</v>
      </c>
      <c r="K205" s="211">
        <f t="shared" si="11"/>
        <v>0</v>
      </c>
      <c r="L205" s="211">
        <f t="shared" si="11"/>
        <v>1</v>
      </c>
      <c r="M205" s="237">
        <f t="shared" si="11"/>
        <v>0</v>
      </c>
      <c r="N205" s="211">
        <f t="shared" si="11"/>
        <v>0</v>
      </c>
      <c r="O205" s="212">
        <f t="shared" si="11"/>
        <v>1</v>
      </c>
      <c r="P205" s="235">
        <f t="shared" si="11"/>
        <v>0</v>
      </c>
      <c r="Q205" s="212">
        <f t="shared" si="11"/>
        <v>0</v>
      </c>
      <c r="R205" s="173"/>
      <c r="S205" s="172"/>
      <c r="T205" s="173"/>
      <c r="U205" s="172"/>
    </row>
    <row r="206" spans="1:21" s="182" customFormat="1" ht="18.399999999999999" customHeight="1" x14ac:dyDescent="0.3">
      <c r="A206" s="350" t="s">
        <v>107</v>
      </c>
      <c r="B206" s="350"/>
      <c r="C206" s="351"/>
      <c r="D206" s="351"/>
      <c r="E206" s="350" t="s">
        <v>108</v>
      </c>
      <c r="F206" s="350"/>
      <c r="G206" s="368"/>
      <c r="H206" s="368"/>
      <c r="I206" s="238"/>
      <c r="J206" s="218"/>
      <c r="K206" s="218"/>
      <c r="L206" s="218"/>
      <c r="M206" s="218"/>
      <c r="N206" s="218"/>
      <c r="O206" s="218"/>
      <c r="P206" s="218"/>
      <c r="Q206" s="218"/>
      <c r="R206" s="219"/>
      <c r="T206" s="215"/>
    </row>
    <row r="207" spans="1:21" s="182" customFormat="1" ht="18.399999999999999" customHeight="1" x14ac:dyDescent="0.25">
      <c r="A207" s="242"/>
      <c r="B207" s="243"/>
      <c r="C207" s="244"/>
      <c r="D207" s="244"/>
      <c r="E207" s="218"/>
      <c r="F207" s="218"/>
      <c r="G207" s="218"/>
      <c r="H207" s="218"/>
      <c r="I207" s="218"/>
      <c r="J207" s="218"/>
      <c r="K207" s="218"/>
      <c r="L207" s="218"/>
      <c r="M207" s="218"/>
      <c r="N207" s="218"/>
      <c r="O207" s="218"/>
      <c r="P207" s="218"/>
      <c r="Q207" s="218"/>
      <c r="R207" s="219"/>
      <c r="T207" s="215"/>
    </row>
    <row r="208" spans="1:21" ht="18.399999999999999" customHeight="1" x14ac:dyDescent="0.2">
      <c r="A208" s="222"/>
      <c r="B208" s="222"/>
      <c r="C208" s="223"/>
      <c r="D208" s="223"/>
      <c r="E208" s="224"/>
      <c r="F208" s="224"/>
      <c r="G208" s="224"/>
      <c r="H208" s="224"/>
      <c r="I208" s="224"/>
      <c r="J208" s="224"/>
      <c r="K208" s="224"/>
      <c r="L208" s="224"/>
      <c r="M208" s="224"/>
      <c r="N208" s="224"/>
      <c r="O208" s="224"/>
      <c r="P208" s="224"/>
      <c r="Q208" s="224"/>
      <c r="R208" s="225"/>
    </row>
    <row r="209" spans="1:21" ht="18.399999999999999" customHeight="1" x14ac:dyDescent="0.2">
      <c r="A209" s="222"/>
      <c r="B209" s="222"/>
      <c r="C209" s="223"/>
      <c r="D209" s="223"/>
      <c r="E209" s="224"/>
      <c r="F209" s="224"/>
      <c r="G209" s="224"/>
      <c r="H209" s="224"/>
      <c r="I209" s="224"/>
      <c r="J209" s="224"/>
      <c r="K209" s="224"/>
      <c r="L209" s="224"/>
      <c r="M209" s="224"/>
      <c r="N209" s="224"/>
      <c r="O209" s="224"/>
      <c r="P209" s="224"/>
      <c r="Q209" s="224"/>
      <c r="R209" s="225"/>
    </row>
    <row r="210" spans="1:21" ht="18.399999999999999" customHeight="1" x14ac:dyDescent="0.2">
      <c r="A210" s="222"/>
      <c r="B210" s="222"/>
      <c r="C210" s="223"/>
      <c r="D210" s="223"/>
      <c r="E210" s="224"/>
      <c r="F210" s="224"/>
      <c r="G210" s="224"/>
      <c r="H210" s="224"/>
      <c r="I210" s="224"/>
      <c r="J210" s="224"/>
      <c r="K210" s="224"/>
      <c r="L210" s="224"/>
      <c r="M210" s="224"/>
      <c r="N210" s="224"/>
      <c r="O210" s="224"/>
      <c r="P210" s="224"/>
      <c r="Q210" s="224"/>
      <c r="R210" s="225"/>
    </row>
    <row r="211" spans="1:21" ht="18.399999999999999" customHeight="1" x14ac:dyDescent="0.2">
      <c r="A211" s="222"/>
      <c r="B211" s="222"/>
      <c r="C211" s="223"/>
      <c r="D211" s="223"/>
      <c r="E211" s="224"/>
      <c r="F211" s="224"/>
      <c r="G211" s="224"/>
      <c r="H211" s="224"/>
      <c r="I211" s="224"/>
      <c r="J211" s="224"/>
      <c r="K211" s="224"/>
      <c r="L211" s="224"/>
      <c r="M211" s="224"/>
      <c r="N211" s="224"/>
      <c r="O211" s="224"/>
      <c r="P211" s="224"/>
      <c r="Q211" s="224"/>
      <c r="R211" s="225"/>
    </row>
    <row r="212" spans="1:21" ht="18.399999999999999" customHeight="1" x14ac:dyDescent="0.35">
      <c r="A212" s="174"/>
      <c r="B212" s="174"/>
      <c r="C212" s="175"/>
      <c r="D212" s="175"/>
      <c r="E212" s="176"/>
      <c r="F212" s="176"/>
      <c r="G212" s="176"/>
      <c r="H212" s="176"/>
      <c r="I212" s="176"/>
      <c r="J212" s="176"/>
      <c r="K212" s="177"/>
      <c r="L212" s="177"/>
      <c r="M212" s="178"/>
      <c r="N212" s="179"/>
      <c r="O212" s="179"/>
      <c r="P212" s="179"/>
      <c r="Q212" s="179"/>
      <c r="R212" s="180"/>
    </row>
    <row r="213" spans="1:21" ht="24.2" customHeight="1" x14ac:dyDescent="0.5">
      <c r="A213" s="174"/>
      <c r="B213" s="174"/>
      <c r="C213" s="175"/>
      <c r="D213" s="175"/>
      <c r="E213" s="176"/>
      <c r="F213" s="176"/>
      <c r="G213" s="176"/>
      <c r="H213" s="176"/>
      <c r="I213" s="176"/>
      <c r="J213" s="176"/>
      <c r="K213" s="177"/>
      <c r="L213" s="177"/>
      <c r="M213" s="365" t="s">
        <v>64</v>
      </c>
      <c r="N213" s="365"/>
      <c r="O213" s="366">
        <f>O177+1</f>
        <v>43016</v>
      </c>
      <c r="P213" s="366"/>
      <c r="Q213" s="366"/>
      <c r="R213" s="366"/>
      <c r="S213" s="366"/>
      <c r="T213" s="366"/>
      <c r="U213" s="366"/>
    </row>
    <row r="214" spans="1:21" ht="18.399999999999999" customHeight="1" x14ac:dyDescent="0.25">
      <c r="A214" s="174"/>
      <c r="B214" s="174"/>
      <c r="C214" s="175"/>
      <c r="D214" s="175"/>
      <c r="E214" s="176"/>
      <c r="F214" s="176"/>
      <c r="G214" s="176"/>
      <c r="H214" s="176"/>
      <c r="I214" s="176"/>
      <c r="J214" s="176"/>
      <c r="K214" s="176"/>
      <c r="L214" s="176"/>
      <c r="M214" s="176"/>
      <c r="N214" s="176"/>
      <c r="O214" s="176"/>
      <c r="P214" s="176"/>
      <c r="Q214" s="176"/>
      <c r="R214" s="181"/>
    </row>
    <row r="215" spans="1:21" ht="27" customHeight="1" x14ac:dyDescent="0.2">
      <c r="A215" s="362" t="s">
        <v>65</v>
      </c>
      <c r="B215" s="362"/>
      <c r="C215" s="362"/>
      <c r="D215" s="362"/>
      <c r="E215" s="362"/>
      <c r="F215" s="362"/>
      <c r="G215" s="362"/>
      <c r="H215" s="362"/>
      <c r="I215" s="362"/>
      <c r="J215" s="362"/>
      <c r="K215" s="362"/>
      <c r="L215" s="362"/>
      <c r="M215" s="362"/>
      <c r="N215" s="362"/>
      <c r="O215" s="362"/>
      <c r="P215" s="362"/>
      <c r="Q215" s="362"/>
      <c r="R215" s="362"/>
      <c r="S215" s="362"/>
      <c r="T215" s="362"/>
      <c r="U215" s="362"/>
    </row>
    <row r="216" spans="1:21" s="182" customFormat="1" ht="18.399999999999999" customHeight="1" x14ac:dyDescent="0.25">
      <c r="A216" s="358"/>
      <c r="B216" s="367" t="s">
        <v>66</v>
      </c>
      <c r="C216" s="356" t="s">
        <v>67</v>
      </c>
      <c r="D216" s="356"/>
      <c r="E216" s="356" t="s">
        <v>22</v>
      </c>
      <c r="F216" s="356"/>
      <c r="G216" s="359" t="s">
        <v>23</v>
      </c>
      <c r="H216" s="359"/>
      <c r="I216" s="359"/>
      <c r="J216" s="360" t="s">
        <v>68</v>
      </c>
      <c r="K216" s="360"/>
      <c r="L216" s="360"/>
      <c r="M216" s="361" t="s">
        <v>69</v>
      </c>
      <c r="N216" s="361"/>
      <c r="O216" s="361"/>
      <c r="P216" s="356" t="s">
        <v>70</v>
      </c>
      <c r="Q216" s="356"/>
      <c r="R216" s="357" t="s">
        <v>71</v>
      </c>
      <c r="S216" s="357"/>
      <c r="T216" s="357"/>
      <c r="U216" s="357"/>
    </row>
    <row r="217" spans="1:21" s="182" customFormat="1" ht="18.399999999999999" customHeight="1" x14ac:dyDescent="0.25">
      <c r="A217" s="358"/>
      <c r="B217" s="367"/>
      <c r="C217" s="226" t="s">
        <v>72</v>
      </c>
      <c r="D217" s="184" t="s">
        <v>73</v>
      </c>
      <c r="E217" s="226" t="s">
        <v>74</v>
      </c>
      <c r="F217" s="184" t="s">
        <v>75</v>
      </c>
      <c r="G217" s="227" t="s">
        <v>76</v>
      </c>
      <c r="H217" s="183" t="s">
        <v>75</v>
      </c>
      <c r="I217" s="184" t="s">
        <v>77</v>
      </c>
      <c r="J217" s="183" t="s">
        <v>76</v>
      </c>
      <c r="K217" s="183" t="s">
        <v>75</v>
      </c>
      <c r="L217" s="183" t="s">
        <v>77</v>
      </c>
      <c r="M217" s="228" t="s">
        <v>76</v>
      </c>
      <c r="N217" s="183" t="s">
        <v>75</v>
      </c>
      <c r="O217" s="184" t="s">
        <v>77</v>
      </c>
      <c r="P217" s="226" t="s">
        <v>76</v>
      </c>
      <c r="Q217" s="184" t="s">
        <v>75</v>
      </c>
      <c r="R217" s="357"/>
      <c r="S217" s="357"/>
      <c r="T217" s="357"/>
      <c r="U217" s="357"/>
    </row>
    <row r="218" spans="1:21" s="182" customFormat="1" ht="14.1" customHeight="1" x14ac:dyDescent="0.25">
      <c r="A218" s="354" t="s">
        <v>78</v>
      </c>
      <c r="B218" s="363">
        <f>'S5'!C10</f>
        <v>0</v>
      </c>
      <c r="C218" s="364">
        <f>'S5'!C22</f>
        <v>0</v>
      </c>
      <c r="D218" s="348">
        <f>'S5'!D22</f>
        <v>0</v>
      </c>
      <c r="E218" s="349">
        <f>'S5'!I22</f>
        <v>0</v>
      </c>
      <c r="F218" s="348">
        <f>'S5'!J22-'S5'!E22-'S5'!F22-'S5'!G22</f>
        <v>0</v>
      </c>
      <c r="G218" s="353">
        <f>'S5'!K22</f>
        <v>0</v>
      </c>
      <c r="H218" s="347">
        <f>'S5'!M22-'S5'!E22-'S5'!F22-'S5'!G22</f>
        <v>0</v>
      </c>
      <c r="I218" s="348">
        <f>'S5'!L22</f>
        <v>0</v>
      </c>
      <c r="J218" s="347">
        <f>'S5'!N22+'S5'!O22</f>
        <v>0</v>
      </c>
      <c r="K218" s="347">
        <f>'S5'!R22+'S5'!S22-'S5'!E22-'S5'!F22-'S5'!G22</f>
        <v>0</v>
      </c>
      <c r="L218" s="347">
        <f>'S5'!P22+'S5'!Q22</f>
        <v>0</v>
      </c>
      <c r="M218" s="346">
        <f>'S5'!O22</f>
        <v>0</v>
      </c>
      <c r="N218" s="347">
        <f>'S5'!S22-'S5'!F22-'S5'!E22</f>
        <v>0</v>
      </c>
      <c r="O218" s="348">
        <f>'S5'!Q22</f>
        <v>0</v>
      </c>
      <c r="P218" s="349">
        <f>'S5'!T22</f>
        <v>0</v>
      </c>
      <c r="Q218" s="348">
        <f>'S5'!U22-'S5'!F22-'S5'!E22-'S5'!G22</f>
        <v>0</v>
      </c>
      <c r="R218" s="189">
        <f>'S5'!E22</f>
        <v>0</v>
      </c>
      <c r="S218" s="196" t="s">
        <v>79</v>
      </c>
      <c r="T218" s="205">
        <f>'S5'!F22</f>
        <v>0</v>
      </c>
      <c r="U218" s="197" t="s">
        <v>80</v>
      </c>
    </row>
    <row r="219" spans="1:21" s="182" customFormat="1" ht="14.1" customHeight="1" x14ac:dyDescent="0.25">
      <c r="A219" s="354"/>
      <c r="B219" s="363"/>
      <c r="C219" s="364"/>
      <c r="D219" s="348"/>
      <c r="E219" s="349"/>
      <c r="F219" s="348"/>
      <c r="G219" s="353"/>
      <c r="H219" s="347"/>
      <c r="I219" s="348"/>
      <c r="J219" s="347"/>
      <c r="K219" s="347"/>
      <c r="L219" s="347"/>
      <c r="M219" s="346"/>
      <c r="N219" s="347"/>
      <c r="O219" s="348"/>
      <c r="P219" s="349"/>
      <c r="Q219" s="348"/>
      <c r="R219" s="189"/>
      <c r="S219" s="197"/>
      <c r="T219" s="205"/>
      <c r="U219" s="197"/>
    </row>
    <row r="220" spans="1:21" s="182" customFormat="1" ht="15.6" customHeight="1" x14ac:dyDescent="0.25">
      <c r="A220" s="354" t="s">
        <v>81</v>
      </c>
      <c r="B220" s="363">
        <f>'S5'!C45</f>
        <v>0</v>
      </c>
      <c r="C220" s="347">
        <f>'S5'!C57</f>
        <v>0</v>
      </c>
      <c r="D220" s="348">
        <f>'S5'!D57</f>
        <v>0</v>
      </c>
      <c r="E220" s="347">
        <f>'S5'!K57-'S5'!E57-'S5'!F57-'S5'!G57-'S5'!H57-'S5'!I57-'S5'!J57</f>
        <v>0</v>
      </c>
      <c r="F220" s="348">
        <f>'S5'!L57</f>
        <v>0</v>
      </c>
      <c r="G220" s="347">
        <f>'S5'!M57-'S5'!E57-'S5'!F57-'S5'!G57-'S5'!H57-'S5'!I57-'S5'!J57</f>
        <v>0</v>
      </c>
      <c r="H220" s="347">
        <f>'S5'!O57</f>
        <v>0</v>
      </c>
      <c r="I220" s="348">
        <f>'S5'!N57</f>
        <v>0</v>
      </c>
      <c r="J220" s="347">
        <f>'S5'!P57-'S5'!E57-'S5'!F57-'S5'!G57-'S5'!H57-'S5'!I57+'S5'!Q57-'S5'!J57</f>
        <v>0</v>
      </c>
      <c r="K220" s="347">
        <f>'S5'!T57+'S5'!U57</f>
        <v>0</v>
      </c>
      <c r="L220" s="348">
        <f>'S5'!R57+'S5'!S57</f>
        <v>0</v>
      </c>
      <c r="M220" s="347">
        <f>'S5'!Q57</f>
        <v>0</v>
      </c>
      <c r="N220" s="347">
        <f>'S5'!U57</f>
        <v>0</v>
      </c>
      <c r="O220" s="348">
        <f>'S5'!S57</f>
        <v>0</v>
      </c>
      <c r="P220" s="347">
        <f>'S5'!V57-'S5'!E57-'S5'!F57-'S5'!G57-'S5'!H57-'S5'!I57-'S5'!J57</f>
        <v>0</v>
      </c>
      <c r="Q220" s="348">
        <f>'S5'!W57</f>
        <v>0</v>
      </c>
      <c r="R220" s="195">
        <f>'S5'!E57+'S5'!F57+'S5'!G57+'S5'!I57</f>
        <v>0</v>
      </c>
      <c r="S220" s="196" t="s">
        <v>82</v>
      </c>
      <c r="T220" s="195">
        <f>'S5'!H57</f>
        <v>0</v>
      </c>
      <c r="U220" s="197" t="s">
        <v>83</v>
      </c>
    </row>
    <row r="221" spans="1:21" s="182" customFormat="1" ht="15.6" customHeight="1" x14ac:dyDescent="0.25">
      <c r="A221" s="354"/>
      <c r="B221" s="363"/>
      <c r="C221" s="347"/>
      <c r="D221" s="348"/>
      <c r="E221" s="347"/>
      <c r="F221" s="348"/>
      <c r="G221" s="347"/>
      <c r="H221" s="347"/>
      <c r="I221" s="348"/>
      <c r="J221" s="347"/>
      <c r="K221" s="347"/>
      <c r="L221" s="348"/>
      <c r="M221" s="347"/>
      <c r="N221" s="347"/>
      <c r="O221" s="348"/>
      <c r="P221" s="347"/>
      <c r="Q221" s="348"/>
      <c r="R221" s="195"/>
      <c r="S221" s="196"/>
      <c r="T221" s="195">
        <f>'S5'!J57</f>
        <v>0</v>
      </c>
      <c r="U221" s="232" t="s">
        <v>84</v>
      </c>
    </row>
    <row r="222" spans="1:21" s="182" customFormat="1" ht="28.35" customHeight="1" x14ac:dyDescent="0.25">
      <c r="A222" s="185" t="s">
        <v>85</v>
      </c>
      <c r="B222" s="186">
        <f>'S5'!C80</f>
        <v>0</v>
      </c>
      <c r="C222" s="229">
        <f>'S5'!C92</f>
        <v>0</v>
      </c>
      <c r="D222" s="187">
        <f>'S5'!D92</f>
        <v>0</v>
      </c>
      <c r="E222" s="229">
        <f>'S5'!I92-'S5'!E92-'S5'!F92-'S5'!G92</f>
        <v>0</v>
      </c>
      <c r="F222" s="187">
        <f>'S5'!J92</f>
        <v>0</v>
      </c>
      <c r="G222" s="230">
        <f>'S5'!K92-'S5'!E92-'S5'!F92-'S5'!G92</f>
        <v>0</v>
      </c>
      <c r="H222" s="188">
        <f>'S5'!M92</f>
        <v>0</v>
      </c>
      <c r="I222" s="187">
        <f>'S5'!L92+'S5'!H92</f>
        <v>0</v>
      </c>
      <c r="J222" s="188">
        <f>'S5'!N92+'S5'!O92-'S5'!E92-'S5'!F92-'S5'!G92</f>
        <v>0</v>
      </c>
      <c r="K222" s="188">
        <f>'S5'!R92+'S5'!S92</f>
        <v>0</v>
      </c>
      <c r="L222" s="188">
        <f>'S5'!P92+'S5'!Q92+'S5'!H92</f>
        <v>0</v>
      </c>
      <c r="M222" s="231">
        <f>'S5'!O92</f>
        <v>0</v>
      </c>
      <c r="N222" s="188">
        <f>'S5'!S92</f>
        <v>0</v>
      </c>
      <c r="O222" s="187">
        <f>'S5'!Q92</f>
        <v>0</v>
      </c>
      <c r="P222" s="229">
        <f>'S5'!T92-'S5'!E92-'S5'!F92-'S5'!G92</f>
        <v>0</v>
      </c>
      <c r="Q222" s="187">
        <f>'S5'!U92</f>
        <v>0</v>
      </c>
      <c r="R222" s="195">
        <f>'S5'!E92+'S5'!F92</f>
        <v>0</v>
      </c>
      <c r="S222" s="196" t="s">
        <v>86</v>
      </c>
      <c r="T222" s="195">
        <f>'S5'!G92</f>
        <v>0</v>
      </c>
      <c r="U222" s="208" t="s">
        <v>87</v>
      </c>
    </row>
    <row r="223" spans="1:21" s="182" customFormat="1" ht="28.35" customHeight="1" x14ac:dyDescent="0.25">
      <c r="A223" s="185" t="s">
        <v>88</v>
      </c>
      <c r="B223" s="186">
        <f>'S5'!C115</f>
        <v>0</v>
      </c>
      <c r="C223" s="229">
        <f>'S5'!C127</f>
        <v>0</v>
      </c>
      <c r="D223" s="187">
        <f>'S5'!D127</f>
        <v>0</v>
      </c>
      <c r="E223" s="229">
        <f>'S5'!I127</f>
        <v>0</v>
      </c>
      <c r="F223" s="187">
        <f>'S5'!J127-'S5'!E127</f>
        <v>0</v>
      </c>
      <c r="G223" s="230">
        <f>'S5'!K127</f>
        <v>0</v>
      </c>
      <c r="H223" s="188">
        <f>'S5'!M127-'S5'!E127</f>
        <v>0</v>
      </c>
      <c r="I223" s="187">
        <f>'S5'!L127</f>
        <v>0</v>
      </c>
      <c r="J223" s="188">
        <f>'S5'!N127+'S5'!O127</f>
        <v>0</v>
      </c>
      <c r="K223" s="188">
        <f>'S5'!R127+'S5'!S127-'S5'!E127</f>
        <v>0</v>
      </c>
      <c r="L223" s="188">
        <f>'S5'!P127+'S5'!Q127</f>
        <v>0</v>
      </c>
      <c r="M223" s="231">
        <f>'S5'!O127</f>
        <v>0</v>
      </c>
      <c r="N223" s="188">
        <f>'S5'!S127-'S5'!E127</f>
        <v>0</v>
      </c>
      <c r="O223" s="187">
        <f>'S5'!Q127</f>
        <v>0</v>
      </c>
      <c r="P223" s="229">
        <f>'S5'!T127</f>
        <v>0</v>
      </c>
      <c r="Q223" s="187">
        <f>'S5'!U127-'S5'!E127</f>
        <v>0</v>
      </c>
      <c r="R223" s="195">
        <f>'S5'!E127</f>
        <v>0</v>
      </c>
      <c r="S223" s="245" t="s">
        <v>80</v>
      </c>
      <c r="T223" s="246"/>
      <c r="U223" s="197"/>
    </row>
    <row r="224" spans="1:21" s="182" customFormat="1" ht="14.1" customHeight="1" x14ac:dyDescent="0.25">
      <c r="A224" s="354" t="s">
        <v>89</v>
      </c>
      <c r="B224" s="363">
        <f>'S5'!C150</f>
        <v>0</v>
      </c>
      <c r="C224" s="349">
        <f>'S5'!C162</f>
        <v>0</v>
      </c>
      <c r="D224" s="348">
        <f>'S5'!D162</f>
        <v>0</v>
      </c>
      <c r="E224" s="349">
        <f>'S5'!K162-'S5'!F162</f>
        <v>0</v>
      </c>
      <c r="F224" s="348">
        <f>'S5'!L162-'S5'!E162-'S5'!H162-'S5'!G162</f>
        <v>0</v>
      </c>
      <c r="G224" s="353">
        <f>'S5'!M162-'S5'!F162</f>
        <v>0</v>
      </c>
      <c r="H224" s="347">
        <f>'S5'!O162-'S5'!H162-'S5'!E162+'S5'!J162</f>
        <v>0</v>
      </c>
      <c r="I224" s="348">
        <f>'S5'!N162-'S5'!G162+1</f>
        <v>1</v>
      </c>
      <c r="J224" s="347">
        <f>'S5'!P162+'S5'!Q162-'S5'!F162</f>
        <v>0</v>
      </c>
      <c r="K224" s="347">
        <f>'S5'!T162+'S5'!U162+'S5'!J162-'S5'!H162-'S5'!E162</f>
        <v>0</v>
      </c>
      <c r="L224" s="347">
        <f>'S5'!R162+'S5'!S162-'S5'!G162+1</f>
        <v>1</v>
      </c>
      <c r="M224" s="346">
        <f>'S5'!Q162</f>
        <v>0</v>
      </c>
      <c r="N224" s="347">
        <f>'S5'!T162+'S5'!U162-'S5'!H162-'S5'!E162</f>
        <v>0</v>
      </c>
      <c r="O224" s="348">
        <f>'S5'!S162-'S5'!G162+1</f>
        <v>1</v>
      </c>
      <c r="P224" s="349">
        <f>'S5'!V162-'S5'!F162</f>
        <v>0</v>
      </c>
      <c r="Q224" s="348">
        <f>'S5'!W162-'S5'!E162-'S5'!H162-'S5'!G162</f>
        <v>0</v>
      </c>
      <c r="R224" s="195">
        <f>'S5'!E162</f>
        <v>0</v>
      </c>
      <c r="S224" s="196" t="s">
        <v>80</v>
      </c>
      <c r="T224" s="205">
        <f>'S5'!G162</f>
        <v>0</v>
      </c>
      <c r="U224" s="197" t="s">
        <v>90</v>
      </c>
    </row>
    <row r="225" spans="1:21" s="182" customFormat="1" ht="14.1" customHeight="1" x14ac:dyDescent="0.25">
      <c r="A225" s="354"/>
      <c r="B225" s="363"/>
      <c r="C225" s="349"/>
      <c r="D225" s="348"/>
      <c r="E225" s="349"/>
      <c r="F225" s="348"/>
      <c r="G225" s="353"/>
      <c r="H225" s="347"/>
      <c r="I225" s="348"/>
      <c r="J225" s="347"/>
      <c r="K225" s="347"/>
      <c r="L225" s="347"/>
      <c r="M225" s="346"/>
      <c r="N225" s="347"/>
      <c r="O225" s="348"/>
      <c r="P225" s="349"/>
      <c r="Q225" s="348"/>
      <c r="R225" s="195">
        <f>'S5'!F162</f>
        <v>0</v>
      </c>
      <c r="S225" s="196" t="s">
        <v>91</v>
      </c>
      <c r="T225" s="205">
        <f>'S5'!H162</f>
        <v>0</v>
      </c>
      <c r="U225" s="197" t="s">
        <v>92</v>
      </c>
    </row>
    <row r="226" spans="1:21" s="182" customFormat="1" ht="18.399999999999999" customHeight="1" x14ac:dyDescent="0.25">
      <c r="A226" s="209" t="s">
        <v>93</v>
      </c>
      <c r="B226" s="210">
        <f>SUM(B217:B225)</f>
        <v>0</v>
      </c>
      <c r="C226" s="235">
        <f t="shared" ref="C226:Q226" si="12">SUM(C218:C224)</f>
        <v>0</v>
      </c>
      <c r="D226" s="248">
        <f t="shared" si="12"/>
        <v>0</v>
      </c>
      <c r="E226" s="235">
        <f t="shared" si="12"/>
        <v>0</v>
      </c>
      <c r="F226" s="248">
        <f t="shared" si="12"/>
        <v>0</v>
      </c>
      <c r="G226" s="235">
        <f t="shared" si="12"/>
        <v>0</v>
      </c>
      <c r="H226" s="235">
        <f t="shared" si="12"/>
        <v>0</v>
      </c>
      <c r="I226" s="249">
        <f t="shared" si="12"/>
        <v>1</v>
      </c>
      <c r="J226" s="235">
        <f t="shared" si="12"/>
        <v>0</v>
      </c>
      <c r="K226" s="235">
        <f t="shared" si="12"/>
        <v>0</v>
      </c>
      <c r="L226" s="250">
        <f t="shared" si="12"/>
        <v>1</v>
      </c>
      <c r="M226" s="235">
        <f t="shared" si="12"/>
        <v>0</v>
      </c>
      <c r="N226" s="235">
        <f t="shared" si="12"/>
        <v>0</v>
      </c>
      <c r="O226" s="250">
        <f t="shared" si="12"/>
        <v>1</v>
      </c>
      <c r="P226" s="235">
        <f t="shared" si="12"/>
        <v>0</v>
      </c>
      <c r="Q226" s="250">
        <f t="shared" si="12"/>
        <v>0</v>
      </c>
      <c r="R226" s="173"/>
      <c r="S226" s="172"/>
      <c r="T226" s="173"/>
      <c r="U226" s="172"/>
    </row>
    <row r="227" spans="1:21" s="182" customFormat="1" ht="18.399999999999999" customHeight="1" x14ac:dyDescent="0.3">
      <c r="A227" s="172"/>
      <c r="B227" s="216" t="s">
        <v>94</v>
      </c>
      <c r="C227" s="217" t="s">
        <v>95</v>
      </c>
      <c r="D227" s="217" t="s">
        <v>96</v>
      </c>
      <c r="E227" s="217" t="s">
        <v>97</v>
      </c>
      <c r="F227" s="217" t="s">
        <v>98</v>
      </c>
      <c r="G227" s="217" t="s">
        <v>99</v>
      </c>
      <c r="H227" s="217" t="s">
        <v>100</v>
      </c>
      <c r="I227" s="217" t="s">
        <v>101</v>
      </c>
      <c r="J227" s="218"/>
      <c r="K227" s="218"/>
      <c r="L227" s="218"/>
      <c r="M227" s="218"/>
      <c r="N227" s="218"/>
      <c r="O227" s="218"/>
      <c r="P227" s="218"/>
      <c r="Q227" s="218"/>
      <c r="R227" s="219"/>
      <c r="T227" s="215"/>
    </row>
    <row r="228" spans="1:21" s="182" customFormat="1" ht="18.399999999999999" customHeight="1" x14ac:dyDescent="0.25">
      <c r="A228" s="220"/>
      <c r="B228" s="220"/>
      <c r="C228" s="188"/>
      <c r="D228" s="188"/>
      <c r="E228" s="221"/>
      <c r="F228" s="221"/>
      <c r="G228" s="221"/>
      <c r="H228" s="221"/>
      <c r="I228" s="221"/>
      <c r="J228" s="218"/>
      <c r="K228" s="218"/>
      <c r="L228" s="218"/>
      <c r="M228" s="218"/>
      <c r="N228" s="218"/>
      <c r="O228" s="218"/>
      <c r="P228" s="218"/>
      <c r="Q228" s="218"/>
      <c r="R228" s="219"/>
      <c r="T228" s="215"/>
    </row>
    <row r="229" spans="1:21" ht="18.399999999999999" customHeight="1" x14ac:dyDescent="0.25">
      <c r="D229" s="223"/>
      <c r="E229" s="224"/>
      <c r="F229" s="224"/>
      <c r="G229" s="224"/>
      <c r="H229" s="224"/>
      <c r="I229" s="224"/>
      <c r="J229" s="224"/>
      <c r="K229" s="224"/>
      <c r="L229" s="224"/>
      <c r="M229" s="224"/>
      <c r="N229" s="224"/>
      <c r="O229" s="224"/>
      <c r="P229" s="224"/>
      <c r="Q229" s="224"/>
      <c r="R229" s="225"/>
    </row>
    <row r="230" spans="1:21" ht="27" customHeight="1" x14ac:dyDescent="0.2">
      <c r="A230" s="362" t="s">
        <v>102</v>
      </c>
      <c r="B230" s="362"/>
      <c r="C230" s="362"/>
      <c r="D230" s="362"/>
      <c r="E230" s="362"/>
      <c r="F230" s="362"/>
      <c r="G230" s="362"/>
      <c r="H230" s="362"/>
      <c r="I230" s="362"/>
      <c r="J230" s="362"/>
      <c r="K230" s="362"/>
      <c r="L230" s="362"/>
      <c r="M230" s="362"/>
      <c r="N230" s="362"/>
      <c r="O230" s="362"/>
      <c r="P230" s="362"/>
      <c r="Q230" s="362"/>
      <c r="R230" s="362"/>
      <c r="S230" s="362"/>
      <c r="T230" s="362"/>
      <c r="U230" s="362"/>
    </row>
    <row r="231" spans="1:21" s="182" customFormat="1" ht="18.399999999999999" customHeight="1" x14ac:dyDescent="0.25">
      <c r="A231" s="358"/>
      <c r="B231" s="358"/>
      <c r="C231" s="356" t="s">
        <v>67</v>
      </c>
      <c r="D231" s="356"/>
      <c r="E231" s="356" t="s">
        <v>22</v>
      </c>
      <c r="F231" s="356"/>
      <c r="G231" s="359" t="s">
        <v>23</v>
      </c>
      <c r="H231" s="359"/>
      <c r="I231" s="359"/>
      <c r="J231" s="360" t="s">
        <v>68</v>
      </c>
      <c r="K231" s="360"/>
      <c r="L231" s="360"/>
      <c r="M231" s="361" t="s">
        <v>69</v>
      </c>
      <c r="N231" s="361"/>
      <c r="O231" s="361"/>
      <c r="P231" s="356" t="s">
        <v>70</v>
      </c>
      <c r="Q231" s="356"/>
      <c r="R231" s="357" t="s">
        <v>71</v>
      </c>
      <c r="S231" s="357"/>
      <c r="T231" s="357"/>
      <c r="U231" s="357"/>
    </row>
    <row r="232" spans="1:21" s="182" customFormat="1" ht="18.399999999999999" customHeight="1" x14ac:dyDescent="0.25">
      <c r="A232" s="358"/>
      <c r="B232" s="358"/>
      <c r="C232" s="226" t="s">
        <v>72</v>
      </c>
      <c r="D232" s="184" t="s">
        <v>73</v>
      </c>
      <c r="E232" s="226" t="s">
        <v>74</v>
      </c>
      <c r="F232" s="184" t="s">
        <v>75</v>
      </c>
      <c r="G232" s="227" t="s">
        <v>76</v>
      </c>
      <c r="H232" s="183" t="s">
        <v>75</v>
      </c>
      <c r="I232" s="184" t="s">
        <v>77</v>
      </c>
      <c r="J232" s="183" t="s">
        <v>76</v>
      </c>
      <c r="K232" s="183" t="s">
        <v>75</v>
      </c>
      <c r="L232" s="183" t="s">
        <v>77</v>
      </c>
      <c r="M232" s="228" t="s">
        <v>76</v>
      </c>
      <c r="N232" s="183" t="s">
        <v>75</v>
      </c>
      <c r="O232" s="184" t="s">
        <v>77</v>
      </c>
      <c r="P232" s="226" t="s">
        <v>76</v>
      </c>
      <c r="Q232" s="184" t="s">
        <v>75</v>
      </c>
      <c r="R232" s="357"/>
      <c r="S232" s="357"/>
      <c r="T232" s="357"/>
      <c r="U232" s="357"/>
    </row>
    <row r="233" spans="1:21" s="182" customFormat="1" ht="14.1" customHeight="1" x14ac:dyDescent="0.25">
      <c r="A233" s="354" t="s">
        <v>78</v>
      </c>
      <c r="B233" s="355"/>
      <c r="C233" s="349">
        <f>'S5'!C34</f>
        <v>0</v>
      </c>
      <c r="D233" s="348">
        <f>'S5'!D34</f>
        <v>0</v>
      </c>
      <c r="E233" s="349">
        <f>'S5'!J34</f>
        <v>0</v>
      </c>
      <c r="F233" s="348">
        <f>'S5'!K34-'S5'!E34-'S5'!F34-'S5'!G34-'S5'!H34-'S5'!I34</f>
        <v>0</v>
      </c>
      <c r="G233" s="353">
        <f>'S5'!L34-'S5'!H34-'S5'!G34</f>
        <v>0</v>
      </c>
      <c r="H233" s="347">
        <f>'S5'!N34-'S5'!F34-'S5'!E34-'S5'!I34</f>
        <v>0</v>
      </c>
      <c r="I233" s="348">
        <f>'S5'!M34</f>
        <v>0</v>
      </c>
      <c r="J233" s="347">
        <f>'S5'!O34+'S5'!P34-'S5'!H34-'S5'!G34</f>
        <v>0</v>
      </c>
      <c r="K233" s="347">
        <f>'S5'!S34+'S5'!T34-'S5'!F34-'S5'!E34-'S5'!I34</f>
        <v>0</v>
      </c>
      <c r="L233" s="347">
        <f>'S5'!Q34+'S5'!R34</f>
        <v>0</v>
      </c>
      <c r="M233" s="346">
        <f>'S5'!P34</f>
        <v>0</v>
      </c>
      <c r="N233" s="347">
        <f>'S5'!T34-'S5'!E34-'S5'!F34-'S5'!I34</f>
        <v>0</v>
      </c>
      <c r="O233" s="348">
        <f>'S5'!R34</f>
        <v>0</v>
      </c>
      <c r="P233" s="349">
        <f>'S5'!U34-'S5'!H34-'S5'!G34</f>
        <v>0</v>
      </c>
      <c r="Q233" s="348">
        <f>'S5'!V34-'S5'!F34-'S5'!E34-'S5'!I34</f>
        <v>0</v>
      </c>
      <c r="R233" s="189">
        <f>'S5'!E34</f>
        <v>0</v>
      </c>
      <c r="S233" s="196" t="s">
        <v>79</v>
      </c>
      <c r="T233" s="205">
        <f>'S5'!F34</f>
        <v>0</v>
      </c>
      <c r="U233" s="197" t="s">
        <v>80</v>
      </c>
    </row>
    <row r="234" spans="1:21" s="182" customFormat="1" ht="14.1" customHeight="1" x14ac:dyDescent="0.25">
      <c r="A234" s="354"/>
      <c r="B234" s="355"/>
      <c r="C234" s="349"/>
      <c r="D234" s="348"/>
      <c r="E234" s="349"/>
      <c r="F234" s="348"/>
      <c r="G234" s="353"/>
      <c r="H234" s="347"/>
      <c r="I234" s="348"/>
      <c r="J234" s="347"/>
      <c r="K234" s="347"/>
      <c r="L234" s="347"/>
      <c r="M234" s="346"/>
      <c r="N234" s="347"/>
      <c r="O234" s="348"/>
      <c r="P234" s="349"/>
      <c r="Q234" s="348"/>
      <c r="R234" s="189"/>
      <c r="S234" s="197"/>
      <c r="T234" s="205">
        <f>'S5'!H34+'S5'!G34</f>
        <v>0</v>
      </c>
      <c r="U234" s="197" t="s">
        <v>103</v>
      </c>
    </row>
    <row r="235" spans="1:21" s="182" customFormat="1" ht="15.6" customHeight="1" x14ac:dyDescent="0.25">
      <c r="A235" s="354" t="s">
        <v>81</v>
      </c>
      <c r="B235" s="355"/>
      <c r="C235" s="347">
        <f>'S5'!C69</f>
        <v>0</v>
      </c>
      <c r="D235" s="348">
        <f>'S5'!D69</f>
        <v>0</v>
      </c>
      <c r="E235" s="347">
        <f>'S5'!K69-'S5'!E69-'S5'!F69-'S5'!G69-'S5'!H69-'S5'!I69</f>
        <v>0</v>
      </c>
      <c r="F235" s="348">
        <f>'S5'!L69</f>
        <v>0</v>
      </c>
      <c r="G235" s="347">
        <f>'S5'!M69-'S5'!E69-'S5'!F69-'S5'!G69-'S5'!H69-'S5'!I69</f>
        <v>0</v>
      </c>
      <c r="H235" s="347">
        <f>'S5'!O69</f>
        <v>0</v>
      </c>
      <c r="I235" s="348">
        <f>'S5'!N69</f>
        <v>0</v>
      </c>
      <c r="J235" s="347">
        <f>'S5'!P69-'S5'!E69-'S5'!F69-'S5'!G69-'S5'!H69-'S5'!I69+'S5'!Q69</f>
        <v>0</v>
      </c>
      <c r="K235" s="347">
        <f>'S5'!T69+'S5'!U69</f>
        <v>0</v>
      </c>
      <c r="L235" s="348">
        <f>'S5'!R69+'S5'!S69</f>
        <v>0</v>
      </c>
      <c r="M235" s="347">
        <f>'S5'!Q69</f>
        <v>0</v>
      </c>
      <c r="N235" s="347">
        <f>'S5'!U69</f>
        <v>0</v>
      </c>
      <c r="O235" s="348">
        <f>'S5'!S69</f>
        <v>0</v>
      </c>
      <c r="P235" s="347">
        <f>'S5'!V69-'S5'!E69-'S5'!F69-'S5'!G69-'S5'!H69-'S5'!I69</f>
        <v>0</v>
      </c>
      <c r="Q235" s="348">
        <f>'S5'!W69</f>
        <v>0</v>
      </c>
      <c r="R235" s="195">
        <f>'S5'!E69+'S5'!F69+'S5'!G69+'S5'!I69</f>
        <v>0</v>
      </c>
      <c r="S235" s="196" t="s">
        <v>82</v>
      </c>
      <c r="T235" s="195">
        <f>'S5'!H69</f>
        <v>0</v>
      </c>
      <c r="U235" s="197" t="s">
        <v>83</v>
      </c>
    </row>
    <row r="236" spans="1:21" s="182" customFormat="1" ht="15.6" customHeight="1" x14ac:dyDescent="0.25">
      <c r="A236" s="354"/>
      <c r="B236" s="355"/>
      <c r="C236" s="347"/>
      <c r="D236" s="348"/>
      <c r="E236" s="347"/>
      <c r="F236" s="348"/>
      <c r="G236" s="347"/>
      <c r="H236" s="347"/>
      <c r="I236" s="348"/>
      <c r="J236" s="347"/>
      <c r="K236" s="347"/>
      <c r="L236" s="348"/>
      <c r="M236" s="347"/>
      <c r="N236" s="347"/>
      <c r="O236" s="348"/>
      <c r="P236" s="347"/>
      <c r="Q236" s="348"/>
      <c r="R236" s="195"/>
      <c r="S236" s="196"/>
      <c r="T236" s="195">
        <f>'S5'!J69</f>
        <v>0</v>
      </c>
      <c r="U236" s="232" t="s">
        <v>84</v>
      </c>
    </row>
    <row r="237" spans="1:21" s="182" customFormat="1" ht="28.35" customHeight="1" x14ac:dyDescent="0.25">
      <c r="A237" s="185" t="s">
        <v>85</v>
      </c>
      <c r="B237" s="207"/>
      <c r="C237" s="229">
        <f>'S5'!C104</f>
        <v>0</v>
      </c>
      <c r="D237" s="187">
        <f>'S5'!D104</f>
        <v>0</v>
      </c>
      <c r="E237" s="229">
        <f>'S5'!I104-'S5'!E104-'S5'!F104-'S5'!G104</f>
        <v>0</v>
      </c>
      <c r="F237" s="187">
        <f>'S5'!J104</f>
        <v>0</v>
      </c>
      <c r="G237" s="230">
        <f>'S5'!K104-'S5'!E104-'S5'!F104-'S5'!G104</f>
        <v>0</v>
      </c>
      <c r="H237" s="188">
        <f>'S5'!M104</f>
        <v>0</v>
      </c>
      <c r="I237" s="187">
        <f>'S5'!L104+'S5'!H104</f>
        <v>0</v>
      </c>
      <c r="J237" s="188">
        <f>'S5'!N104+'S5'!O104-'S5'!E104-'S5'!F104-'S5'!G104</f>
        <v>0</v>
      </c>
      <c r="K237" s="188">
        <f>'S5'!R104+'S5'!S4</f>
        <v>0</v>
      </c>
      <c r="L237" s="188">
        <f>'S5'!P104+'S5'!Q104+'S5'!H104</f>
        <v>0</v>
      </c>
      <c r="M237" s="231">
        <f>'S5'!O104</f>
        <v>0</v>
      </c>
      <c r="N237" s="188">
        <f>'S5'!S4</f>
        <v>0</v>
      </c>
      <c r="O237" s="187">
        <f>'S5'!Q104</f>
        <v>0</v>
      </c>
      <c r="P237" s="229">
        <f>'S5'!T104-'S5'!E104-'S5'!F104-'S5'!G104</f>
        <v>0</v>
      </c>
      <c r="Q237" s="187">
        <f>'S5'!U104</f>
        <v>0</v>
      </c>
      <c r="R237" s="195">
        <f>'S5'!E104+'S5'!F104</f>
        <v>0</v>
      </c>
      <c r="S237" s="233" t="s">
        <v>104</v>
      </c>
      <c r="T237" s="195">
        <f>'S5'!G104</f>
        <v>0</v>
      </c>
      <c r="U237" s="208" t="s">
        <v>87</v>
      </c>
    </row>
    <row r="238" spans="1:21" s="182" customFormat="1" ht="28.35" customHeight="1" x14ac:dyDescent="0.25">
      <c r="A238" s="185" t="s">
        <v>88</v>
      </c>
      <c r="B238" s="207"/>
      <c r="C238" s="229">
        <f>'S5'!C139</f>
        <v>0</v>
      </c>
      <c r="D238" s="187">
        <f>'S5'!D139</f>
        <v>0</v>
      </c>
      <c r="E238" s="229">
        <f>'S5'!I139</f>
        <v>0</v>
      </c>
      <c r="F238" s="187">
        <f>'S5'!J139-'S5'!E139-'S5'!F139</f>
        <v>0</v>
      </c>
      <c r="G238" s="230">
        <f>'S5'!K139</f>
        <v>0</v>
      </c>
      <c r="H238" s="188">
        <f>'S5'!M139-'S5'!E139</f>
        <v>0</v>
      </c>
      <c r="I238" s="187">
        <f>'S5'!L139-'S5'!F139</f>
        <v>0</v>
      </c>
      <c r="J238" s="188">
        <f>'S5'!N139+'S5'!O139</f>
        <v>0</v>
      </c>
      <c r="K238" s="188">
        <f>'S5'!R139+'S5'!S139-'S5'!E139</f>
        <v>0</v>
      </c>
      <c r="L238" s="188">
        <f>'S5'!P139+'S5'!Q139-'S5'!F139</f>
        <v>0</v>
      </c>
      <c r="M238" s="231">
        <f>'S5'!O139</f>
        <v>0</v>
      </c>
      <c r="N238" s="188">
        <f>'S5'!S139-'S5'!E139</f>
        <v>0</v>
      </c>
      <c r="O238" s="187">
        <f>'S5'!Q139</f>
        <v>0</v>
      </c>
      <c r="P238" s="229">
        <f>'S5'!T139</f>
        <v>0</v>
      </c>
      <c r="Q238" s="187">
        <f>'S5'!U139-'S5'!E139-'S5'!F139</f>
        <v>0</v>
      </c>
      <c r="R238" s="195">
        <f>'S5'!E139</f>
        <v>0</v>
      </c>
      <c r="S238" s="196" t="s">
        <v>105</v>
      </c>
      <c r="T238" s="234">
        <f>'S5'!F139</f>
        <v>0</v>
      </c>
      <c r="U238" s="197" t="s">
        <v>106</v>
      </c>
    </row>
    <row r="239" spans="1:21" s="182" customFormat="1" ht="14.1" customHeight="1" x14ac:dyDescent="0.25">
      <c r="A239" s="354" t="s">
        <v>89</v>
      </c>
      <c r="B239" s="355"/>
      <c r="C239" s="349">
        <f>'S5'!C174</f>
        <v>0</v>
      </c>
      <c r="D239" s="348">
        <f>'S5'!D174</f>
        <v>0</v>
      </c>
      <c r="E239" s="349">
        <f>'S5'!K174-'S5'!F174</f>
        <v>0</v>
      </c>
      <c r="F239" s="348">
        <f>'S5'!L174-'S5'!E174-'S5'!H174-'S5'!G174</f>
        <v>0</v>
      </c>
      <c r="G239" s="353">
        <f>'S5'!M174-'S5'!F174</f>
        <v>0</v>
      </c>
      <c r="H239" s="347">
        <f>'S5'!O174-'S5'!H174-'S5'!E174+'S5'!J174</f>
        <v>0</v>
      </c>
      <c r="I239" s="348">
        <f>'S5'!N174-'S5'!G174+1</f>
        <v>1</v>
      </c>
      <c r="J239" s="347">
        <f>'S5'!P174+'S5'!Q174-'S5'!F174</f>
        <v>0</v>
      </c>
      <c r="K239" s="347">
        <f>'S5'!T174+'S5'!U174+'S5'!J174-'S5'!H174-'S5'!E174</f>
        <v>0</v>
      </c>
      <c r="L239" s="347">
        <f>'S5'!R174+'S5'!S174-'S5'!G174+1</f>
        <v>1</v>
      </c>
      <c r="M239" s="346">
        <f>'S5'!Q174</f>
        <v>0</v>
      </c>
      <c r="N239" s="347">
        <f>'S5'!T174+'S5'!U174-'S5'!H174-'S5'!E174</f>
        <v>0</v>
      </c>
      <c r="O239" s="348">
        <f>'S5'!S174-'S5'!G174+1</f>
        <v>1</v>
      </c>
      <c r="P239" s="349">
        <f>'S5'!V174-'S5'!F174</f>
        <v>0</v>
      </c>
      <c r="Q239" s="348">
        <f>'S5'!W174-'S5'!E174-'S5'!H174-'S5'!G174</f>
        <v>0</v>
      </c>
      <c r="R239" s="195">
        <f>'S5'!E174</f>
        <v>0</v>
      </c>
      <c r="S239" s="196" t="s">
        <v>105</v>
      </c>
      <c r="T239" s="205">
        <f>'S5'!G174</f>
        <v>0</v>
      </c>
      <c r="U239" s="197" t="s">
        <v>90</v>
      </c>
    </row>
    <row r="240" spans="1:21" s="182" customFormat="1" ht="14.1" customHeight="1" x14ac:dyDescent="0.25">
      <c r="A240" s="354"/>
      <c r="B240" s="355"/>
      <c r="C240" s="349"/>
      <c r="D240" s="348"/>
      <c r="E240" s="349"/>
      <c r="F240" s="348"/>
      <c r="G240" s="353"/>
      <c r="H240" s="347"/>
      <c r="I240" s="348"/>
      <c r="J240" s="347"/>
      <c r="K240" s="347"/>
      <c r="L240" s="347"/>
      <c r="M240" s="346"/>
      <c r="N240" s="347"/>
      <c r="O240" s="348"/>
      <c r="P240" s="349"/>
      <c r="Q240" s="348"/>
      <c r="R240" s="195">
        <f>'S5'!F174</f>
        <v>0</v>
      </c>
      <c r="S240" s="196" t="s">
        <v>91</v>
      </c>
      <c r="T240" s="205">
        <f>'S5'!H174</f>
        <v>0</v>
      </c>
      <c r="U240" s="197" t="s">
        <v>92</v>
      </c>
    </row>
    <row r="241" spans="1:21" s="182" customFormat="1" ht="18.399999999999999" customHeight="1" x14ac:dyDescent="0.25">
      <c r="A241" s="209" t="s">
        <v>93</v>
      </c>
      <c r="B241" s="210"/>
      <c r="C241" s="235">
        <f t="shared" ref="C241:Q241" si="13">SUM(C233:C239)</f>
        <v>0</v>
      </c>
      <c r="D241" s="212">
        <f t="shared" si="13"/>
        <v>0</v>
      </c>
      <c r="E241" s="235">
        <f t="shared" si="13"/>
        <v>0</v>
      </c>
      <c r="F241" s="212">
        <f t="shared" si="13"/>
        <v>0</v>
      </c>
      <c r="G241" s="236">
        <f t="shared" si="13"/>
        <v>0</v>
      </c>
      <c r="H241" s="211">
        <f t="shared" si="13"/>
        <v>0</v>
      </c>
      <c r="I241" s="212">
        <f t="shared" si="13"/>
        <v>1</v>
      </c>
      <c r="J241" s="211">
        <f t="shared" si="13"/>
        <v>0</v>
      </c>
      <c r="K241" s="211">
        <f t="shared" si="13"/>
        <v>0</v>
      </c>
      <c r="L241" s="211">
        <f t="shared" si="13"/>
        <v>1</v>
      </c>
      <c r="M241" s="237">
        <f t="shared" si="13"/>
        <v>0</v>
      </c>
      <c r="N241" s="211">
        <f t="shared" si="13"/>
        <v>0</v>
      </c>
      <c r="O241" s="212">
        <f t="shared" si="13"/>
        <v>1</v>
      </c>
      <c r="P241" s="235">
        <f t="shared" si="13"/>
        <v>0</v>
      </c>
      <c r="Q241" s="212">
        <f t="shared" si="13"/>
        <v>0</v>
      </c>
      <c r="R241" s="173"/>
      <c r="S241" s="172"/>
      <c r="T241" s="173"/>
      <c r="U241" s="172"/>
    </row>
    <row r="242" spans="1:21" s="182" customFormat="1" ht="18.399999999999999" customHeight="1" x14ac:dyDescent="0.25">
      <c r="A242" s="350" t="s">
        <v>107</v>
      </c>
      <c r="B242" s="350"/>
      <c r="C242" s="351"/>
      <c r="D242" s="351"/>
      <c r="E242" s="350" t="s">
        <v>108</v>
      </c>
      <c r="F242" s="350"/>
      <c r="G242" s="352"/>
      <c r="H242" s="352"/>
      <c r="I242" s="238"/>
      <c r="J242" s="218"/>
      <c r="K242" s="218"/>
      <c r="L242" s="218"/>
      <c r="M242" s="218"/>
      <c r="N242" s="218"/>
      <c r="O242" s="218"/>
      <c r="P242" s="218"/>
      <c r="Q242" s="218"/>
      <c r="R242" s="219"/>
      <c r="T242" s="215"/>
    </row>
    <row r="243" spans="1:21" s="182" customFormat="1" ht="18.399999999999999" customHeight="1" x14ac:dyDescent="0.25">
      <c r="A243" s="242"/>
      <c r="B243" s="243"/>
      <c r="C243" s="244"/>
      <c r="D243" s="244"/>
      <c r="E243" s="218"/>
      <c r="F243" s="218"/>
      <c r="G243" s="218"/>
      <c r="H243" s="218"/>
      <c r="I243" s="218"/>
      <c r="J243" s="218"/>
      <c r="K243" s="218"/>
      <c r="L243" s="218"/>
      <c r="M243" s="218"/>
      <c r="N243" s="218"/>
      <c r="O243" s="218"/>
      <c r="P243" s="218"/>
      <c r="Q243" s="218"/>
      <c r="R243" s="219"/>
      <c r="T243" s="215"/>
    </row>
    <row r="244" spans="1:21" s="182" customFormat="1" ht="18.399999999999999" customHeight="1" x14ac:dyDescent="0.25">
      <c r="A244" s="170"/>
      <c r="B244" s="170"/>
      <c r="C244" s="251"/>
      <c r="R244" s="215"/>
      <c r="T244" s="215"/>
    </row>
    <row r="245" spans="1:21" ht="18.399999999999999" customHeight="1" x14ac:dyDescent="0.25">
      <c r="A245" s="172"/>
    </row>
    <row r="248" spans="1:21" ht="27" customHeight="1" x14ac:dyDescent="0.45">
      <c r="I248" s="252" t="s">
        <v>110</v>
      </c>
      <c r="M248" s="343">
        <f>'S5'!N3</f>
        <v>43010</v>
      </c>
      <c r="N248" s="343"/>
      <c r="O248" s="343"/>
      <c r="Q248" s="253" t="s">
        <v>8</v>
      </c>
      <c r="S248" s="344">
        <f>'S5'!P3</f>
        <v>43016</v>
      </c>
      <c r="T248" s="344"/>
    </row>
    <row r="250" spans="1:21" ht="21.2" customHeight="1" x14ac:dyDescent="0.4">
      <c r="B250" s="254" t="s">
        <v>111</v>
      </c>
    </row>
    <row r="251" spans="1:21" ht="15.6" customHeight="1" x14ac:dyDescent="0.25"/>
    <row r="252" spans="1:21" ht="18.399999999999999" customHeight="1" x14ac:dyDescent="0.3">
      <c r="A252" s="255"/>
      <c r="B252" s="255"/>
      <c r="C252" s="256"/>
      <c r="D252" s="340" t="s">
        <v>78</v>
      </c>
      <c r="E252" s="340"/>
      <c r="F252" s="340" t="s">
        <v>81</v>
      </c>
      <c r="G252" s="340"/>
      <c r="H252" s="340" t="s">
        <v>85</v>
      </c>
      <c r="I252" s="340"/>
      <c r="J252" s="340" t="s">
        <v>88</v>
      </c>
      <c r="K252" s="340"/>
      <c r="L252" s="340" t="s">
        <v>89</v>
      </c>
      <c r="M252" s="340"/>
      <c r="N252" s="340" t="s">
        <v>112</v>
      </c>
      <c r="O252" s="340"/>
      <c r="P252" s="345" t="s">
        <v>113</v>
      </c>
      <c r="Q252" s="345"/>
      <c r="R252" s="257"/>
      <c r="S252" s="342" t="s">
        <v>114</v>
      </c>
      <c r="U252" s="342" t="s">
        <v>115</v>
      </c>
    </row>
    <row r="253" spans="1:21" ht="18.399999999999999" customHeight="1" x14ac:dyDescent="0.3">
      <c r="A253" s="255"/>
      <c r="B253" s="255"/>
      <c r="C253" s="256"/>
      <c r="D253" s="259" t="s">
        <v>116</v>
      </c>
      <c r="E253" s="260" t="s">
        <v>117</v>
      </c>
      <c r="F253" s="259" t="s">
        <v>116</v>
      </c>
      <c r="G253" s="260" t="s">
        <v>117</v>
      </c>
      <c r="H253" s="259" t="s">
        <v>116</v>
      </c>
      <c r="I253" s="260" t="s">
        <v>117</v>
      </c>
      <c r="J253" s="259" t="s">
        <v>116</v>
      </c>
      <c r="K253" s="260" t="s">
        <v>117</v>
      </c>
      <c r="L253" s="259" t="s">
        <v>116</v>
      </c>
      <c r="M253" s="260" t="s">
        <v>117</v>
      </c>
      <c r="N253" s="259" t="s">
        <v>116</v>
      </c>
      <c r="O253" s="260" t="s">
        <v>117</v>
      </c>
      <c r="P253" s="259" t="s">
        <v>116</v>
      </c>
      <c r="Q253" s="259" t="s">
        <v>117</v>
      </c>
      <c r="R253" s="257"/>
      <c r="S253" s="342"/>
      <c r="T253" s="257"/>
      <c r="U253" s="342"/>
    </row>
    <row r="254" spans="1:21" ht="18.399999999999999" customHeight="1" x14ac:dyDescent="0.3">
      <c r="A254" s="255"/>
      <c r="B254" s="337" t="s">
        <v>118</v>
      </c>
      <c r="C254" s="337"/>
      <c r="D254" s="261">
        <f>'S5'!E4</f>
        <v>0</v>
      </c>
      <c r="E254" s="262">
        <f>'S5'!F4</f>
        <v>0</v>
      </c>
      <c r="F254" s="294">
        <f>'S5'!E39</f>
        <v>0</v>
      </c>
      <c r="G254" s="262">
        <f>'S5'!F39</f>
        <v>0</v>
      </c>
      <c r="H254" s="294">
        <f>'S5'!E74</f>
        <v>0</v>
      </c>
      <c r="I254" s="262">
        <f>'S5'!F74</f>
        <v>0</v>
      </c>
      <c r="J254" s="294">
        <f>'S5'!E109</f>
        <v>0</v>
      </c>
      <c r="K254" s="262">
        <f>'S5'!F109</f>
        <v>0</v>
      </c>
      <c r="L254" s="294">
        <f>'S5'!E144</f>
        <v>0</v>
      </c>
      <c r="M254" s="262">
        <f>'S5'!F144</f>
        <v>0</v>
      </c>
      <c r="N254" s="294">
        <f>'S5'!C178</f>
        <v>0</v>
      </c>
      <c r="O254" s="262"/>
      <c r="P254" s="294">
        <v>1</v>
      </c>
      <c r="Q254" s="297"/>
      <c r="R254" s="257"/>
      <c r="S254" s="267">
        <f t="shared" ref="S254:S260" si="14">SUM(D254+F254+H254+J254+L254+N254+P254)</f>
        <v>1</v>
      </c>
      <c r="T254" s="268"/>
      <c r="U254" s="269">
        <f t="shared" ref="U254:U260" si="15">SUM(E254+G254+I254+K254+M254+O254+Q254)</f>
        <v>0</v>
      </c>
    </row>
    <row r="255" spans="1:21" ht="18.399999999999999" customHeight="1" x14ac:dyDescent="0.3">
      <c r="A255" s="255"/>
      <c r="B255" s="337" t="s">
        <v>119</v>
      </c>
      <c r="C255" s="337"/>
      <c r="D255" s="270">
        <f>'S5'!E5</f>
        <v>0</v>
      </c>
      <c r="E255" s="262">
        <f>'S5'!F5</f>
        <v>0</v>
      </c>
      <c r="F255" s="295">
        <f>'S5'!E40</f>
        <v>0</v>
      </c>
      <c r="G255" s="273">
        <f>'S5'!F40</f>
        <v>0</v>
      </c>
      <c r="H255" s="295">
        <f>'S5'!E75</f>
        <v>0</v>
      </c>
      <c r="I255" s="273">
        <f>'S5'!F75</f>
        <v>0</v>
      </c>
      <c r="J255" s="295">
        <f>'S5'!E110</f>
        <v>0</v>
      </c>
      <c r="K255" s="273">
        <f>'S5'!F110</f>
        <v>0</v>
      </c>
      <c r="L255" s="295">
        <f>'S5'!E145</f>
        <v>0</v>
      </c>
      <c r="M255" s="273">
        <f>'S5'!F145</f>
        <v>0</v>
      </c>
      <c r="N255" s="294">
        <f>'S5'!C179</f>
        <v>0</v>
      </c>
      <c r="O255" s="273"/>
      <c r="P255" s="295">
        <v>1</v>
      </c>
      <c r="Q255" s="298"/>
      <c r="R255" s="257"/>
      <c r="S255" s="267">
        <f t="shared" si="14"/>
        <v>1</v>
      </c>
      <c r="T255" s="268"/>
      <c r="U255" s="269">
        <f t="shared" si="15"/>
        <v>0</v>
      </c>
    </row>
    <row r="256" spans="1:21" ht="18.399999999999999" customHeight="1" x14ac:dyDescent="0.3">
      <c r="A256" s="255"/>
      <c r="B256" s="337" t="s">
        <v>120</v>
      </c>
      <c r="C256" s="337"/>
      <c r="D256" s="270">
        <f>'S5'!E6</f>
        <v>0</v>
      </c>
      <c r="E256" s="262">
        <f>'S5'!F6</f>
        <v>0</v>
      </c>
      <c r="F256" s="295">
        <f>'S5'!E41</f>
        <v>0</v>
      </c>
      <c r="G256" s="273">
        <f>'S5'!F41</f>
        <v>0</v>
      </c>
      <c r="H256" s="295">
        <f>'S5'!E76</f>
        <v>0</v>
      </c>
      <c r="I256" s="273">
        <f>'S5'!F76</f>
        <v>0</v>
      </c>
      <c r="J256" s="295">
        <f>'S5'!E111</f>
        <v>0</v>
      </c>
      <c r="K256" s="273">
        <f>'S5'!F111</f>
        <v>0</v>
      </c>
      <c r="L256" s="295">
        <f>'S5'!E146</f>
        <v>0</v>
      </c>
      <c r="M256" s="273">
        <f>'S5'!F146</f>
        <v>0</v>
      </c>
      <c r="N256" s="294">
        <f>'S5'!C180</f>
        <v>0</v>
      </c>
      <c r="O256" s="273"/>
      <c r="P256" s="295">
        <v>1</v>
      </c>
      <c r="Q256" s="298"/>
      <c r="R256" s="257"/>
      <c r="S256" s="267">
        <f t="shared" si="14"/>
        <v>1</v>
      </c>
      <c r="T256" s="268"/>
      <c r="U256" s="269">
        <f t="shared" si="15"/>
        <v>0</v>
      </c>
    </row>
    <row r="257" spans="1:21" ht="18.399999999999999" customHeight="1" x14ac:dyDescent="0.3">
      <c r="A257" s="255"/>
      <c r="B257" s="337" t="s">
        <v>121</v>
      </c>
      <c r="C257" s="337"/>
      <c r="D257" s="270">
        <f>'S5'!E7</f>
        <v>0</v>
      </c>
      <c r="E257" s="262">
        <f>'S5'!F7</f>
        <v>0</v>
      </c>
      <c r="F257" s="295">
        <f>'S5'!E42</f>
        <v>0</v>
      </c>
      <c r="G257" s="273">
        <f>'S5'!F42</f>
        <v>0</v>
      </c>
      <c r="H257" s="295">
        <f>'S5'!E77</f>
        <v>0</v>
      </c>
      <c r="I257" s="273">
        <f>'S5'!F77</f>
        <v>0</v>
      </c>
      <c r="J257" s="295">
        <f>'S5'!E112</f>
        <v>0</v>
      </c>
      <c r="K257" s="273">
        <f>'S5'!F112</f>
        <v>0</v>
      </c>
      <c r="L257" s="295">
        <f>'S5'!E147</f>
        <v>0</v>
      </c>
      <c r="M257" s="273">
        <f>'S5'!F147</f>
        <v>0</v>
      </c>
      <c r="N257" s="294">
        <f>'S5'!C181</f>
        <v>0</v>
      </c>
      <c r="O257" s="273"/>
      <c r="P257" s="295">
        <v>1</v>
      </c>
      <c r="Q257" s="298"/>
      <c r="R257" s="257"/>
      <c r="S257" s="267">
        <f t="shared" si="14"/>
        <v>1</v>
      </c>
      <c r="T257" s="268"/>
      <c r="U257" s="269">
        <f t="shared" si="15"/>
        <v>0</v>
      </c>
    </row>
    <row r="258" spans="1:21" ht="18.399999999999999" customHeight="1" x14ac:dyDescent="0.3">
      <c r="A258" s="255"/>
      <c r="B258" s="337" t="s">
        <v>122</v>
      </c>
      <c r="C258" s="337"/>
      <c r="D258" s="270">
        <f>'S5'!E8</f>
        <v>0</v>
      </c>
      <c r="E258" s="262">
        <f>'S5'!F8</f>
        <v>0</v>
      </c>
      <c r="F258" s="295">
        <f>'S5'!E43</f>
        <v>0</v>
      </c>
      <c r="G258" s="273">
        <f>'S5'!F43</f>
        <v>0</v>
      </c>
      <c r="H258" s="295">
        <f>'S5'!E78</f>
        <v>0</v>
      </c>
      <c r="I258" s="273">
        <f>'S5'!F78</f>
        <v>0</v>
      </c>
      <c r="J258" s="295">
        <f>'S5'!E113</f>
        <v>0</v>
      </c>
      <c r="K258" s="273">
        <f>'S5'!F113</f>
        <v>0</v>
      </c>
      <c r="L258" s="295">
        <f>'S5'!E148</f>
        <v>0</v>
      </c>
      <c r="M258" s="273">
        <f>'S5'!F148</f>
        <v>0</v>
      </c>
      <c r="N258" s="294">
        <f>'S5'!C182</f>
        <v>0</v>
      </c>
      <c r="O258" s="273"/>
      <c r="P258" s="295">
        <v>1</v>
      </c>
      <c r="Q258" s="298"/>
      <c r="R258" s="257"/>
      <c r="S258" s="267">
        <f t="shared" si="14"/>
        <v>1</v>
      </c>
      <c r="T258" s="268"/>
      <c r="U258" s="269">
        <f t="shared" si="15"/>
        <v>0</v>
      </c>
    </row>
    <row r="259" spans="1:21" ht="18.399999999999999" customHeight="1" x14ac:dyDescent="0.3">
      <c r="A259" s="255"/>
      <c r="B259" s="337" t="s">
        <v>123</v>
      </c>
      <c r="C259" s="337"/>
      <c r="D259" s="270">
        <f>'S5'!E9</f>
        <v>0</v>
      </c>
      <c r="E259" s="262">
        <f>'S5'!F9</f>
        <v>0</v>
      </c>
      <c r="F259" s="295">
        <f>'S5'!E44</f>
        <v>0</v>
      </c>
      <c r="G259" s="273">
        <f>'S5'!F44</f>
        <v>0</v>
      </c>
      <c r="H259" s="295">
        <f>'S5'!E79</f>
        <v>0</v>
      </c>
      <c r="I259" s="273">
        <f>'S5'!F79</f>
        <v>0</v>
      </c>
      <c r="J259" s="295">
        <f>'S5'!E114</f>
        <v>0</v>
      </c>
      <c r="K259" s="273">
        <f>'S5'!F114</f>
        <v>0</v>
      </c>
      <c r="L259" s="295">
        <f>'S5'!E149</f>
        <v>0</v>
      </c>
      <c r="M259" s="273">
        <f>'S5'!F149</f>
        <v>0</v>
      </c>
      <c r="N259" s="295"/>
      <c r="O259" s="273"/>
      <c r="P259" s="295">
        <v>0.5</v>
      </c>
      <c r="Q259" s="298"/>
      <c r="R259" s="257"/>
      <c r="S259" s="267">
        <f t="shared" si="14"/>
        <v>0.5</v>
      </c>
      <c r="T259" s="268"/>
      <c r="U259" s="269">
        <f t="shared" si="15"/>
        <v>0</v>
      </c>
    </row>
    <row r="260" spans="1:21" ht="18.399999999999999" customHeight="1" x14ac:dyDescent="0.3">
      <c r="A260" s="255"/>
      <c r="B260" s="337" t="s">
        <v>124</v>
      </c>
      <c r="C260" s="337"/>
      <c r="D260" s="276">
        <f>'S5'!E10</f>
        <v>0</v>
      </c>
      <c r="E260" s="262">
        <f>'S5'!F10</f>
        <v>0</v>
      </c>
      <c r="F260" s="296">
        <f>'S5'!E45</f>
        <v>0</v>
      </c>
      <c r="G260" s="279">
        <f>'S5'!F45</f>
        <v>0</v>
      </c>
      <c r="H260" s="296">
        <f>'S5'!E80</f>
        <v>0</v>
      </c>
      <c r="I260" s="279">
        <f>'S5'!F80</f>
        <v>0</v>
      </c>
      <c r="J260" s="296">
        <f>'S5'!E115</f>
        <v>0</v>
      </c>
      <c r="K260" s="279">
        <f>'S5'!F115</f>
        <v>0</v>
      </c>
      <c r="L260" s="296">
        <f>'S5'!E150</f>
        <v>0</v>
      </c>
      <c r="M260" s="279">
        <f>'S5'!F150</f>
        <v>0</v>
      </c>
      <c r="N260" s="296"/>
      <c r="O260" s="279"/>
      <c r="P260" s="296">
        <v>0.5</v>
      </c>
      <c r="Q260" s="299"/>
      <c r="R260" s="257"/>
      <c r="S260" s="267">
        <f t="shared" si="14"/>
        <v>0.5</v>
      </c>
      <c r="T260" s="268"/>
      <c r="U260" s="269">
        <f t="shared" si="15"/>
        <v>0</v>
      </c>
    </row>
    <row r="261" spans="1:21" ht="18.399999999999999" customHeight="1" x14ac:dyDescent="0.3">
      <c r="A261" s="255"/>
      <c r="B261" s="255"/>
      <c r="C261" s="256"/>
      <c r="D261" s="282"/>
      <c r="E261" s="282"/>
      <c r="F261" s="282"/>
      <c r="G261" s="282"/>
      <c r="H261" s="282"/>
      <c r="I261" s="282"/>
      <c r="J261" s="282"/>
      <c r="K261" s="282"/>
      <c r="L261" s="282"/>
      <c r="M261" s="282"/>
      <c r="N261" s="282"/>
      <c r="O261" s="282"/>
      <c r="P261" s="282"/>
      <c r="Q261" s="282"/>
      <c r="R261" s="257"/>
      <c r="S261" s="282"/>
      <c r="T261" s="257"/>
      <c r="U261" s="282"/>
    </row>
    <row r="262" spans="1:21" ht="21.2" customHeight="1" x14ac:dyDescent="0.4">
      <c r="A262" s="255"/>
      <c r="B262" s="254" t="s">
        <v>125</v>
      </c>
      <c r="N262" s="282"/>
      <c r="O262" s="282"/>
      <c r="P262" s="282"/>
      <c r="Q262" s="282"/>
      <c r="R262" s="257"/>
      <c r="S262" s="283" t="s">
        <v>126</v>
      </c>
      <c r="T262" s="257">
        <f>'S5'!H57</f>
        <v>0</v>
      </c>
      <c r="U262" s="282"/>
    </row>
    <row r="263" spans="1:21" ht="15.6" customHeight="1" x14ac:dyDescent="0.25"/>
    <row r="264" spans="1:21" ht="18.399999999999999" customHeight="1" x14ac:dyDescent="0.3">
      <c r="B264" s="255"/>
      <c r="C264" s="256"/>
      <c r="D264" s="340" t="s">
        <v>78</v>
      </c>
      <c r="E264" s="340"/>
      <c r="F264" s="341" t="s">
        <v>81</v>
      </c>
      <c r="G264" s="341"/>
      <c r="H264" s="341" t="s">
        <v>85</v>
      </c>
      <c r="I264" s="341"/>
      <c r="J264" s="341" t="s">
        <v>88</v>
      </c>
      <c r="K264" s="341"/>
      <c r="L264" s="341" t="s">
        <v>89</v>
      </c>
      <c r="M264" s="341"/>
    </row>
    <row r="265" spans="1:21" ht="18.399999999999999" customHeight="1" x14ac:dyDescent="0.3">
      <c r="B265" s="337" t="s">
        <v>118</v>
      </c>
      <c r="C265" s="337"/>
      <c r="D265" s="338">
        <f>'S5'!G4</f>
        <v>0</v>
      </c>
      <c r="E265" s="338"/>
      <c r="F265" s="339">
        <f>'S5'!G39</f>
        <v>0</v>
      </c>
      <c r="G265" s="339"/>
      <c r="H265" s="339">
        <f>'S5'!G74</f>
        <v>0</v>
      </c>
      <c r="I265" s="339"/>
      <c r="J265" s="339">
        <f>'S5'!G109</f>
        <v>0</v>
      </c>
      <c r="K265" s="339"/>
      <c r="L265" s="339">
        <f>'S5'!G144</f>
        <v>0</v>
      </c>
      <c r="M265" s="339"/>
    </row>
    <row r="266" spans="1:21" ht="18.399999999999999" customHeight="1" x14ac:dyDescent="0.3">
      <c r="B266" s="337" t="s">
        <v>119</v>
      </c>
      <c r="C266" s="337"/>
      <c r="D266" s="338">
        <f>'S5'!G5</f>
        <v>0</v>
      </c>
      <c r="E266" s="338"/>
      <c r="F266" s="339">
        <f>'S5'!G40</f>
        <v>0</v>
      </c>
      <c r="G266" s="339"/>
      <c r="H266" s="339">
        <f>'S5'!G75</f>
        <v>0</v>
      </c>
      <c r="I266" s="339"/>
      <c r="J266" s="339">
        <f>'S5'!G110</f>
        <v>0</v>
      </c>
      <c r="K266" s="339"/>
      <c r="L266" s="339">
        <f>'S5'!G145</f>
        <v>0</v>
      </c>
      <c r="M266" s="339"/>
    </row>
    <row r="267" spans="1:21" ht="18.399999999999999" customHeight="1" x14ac:dyDescent="0.3">
      <c r="B267" s="337" t="s">
        <v>120</v>
      </c>
      <c r="C267" s="337"/>
      <c r="D267" s="338">
        <f>'S5'!G6</f>
        <v>0</v>
      </c>
      <c r="E267" s="338"/>
      <c r="F267" s="339">
        <f>'S5'!G41</f>
        <v>0</v>
      </c>
      <c r="G267" s="339"/>
      <c r="H267" s="339">
        <f>'S5'!G76</f>
        <v>0</v>
      </c>
      <c r="I267" s="339"/>
      <c r="J267" s="339">
        <f>'S5'!G111</f>
        <v>0</v>
      </c>
      <c r="K267" s="339"/>
      <c r="L267" s="339">
        <f>'S5'!G146</f>
        <v>0</v>
      </c>
      <c r="M267" s="339"/>
    </row>
    <row r="268" spans="1:21" ht="18.399999999999999" customHeight="1" x14ac:dyDescent="0.3">
      <c r="B268" s="337" t="s">
        <v>121</v>
      </c>
      <c r="C268" s="337"/>
      <c r="D268" s="338">
        <f>'S5'!G7</f>
        <v>0</v>
      </c>
      <c r="E268" s="338"/>
      <c r="F268" s="339">
        <f>'S5'!G42</f>
        <v>0</v>
      </c>
      <c r="G268" s="339"/>
      <c r="H268" s="339">
        <f>'S5'!G77</f>
        <v>0</v>
      </c>
      <c r="I268" s="339"/>
      <c r="J268" s="339">
        <f>'S5'!G112</f>
        <v>0</v>
      </c>
      <c r="K268" s="339"/>
      <c r="L268" s="339">
        <f>'S5'!G147</f>
        <v>0</v>
      </c>
      <c r="M268" s="339"/>
    </row>
    <row r="269" spans="1:21" ht="18.399999999999999" customHeight="1" x14ac:dyDescent="0.3">
      <c r="B269" s="337" t="s">
        <v>122</v>
      </c>
      <c r="C269" s="337"/>
      <c r="D269" s="338">
        <f>'S5'!G8</f>
        <v>0</v>
      </c>
      <c r="E269" s="338"/>
      <c r="F269" s="339">
        <f>'S5'!G43</f>
        <v>0</v>
      </c>
      <c r="G269" s="339"/>
      <c r="H269" s="339">
        <f>'S5'!G78</f>
        <v>0</v>
      </c>
      <c r="I269" s="339"/>
      <c r="J269" s="339">
        <f>'S5'!G113</f>
        <v>0</v>
      </c>
      <c r="K269" s="339"/>
      <c r="L269" s="339">
        <f>'S5'!G148</f>
        <v>0</v>
      </c>
      <c r="M269" s="339"/>
    </row>
    <row r="270" spans="1:21" ht="18.399999999999999" customHeight="1" x14ac:dyDescent="0.3">
      <c r="B270" s="337" t="s">
        <v>123</v>
      </c>
      <c r="C270" s="337"/>
      <c r="D270" s="338">
        <f>'S5'!G9</f>
        <v>0</v>
      </c>
      <c r="E270" s="338"/>
      <c r="F270" s="339">
        <f>'S5'!G44</f>
        <v>0</v>
      </c>
      <c r="G270" s="339"/>
      <c r="H270" s="339">
        <f>'S5'!G79</f>
        <v>0</v>
      </c>
      <c r="I270" s="339"/>
      <c r="J270" s="339">
        <f>'S5'!G114</f>
        <v>0</v>
      </c>
      <c r="K270" s="339"/>
      <c r="L270" s="339">
        <f>'S5'!G149</f>
        <v>0</v>
      </c>
      <c r="M270" s="339"/>
    </row>
    <row r="271" spans="1:21" ht="18.399999999999999" customHeight="1" x14ac:dyDescent="0.3">
      <c r="B271" s="337" t="s">
        <v>124</v>
      </c>
      <c r="C271" s="337"/>
      <c r="D271" s="338">
        <f>'S5'!G10</f>
        <v>0</v>
      </c>
      <c r="E271" s="338"/>
      <c r="F271" s="339">
        <f>'S5'!G45</f>
        <v>0</v>
      </c>
      <c r="G271" s="339"/>
      <c r="H271" s="339">
        <f>'S5'!G80</f>
        <v>0</v>
      </c>
      <c r="I271" s="339"/>
      <c r="J271" s="339">
        <f>'S5'!G115</f>
        <v>0</v>
      </c>
      <c r="K271" s="339"/>
      <c r="L271" s="339">
        <f>'S5'!G150</f>
        <v>0</v>
      </c>
      <c r="M271" s="339"/>
    </row>
    <row r="272" spans="1:21" ht="18.399999999999999" customHeight="1" x14ac:dyDescent="0.25">
      <c r="B272" s="172"/>
      <c r="C272" s="172"/>
    </row>
    <row r="273" spans="1:13" ht="21.2" customHeight="1" x14ac:dyDescent="0.4">
      <c r="B273" s="254" t="s">
        <v>127</v>
      </c>
    </row>
    <row r="274" spans="1:13" ht="15.6" customHeight="1" x14ac:dyDescent="0.25"/>
    <row r="275" spans="1:13" ht="18.399999999999999" customHeight="1" x14ac:dyDescent="0.3">
      <c r="B275" s="255"/>
      <c r="C275" s="256"/>
      <c r="D275" s="340" t="s">
        <v>78</v>
      </c>
      <c r="E275" s="340"/>
      <c r="F275" s="341" t="s">
        <v>81</v>
      </c>
      <c r="G275" s="341"/>
      <c r="H275" s="341" t="s">
        <v>85</v>
      </c>
      <c r="I275" s="341"/>
      <c r="J275" s="341" t="s">
        <v>88</v>
      </c>
      <c r="K275" s="341"/>
      <c r="L275" s="341" t="s">
        <v>89</v>
      </c>
      <c r="M275" s="341"/>
    </row>
    <row r="276" spans="1:13" ht="18.399999999999999" customHeight="1" x14ac:dyDescent="0.3">
      <c r="B276" s="337" t="s">
        <v>118</v>
      </c>
      <c r="C276" s="337"/>
      <c r="D276" s="338">
        <f>'S5'!D4</f>
        <v>0</v>
      </c>
      <c r="E276" s="338"/>
      <c r="F276" s="339">
        <f>'S5'!D39</f>
        <v>0</v>
      </c>
      <c r="G276" s="339"/>
      <c r="H276" s="339">
        <f>'S5'!D74</f>
        <v>0</v>
      </c>
      <c r="I276" s="339"/>
      <c r="J276" s="339">
        <f>'S5'!D109</f>
        <v>0</v>
      </c>
      <c r="K276" s="339"/>
      <c r="L276" s="339">
        <f>'S5'!D144</f>
        <v>0</v>
      </c>
      <c r="M276" s="339"/>
    </row>
    <row r="277" spans="1:13" ht="18.399999999999999" customHeight="1" x14ac:dyDescent="0.3">
      <c r="B277" s="337" t="s">
        <v>119</v>
      </c>
      <c r="C277" s="337"/>
      <c r="D277" s="338">
        <f>'S5'!D5</f>
        <v>0</v>
      </c>
      <c r="E277" s="338"/>
      <c r="F277" s="339">
        <f>'S5'!D40</f>
        <v>0</v>
      </c>
      <c r="G277" s="339"/>
      <c r="H277" s="339">
        <f>'S5'!D75</f>
        <v>0</v>
      </c>
      <c r="I277" s="339"/>
      <c r="J277" s="339">
        <f>'S5'!D110</f>
        <v>0</v>
      </c>
      <c r="K277" s="339"/>
      <c r="L277" s="339">
        <f>'S5'!D145</f>
        <v>0</v>
      </c>
      <c r="M277" s="339"/>
    </row>
    <row r="278" spans="1:13" ht="18.399999999999999" customHeight="1" x14ac:dyDescent="0.3">
      <c r="B278" s="337" t="s">
        <v>120</v>
      </c>
      <c r="C278" s="337"/>
      <c r="D278" s="338">
        <f>'S5'!D6</f>
        <v>0</v>
      </c>
      <c r="E278" s="338"/>
      <c r="F278" s="339">
        <f>'S5'!D41</f>
        <v>0</v>
      </c>
      <c r="G278" s="339"/>
      <c r="H278" s="339">
        <f>'S5'!D76</f>
        <v>0</v>
      </c>
      <c r="I278" s="339"/>
      <c r="J278" s="339">
        <f>'S5'!D111</f>
        <v>0</v>
      </c>
      <c r="K278" s="339"/>
      <c r="L278" s="339">
        <f>'S5'!D146</f>
        <v>0</v>
      </c>
      <c r="M278" s="339"/>
    </row>
    <row r="279" spans="1:13" ht="18.399999999999999" customHeight="1" x14ac:dyDescent="0.3">
      <c r="B279" s="337" t="s">
        <v>121</v>
      </c>
      <c r="C279" s="337"/>
      <c r="D279" s="338">
        <f>'S5'!D7</f>
        <v>0</v>
      </c>
      <c r="E279" s="338"/>
      <c r="F279" s="339">
        <f>'S5'!D42</f>
        <v>0</v>
      </c>
      <c r="G279" s="339"/>
      <c r="H279" s="339">
        <f>'S5'!D77</f>
        <v>0</v>
      </c>
      <c r="I279" s="339"/>
      <c r="J279" s="339">
        <f>'S5'!D112</f>
        <v>0</v>
      </c>
      <c r="K279" s="339"/>
      <c r="L279" s="339">
        <f>'S5'!D147</f>
        <v>0</v>
      </c>
      <c r="M279" s="339"/>
    </row>
    <row r="280" spans="1:13" ht="18.399999999999999" customHeight="1" x14ac:dyDescent="0.3">
      <c r="B280" s="337" t="s">
        <v>122</v>
      </c>
      <c r="C280" s="337"/>
      <c r="D280" s="338">
        <f>'S5'!D8</f>
        <v>0</v>
      </c>
      <c r="E280" s="338"/>
      <c r="F280" s="339">
        <f>'S5'!D43</f>
        <v>0</v>
      </c>
      <c r="G280" s="339"/>
      <c r="H280" s="339">
        <f>'S5'!D78</f>
        <v>0</v>
      </c>
      <c r="I280" s="339"/>
      <c r="J280" s="339">
        <f>'S5'!D113</f>
        <v>0</v>
      </c>
      <c r="K280" s="339"/>
      <c r="L280" s="339">
        <f>'S5'!D148</f>
        <v>0</v>
      </c>
      <c r="M280" s="339"/>
    </row>
    <row r="281" spans="1:13" ht="18.399999999999999" customHeight="1" x14ac:dyDescent="0.3">
      <c r="B281" s="337" t="s">
        <v>123</v>
      </c>
      <c r="C281" s="337"/>
      <c r="D281" s="338">
        <f>'S5'!D9</f>
        <v>0</v>
      </c>
      <c r="E281" s="338"/>
      <c r="F281" s="339">
        <f>'S5'!D44</f>
        <v>0</v>
      </c>
      <c r="G281" s="339"/>
      <c r="H281" s="339">
        <f>'S5'!D79</f>
        <v>0</v>
      </c>
      <c r="I281" s="339"/>
      <c r="J281" s="339">
        <f>'S5'!D114</f>
        <v>0</v>
      </c>
      <c r="K281" s="339"/>
      <c r="L281" s="339">
        <f>'S5'!D149</f>
        <v>0</v>
      </c>
      <c r="M281" s="339"/>
    </row>
    <row r="282" spans="1:13" ht="18.399999999999999" customHeight="1" x14ac:dyDescent="0.3">
      <c r="B282" s="337" t="s">
        <v>124</v>
      </c>
      <c r="C282" s="337"/>
      <c r="D282" s="338">
        <f>'S5'!D10</f>
        <v>0</v>
      </c>
      <c r="E282" s="338"/>
      <c r="F282" s="339">
        <f>'S5'!D45</f>
        <v>0</v>
      </c>
      <c r="G282" s="339"/>
      <c r="H282" s="339">
        <f>'S5'!D80</f>
        <v>0</v>
      </c>
      <c r="I282" s="339"/>
      <c r="J282" s="339">
        <f>'S5'!D115</f>
        <v>0</v>
      </c>
      <c r="K282" s="339"/>
      <c r="L282" s="339">
        <f>'S5'!D150</f>
        <v>0</v>
      </c>
      <c r="M282" s="339"/>
    </row>
    <row r="283" spans="1:13" ht="18.399999999999999" customHeight="1" x14ac:dyDescent="0.3">
      <c r="B283" s="284"/>
      <c r="C283" s="284"/>
      <c r="D283" s="285"/>
      <c r="E283" s="285"/>
      <c r="F283" s="258"/>
      <c r="G283" s="258"/>
      <c r="H283" s="258"/>
      <c r="I283" s="258"/>
      <c r="J283" s="258"/>
      <c r="K283" s="258"/>
      <c r="L283" s="258"/>
      <c r="M283" s="258"/>
    </row>
    <row r="284" spans="1:13" ht="18.399999999999999" customHeight="1" x14ac:dyDescent="0.3">
      <c r="B284" s="284"/>
      <c r="C284" s="284"/>
      <c r="D284" s="285"/>
      <c r="E284" s="285"/>
      <c r="F284" s="258"/>
      <c r="G284" s="258"/>
      <c r="H284" s="258"/>
      <c r="I284" s="258"/>
      <c r="J284" s="258"/>
      <c r="K284" s="258"/>
      <c r="L284" s="258"/>
      <c r="M284" s="258"/>
    </row>
    <row r="285" spans="1:13" ht="18.399999999999999" customHeight="1" x14ac:dyDescent="0.3">
      <c r="B285" s="284"/>
      <c r="C285" s="284"/>
      <c r="D285" s="285"/>
      <c r="E285" s="285"/>
      <c r="F285" s="258"/>
      <c r="G285" s="258"/>
      <c r="H285" s="258"/>
      <c r="I285" s="258"/>
      <c r="J285" s="258"/>
      <c r="K285" s="258"/>
      <c r="L285" s="258"/>
      <c r="M285" s="258"/>
    </row>
    <row r="286" spans="1:13" ht="18.399999999999999" customHeight="1" x14ac:dyDescent="0.3">
      <c r="B286" s="284"/>
      <c r="C286" s="284"/>
      <c r="D286" s="285"/>
      <c r="E286" s="285"/>
      <c r="F286" s="258"/>
      <c r="G286" s="258"/>
      <c r="H286" s="258"/>
      <c r="I286" s="258"/>
      <c r="J286" s="258"/>
      <c r="K286" s="258"/>
      <c r="L286" s="258"/>
      <c r="M286" s="258"/>
    </row>
    <row r="287" spans="1:13" ht="18.399999999999999" customHeight="1" x14ac:dyDescent="0.3">
      <c r="B287" s="284"/>
      <c r="C287" s="284"/>
      <c r="D287" s="285"/>
      <c r="E287" s="285"/>
      <c r="F287" s="258"/>
      <c r="G287" s="258"/>
      <c r="H287" s="258"/>
      <c r="I287" s="258"/>
      <c r="J287" s="258"/>
      <c r="K287" s="258"/>
      <c r="L287" s="258"/>
      <c r="M287" s="258"/>
    </row>
    <row r="288" spans="1:13" ht="18.399999999999999" customHeight="1" x14ac:dyDescent="0.35">
      <c r="A288"/>
      <c r="B288"/>
      <c r="C288" s="286"/>
      <c r="D288" s="286"/>
      <c r="E288" s="286"/>
      <c r="F288" s="286"/>
      <c r="G288" s="286"/>
      <c r="H288" s="286"/>
      <c r="I288" s="286"/>
      <c r="J288" s="287"/>
      <c r="K288" s="258"/>
      <c r="L288" s="258"/>
      <c r="M288" s="258"/>
    </row>
    <row r="289" spans="1:18" ht="18.399999999999999" customHeight="1" x14ac:dyDescent="0.4">
      <c r="A289"/>
      <c r="B289"/>
      <c r="C289"/>
      <c r="D289"/>
      <c r="E289"/>
      <c r="F289" s="288" t="s">
        <v>128</v>
      </c>
      <c r="G289" s="289"/>
      <c r="H289" s="289"/>
      <c r="I289"/>
      <c r="J289" s="336">
        <f>'S5'!N3</f>
        <v>43010</v>
      </c>
      <c r="K289" s="336"/>
      <c r="L289" s="336"/>
      <c r="M289" s="336"/>
      <c r="N289" s="290" t="s">
        <v>8</v>
      </c>
      <c r="O289" s="336">
        <f>'S5'!P3</f>
        <v>43016</v>
      </c>
      <c r="P289" s="336"/>
      <c r="Q289" s="336"/>
      <c r="R289" s="336"/>
    </row>
    <row r="290" spans="1:18" ht="18.399999999999999" customHeight="1" x14ac:dyDescent="0.35">
      <c r="A290"/>
      <c r="B290"/>
      <c r="C290"/>
      <c r="D290"/>
      <c r="E290" s="286"/>
      <c r="F290" s="286"/>
      <c r="G290" s="286"/>
      <c r="H290" s="286"/>
      <c r="I290" s="286"/>
      <c r="J290" s="286"/>
      <c r="K290" s="286"/>
      <c r="L290" s="287"/>
      <c r="M290" s="258"/>
      <c r="N290" s="258"/>
      <c r="O290" s="258"/>
      <c r="R290" s="172"/>
    </row>
    <row r="291" spans="1:18" ht="18.399999999999999" customHeight="1" x14ac:dyDescent="0.35">
      <c r="A291"/>
      <c r="B291"/>
      <c r="C291"/>
      <c r="D291" s="287"/>
      <c r="E291" s="286"/>
      <c r="F291" s="286"/>
      <c r="G291" s="286"/>
      <c r="H291" s="286"/>
      <c r="I291" s="286"/>
      <c r="J291" s="286"/>
      <c r="K291" s="286"/>
      <c r="L291" s="287"/>
      <c r="M291" s="258"/>
      <c r="N291" s="258"/>
      <c r="O291" s="258"/>
      <c r="R291" s="172"/>
    </row>
    <row r="292" spans="1:18" ht="18.399999999999999" customHeight="1" x14ac:dyDescent="0.2">
      <c r="A292"/>
      <c r="B292"/>
      <c r="C292" s="334" t="s">
        <v>129</v>
      </c>
      <c r="D292" s="334"/>
      <c r="E292" s="335" t="s">
        <v>78</v>
      </c>
      <c r="F292" s="335"/>
      <c r="G292" s="335" t="s">
        <v>81</v>
      </c>
      <c r="H292" s="335"/>
      <c r="I292" s="335" t="s">
        <v>85</v>
      </c>
      <c r="J292" s="335"/>
      <c r="K292" s="335" t="s">
        <v>88</v>
      </c>
      <c r="L292" s="335"/>
      <c r="M292" s="335" t="s">
        <v>89</v>
      </c>
      <c r="N292" s="335"/>
      <c r="O292" s="335" t="s">
        <v>112</v>
      </c>
      <c r="P292" s="335"/>
      <c r="Q292" s="335" t="s">
        <v>93</v>
      </c>
      <c r="R292" s="335"/>
    </row>
    <row r="293" spans="1:18" ht="18.399999999999999" customHeight="1" x14ac:dyDescent="0.2">
      <c r="A293"/>
      <c r="B293" s="333" t="s">
        <v>130</v>
      </c>
      <c r="C293" s="333"/>
      <c r="D293" s="333"/>
      <c r="E293" s="332">
        <f>SUM('S5'!C16:D16)</f>
        <v>0</v>
      </c>
      <c r="F293" s="332"/>
      <c r="G293" s="332">
        <f>SUM('S5'!C51:D51)</f>
        <v>0</v>
      </c>
      <c r="H293" s="332"/>
      <c r="I293" s="332">
        <f>SUM('S5'!C86:D86)</f>
        <v>0</v>
      </c>
      <c r="J293" s="332"/>
      <c r="K293" s="332">
        <f>SUM('S5'!C121:D121)</f>
        <v>0</v>
      </c>
      <c r="L293" s="332"/>
      <c r="M293" s="332">
        <f>SUM('S5'!C156:D156)</f>
        <v>0</v>
      </c>
      <c r="N293" s="332"/>
      <c r="O293" s="332">
        <f>SUM('S5'!C190:D190)</f>
        <v>0</v>
      </c>
      <c r="P293" s="332"/>
      <c r="Q293" s="332">
        <f t="shared" ref="Q293:Q299" si="16">SUM(E293:O293)</f>
        <v>0</v>
      </c>
      <c r="R293" s="332"/>
    </row>
    <row r="294" spans="1:18" ht="18.399999999999999" customHeight="1" x14ac:dyDescent="0.2">
      <c r="A294"/>
      <c r="B294" s="333" t="s">
        <v>119</v>
      </c>
      <c r="C294" s="333"/>
      <c r="D294" s="333"/>
      <c r="E294" s="332">
        <f>SUM('S5'!C17:D17)</f>
        <v>0</v>
      </c>
      <c r="F294" s="332"/>
      <c r="G294" s="332">
        <f>SUM('S5'!C52:D52)</f>
        <v>0</v>
      </c>
      <c r="H294" s="332"/>
      <c r="I294" s="332">
        <f>SUM('S5'!C87:D87)</f>
        <v>0</v>
      </c>
      <c r="J294" s="332"/>
      <c r="K294" s="332">
        <f>SUM('S5'!C122:D122)</f>
        <v>0</v>
      </c>
      <c r="L294" s="332"/>
      <c r="M294" s="332">
        <f>SUM('S5'!C157:D157)</f>
        <v>0</v>
      </c>
      <c r="N294" s="332"/>
      <c r="O294" s="332">
        <f>SUM('S5'!C191:D191)</f>
        <v>0</v>
      </c>
      <c r="P294" s="332"/>
      <c r="Q294" s="332">
        <f t="shared" si="16"/>
        <v>0</v>
      </c>
      <c r="R294" s="332"/>
    </row>
    <row r="295" spans="1:18" ht="18.399999999999999" customHeight="1" x14ac:dyDescent="0.2">
      <c r="A295"/>
      <c r="B295" s="333" t="s">
        <v>120</v>
      </c>
      <c r="C295" s="333"/>
      <c r="D295" s="333"/>
      <c r="E295" s="332">
        <f>SUM('S5'!C18:D18)</f>
        <v>0</v>
      </c>
      <c r="F295" s="332"/>
      <c r="G295" s="332">
        <f>SUM('S5'!C53:D53)</f>
        <v>0</v>
      </c>
      <c r="H295" s="332"/>
      <c r="I295" s="332">
        <f>SUM('S5'!C88:D88)</f>
        <v>0</v>
      </c>
      <c r="J295" s="332"/>
      <c r="K295" s="332">
        <f>SUM('S5'!C123:D123)</f>
        <v>0</v>
      </c>
      <c r="L295" s="332"/>
      <c r="M295" s="332">
        <f>SUM('S5'!C158:D158)</f>
        <v>0</v>
      </c>
      <c r="N295" s="332"/>
      <c r="O295" s="332">
        <f>SUM('S5'!C192:D192)</f>
        <v>0</v>
      </c>
      <c r="P295" s="332"/>
      <c r="Q295" s="332">
        <f t="shared" si="16"/>
        <v>0</v>
      </c>
      <c r="R295" s="332"/>
    </row>
    <row r="296" spans="1:18" ht="18.399999999999999" customHeight="1" x14ac:dyDescent="0.2">
      <c r="A296"/>
      <c r="B296" s="333" t="s">
        <v>121</v>
      </c>
      <c r="C296" s="333"/>
      <c r="D296" s="333"/>
      <c r="E296" s="332">
        <f>SUM('S5'!C19:D19)</f>
        <v>0</v>
      </c>
      <c r="F296" s="332"/>
      <c r="G296" s="332">
        <f>SUM('S5'!C54:D54)</f>
        <v>0</v>
      </c>
      <c r="H296" s="332"/>
      <c r="I296" s="332">
        <f>SUM('S5'!C89:D89)</f>
        <v>0</v>
      </c>
      <c r="J296" s="332"/>
      <c r="K296" s="332">
        <f>SUM('S5'!C124:D124)</f>
        <v>0</v>
      </c>
      <c r="L296" s="332"/>
      <c r="M296" s="332">
        <f>SUM('S5'!C159:D159)</f>
        <v>0</v>
      </c>
      <c r="N296" s="332"/>
      <c r="O296" s="332">
        <f>SUM('S5'!C193:D193)</f>
        <v>0</v>
      </c>
      <c r="P296" s="332"/>
      <c r="Q296" s="332">
        <f t="shared" si="16"/>
        <v>0</v>
      </c>
      <c r="R296" s="332"/>
    </row>
    <row r="297" spans="1:18" ht="18.399999999999999" customHeight="1" x14ac:dyDescent="0.2">
      <c r="A297"/>
      <c r="B297" s="333" t="s">
        <v>122</v>
      </c>
      <c r="C297" s="333"/>
      <c r="D297" s="333"/>
      <c r="E297" s="332">
        <f>SUM('S5'!C20:D20)</f>
        <v>0</v>
      </c>
      <c r="F297" s="332"/>
      <c r="G297" s="332">
        <f>SUM('S5'!C55:D55)</f>
        <v>0</v>
      </c>
      <c r="H297" s="332"/>
      <c r="I297" s="332">
        <f>SUM('S5'!C90:D90)</f>
        <v>0</v>
      </c>
      <c r="J297" s="332"/>
      <c r="K297" s="332">
        <f>SUM('S5'!C125:D125)</f>
        <v>0</v>
      </c>
      <c r="L297" s="332"/>
      <c r="M297" s="332">
        <f>SUM('S5'!C160:D160)</f>
        <v>0</v>
      </c>
      <c r="N297" s="332"/>
      <c r="O297" s="332">
        <f>SUM('S5'!C194:D194)</f>
        <v>0</v>
      </c>
      <c r="P297" s="332"/>
      <c r="Q297" s="332">
        <f t="shared" si="16"/>
        <v>0</v>
      </c>
      <c r="R297" s="332"/>
    </row>
    <row r="298" spans="1:18" ht="18.399999999999999" customHeight="1" x14ac:dyDescent="0.2">
      <c r="A298"/>
      <c r="B298" s="333" t="s">
        <v>123</v>
      </c>
      <c r="C298" s="333"/>
      <c r="D298" s="333"/>
      <c r="E298" s="332">
        <f>SUM('S5'!C21:D21)</f>
        <v>0</v>
      </c>
      <c r="F298" s="332"/>
      <c r="G298" s="332">
        <f>SUM('S5'!C56:D56)</f>
        <v>0</v>
      </c>
      <c r="H298" s="332"/>
      <c r="I298" s="332">
        <f>SUM('S5'!C91:D91)</f>
        <v>0</v>
      </c>
      <c r="J298" s="332"/>
      <c r="K298" s="332">
        <f>SUM('S5'!C126:D126)</f>
        <v>0</v>
      </c>
      <c r="L298" s="332"/>
      <c r="M298" s="332">
        <f>SUM('S5'!C161:D161)</f>
        <v>0</v>
      </c>
      <c r="N298" s="332"/>
      <c r="O298" s="332">
        <f>SUM('S5'!C195:D195)</f>
        <v>0</v>
      </c>
      <c r="P298" s="332"/>
      <c r="Q298" s="332">
        <f t="shared" si="16"/>
        <v>0</v>
      </c>
      <c r="R298" s="332"/>
    </row>
    <row r="299" spans="1:18" ht="18.399999999999999" customHeight="1" x14ac:dyDescent="0.2">
      <c r="A299"/>
      <c r="B299" s="333" t="s">
        <v>124</v>
      </c>
      <c r="C299" s="333"/>
      <c r="D299" s="333"/>
      <c r="E299" s="332">
        <f>SUM('S5'!C22:D22)</f>
        <v>0</v>
      </c>
      <c r="F299" s="332"/>
      <c r="G299" s="332">
        <f>SUM('S5'!C57:D57)</f>
        <v>0</v>
      </c>
      <c r="H299" s="332"/>
      <c r="I299" s="332">
        <f>SUM('S5'!C92:D92)</f>
        <v>0</v>
      </c>
      <c r="J299" s="332"/>
      <c r="K299" s="332">
        <f>SUM('S5'!C127:D127)</f>
        <v>0</v>
      </c>
      <c r="L299" s="332"/>
      <c r="M299" s="332">
        <f>SUM('S5'!C162:D162)</f>
        <v>0</v>
      </c>
      <c r="N299" s="332"/>
      <c r="O299" s="332">
        <f>SUM('S5'!C196:D196)</f>
        <v>0</v>
      </c>
      <c r="P299" s="332"/>
      <c r="Q299" s="332">
        <f t="shared" si="16"/>
        <v>0</v>
      </c>
      <c r="R299" s="332"/>
    </row>
    <row r="300" spans="1:18" ht="18.399999999999999" customHeight="1" x14ac:dyDescent="0.35">
      <c r="A300"/>
      <c r="B300"/>
      <c r="C300" s="287"/>
      <c r="D300"/>
      <c r="E300" s="286"/>
      <c r="F300"/>
      <c r="G300" s="286"/>
      <c r="H300"/>
      <c r="I300" s="286"/>
      <c r="J300"/>
      <c r="K300" s="286"/>
      <c r="L300"/>
      <c r="M300" s="286"/>
      <c r="N300"/>
      <c r="O300" s="286"/>
      <c r="P300"/>
      <c r="Q300" s="286"/>
      <c r="R300" s="172"/>
    </row>
    <row r="301" spans="1:18" ht="18.399999999999999" customHeight="1" x14ac:dyDescent="0.2">
      <c r="A301"/>
      <c r="B301"/>
      <c r="C301" s="334" t="s">
        <v>131</v>
      </c>
      <c r="D301" s="334"/>
      <c r="E301" s="335" t="s">
        <v>78</v>
      </c>
      <c r="F301" s="335"/>
      <c r="G301" s="335" t="s">
        <v>81</v>
      </c>
      <c r="H301" s="335"/>
      <c r="I301" s="335" t="s">
        <v>85</v>
      </c>
      <c r="J301" s="335"/>
      <c r="K301" s="335" t="s">
        <v>88</v>
      </c>
      <c r="L301" s="335"/>
      <c r="M301" s="335" t="s">
        <v>89</v>
      </c>
      <c r="N301" s="335"/>
      <c r="O301" s="335" t="s">
        <v>112</v>
      </c>
      <c r="P301" s="335"/>
      <c r="Q301" s="335" t="s">
        <v>93</v>
      </c>
      <c r="R301" s="335"/>
    </row>
    <row r="302" spans="1:18" ht="18.399999999999999" customHeight="1" x14ac:dyDescent="0.2">
      <c r="A302"/>
      <c r="B302" s="333" t="s">
        <v>130</v>
      </c>
      <c r="C302" s="333"/>
      <c r="D302" s="333"/>
      <c r="E302" s="332">
        <f>SUM('S5'!C28:D28)</f>
        <v>0</v>
      </c>
      <c r="F302" s="332"/>
      <c r="G302" s="332">
        <f>SUM('S5'!C63:D63)</f>
        <v>0</v>
      </c>
      <c r="H302" s="332"/>
      <c r="I302" s="332">
        <f>SUM('S5'!C98:D98)</f>
        <v>0</v>
      </c>
      <c r="J302" s="332"/>
      <c r="K302" s="332">
        <f>SUM('S5'!C133:D133)</f>
        <v>0</v>
      </c>
      <c r="L302" s="332"/>
      <c r="M302" s="332">
        <f>SUM('S5'!C168:D168)</f>
        <v>0</v>
      </c>
      <c r="N302" s="332"/>
      <c r="O302" s="332"/>
      <c r="P302" s="332"/>
      <c r="Q302" s="332">
        <f t="shared" ref="Q302:Q308" si="17">SUM(E302:O302)</f>
        <v>0</v>
      </c>
      <c r="R302" s="332"/>
    </row>
    <row r="303" spans="1:18" ht="18.399999999999999" customHeight="1" x14ac:dyDescent="0.2">
      <c r="A303"/>
      <c r="B303" s="333" t="s">
        <v>119</v>
      </c>
      <c r="C303" s="333"/>
      <c r="D303" s="333"/>
      <c r="E303" s="332">
        <f>SUM('S5'!C29:D29)</f>
        <v>0</v>
      </c>
      <c r="F303" s="332"/>
      <c r="G303" s="332">
        <f>SUM('S5'!C64:D64)</f>
        <v>0</v>
      </c>
      <c r="H303" s="332"/>
      <c r="I303" s="332">
        <f>SUM('S5'!C99:D99)</f>
        <v>0</v>
      </c>
      <c r="J303" s="332"/>
      <c r="K303" s="332">
        <f>SUM('S5'!C134:D134)</f>
        <v>0</v>
      </c>
      <c r="L303" s="332"/>
      <c r="M303" s="332">
        <f>SUM('S5'!C169:D169)</f>
        <v>0</v>
      </c>
      <c r="N303" s="332"/>
      <c r="O303" s="332"/>
      <c r="P303" s="332"/>
      <c r="Q303" s="332">
        <f t="shared" si="17"/>
        <v>0</v>
      </c>
      <c r="R303" s="332"/>
    </row>
    <row r="304" spans="1:18" ht="18.399999999999999" customHeight="1" x14ac:dyDescent="0.2">
      <c r="A304"/>
      <c r="B304" s="333" t="s">
        <v>120</v>
      </c>
      <c r="C304" s="333"/>
      <c r="D304" s="333"/>
      <c r="E304" s="332">
        <f>SUM('S5'!C30:D30)</f>
        <v>0</v>
      </c>
      <c r="F304" s="332"/>
      <c r="G304" s="332">
        <f>SUM('S5'!C65:D65)</f>
        <v>0</v>
      </c>
      <c r="H304" s="332"/>
      <c r="I304" s="332">
        <f>SUM('S5'!C100:D100)</f>
        <v>0</v>
      </c>
      <c r="J304" s="332"/>
      <c r="K304" s="332">
        <f>SUM('S5'!C135:D135)</f>
        <v>0</v>
      </c>
      <c r="L304" s="332"/>
      <c r="M304" s="332">
        <f>SUM('S5'!C170:D170)</f>
        <v>0</v>
      </c>
      <c r="N304" s="332"/>
      <c r="O304" s="332"/>
      <c r="P304" s="332"/>
      <c r="Q304" s="332">
        <f t="shared" si="17"/>
        <v>0</v>
      </c>
      <c r="R304" s="332"/>
    </row>
    <row r="305" spans="1:18" ht="18.399999999999999" customHeight="1" x14ac:dyDescent="0.2">
      <c r="A305"/>
      <c r="B305" s="333" t="s">
        <v>121</v>
      </c>
      <c r="C305" s="333"/>
      <c r="D305" s="333"/>
      <c r="E305" s="332">
        <f>SUM('S5'!C31:D31)</f>
        <v>0</v>
      </c>
      <c r="F305" s="332"/>
      <c r="G305" s="332">
        <f>SUM('S5'!C66:D66)</f>
        <v>0</v>
      </c>
      <c r="H305" s="332"/>
      <c r="I305" s="332">
        <f>SUM('S5'!C101:D101)</f>
        <v>0</v>
      </c>
      <c r="J305" s="332"/>
      <c r="K305" s="332">
        <f>SUM('S5'!C136:D136)</f>
        <v>0</v>
      </c>
      <c r="L305" s="332"/>
      <c r="M305" s="332">
        <f>SUM('S5'!C171:D171)</f>
        <v>0</v>
      </c>
      <c r="N305" s="332"/>
      <c r="O305" s="332"/>
      <c r="P305" s="332"/>
      <c r="Q305" s="332">
        <f t="shared" si="17"/>
        <v>0</v>
      </c>
      <c r="R305" s="332"/>
    </row>
    <row r="306" spans="1:18" ht="18.399999999999999" customHeight="1" x14ac:dyDescent="0.2">
      <c r="A306"/>
      <c r="B306" s="333" t="s">
        <v>122</v>
      </c>
      <c r="C306" s="333"/>
      <c r="D306" s="333"/>
      <c r="E306" s="332">
        <f>SUM('S5'!C32:D32)</f>
        <v>0</v>
      </c>
      <c r="F306" s="332"/>
      <c r="G306" s="332">
        <f>SUM('S5'!C67:D67)</f>
        <v>0</v>
      </c>
      <c r="H306" s="332"/>
      <c r="I306" s="332">
        <f>SUM('S5'!C102:D102)</f>
        <v>0</v>
      </c>
      <c r="J306" s="332"/>
      <c r="K306" s="332">
        <f>SUM('S5'!C137:D137)</f>
        <v>0</v>
      </c>
      <c r="L306" s="332"/>
      <c r="M306" s="332">
        <f>SUM('S5'!C172:D172)</f>
        <v>0</v>
      </c>
      <c r="N306" s="332"/>
      <c r="O306" s="332"/>
      <c r="P306" s="332"/>
      <c r="Q306" s="332">
        <f t="shared" si="17"/>
        <v>0</v>
      </c>
      <c r="R306" s="332"/>
    </row>
    <row r="307" spans="1:18" ht="18.399999999999999" customHeight="1" x14ac:dyDescent="0.2">
      <c r="A307"/>
      <c r="B307" s="333" t="s">
        <v>123</v>
      </c>
      <c r="C307" s="333"/>
      <c r="D307" s="333"/>
      <c r="E307" s="332">
        <f>SUM('S5'!C33:D33)</f>
        <v>0</v>
      </c>
      <c r="F307" s="332"/>
      <c r="G307" s="332">
        <f>SUM('S5'!C68:D68)</f>
        <v>0</v>
      </c>
      <c r="H307" s="332"/>
      <c r="I307" s="332">
        <f>SUM('S5'!C103:D103)</f>
        <v>0</v>
      </c>
      <c r="J307" s="332"/>
      <c r="K307" s="332">
        <f>SUM('S5'!C138:D138)</f>
        <v>0</v>
      </c>
      <c r="L307" s="332"/>
      <c r="M307" s="332">
        <f>SUM('S5'!C173:D173)</f>
        <v>0</v>
      </c>
      <c r="N307" s="332"/>
      <c r="O307" s="332"/>
      <c r="P307" s="332"/>
      <c r="Q307" s="332">
        <f t="shared" si="17"/>
        <v>0</v>
      </c>
      <c r="R307" s="332"/>
    </row>
    <row r="308" spans="1:18" ht="18.399999999999999" customHeight="1" x14ac:dyDescent="0.2">
      <c r="A308"/>
      <c r="B308" s="333" t="s">
        <v>124</v>
      </c>
      <c r="C308" s="333"/>
      <c r="D308" s="333"/>
      <c r="E308" s="332">
        <f>SUM('S5'!C34:D34)</f>
        <v>0</v>
      </c>
      <c r="F308" s="332"/>
      <c r="G308" s="332">
        <f>SUM('S5'!C69:D69)</f>
        <v>0</v>
      </c>
      <c r="H308" s="332"/>
      <c r="I308" s="332">
        <f>SUM('S5'!C104:D104)</f>
        <v>0</v>
      </c>
      <c r="J308" s="332"/>
      <c r="K308" s="332">
        <f>SUM('S5'!C139:D139)</f>
        <v>0</v>
      </c>
      <c r="L308" s="332"/>
      <c r="M308" s="332">
        <f>SUM('S5'!C174:D174)</f>
        <v>0</v>
      </c>
      <c r="N308" s="332"/>
      <c r="O308" s="332"/>
      <c r="P308" s="332"/>
      <c r="Q308" s="332">
        <f t="shared" si="17"/>
        <v>0</v>
      </c>
      <c r="R308" s="332"/>
    </row>
  </sheetData>
  <sheetProtection selectLockedCells="1" selectUnlockedCells="1"/>
  <mergeCells count="1133">
    <mergeCell ref="M2:N2"/>
    <mergeCell ref="O2:U2"/>
    <mergeCell ref="A4:U4"/>
    <mergeCell ref="A5:A6"/>
    <mergeCell ref="B5:B6"/>
    <mergeCell ref="C5:D5"/>
    <mergeCell ref="E5:F5"/>
    <mergeCell ref="G5:I5"/>
    <mergeCell ref="J5:L5"/>
    <mergeCell ref="M5:O5"/>
    <mergeCell ref="P5:Q5"/>
    <mergeCell ref="R5:U6"/>
    <mergeCell ref="A7:A8"/>
    <mergeCell ref="B7:B8"/>
    <mergeCell ref="C7:C8"/>
    <mergeCell ref="D7:D8"/>
    <mergeCell ref="E7:E8"/>
    <mergeCell ref="F7:F8"/>
    <mergeCell ref="G7:G8"/>
    <mergeCell ref="H7:H8"/>
    <mergeCell ref="I7:I8"/>
    <mergeCell ref="J7:J8"/>
    <mergeCell ref="K7:K8"/>
    <mergeCell ref="L7:L8"/>
    <mergeCell ref="M7:M8"/>
    <mergeCell ref="N7:N8"/>
    <mergeCell ref="O7:O8"/>
    <mergeCell ref="P7:P8"/>
    <mergeCell ref="Q7:Q8"/>
    <mergeCell ref="A9:A10"/>
    <mergeCell ref="B9:B10"/>
    <mergeCell ref="C9:C10"/>
    <mergeCell ref="D9:D10"/>
    <mergeCell ref="E9:E10"/>
    <mergeCell ref="F9:F10"/>
    <mergeCell ref="G9:G10"/>
    <mergeCell ref="H9:H10"/>
    <mergeCell ref="I9:I10"/>
    <mergeCell ref="J9:J10"/>
    <mergeCell ref="K9:K10"/>
    <mergeCell ref="L9:L10"/>
    <mergeCell ref="M9:M10"/>
    <mergeCell ref="A13:A14"/>
    <mergeCell ref="B13:B14"/>
    <mergeCell ref="C13:C14"/>
    <mergeCell ref="D13:D14"/>
    <mergeCell ref="E13:E14"/>
    <mergeCell ref="F13:F14"/>
    <mergeCell ref="K13:K14"/>
    <mergeCell ref="L13:L14"/>
    <mergeCell ref="N9:N10"/>
    <mergeCell ref="O9:O10"/>
    <mergeCell ref="P9:P10"/>
    <mergeCell ref="Q9:Q10"/>
    <mergeCell ref="M13:M14"/>
    <mergeCell ref="N13:N14"/>
    <mergeCell ref="O13:O14"/>
    <mergeCell ref="P13:P14"/>
    <mergeCell ref="Q13:Q14"/>
    <mergeCell ref="A20:U20"/>
    <mergeCell ref="G13:G14"/>
    <mergeCell ref="H13:H14"/>
    <mergeCell ref="I13:I14"/>
    <mergeCell ref="J13:J14"/>
    <mergeCell ref="A21:A22"/>
    <mergeCell ref="B21:B22"/>
    <mergeCell ref="C21:D21"/>
    <mergeCell ref="E21:F21"/>
    <mergeCell ref="G21:I21"/>
    <mergeCell ref="J21:L21"/>
    <mergeCell ref="M21:O21"/>
    <mergeCell ref="P21:Q21"/>
    <mergeCell ref="R21:U22"/>
    <mergeCell ref="A23:A24"/>
    <mergeCell ref="B23:B24"/>
    <mergeCell ref="C23:C24"/>
    <mergeCell ref="D23:D24"/>
    <mergeCell ref="E23:E24"/>
    <mergeCell ref="F23:F24"/>
    <mergeCell ref="G23:G24"/>
    <mergeCell ref="H23:H24"/>
    <mergeCell ref="I23:I24"/>
    <mergeCell ref="J23:J24"/>
    <mergeCell ref="K23:K24"/>
    <mergeCell ref="L23:L24"/>
    <mergeCell ref="M23:M24"/>
    <mergeCell ref="N23:N24"/>
    <mergeCell ref="O23:O24"/>
    <mergeCell ref="P23:P24"/>
    <mergeCell ref="Q23:Q24"/>
    <mergeCell ref="A25:A26"/>
    <mergeCell ref="B25:B26"/>
    <mergeCell ref="C25:C26"/>
    <mergeCell ref="D25:D26"/>
    <mergeCell ref="E25:E26"/>
    <mergeCell ref="F25:F26"/>
    <mergeCell ref="G25:G26"/>
    <mergeCell ref="H25:H26"/>
    <mergeCell ref="I25:I26"/>
    <mergeCell ref="J25:J26"/>
    <mergeCell ref="K25:K26"/>
    <mergeCell ref="L25:L26"/>
    <mergeCell ref="M25:M26"/>
    <mergeCell ref="N25:N26"/>
    <mergeCell ref="O25:O26"/>
    <mergeCell ref="P25:P26"/>
    <mergeCell ref="Q25:Q26"/>
    <mergeCell ref="A29:A30"/>
    <mergeCell ref="B29:B30"/>
    <mergeCell ref="C29:C30"/>
    <mergeCell ref="D29:D30"/>
    <mergeCell ref="E29:E30"/>
    <mergeCell ref="F29:F30"/>
    <mergeCell ref="G29:G30"/>
    <mergeCell ref="H29:H30"/>
    <mergeCell ref="I29:I30"/>
    <mergeCell ref="J29:J30"/>
    <mergeCell ref="K29:K30"/>
    <mergeCell ref="L29:L30"/>
    <mergeCell ref="M29:M30"/>
    <mergeCell ref="N29:N30"/>
    <mergeCell ref="O29:O30"/>
    <mergeCell ref="P29:P30"/>
    <mergeCell ref="Q29:Q30"/>
    <mergeCell ref="A32:B32"/>
    <mergeCell ref="C32:D32"/>
    <mergeCell ref="E32:F32"/>
    <mergeCell ref="G32:H32"/>
    <mergeCell ref="M37:N37"/>
    <mergeCell ref="O37:U37"/>
    <mergeCell ref="A39:U39"/>
    <mergeCell ref="A40:A41"/>
    <mergeCell ref="B40:B41"/>
    <mergeCell ref="C40:D40"/>
    <mergeCell ref="E40:F40"/>
    <mergeCell ref="G40:I40"/>
    <mergeCell ref="J40:L40"/>
    <mergeCell ref="M40:O40"/>
    <mergeCell ref="P40:Q40"/>
    <mergeCell ref="R40:U41"/>
    <mergeCell ref="A42:A43"/>
    <mergeCell ref="B42:B43"/>
    <mergeCell ref="C42:C43"/>
    <mergeCell ref="D42:D43"/>
    <mergeCell ref="E42:E43"/>
    <mergeCell ref="F42:F43"/>
    <mergeCell ref="G42:G43"/>
    <mergeCell ref="H42:H43"/>
    <mergeCell ref="I42:I43"/>
    <mergeCell ref="J42:J43"/>
    <mergeCell ref="K42:K43"/>
    <mergeCell ref="L42:L43"/>
    <mergeCell ref="M42:M43"/>
    <mergeCell ref="N42:N43"/>
    <mergeCell ref="O42:O43"/>
    <mergeCell ref="P42:P43"/>
    <mergeCell ref="Q42:Q43"/>
    <mergeCell ref="A44:A45"/>
    <mergeCell ref="B44:B45"/>
    <mergeCell ref="C44:C45"/>
    <mergeCell ref="D44:D45"/>
    <mergeCell ref="E44:E45"/>
    <mergeCell ref="F44:F45"/>
    <mergeCell ref="G44:G45"/>
    <mergeCell ref="H44:H45"/>
    <mergeCell ref="I44:I45"/>
    <mergeCell ref="J44:J45"/>
    <mergeCell ref="K44:K45"/>
    <mergeCell ref="L44:L45"/>
    <mergeCell ref="M44:M45"/>
    <mergeCell ref="N44:N45"/>
    <mergeCell ref="O44:O45"/>
    <mergeCell ref="P44:P45"/>
    <mergeCell ref="Q44:Q45"/>
    <mergeCell ref="K48:K49"/>
    <mergeCell ref="L48:L49"/>
    <mergeCell ref="A48:A49"/>
    <mergeCell ref="B48:B49"/>
    <mergeCell ref="C48:C49"/>
    <mergeCell ref="D48:D49"/>
    <mergeCell ref="E48:E49"/>
    <mergeCell ref="F48:F49"/>
    <mergeCell ref="M48:M49"/>
    <mergeCell ref="N48:N49"/>
    <mergeCell ref="O48:O49"/>
    <mergeCell ref="P48:P49"/>
    <mergeCell ref="Q48:Q49"/>
    <mergeCell ref="A55:U55"/>
    <mergeCell ref="G48:G49"/>
    <mergeCell ref="H48:H49"/>
    <mergeCell ref="I48:I49"/>
    <mergeCell ref="J48:J49"/>
    <mergeCell ref="A56:A57"/>
    <mergeCell ref="B56:B57"/>
    <mergeCell ref="C56:D56"/>
    <mergeCell ref="E56:F56"/>
    <mergeCell ref="G56:I56"/>
    <mergeCell ref="J56:L56"/>
    <mergeCell ref="M56:O56"/>
    <mergeCell ref="P56:Q56"/>
    <mergeCell ref="R56:U57"/>
    <mergeCell ref="A58:A59"/>
    <mergeCell ref="B58:B59"/>
    <mergeCell ref="C58:C59"/>
    <mergeCell ref="D58:D59"/>
    <mergeCell ref="E58:E59"/>
    <mergeCell ref="F58:F59"/>
    <mergeCell ref="G58:G59"/>
    <mergeCell ref="H58:H59"/>
    <mergeCell ref="I58:I59"/>
    <mergeCell ref="J58:J59"/>
    <mergeCell ref="K58:K59"/>
    <mergeCell ref="L58:L59"/>
    <mergeCell ref="M58:M59"/>
    <mergeCell ref="N58:N59"/>
    <mergeCell ref="O58:O59"/>
    <mergeCell ref="P58:P59"/>
    <mergeCell ref="Q58:Q59"/>
    <mergeCell ref="A60:A61"/>
    <mergeCell ref="B60:B61"/>
    <mergeCell ref="C60:C61"/>
    <mergeCell ref="D60:D61"/>
    <mergeCell ref="E60:E61"/>
    <mergeCell ref="F60:F61"/>
    <mergeCell ref="G60:G61"/>
    <mergeCell ref="H60:H61"/>
    <mergeCell ref="I60:I61"/>
    <mergeCell ref="J60:J61"/>
    <mergeCell ref="K60:K61"/>
    <mergeCell ref="L60:L61"/>
    <mergeCell ref="M60:M61"/>
    <mergeCell ref="N60:N61"/>
    <mergeCell ref="O60:O61"/>
    <mergeCell ref="P60:P61"/>
    <mergeCell ref="Q60:Q61"/>
    <mergeCell ref="A64:A65"/>
    <mergeCell ref="B64:B65"/>
    <mergeCell ref="C64:C65"/>
    <mergeCell ref="D64:D65"/>
    <mergeCell ref="E64:E65"/>
    <mergeCell ref="F64:F65"/>
    <mergeCell ref="G64:G65"/>
    <mergeCell ref="H64:H65"/>
    <mergeCell ref="I64:I65"/>
    <mergeCell ref="J64:J65"/>
    <mergeCell ref="K64:K65"/>
    <mergeCell ref="L64:L65"/>
    <mergeCell ref="M64:M65"/>
    <mergeCell ref="N64:N65"/>
    <mergeCell ref="O64:O65"/>
    <mergeCell ref="P64:P65"/>
    <mergeCell ref="Q64:Q65"/>
    <mergeCell ref="A67:B67"/>
    <mergeCell ref="C67:D67"/>
    <mergeCell ref="E67:F67"/>
    <mergeCell ref="G67:H67"/>
    <mergeCell ref="M72:N72"/>
    <mergeCell ref="O72:U72"/>
    <mergeCell ref="A74:U74"/>
    <mergeCell ref="A75:A76"/>
    <mergeCell ref="B75:B76"/>
    <mergeCell ref="C75:D75"/>
    <mergeCell ref="E75:F75"/>
    <mergeCell ref="G75:I75"/>
    <mergeCell ref="J75:L75"/>
    <mergeCell ref="M75:O75"/>
    <mergeCell ref="P75:Q75"/>
    <mergeCell ref="R75:U76"/>
    <mergeCell ref="A77:A78"/>
    <mergeCell ref="B77:B78"/>
    <mergeCell ref="C77:C78"/>
    <mergeCell ref="D77:D78"/>
    <mergeCell ref="E77:E78"/>
    <mergeCell ref="F77:F78"/>
    <mergeCell ref="G77:G78"/>
    <mergeCell ref="H77:H78"/>
    <mergeCell ref="I77:I78"/>
    <mergeCell ref="J77:J78"/>
    <mergeCell ref="K77:K78"/>
    <mergeCell ref="L77:L78"/>
    <mergeCell ref="M77:M78"/>
    <mergeCell ref="N77:N78"/>
    <mergeCell ref="O77:O78"/>
    <mergeCell ref="P77:P78"/>
    <mergeCell ref="Q77:Q78"/>
    <mergeCell ref="A79:A80"/>
    <mergeCell ref="B79:B80"/>
    <mergeCell ref="C79:C80"/>
    <mergeCell ref="D79:D80"/>
    <mergeCell ref="E79:E80"/>
    <mergeCell ref="F79:F80"/>
    <mergeCell ref="G79:G80"/>
    <mergeCell ref="H79:H80"/>
    <mergeCell ref="I79:I80"/>
    <mergeCell ref="J79:J80"/>
    <mergeCell ref="K79:K80"/>
    <mergeCell ref="L79:L80"/>
    <mergeCell ref="M79:M80"/>
    <mergeCell ref="N79:N80"/>
    <mergeCell ref="O79:O80"/>
    <mergeCell ref="P79:P80"/>
    <mergeCell ref="Q79:Q80"/>
    <mergeCell ref="K83:K84"/>
    <mergeCell ref="L83:L84"/>
    <mergeCell ref="A83:A84"/>
    <mergeCell ref="B83:B84"/>
    <mergeCell ref="C83:C84"/>
    <mergeCell ref="D83:D84"/>
    <mergeCell ref="E83:E84"/>
    <mergeCell ref="F83:F84"/>
    <mergeCell ref="M83:M84"/>
    <mergeCell ref="N83:N84"/>
    <mergeCell ref="O83:O84"/>
    <mergeCell ref="P83:P84"/>
    <mergeCell ref="Q83:Q84"/>
    <mergeCell ref="A90:U90"/>
    <mergeCell ref="G83:G84"/>
    <mergeCell ref="H83:H84"/>
    <mergeCell ref="I83:I84"/>
    <mergeCell ref="J83:J84"/>
    <mergeCell ref="A91:B92"/>
    <mergeCell ref="C91:D91"/>
    <mergeCell ref="E91:F91"/>
    <mergeCell ref="G91:I91"/>
    <mergeCell ref="J91:L91"/>
    <mergeCell ref="M91:O91"/>
    <mergeCell ref="N93:N94"/>
    <mergeCell ref="P91:Q91"/>
    <mergeCell ref="R91:U92"/>
    <mergeCell ref="A93:A94"/>
    <mergeCell ref="B93:B94"/>
    <mergeCell ref="C93:C94"/>
    <mergeCell ref="D93:D94"/>
    <mergeCell ref="E93:E94"/>
    <mergeCell ref="F93:F94"/>
    <mergeCell ref="G93:G94"/>
    <mergeCell ref="G95:G96"/>
    <mergeCell ref="I93:I94"/>
    <mergeCell ref="J93:J94"/>
    <mergeCell ref="K93:K94"/>
    <mergeCell ref="L93:L94"/>
    <mergeCell ref="M93:M94"/>
    <mergeCell ref="H93:H94"/>
    <mergeCell ref="M95:M96"/>
    <mergeCell ref="O93:O94"/>
    <mergeCell ref="P93:P94"/>
    <mergeCell ref="Q93:Q94"/>
    <mergeCell ref="A95:A96"/>
    <mergeCell ref="B95:B96"/>
    <mergeCell ref="C95:C96"/>
    <mergeCell ref="D95:D96"/>
    <mergeCell ref="E95:E96"/>
    <mergeCell ref="F95:F96"/>
    <mergeCell ref="O95:O96"/>
    <mergeCell ref="P95:P96"/>
    <mergeCell ref="Q95:Q96"/>
    <mergeCell ref="A99:A100"/>
    <mergeCell ref="B99:B100"/>
    <mergeCell ref="C99:C100"/>
    <mergeCell ref="D99:D100"/>
    <mergeCell ref="E99:E100"/>
    <mergeCell ref="F99:F100"/>
    <mergeCell ref="H95:H96"/>
    <mergeCell ref="H99:H100"/>
    <mergeCell ref="I99:I100"/>
    <mergeCell ref="J99:J100"/>
    <mergeCell ref="K99:K100"/>
    <mergeCell ref="L99:L100"/>
    <mergeCell ref="N95:N96"/>
    <mergeCell ref="I95:I96"/>
    <mergeCell ref="J95:J96"/>
    <mergeCell ref="K95:K96"/>
    <mergeCell ref="L95:L96"/>
    <mergeCell ref="M99:M100"/>
    <mergeCell ref="N99:N100"/>
    <mergeCell ref="O99:O100"/>
    <mergeCell ref="P99:P100"/>
    <mergeCell ref="Q99:Q100"/>
    <mergeCell ref="A102:B102"/>
    <mergeCell ref="C102:D102"/>
    <mergeCell ref="E102:F102"/>
    <mergeCell ref="G102:H102"/>
    <mergeCell ref="G99:G100"/>
    <mergeCell ref="M107:N107"/>
    <mergeCell ref="O107:U107"/>
    <mergeCell ref="A109:U109"/>
    <mergeCell ref="A110:A111"/>
    <mergeCell ref="B110:B111"/>
    <mergeCell ref="C110:D110"/>
    <mergeCell ref="E110:F110"/>
    <mergeCell ref="G110:I110"/>
    <mergeCell ref="J110:L110"/>
    <mergeCell ref="M110:O110"/>
    <mergeCell ref="P110:Q110"/>
    <mergeCell ref="R110:U111"/>
    <mergeCell ref="A112:A113"/>
    <mergeCell ref="B112:B113"/>
    <mergeCell ref="C112:C113"/>
    <mergeCell ref="D112:D113"/>
    <mergeCell ref="E112:E113"/>
    <mergeCell ref="F112:F113"/>
    <mergeCell ref="G112:G113"/>
    <mergeCell ref="H112:H113"/>
    <mergeCell ref="I112:I113"/>
    <mergeCell ref="J112:J113"/>
    <mergeCell ref="K112:K113"/>
    <mergeCell ref="L112:L113"/>
    <mergeCell ref="M112:M113"/>
    <mergeCell ref="N112:N113"/>
    <mergeCell ref="O112:O113"/>
    <mergeCell ref="P112:P113"/>
    <mergeCell ref="Q112:Q113"/>
    <mergeCell ref="A114:A115"/>
    <mergeCell ref="B114:B115"/>
    <mergeCell ref="C114:C115"/>
    <mergeCell ref="D114:D115"/>
    <mergeCell ref="E114:E115"/>
    <mergeCell ref="F114:F115"/>
    <mergeCell ref="G114:G115"/>
    <mergeCell ref="H114:H115"/>
    <mergeCell ref="I114:I115"/>
    <mergeCell ref="J114:J115"/>
    <mergeCell ref="K114:K115"/>
    <mergeCell ref="L114:L115"/>
    <mergeCell ref="M114:M115"/>
    <mergeCell ref="A118:A119"/>
    <mergeCell ref="B118:B119"/>
    <mergeCell ref="C118:C119"/>
    <mergeCell ref="D118:D119"/>
    <mergeCell ref="E118:E119"/>
    <mergeCell ref="F118:F119"/>
    <mergeCell ref="K118:K119"/>
    <mergeCell ref="L118:L119"/>
    <mergeCell ref="N114:N115"/>
    <mergeCell ref="O114:O115"/>
    <mergeCell ref="P114:P115"/>
    <mergeCell ref="Q114:Q115"/>
    <mergeCell ref="M118:M119"/>
    <mergeCell ref="N118:N119"/>
    <mergeCell ref="O118:O119"/>
    <mergeCell ref="P118:P119"/>
    <mergeCell ref="Q118:Q119"/>
    <mergeCell ref="A125:U125"/>
    <mergeCell ref="G118:G119"/>
    <mergeCell ref="H118:H119"/>
    <mergeCell ref="I118:I119"/>
    <mergeCell ref="J118:J119"/>
    <mergeCell ref="A126:B127"/>
    <mergeCell ref="C126:D126"/>
    <mergeCell ref="E126:F126"/>
    <mergeCell ref="G126:I126"/>
    <mergeCell ref="J126:L126"/>
    <mergeCell ref="M126:O126"/>
    <mergeCell ref="N128:N129"/>
    <mergeCell ref="P126:Q126"/>
    <mergeCell ref="R126:U127"/>
    <mergeCell ref="A128:A129"/>
    <mergeCell ref="B128:B129"/>
    <mergeCell ref="C128:C129"/>
    <mergeCell ref="D128:D129"/>
    <mergeCell ref="E128:E129"/>
    <mergeCell ref="F128:F129"/>
    <mergeCell ref="G128:G129"/>
    <mergeCell ref="G130:G131"/>
    <mergeCell ref="I128:I129"/>
    <mergeCell ref="J128:J129"/>
    <mergeCell ref="K128:K129"/>
    <mergeCell ref="L128:L129"/>
    <mergeCell ref="M128:M129"/>
    <mergeCell ref="H128:H129"/>
    <mergeCell ref="M130:M131"/>
    <mergeCell ref="O128:O129"/>
    <mergeCell ref="P128:P129"/>
    <mergeCell ref="Q128:Q129"/>
    <mergeCell ref="A130:A131"/>
    <mergeCell ref="B130:B131"/>
    <mergeCell ref="C130:C131"/>
    <mergeCell ref="D130:D131"/>
    <mergeCell ref="E130:E131"/>
    <mergeCell ref="F130:F131"/>
    <mergeCell ref="O130:O131"/>
    <mergeCell ref="P130:P131"/>
    <mergeCell ref="Q130:Q131"/>
    <mergeCell ref="A134:A135"/>
    <mergeCell ref="B134:B135"/>
    <mergeCell ref="C134:C135"/>
    <mergeCell ref="D134:D135"/>
    <mergeCell ref="E134:E135"/>
    <mergeCell ref="F134:F135"/>
    <mergeCell ref="H130:H131"/>
    <mergeCell ref="H134:H135"/>
    <mergeCell ref="I134:I135"/>
    <mergeCell ref="J134:J135"/>
    <mergeCell ref="K134:K135"/>
    <mergeCell ref="L134:L135"/>
    <mergeCell ref="N130:N131"/>
    <mergeCell ref="I130:I131"/>
    <mergeCell ref="J130:J131"/>
    <mergeCell ref="K130:K131"/>
    <mergeCell ref="L130:L131"/>
    <mergeCell ref="M134:M135"/>
    <mergeCell ref="N134:N135"/>
    <mergeCell ref="O134:O135"/>
    <mergeCell ref="P134:P135"/>
    <mergeCell ref="Q134:Q135"/>
    <mergeCell ref="A137:B137"/>
    <mergeCell ref="C137:D137"/>
    <mergeCell ref="E137:F137"/>
    <mergeCell ref="G137:H137"/>
    <mergeCell ref="G134:G135"/>
    <mergeCell ref="M142:N142"/>
    <mergeCell ref="O142:U142"/>
    <mergeCell ref="A144:U144"/>
    <mergeCell ref="A145:A146"/>
    <mergeCell ref="B145:B146"/>
    <mergeCell ref="C145:D145"/>
    <mergeCell ref="E145:F145"/>
    <mergeCell ref="G145:I145"/>
    <mergeCell ref="J145:L145"/>
    <mergeCell ref="M145:O145"/>
    <mergeCell ref="P145:Q145"/>
    <mergeCell ref="R145:U146"/>
    <mergeCell ref="A147:A148"/>
    <mergeCell ref="B147:B148"/>
    <mergeCell ref="C147:C148"/>
    <mergeCell ref="D147:D148"/>
    <mergeCell ref="E147:E148"/>
    <mergeCell ref="F147:F148"/>
    <mergeCell ref="G147:G148"/>
    <mergeCell ref="H147:H148"/>
    <mergeCell ref="I147:I148"/>
    <mergeCell ref="J147:J148"/>
    <mergeCell ref="K147:K148"/>
    <mergeCell ref="L147:L148"/>
    <mergeCell ref="M147:M148"/>
    <mergeCell ref="N147:N148"/>
    <mergeCell ref="O147:O148"/>
    <mergeCell ref="P147:P148"/>
    <mergeCell ref="Q147:Q148"/>
    <mergeCell ref="A149:A150"/>
    <mergeCell ref="B149:B150"/>
    <mergeCell ref="C149:C150"/>
    <mergeCell ref="D149:D150"/>
    <mergeCell ref="E149:E150"/>
    <mergeCell ref="F149:F150"/>
    <mergeCell ref="G149:G150"/>
    <mergeCell ref="H149:H150"/>
    <mergeCell ref="I149:I150"/>
    <mergeCell ref="J149:J150"/>
    <mergeCell ref="K149:K150"/>
    <mergeCell ref="L149:L150"/>
    <mergeCell ref="M149:M150"/>
    <mergeCell ref="A153:A154"/>
    <mergeCell ref="B153:B154"/>
    <mergeCell ref="C153:C154"/>
    <mergeCell ref="D153:D154"/>
    <mergeCell ref="E153:E154"/>
    <mergeCell ref="F153:F154"/>
    <mergeCell ref="K153:K154"/>
    <mergeCell ref="L153:L154"/>
    <mergeCell ref="N149:N150"/>
    <mergeCell ref="O149:O150"/>
    <mergeCell ref="P149:P150"/>
    <mergeCell ref="Q149:Q150"/>
    <mergeCell ref="M153:M154"/>
    <mergeCell ref="N153:N154"/>
    <mergeCell ref="O153:O154"/>
    <mergeCell ref="P153:P154"/>
    <mergeCell ref="Q153:Q154"/>
    <mergeCell ref="A160:U160"/>
    <mergeCell ref="G153:G154"/>
    <mergeCell ref="H153:H154"/>
    <mergeCell ref="I153:I154"/>
    <mergeCell ref="J153:J154"/>
    <mergeCell ref="A161:B162"/>
    <mergeCell ref="C161:D161"/>
    <mergeCell ref="E161:F161"/>
    <mergeCell ref="G161:I161"/>
    <mergeCell ref="J161:L161"/>
    <mergeCell ref="M161:O161"/>
    <mergeCell ref="N163:N164"/>
    <mergeCell ref="P161:Q161"/>
    <mergeCell ref="R161:U162"/>
    <mergeCell ref="A163:A164"/>
    <mergeCell ref="B163:B164"/>
    <mergeCell ref="C163:C164"/>
    <mergeCell ref="D163:D164"/>
    <mergeCell ref="E163:E164"/>
    <mergeCell ref="F163:F164"/>
    <mergeCell ref="G163:G164"/>
    <mergeCell ref="G165:G166"/>
    <mergeCell ref="I163:I164"/>
    <mergeCell ref="J163:J164"/>
    <mergeCell ref="K163:K164"/>
    <mergeCell ref="L163:L164"/>
    <mergeCell ref="M163:M164"/>
    <mergeCell ref="H163:H164"/>
    <mergeCell ref="M165:M166"/>
    <mergeCell ref="O163:O164"/>
    <mergeCell ref="P163:P164"/>
    <mergeCell ref="Q163:Q164"/>
    <mergeCell ref="A165:A166"/>
    <mergeCell ref="B165:B166"/>
    <mergeCell ref="C165:C166"/>
    <mergeCell ref="D165:D166"/>
    <mergeCell ref="E165:E166"/>
    <mergeCell ref="F165:F166"/>
    <mergeCell ref="O165:O166"/>
    <mergeCell ref="P165:P166"/>
    <mergeCell ref="Q165:Q166"/>
    <mergeCell ref="A169:A170"/>
    <mergeCell ref="B169:B170"/>
    <mergeCell ref="C169:C170"/>
    <mergeCell ref="D169:D170"/>
    <mergeCell ref="E169:E170"/>
    <mergeCell ref="F169:F170"/>
    <mergeCell ref="H165:H166"/>
    <mergeCell ref="H169:H170"/>
    <mergeCell ref="I169:I170"/>
    <mergeCell ref="J169:J170"/>
    <mergeCell ref="K169:K170"/>
    <mergeCell ref="L169:L170"/>
    <mergeCell ref="N165:N166"/>
    <mergeCell ref="I165:I166"/>
    <mergeCell ref="J165:J166"/>
    <mergeCell ref="K165:K166"/>
    <mergeCell ref="L165:L166"/>
    <mergeCell ref="M169:M170"/>
    <mergeCell ref="N169:N170"/>
    <mergeCell ref="O169:O170"/>
    <mergeCell ref="P169:P170"/>
    <mergeCell ref="Q169:Q170"/>
    <mergeCell ref="A172:B172"/>
    <mergeCell ref="C172:D172"/>
    <mergeCell ref="E172:F172"/>
    <mergeCell ref="G172:H172"/>
    <mergeCell ref="G169:G170"/>
    <mergeCell ref="M177:N177"/>
    <mergeCell ref="O177:U177"/>
    <mergeCell ref="A179:U179"/>
    <mergeCell ref="A180:A181"/>
    <mergeCell ref="B180:B181"/>
    <mergeCell ref="C180:D180"/>
    <mergeCell ref="E180:F180"/>
    <mergeCell ref="G180:I180"/>
    <mergeCell ref="J180:L180"/>
    <mergeCell ref="M180:O180"/>
    <mergeCell ref="P180:Q180"/>
    <mergeCell ref="R180:U181"/>
    <mergeCell ref="A182:A183"/>
    <mergeCell ref="B182:B183"/>
    <mergeCell ref="C182:C183"/>
    <mergeCell ref="D182:D183"/>
    <mergeCell ref="E182:E183"/>
    <mergeCell ref="F182:F183"/>
    <mergeCell ref="G182:G183"/>
    <mergeCell ref="H182:H183"/>
    <mergeCell ref="I182:I183"/>
    <mergeCell ref="J182:J183"/>
    <mergeCell ref="K182:K183"/>
    <mergeCell ref="L182:L183"/>
    <mergeCell ref="M182:M183"/>
    <mergeCell ref="N182:N183"/>
    <mergeCell ref="O182:O183"/>
    <mergeCell ref="P182:P183"/>
    <mergeCell ref="Q182:Q183"/>
    <mergeCell ref="A184:A185"/>
    <mergeCell ref="B184:B185"/>
    <mergeCell ref="C184:C185"/>
    <mergeCell ref="D184:D185"/>
    <mergeCell ref="E184:E185"/>
    <mergeCell ref="F184:F185"/>
    <mergeCell ref="G184:G185"/>
    <mergeCell ref="H184:H185"/>
    <mergeCell ref="I184:I185"/>
    <mergeCell ref="J184:J185"/>
    <mergeCell ref="K184:K185"/>
    <mergeCell ref="L184:L185"/>
    <mergeCell ref="M184:M185"/>
    <mergeCell ref="A188:A189"/>
    <mergeCell ref="B188:B189"/>
    <mergeCell ref="C188:C189"/>
    <mergeCell ref="D188:D189"/>
    <mergeCell ref="E188:E189"/>
    <mergeCell ref="F188:F189"/>
    <mergeCell ref="K188:K189"/>
    <mergeCell ref="L188:L189"/>
    <mergeCell ref="N184:N185"/>
    <mergeCell ref="O184:O185"/>
    <mergeCell ref="P184:P185"/>
    <mergeCell ref="Q184:Q185"/>
    <mergeCell ref="M188:M189"/>
    <mergeCell ref="N188:N189"/>
    <mergeCell ref="O188:O189"/>
    <mergeCell ref="P188:P189"/>
    <mergeCell ref="Q188:Q189"/>
    <mergeCell ref="A194:U194"/>
    <mergeCell ref="G188:G189"/>
    <mergeCell ref="H188:H189"/>
    <mergeCell ref="I188:I189"/>
    <mergeCell ref="J188:J189"/>
    <mergeCell ref="A195:B196"/>
    <mergeCell ref="C195:D195"/>
    <mergeCell ref="E195:F195"/>
    <mergeCell ref="G195:I195"/>
    <mergeCell ref="J195:L195"/>
    <mergeCell ref="M195:O195"/>
    <mergeCell ref="N197:N198"/>
    <mergeCell ref="P195:Q195"/>
    <mergeCell ref="R195:U196"/>
    <mergeCell ref="A197:A198"/>
    <mergeCell ref="B197:B198"/>
    <mergeCell ref="C197:C198"/>
    <mergeCell ref="D197:D198"/>
    <mergeCell ref="E197:E198"/>
    <mergeCell ref="F197:F198"/>
    <mergeCell ref="G197:G198"/>
    <mergeCell ref="G199:G200"/>
    <mergeCell ref="I197:I198"/>
    <mergeCell ref="J197:J198"/>
    <mergeCell ref="K197:K198"/>
    <mergeCell ref="L197:L198"/>
    <mergeCell ref="M197:M198"/>
    <mergeCell ref="H197:H198"/>
    <mergeCell ref="M199:M200"/>
    <mergeCell ref="O197:O198"/>
    <mergeCell ref="P197:P198"/>
    <mergeCell ref="Q197:Q198"/>
    <mergeCell ref="A199:A200"/>
    <mergeCell ref="B199:B200"/>
    <mergeCell ref="C199:C200"/>
    <mergeCell ref="D199:D200"/>
    <mergeCell ref="E199:E200"/>
    <mergeCell ref="F199:F200"/>
    <mergeCell ref="O199:O200"/>
    <mergeCell ref="P199:P200"/>
    <mergeCell ref="Q199:Q200"/>
    <mergeCell ref="A203:A204"/>
    <mergeCell ref="B203:B204"/>
    <mergeCell ref="C203:C204"/>
    <mergeCell ref="D203:D204"/>
    <mergeCell ref="E203:E204"/>
    <mergeCell ref="F203:F204"/>
    <mergeCell ref="H199:H200"/>
    <mergeCell ref="H203:H204"/>
    <mergeCell ref="I203:I204"/>
    <mergeCell ref="J203:J204"/>
    <mergeCell ref="K203:K204"/>
    <mergeCell ref="L203:L204"/>
    <mergeCell ref="N199:N200"/>
    <mergeCell ref="I199:I200"/>
    <mergeCell ref="J199:J200"/>
    <mergeCell ref="K199:K200"/>
    <mergeCell ref="L199:L200"/>
    <mergeCell ref="M203:M204"/>
    <mergeCell ref="N203:N204"/>
    <mergeCell ref="O203:O204"/>
    <mergeCell ref="P203:P204"/>
    <mergeCell ref="Q203:Q204"/>
    <mergeCell ref="A206:B206"/>
    <mergeCell ref="C206:D206"/>
    <mergeCell ref="E206:F206"/>
    <mergeCell ref="G206:H206"/>
    <mergeCell ref="G203:G204"/>
    <mergeCell ref="M213:N213"/>
    <mergeCell ref="O213:U213"/>
    <mergeCell ref="A215:U215"/>
    <mergeCell ref="A216:A217"/>
    <mergeCell ref="B216:B217"/>
    <mergeCell ref="C216:D216"/>
    <mergeCell ref="E216:F216"/>
    <mergeCell ref="G216:I216"/>
    <mergeCell ref="J216:L216"/>
    <mergeCell ref="M216:O216"/>
    <mergeCell ref="P216:Q216"/>
    <mergeCell ref="R216:U217"/>
    <mergeCell ref="A218:A219"/>
    <mergeCell ref="B218:B219"/>
    <mergeCell ref="C218:C219"/>
    <mergeCell ref="D218:D219"/>
    <mergeCell ref="E218:E219"/>
    <mergeCell ref="F218:F219"/>
    <mergeCell ref="G218:G219"/>
    <mergeCell ref="H218:H219"/>
    <mergeCell ref="I218:I219"/>
    <mergeCell ref="J218:J219"/>
    <mergeCell ref="K218:K219"/>
    <mergeCell ref="L218:L219"/>
    <mergeCell ref="M218:M219"/>
    <mergeCell ref="N218:N219"/>
    <mergeCell ref="O218:O219"/>
    <mergeCell ref="P218:P219"/>
    <mergeCell ref="Q218:Q219"/>
    <mergeCell ref="A220:A221"/>
    <mergeCell ref="B220:B221"/>
    <mergeCell ref="C220:C221"/>
    <mergeCell ref="D220:D221"/>
    <mergeCell ref="E220:E221"/>
    <mergeCell ref="F220:F221"/>
    <mergeCell ref="G220:G221"/>
    <mergeCell ref="H220:H221"/>
    <mergeCell ref="I220:I221"/>
    <mergeCell ref="J220:J221"/>
    <mergeCell ref="K220:K221"/>
    <mergeCell ref="L220:L221"/>
    <mergeCell ref="M220:M221"/>
    <mergeCell ref="A224:A225"/>
    <mergeCell ref="B224:B225"/>
    <mergeCell ref="C224:C225"/>
    <mergeCell ref="D224:D225"/>
    <mergeCell ref="E224:E225"/>
    <mergeCell ref="F224:F225"/>
    <mergeCell ref="K224:K225"/>
    <mergeCell ref="L224:L225"/>
    <mergeCell ref="N220:N221"/>
    <mergeCell ref="O220:O221"/>
    <mergeCell ref="P220:P221"/>
    <mergeCell ref="Q220:Q221"/>
    <mergeCell ref="M224:M225"/>
    <mergeCell ref="N224:N225"/>
    <mergeCell ref="O224:O225"/>
    <mergeCell ref="P224:P225"/>
    <mergeCell ref="Q224:Q225"/>
    <mergeCell ref="A230:U230"/>
    <mergeCell ref="G224:G225"/>
    <mergeCell ref="H224:H225"/>
    <mergeCell ref="I224:I225"/>
    <mergeCell ref="J224:J225"/>
    <mergeCell ref="A231:B232"/>
    <mergeCell ref="C231:D231"/>
    <mergeCell ref="E231:F231"/>
    <mergeCell ref="G231:I231"/>
    <mergeCell ref="J231:L231"/>
    <mergeCell ref="M231:O231"/>
    <mergeCell ref="N233:N234"/>
    <mergeCell ref="P231:Q231"/>
    <mergeCell ref="R231:U232"/>
    <mergeCell ref="A233:A234"/>
    <mergeCell ref="B233:B234"/>
    <mergeCell ref="C233:C234"/>
    <mergeCell ref="D233:D234"/>
    <mergeCell ref="E233:E234"/>
    <mergeCell ref="F233:F234"/>
    <mergeCell ref="G233:G234"/>
    <mergeCell ref="G235:G236"/>
    <mergeCell ref="I233:I234"/>
    <mergeCell ref="J233:J234"/>
    <mergeCell ref="K233:K234"/>
    <mergeCell ref="L233:L234"/>
    <mergeCell ref="M233:M234"/>
    <mergeCell ref="H233:H234"/>
    <mergeCell ref="M235:M236"/>
    <mergeCell ref="O233:O234"/>
    <mergeCell ref="P233:P234"/>
    <mergeCell ref="Q233:Q234"/>
    <mergeCell ref="A235:A236"/>
    <mergeCell ref="B235:B236"/>
    <mergeCell ref="C235:C236"/>
    <mergeCell ref="D235:D236"/>
    <mergeCell ref="E235:E236"/>
    <mergeCell ref="F235:F236"/>
    <mergeCell ref="O235:O236"/>
    <mergeCell ref="P235:P236"/>
    <mergeCell ref="Q235:Q236"/>
    <mergeCell ref="A239:A240"/>
    <mergeCell ref="B239:B240"/>
    <mergeCell ref="C239:C240"/>
    <mergeCell ref="D239:D240"/>
    <mergeCell ref="E239:E240"/>
    <mergeCell ref="F239:F240"/>
    <mergeCell ref="H235:H236"/>
    <mergeCell ref="H239:H240"/>
    <mergeCell ref="I239:I240"/>
    <mergeCell ref="J239:J240"/>
    <mergeCell ref="K239:K240"/>
    <mergeCell ref="L239:L240"/>
    <mergeCell ref="N235:N236"/>
    <mergeCell ref="I235:I236"/>
    <mergeCell ref="J235:J236"/>
    <mergeCell ref="K235:K236"/>
    <mergeCell ref="L235:L236"/>
    <mergeCell ref="M239:M240"/>
    <mergeCell ref="N239:N240"/>
    <mergeCell ref="O239:O240"/>
    <mergeCell ref="P239:P240"/>
    <mergeCell ref="Q239:Q240"/>
    <mergeCell ref="A242:B242"/>
    <mergeCell ref="C242:D242"/>
    <mergeCell ref="E242:F242"/>
    <mergeCell ref="G242:H242"/>
    <mergeCell ref="G239:G240"/>
    <mergeCell ref="M248:O248"/>
    <mergeCell ref="S248:T248"/>
    <mergeCell ref="D252:E252"/>
    <mergeCell ref="F252:G252"/>
    <mergeCell ref="H252:I252"/>
    <mergeCell ref="J252:K252"/>
    <mergeCell ref="L252:M252"/>
    <mergeCell ref="N252:O252"/>
    <mergeCell ref="P252:Q252"/>
    <mergeCell ref="S252:S253"/>
    <mergeCell ref="U252:U253"/>
    <mergeCell ref="B254:C254"/>
    <mergeCell ref="B255:C255"/>
    <mergeCell ref="B256:C256"/>
    <mergeCell ref="B257:C257"/>
    <mergeCell ref="B258:C258"/>
    <mergeCell ref="B259:C259"/>
    <mergeCell ref="B260:C260"/>
    <mergeCell ref="D264:E264"/>
    <mergeCell ref="F264:G264"/>
    <mergeCell ref="H264:I264"/>
    <mergeCell ref="J264:K264"/>
    <mergeCell ref="L264:M264"/>
    <mergeCell ref="B265:C265"/>
    <mergeCell ref="D265:E265"/>
    <mergeCell ref="F265:G265"/>
    <mergeCell ref="H265:I265"/>
    <mergeCell ref="J265:K265"/>
    <mergeCell ref="L265:M265"/>
    <mergeCell ref="B266:C266"/>
    <mergeCell ref="D266:E266"/>
    <mergeCell ref="F266:G266"/>
    <mergeCell ref="H266:I266"/>
    <mergeCell ref="J266:K266"/>
    <mergeCell ref="L266:M266"/>
    <mergeCell ref="B267:C267"/>
    <mergeCell ref="D267:E267"/>
    <mergeCell ref="F267:G267"/>
    <mergeCell ref="H267:I267"/>
    <mergeCell ref="J267:K267"/>
    <mergeCell ref="L267:M267"/>
    <mergeCell ref="B268:C268"/>
    <mergeCell ref="D268:E268"/>
    <mergeCell ref="F268:G268"/>
    <mergeCell ref="H268:I268"/>
    <mergeCell ref="J268:K268"/>
    <mergeCell ref="L268:M268"/>
    <mergeCell ref="B269:C269"/>
    <mergeCell ref="D269:E269"/>
    <mergeCell ref="F269:G269"/>
    <mergeCell ref="H269:I269"/>
    <mergeCell ref="J269:K269"/>
    <mergeCell ref="L269:M269"/>
    <mergeCell ref="B270:C270"/>
    <mergeCell ref="D270:E270"/>
    <mergeCell ref="F270:G270"/>
    <mergeCell ref="H270:I270"/>
    <mergeCell ref="J270:K270"/>
    <mergeCell ref="L270:M270"/>
    <mergeCell ref="B271:C271"/>
    <mergeCell ref="D271:E271"/>
    <mergeCell ref="F271:G271"/>
    <mergeCell ref="H271:I271"/>
    <mergeCell ref="J271:K271"/>
    <mergeCell ref="L271:M271"/>
    <mergeCell ref="D275:E275"/>
    <mergeCell ref="F275:G275"/>
    <mergeCell ref="H275:I275"/>
    <mergeCell ref="J275:K275"/>
    <mergeCell ref="L275:M275"/>
    <mergeCell ref="B276:C276"/>
    <mergeCell ref="D276:E276"/>
    <mergeCell ref="F276:G276"/>
    <mergeCell ref="H276:I276"/>
    <mergeCell ref="J276:K276"/>
    <mergeCell ref="L276:M276"/>
    <mergeCell ref="B277:C277"/>
    <mergeCell ref="D277:E277"/>
    <mergeCell ref="F277:G277"/>
    <mergeCell ref="H277:I277"/>
    <mergeCell ref="J277:K277"/>
    <mergeCell ref="L277:M277"/>
    <mergeCell ref="B278:C278"/>
    <mergeCell ref="D278:E278"/>
    <mergeCell ref="F278:G278"/>
    <mergeCell ref="H278:I278"/>
    <mergeCell ref="J278:K278"/>
    <mergeCell ref="L278:M278"/>
    <mergeCell ref="B279:C279"/>
    <mergeCell ref="D279:E279"/>
    <mergeCell ref="F279:G279"/>
    <mergeCell ref="H279:I279"/>
    <mergeCell ref="J279:K279"/>
    <mergeCell ref="L279:M279"/>
    <mergeCell ref="B280:C280"/>
    <mergeCell ref="D280:E280"/>
    <mergeCell ref="F280:G280"/>
    <mergeCell ref="H280:I280"/>
    <mergeCell ref="J280:K280"/>
    <mergeCell ref="L280:M280"/>
    <mergeCell ref="B281:C281"/>
    <mergeCell ref="D281:E281"/>
    <mergeCell ref="F281:G281"/>
    <mergeCell ref="H281:I281"/>
    <mergeCell ref="J281:K281"/>
    <mergeCell ref="L281:M281"/>
    <mergeCell ref="B282:C282"/>
    <mergeCell ref="D282:E282"/>
    <mergeCell ref="F282:G282"/>
    <mergeCell ref="H282:I282"/>
    <mergeCell ref="J282:K282"/>
    <mergeCell ref="L282:M282"/>
    <mergeCell ref="J289:M289"/>
    <mergeCell ref="O289:R289"/>
    <mergeCell ref="C292:D292"/>
    <mergeCell ref="E292:F292"/>
    <mergeCell ref="G292:H292"/>
    <mergeCell ref="I292:J292"/>
    <mergeCell ref="K292:L292"/>
    <mergeCell ref="M292:N292"/>
    <mergeCell ref="O292:P292"/>
    <mergeCell ref="Q292:R292"/>
    <mergeCell ref="B293:D293"/>
    <mergeCell ref="E293:F293"/>
    <mergeCell ref="G293:H293"/>
    <mergeCell ref="I293:J293"/>
    <mergeCell ref="K293:L293"/>
    <mergeCell ref="M293:N293"/>
    <mergeCell ref="O293:P293"/>
    <mergeCell ref="Q293:R293"/>
    <mergeCell ref="B294:D294"/>
    <mergeCell ref="E294:F294"/>
    <mergeCell ref="G294:H294"/>
    <mergeCell ref="I294:J294"/>
    <mergeCell ref="K294:L294"/>
    <mergeCell ref="M294:N294"/>
    <mergeCell ref="O294:P294"/>
    <mergeCell ref="Q294:R294"/>
    <mergeCell ref="B295:D295"/>
    <mergeCell ref="E295:F295"/>
    <mergeCell ref="G295:H295"/>
    <mergeCell ref="I295:J295"/>
    <mergeCell ref="K295:L295"/>
    <mergeCell ref="M295:N295"/>
    <mergeCell ref="O295:P295"/>
    <mergeCell ref="Q295:R295"/>
    <mergeCell ref="B296:D296"/>
    <mergeCell ref="E296:F296"/>
    <mergeCell ref="G296:H296"/>
    <mergeCell ref="I296:J296"/>
    <mergeCell ref="K296:L296"/>
    <mergeCell ref="M296:N296"/>
    <mergeCell ref="O296:P296"/>
    <mergeCell ref="Q296:R296"/>
    <mergeCell ref="B297:D297"/>
    <mergeCell ref="E297:F297"/>
    <mergeCell ref="G297:H297"/>
    <mergeCell ref="I297:J297"/>
    <mergeCell ref="K297:L297"/>
    <mergeCell ref="M297:N297"/>
    <mergeCell ref="O297:P297"/>
    <mergeCell ref="Q297:R297"/>
    <mergeCell ref="B298:D298"/>
    <mergeCell ref="E298:F298"/>
    <mergeCell ref="G298:H298"/>
    <mergeCell ref="I298:J298"/>
    <mergeCell ref="K298:L298"/>
    <mergeCell ref="M298:N298"/>
    <mergeCell ref="O298:P298"/>
    <mergeCell ref="Q298:R298"/>
    <mergeCell ref="B299:D299"/>
    <mergeCell ref="E299:F299"/>
    <mergeCell ref="G299:H299"/>
    <mergeCell ref="I299:J299"/>
    <mergeCell ref="K299:L299"/>
    <mergeCell ref="M299:N299"/>
    <mergeCell ref="O299:P299"/>
    <mergeCell ref="Q299:R299"/>
    <mergeCell ref="C301:D301"/>
    <mergeCell ref="E301:F301"/>
    <mergeCell ref="G301:H301"/>
    <mergeCell ref="I301:J301"/>
    <mergeCell ref="K301:L301"/>
    <mergeCell ref="M301:N301"/>
    <mergeCell ref="O301:P301"/>
    <mergeCell ref="Q301:R301"/>
    <mergeCell ref="B302:D302"/>
    <mergeCell ref="E302:F302"/>
    <mergeCell ref="G302:H302"/>
    <mergeCell ref="I302:J302"/>
    <mergeCell ref="K302:L302"/>
    <mergeCell ref="M302:N302"/>
    <mergeCell ref="O302:P302"/>
    <mergeCell ref="Q302:R302"/>
    <mergeCell ref="B303:D303"/>
    <mergeCell ref="E303:F303"/>
    <mergeCell ref="G303:H303"/>
    <mergeCell ref="I303:J303"/>
    <mergeCell ref="K303:L303"/>
    <mergeCell ref="M303:N303"/>
    <mergeCell ref="O303:P303"/>
    <mergeCell ref="Q303:R303"/>
    <mergeCell ref="B304:D304"/>
    <mergeCell ref="E304:F304"/>
    <mergeCell ref="G304:H304"/>
    <mergeCell ref="I304:J304"/>
    <mergeCell ref="K304:L304"/>
    <mergeCell ref="M304:N304"/>
    <mergeCell ref="O304:P304"/>
    <mergeCell ref="Q304:R304"/>
    <mergeCell ref="B305:D305"/>
    <mergeCell ref="E305:F305"/>
    <mergeCell ref="G305:H305"/>
    <mergeCell ref="I305:J305"/>
    <mergeCell ref="K305:L305"/>
    <mergeCell ref="M305:N305"/>
    <mergeCell ref="O305:P305"/>
    <mergeCell ref="Q305:R305"/>
    <mergeCell ref="B306:D306"/>
    <mergeCell ref="E306:F306"/>
    <mergeCell ref="G306:H306"/>
    <mergeCell ref="I306:J306"/>
    <mergeCell ref="K306:L306"/>
    <mergeCell ref="M306:N306"/>
    <mergeCell ref="O306:P306"/>
    <mergeCell ref="Q306:R306"/>
    <mergeCell ref="B307:D307"/>
    <mergeCell ref="E307:F307"/>
    <mergeCell ref="G307:H307"/>
    <mergeCell ref="I307:J307"/>
    <mergeCell ref="K307:L307"/>
    <mergeCell ref="M307:N307"/>
    <mergeCell ref="O307:P307"/>
    <mergeCell ref="Q307:R307"/>
    <mergeCell ref="O308:P308"/>
    <mergeCell ref="Q308:R308"/>
    <mergeCell ref="B308:D308"/>
    <mergeCell ref="E308:F308"/>
    <mergeCell ref="G308:H308"/>
    <mergeCell ref="I308:J308"/>
    <mergeCell ref="K308:L308"/>
    <mergeCell ref="M308:N308"/>
  </mergeCells>
  <pageMargins left="0.78749999999999998" right="0.78749999999999998" top="0.78749999999999998" bottom="0.78749999999999998" header="0.51180555555555551" footer="0.51180555555555551"/>
  <pageSetup paperSize="9" scale="63" firstPageNumber="0" orientation="landscape" horizontalDpi="300" verticalDpi="300" r:id="rId1"/>
  <headerFooter alignWithMargins="0"/>
  <rowBreaks count="8" manualBreakCount="8">
    <brk id="35" max="16383" man="1"/>
    <brk id="70" max="16383" man="1"/>
    <brk id="105" max="16383" man="1"/>
    <brk id="140" max="16383" man="1"/>
    <brk id="175" max="16383" man="1"/>
    <brk id="211" max="16383" man="1"/>
    <brk id="246" max="16383" man="1"/>
    <brk id="287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</vt:i4>
      </vt:variant>
    </vt:vector>
  </HeadingPairs>
  <TitlesOfParts>
    <vt:vector size="16" baseType="lpstr">
      <vt:lpstr>S de base</vt:lpstr>
      <vt:lpstr>Feuil2</vt:lpstr>
      <vt:lpstr>S0</vt:lpstr>
      <vt:lpstr>Effectif journée S0</vt:lpstr>
      <vt:lpstr>S1</vt:lpstr>
      <vt:lpstr>Effectif journée S1</vt:lpstr>
      <vt:lpstr>S2</vt:lpstr>
      <vt:lpstr>Effectif journée S2</vt:lpstr>
      <vt:lpstr>S3</vt:lpstr>
      <vt:lpstr>Effectif journée S3</vt:lpstr>
      <vt:lpstr>S4</vt:lpstr>
      <vt:lpstr>Effectif journée S4</vt:lpstr>
      <vt:lpstr>S5</vt:lpstr>
      <vt:lpstr>Effectif journée S5</vt:lpstr>
      <vt:lpstr>'Effectif journée S5'!Excel_BuiltIn_Print_Area</vt:lpstr>
      <vt:lpstr>'Effectif journée S5'!Zone_d_impression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gmb</cp:lastModifiedBy>
  <dcterms:created xsi:type="dcterms:W3CDTF">2017-09-21T12:05:30Z</dcterms:created>
  <dcterms:modified xsi:type="dcterms:W3CDTF">2017-09-22T11:38:43Z</dcterms:modified>
</cp:coreProperties>
</file>