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325" windowHeight="7230" activeTab="1"/>
  </bookViews>
  <sheets>
    <sheet name="Calendrier d'audits" sheetId="1" r:id="rId1"/>
    <sheet name="GDT 1" sheetId="2" r:id="rId2"/>
    <sheet name="GDT 2" sheetId="3" r:id="rId3"/>
  </sheets>
  <externalReferences>
    <externalReference r:id="rId4"/>
  </externalReferences>
  <definedNames>
    <definedName name="Fériés">'[1]Base de données'!$E$31:$J$43</definedName>
    <definedName name="Pâque">'[1]Base de données'!$E$32</definedName>
    <definedName name="Saisir_an">'Calendrier d''audits'!#REF!</definedName>
    <definedName name="Saisir_ann">'[1]Base de données'!$K$7</definedName>
    <definedName name="_xlnm.Print_Area" localSheetId="1">'GDT 1'!$A$1:$N$93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73" i="3" l="1"/>
  <c r="D73" i="3"/>
  <c r="J61" i="3"/>
  <c r="D61" i="3"/>
  <c r="J60" i="3"/>
  <c r="D60" i="3"/>
  <c r="K55" i="3"/>
  <c r="F41" i="3"/>
  <c r="E41" i="3"/>
  <c r="D70" i="3" s="1"/>
  <c r="D89" i="3" s="1"/>
  <c r="D41" i="3"/>
  <c r="B10" i="3"/>
  <c r="J73" i="2"/>
  <c r="D73" i="2"/>
  <c r="J61" i="2"/>
  <c r="D61" i="2"/>
  <c r="J60" i="2"/>
  <c r="D60" i="2"/>
  <c r="C57" i="2"/>
  <c r="K55" i="2"/>
  <c r="F41" i="2"/>
  <c r="E41" i="2"/>
  <c r="D70" i="2" s="1"/>
  <c r="D89" i="2" s="1"/>
  <c r="D41" i="2"/>
  <c r="B10" i="2"/>
  <c r="X8" i="1"/>
  <c r="X9" i="1" s="1"/>
  <c r="X10" i="1" s="1"/>
  <c r="X11" i="1" s="1"/>
  <c r="X12" i="1" s="1"/>
  <c r="X13" i="1" s="1"/>
  <c r="X14" i="1" s="1"/>
  <c r="X15" i="1" s="1"/>
  <c r="X16" i="1" s="1"/>
  <c r="X17" i="1" s="1"/>
  <c r="X18" i="1" s="1"/>
  <c r="X19" i="1" s="1"/>
  <c r="X20" i="1" s="1"/>
  <c r="X21" i="1" s="1"/>
  <c r="X22" i="1" s="1"/>
  <c r="X23" i="1" s="1"/>
  <c r="X24" i="1" s="1"/>
  <c r="X25" i="1" s="1"/>
  <c r="X26" i="1" s="1"/>
  <c r="X27" i="1" s="1"/>
  <c r="X28" i="1" s="1"/>
  <c r="X29" i="1" s="1"/>
  <c r="X30" i="1" s="1"/>
  <c r="X31" i="1" s="1"/>
  <c r="X32" i="1" s="1"/>
  <c r="X33" i="1" s="1"/>
  <c r="X34" i="1" s="1"/>
  <c r="X35" i="1" s="1"/>
  <c r="X36" i="1" s="1"/>
  <c r="P8" i="1"/>
  <c r="P9" i="1" s="1"/>
  <c r="P10" i="1" s="1"/>
  <c r="P11" i="1" s="1"/>
  <c r="P12" i="1" s="1"/>
  <c r="P13" i="1" s="1"/>
  <c r="P14" i="1" s="1"/>
  <c r="P15" i="1" s="1"/>
  <c r="P16" i="1" s="1"/>
  <c r="P17" i="1" s="1"/>
  <c r="P18" i="1" s="1"/>
  <c r="P19" i="1" s="1"/>
  <c r="P20" i="1" s="1"/>
  <c r="P21" i="1" s="1"/>
  <c r="P22" i="1" s="1"/>
  <c r="P23" i="1" s="1"/>
  <c r="P24" i="1" s="1"/>
  <c r="P25" i="1" s="1"/>
  <c r="P26" i="1" s="1"/>
  <c r="P27" i="1" s="1"/>
  <c r="P28" i="1" s="1"/>
  <c r="P29" i="1" s="1"/>
  <c r="P30" i="1" s="1"/>
  <c r="P31" i="1" s="1"/>
  <c r="P32" i="1" s="1"/>
  <c r="P33" i="1" s="1"/>
  <c r="P34" i="1" s="1"/>
  <c r="P35" i="1" s="1"/>
  <c r="P36" i="1" s="1"/>
  <c r="P37" i="1" s="1"/>
  <c r="H8" i="1"/>
  <c r="H9" i="1" s="1"/>
  <c r="H10" i="1" s="1"/>
  <c r="H11" i="1" s="1"/>
  <c r="H12" i="1" s="1"/>
  <c r="H13" i="1" s="1"/>
  <c r="H14" i="1" s="1"/>
  <c r="H15" i="1" s="1"/>
  <c r="H16" i="1" s="1"/>
  <c r="H17" i="1" s="1"/>
  <c r="H18" i="1" s="1"/>
  <c r="H19" i="1" s="1"/>
  <c r="H20" i="1" s="1"/>
  <c r="H21" i="1" s="1"/>
  <c r="H22" i="1" s="1"/>
  <c r="H23" i="1" s="1"/>
  <c r="H24" i="1" s="1"/>
  <c r="H25" i="1" s="1"/>
  <c r="H26" i="1" s="1"/>
  <c r="H27" i="1" s="1"/>
  <c r="H28" i="1" s="1"/>
  <c r="H29" i="1" s="1"/>
  <c r="H30" i="1" s="1"/>
  <c r="H31" i="1" s="1"/>
  <c r="H32" i="1" s="1"/>
  <c r="H33" i="1" s="1"/>
  <c r="H34" i="1" s="1"/>
  <c r="H35" i="1" s="1"/>
  <c r="H36" i="1" s="1"/>
  <c r="H37" i="1" s="1"/>
  <c r="Z7" i="1"/>
  <c r="Z8" i="1" s="1"/>
  <c r="Z9" i="1" s="1"/>
  <c r="Z10" i="1" s="1"/>
  <c r="Z11" i="1" s="1"/>
  <c r="Z12" i="1" s="1"/>
  <c r="Z13" i="1" s="1"/>
  <c r="Z14" i="1" s="1"/>
  <c r="Z15" i="1" s="1"/>
  <c r="Z16" i="1" s="1"/>
  <c r="Z17" i="1" s="1"/>
  <c r="Z18" i="1" s="1"/>
  <c r="Z19" i="1" s="1"/>
  <c r="Z20" i="1" s="1"/>
  <c r="Z21" i="1" s="1"/>
  <c r="Z22" i="1" s="1"/>
  <c r="Z23" i="1" s="1"/>
  <c r="Z24" i="1" s="1"/>
  <c r="Z25" i="1" s="1"/>
  <c r="Z26" i="1" s="1"/>
  <c r="Z27" i="1" s="1"/>
  <c r="Z28" i="1" s="1"/>
  <c r="Z29" i="1" s="1"/>
  <c r="Z30" i="1" s="1"/>
  <c r="Z31" i="1" s="1"/>
  <c r="Z32" i="1" s="1"/>
  <c r="Z33" i="1" s="1"/>
  <c r="Z34" i="1" s="1"/>
  <c r="Z35" i="1" s="1"/>
  <c r="Z36" i="1" s="1"/>
  <c r="Z37" i="1" s="1"/>
  <c r="X7" i="1"/>
  <c r="V7" i="1"/>
  <c r="V8" i="1" s="1"/>
  <c r="V9" i="1" s="1"/>
  <c r="V10" i="1" s="1"/>
  <c r="V11" i="1" s="1"/>
  <c r="V12" i="1" s="1"/>
  <c r="V13" i="1" s="1"/>
  <c r="V14" i="1" s="1"/>
  <c r="V15" i="1" s="1"/>
  <c r="V16" i="1" s="1"/>
  <c r="V17" i="1" s="1"/>
  <c r="V18" i="1" s="1"/>
  <c r="V19" i="1" s="1"/>
  <c r="V20" i="1" s="1"/>
  <c r="V21" i="1" s="1"/>
  <c r="V22" i="1" s="1"/>
  <c r="V23" i="1" s="1"/>
  <c r="V24" i="1" s="1"/>
  <c r="V25" i="1" s="1"/>
  <c r="V26" i="1" s="1"/>
  <c r="V27" i="1" s="1"/>
  <c r="V28" i="1" s="1"/>
  <c r="V29" i="1" s="1"/>
  <c r="V30" i="1" s="1"/>
  <c r="V31" i="1" s="1"/>
  <c r="V32" i="1" s="1"/>
  <c r="V33" i="1" s="1"/>
  <c r="V34" i="1" s="1"/>
  <c r="V35" i="1" s="1"/>
  <c r="V36" i="1" s="1"/>
  <c r="V37" i="1" s="1"/>
  <c r="T7" i="1"/>
  <c r="T8" i="1" s="1"/>
  <c r="T9" i="1" s="1"/>
  <c r="T10" i="1" s="1"/>
  <c r="T11" i="1" s="1"/>
  <c r="T12" i="1" s="1"/>
  <c r="T13" i="1" s="1"/>
  <c r="T14" i="1" s="1"/>
  <c r="T15" i="1" s="1"/>
  <c r="T16" i="1" s="1"/>
  <c r="T17" i="1" s="1"/>
  <c r="T18" i="1" s="1"/>
  <c r="T19" i="1" s="1"/>
  <c r="T20" i="1" s="1"/>
  <c r="T21" i="1" s="1"/>
  <c r="T22" i="1" s="1"/>
  <c r="T23" i="1" s="1"/>
  <c r="T24" i="1" s="1"/>
  <c r="T25" i="1" s="1"/>
  <c r="T26" i="1" s="1"/>
  <c r="T27" i="1" s="1"/>
  <c r="T28" i="1" s="1"/>
  <c r="T29" i="1" s="1"/>
  <c r="T30" i="1" s="1"/>
  <c r="T31" i="1" s="1"/>
  <c r="T32" i="1" s="1"/>
  <c r="T33" i="1" s="1"/>
  <c r="T34" i="1" s="1"/>
  <c r="T35" i="1" s="1"/>
  <c r="T36" i="1" s="1"/>
  <c r="R7" i="1"/>
  <c r="R8" i="1" s="1"/>
  <c r="R9" i="1" s="1"/>
  <c r="R10" i="1" s="1"/>
  <c r="R11" i="1" s="1"/>
  <c r="R12" i="1" s="1"/>
  <c r="R13" i="1" s="1"/>
  <c r="R14" i="1" s="1"/>
  <c r="R15" i="1" s="1"/>
  <c r="R16" i="1" s="1"/>
  <c r="R17" i="1" s="1"/>
  <c r="R18" i="1" s="1"/>
  <c r="R19" i="1" s="1"/>
  <c r="R20" i="1" s="1"/>
  <c r="R21" i="1" s="1"/>
  <c r="R22" i="1" s="1"/>
  <c r="R23" i="1" s="1"/>
  <c r="R24" i="1" s="1"/>
  <c r="R25" i="1" s="1"/>
  <c r="R26" i="1" s="1"/>
  <c r="R27" i="1" s="1"/>
  <c r="R28" i="1" s="1"/>
  <c r="R29" i="1" s="1"/>
  <c r="R30" i="1" s="1"/>
  <c r="R31" i="1" s="1"/>
  <c r="R32" i="1" s="1"/>
  <c r="R33" i="1" s="1"/>
  <c r="R34" i="1" s="1"/>
  <c r="R35" i="1" s="1"/>
  <c r="R36" i="1" s="1"/>
  <c r="R37" i="1" s="1"/>
  <c r="P7" i="1"/>
  <c r="N7" i="1"/>
  <c r="N8" i="1" s="1"/>
  <c r="N9" i="1" s="1"/>
  <c r="N10" i="1" s="1"/>
  <c r="N11" i="1" s="1"/>
  <c r="N12" i="1" s="1"/>
  <c r="N13" i="1" s="1"/>
  <c r="N14" i="1" s="1"/>
  <c r="N15" i="1" s="1"/>
  <c r="N16" i="1" s="1"/>
  <c r="N17" i="1" s="1"/>
  <c r="N18" i="1" s="1"/>
  <c r="N19" i="1" s="1"/>
  <c r="N20" i="1" s="1"/>
  <c r="N21" i="1" s="1"/>
  <c r="N22" i="1" s="1"/>
  <c r="N23" i="1" s="1"/>
  <c r="N24" i="1" s="1"/>
  <c r="N25" i="1" s="1"/>
  <c r="N26" i="1" s="1"/>
  <c r="N27" i="1" s="1"/>
  <c r="N28" i="1" s="1"/>
  <c r="N29" i="1" s="1"/>
  <c r="N30" i="1" s="1"/>
  <c r="N31" i="1" s="1"/>
  <c r="N32" i="1" s="1"/>
  <c r="N33" i="1" s="1"/>
  <c r="N34" i="1" s="1"/>
  <c r="N35" i="1" s="1"/>
  <c r="N36" i="1" s="1"/>
  <c r="L7" i="1"/>
  <c r="L8" i="1" s="1"/>
  <c r="L9" i="1" s="1"/>
  <c r="L10" i="1" s="1"/>
  <c r="L11" i="1" s="1"/>
  <c r="L12" i="1" s="1"/>
  <c r="L13" i="1" s="1"/>
  <c r="L14" i="1" s="1"/>
  <c r="L15" i="1" s="1"/>
  <c r="L16" i="1" s="1"/>
  <c r="L17" i="1" s="1"/>
  <c r="L18" i="1" s="1"/>
  <c r="L19" i="1" s="1"/>
  <c r="L20" i="1" s="1"/>
  <c r="L21" i="1" s="1"/>
  <c r="L22" i="1" s="1"/>
  <c r="L23" i="1" s="1"/>
  <c r="L24" i="1" s="1"/>
  <c r="L25" i="1" s="1"/>
  <c r="L26" i="1" s="1"/>
  <c r="L27" i="1" s="1"/>
  <c r="L28" i="1" s="1"/>
  <c r="L29" i="1" s="1"/>
  <c r="L30" i="1" s="1"/>
  <c r="L31" i="1" s="1"/>
  <c r="L32" i="1" s="1"/>
  <c r="L33" i="1" s="1"/>
  <c r="L34" i="1" s="1"/>
  <c r="L35" i="1" s="1"/>
  <c r="L36" i="1" s="1"/>
  <c r="L37" i="1" s="1"/>
  <c r="J7" i="1"/>
  <c r="J8" i="1" s="1"/>
  <c r="J9" i="1" s="1"/>
  <c r="J10" i="1" s="1"/>
  <c r="J11" i="1" s="1"/>
  <c r="J12" i="1" s="1"/>
  <c r="J13" i="1" s="1"/>
  <c r="J14" i="1" s="1"/>
  <c r="J15" i="1" s="1"/>
  <c r="J16" i="1" s="1"/>
  <c r="J17" i="1" s="1"/>
  <c r="J18" i="1" s="1"/>
  <c r="J19" i="1" s="1"/>
  <c r="J20" i="1" s="1"/>
  <c r="J21" i="1" s="1"/>
  <c r="J22" i="1" s="1"/>
  <c r="J23" i="1" s="1"/>
  <c r="J24" i="1" s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H7" i="1"/>
  <c r="F7" i="1"/>
  <c r="F8" i="1" s="1"/>
  <c r="F9" i="1" s="1"/>
  <c r="F10" i="1" s="1"/>
  <c r="F11" i="1" s="1"/>
  <c r="F12" i="1" s="1"/>
  <c r="F13" i="1" s="1"/>
  <c r="F14" i="1" s="1"/>
  <c r="F15" i="1" s="1"/>
  <c r="F16" i="1" s="1"/>
  <c r="F17" i="1" s="1"/>
  <c r="F18" i="1" s="1"/>
  <c r="F19" i="1" s="1"/>
  <c r="F20" i="1" s="1"/>
  <c r="F21" i="1" s="1"/>
  <c r="F22" i="1" s="1"/>
  <c r="F23" i="1" s="1"/>
  <c r="F24" i="1" s="1"/>
  <c r="F25" i="1" s="1"/>
  <c r="F26" i="1" s="1"/>
  <c r="F27" i="1" s="1"/>
  <c r="F28" i="1" s="1"/>
  <c r="F29" i="1" s="1"/>
  <c r="F30" i="1" s="1"/>
  <c r="F31" i="1" s="1"/>
  <c r="F32" i="1" s="1"/>
  <c r="F33" i="1" s="1"/>
  <c r="F34" i="1" s="1"/>
  <c r="D7" i="1"/>
  <c r="D8" i="1" s="1"/>
  <c r="D9" i="1" s="1"/>
  <c r="D10" i="1" s="1"/>
  <c r="D11" i="1" s="1"/>
  <c r="D12" i="1" s="1"/>
  <c r="D13" i="1" s="1"/>
  <c r="D14" i="1" s="1"/>
  <c r="D15" i="1" s="1"/>
  <c r="D16" i="1" s="1"/>
  <c r="D17" i="1" s="1"/>
  <c r="D18" i="1" s="1"/>
  <c r="D19" i="1" s="1"/>
  <c r="D20" i="1" s="1"/>
  <c r="D21" i="1" s="1"/>
  <c r="D22" i="1" s="1"/>
  <c r="D23" i="1" s="1"/>
  <c r="D24" i="1" s="1"/>
  <c r="D25" i="1" s="1"/>
  <c r="D26" i="1" s="1"/>
  <c r="D27" i="1" s="1"/>
  <c r="D28" i="1" s="1"/>
  <c r="D29" i="1" s="1"/>
  <c r="D30" i="1" s="1"/>
  <c r="D31" i="1" s="1"/>
  <c r="D32" i="1" s="1"/>
  <c r="D33" i="1" s="1"/>
  <c r="D34" i="1" s="1"/>
  <c r="D35" i="1" s="1"/>
  <c r="D36" i="1" s="1"/>
  <c r="D37" i="1" s="1"/>
  <c r="P2" i="1"/>
  <c r="B6" i="1" s="1"/>
</calcChain>
</file>

<file path=xl/sharedStrings.xml><?xml version="1.0" encoding="utf-8"?>
<sst xmlns="http://schemas.openxmlformats.org/spreadsheetml/2006/main" count="129" uniqueCount="67">
  <si>
    <t xml:space="preserve">Calendrier </t>
  </si>
  <si>
    <t>Janvier</t>
  </si>
  <si>
    <t>Février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</si>
  <si>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</si>
  <si>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</si>
  <si>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</si>
  <si>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</si>
  <si>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</si>
  <si>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</si>
  <si>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</si>
  <si>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</si>
  <si>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 xml:space="preserve">Novembre </t>
  </si>
  <si>
    <t>Décembre</t>
  </si>
  <si>
    <t xml:space="preserve"> </t>
  </si>
  <si>
    <t>Démarche Audits Qualité</t>
  </si>
  <si>
    <t>Date de l'audit</t>
  </si>
  <si>
    <t>Agent présent</t>
  </si>
  <si>
    <t>Heure</t>
  </si>
  <si>
    <t>Grade</t>
  </si>
  <si>
    <t>Conforme</t>
  </si>
  <si>
    <t>Moyen</t>
  </si>
  <si>
    <t>Non-conforme</t>
  </si>
  <si>
    <t>Observations</t>
  </si>
  <si>
    <t>Hygiène</t>
  </si>
  <si>
    <r>
      <t xml:space="preserve">Etat office </t>
    </r>
    <r>
      <rPr>
        <sz val="8"/>
        <rFont val="Calibri"/>
        <family val="2"/>
        <scheme val="minor"/>
      </rPr>
      <t>mur sol plafond</t>
    </r>
  </si>
  <si>
    <t>Lave main</t>
  </si>
  <si>
    <t>Présence de produits lave mains</t>
  </si>
  <si>
    <t>Présence de solution hydroalcoolique</t>
  </si>
  <si>
    <t>Plan de travail</t>
  </si>
  <si>
    <t>Fontaine</t>
  </si>
  <si>
    <t>Meuble de rangement</t>
  </si>
  <si>
    <t>Micro ondes</t>
  </si>
  <si>
    <t>Evier</t>
  </si>
  <si>
    <t>Borne de remise en T°</t>
  </si>
  <si>
    <t>Machine à laver la vaisselle</t>
  </si>
  <si>
    <t>Poubelle</t>
  </si>
  <si>
    <t>Chariot</t>
  </si>
  <si>
    <t>Chauffe eau</t>
  </si>
  <si>
    <t>Chauffe brique</t>
  </si>
  <si>
    <t>Tablier à disposition</t>
  </si>
  <si>
    <t>Etat des pichets</t>
  </si>
  <si>
    <t>Fonctionnement de la sonde</t>
  </si>
  <si>
    <t>Lingettes désinfectantes</t>
  </si>
  <si>
    <t>Réfrigérateur vitrine</t>
  </si>
  <si>
    <t>Températures et DLC</t>
  </si>
  <si>
    <t>Enregistrements T° enceintes</t>
  </si>
  <si>
    <t>Contrôle enregistrement température servis</t>
  </si>
  <si>
    <t>Contrôles des stocks</t>
  </si>
  <si>
    <t>Dlc des produits</t>
  </si>
  <si>
    <t>Enregistrements</t>
  </si>
  <si>
    <t>Fiche entretien mensuel des offices</t>
  </si>
  <si>
    <t>Fiche Entretien trimestriel et annuel offices</t>
  </si>
  <si>
    <t>Tenue de classeur</t>
  </si>
  <si>
    <t>Total</t>
  </si>
  <si>
    <t>Observations Générales</t>
  </si>
  <si>
    <t>Bilan</t>
  </si>
  <si>
    <t>Minimum</t>
  </si>
  <si>
    <t>Indice</t>
  </si>
  <si>
    <t>Moyenne</t>
  </si>
  <si>
    <t>Maximum</t>
  </si>
  <si>
    <t>Indice année précédente</t>
  </si>
  <si>
    <t>Evolution</t>
  </si>
  <si>
    <t>Points critiques</t>
  </si>
  <si>
    <t>Plans d'actions</t>
  </si>
  <si>
    <t>Conclusion</t>
  </si>
  <si>
    <t>GDT 2</t>
  </si>
  <si>
    <t>GDT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</si>
</sst>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d\ dd\ mmm"/>
    <numFmt numFmtId="165" formatCode="0&quot; &quot;%;0.0000&quot; &quot;%;;@"/>
    <numFmt numFmtId="166" formatCode="\+\ 0&quot; &quot;%;\-\ 0.0000&quot; &quot;%;;@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22"/>
      <color rgb="FF7030A0"/>
      <name val="Calibri"/>
      <family val="2"/>
      <scheme val="minor"/>
    </font>
    <font>
      <b/>
      <sz val="24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0"/>
      <name val="Calibri"/>
      <family val="2"/>
      <scheme val="minor"/>
    </font>
    <font>
      <sz val="10"/>
      <color theme="8" tint="-0.499984740745262"/>
      <name val="Calibri"/>
      <family val="2"/>
      <scheme val="minor"/>
    </font>
    <font>
      <sz val="7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sz val="5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8"/>
      <color rgb="FFFF000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36">
    <border>
      <left/>
      <right/>
      <top/>
      <bottom/>
      <diagonal/>
    </border>
    <border>
      <left style="medium">
        <color rgb="FF7030A0"/>
      </left>
      <right/>
      <top style="medium">
        <color rgb="FF7030A0"/>
      </top>
      <bottom/>
      <diagonal/>
    </border>
    <border>
      <left/>
      <right/>
      <top style="medium">
        <color rgb="FF7030A0"/>
      </top>
      <bottom/>
      <diagonal/>
    </border>
    <border>
      <left/>
      <right style="medium">
        <color rgb="FF7030A0"/>
      </right>
      <top style="medium">
        <color rgb="FF7030A0"/>
      </top>
      <bottom/>
      <diagonal/>
    </border>
    <border>
      <left style="medium">
        <color rgb="FF7030A0"/>
      </left>
      <right/>
      <top/>
      <bottom style="medium">
        <color rgb="FF7030A0"/>
      </bottom>
      <diagonal/>
    </border>
    <border>
      <left/>
      <right/>
      <top/>
      <bottom style="medium">
        <color rgb="FF7030A0"/>
      </bottom>
      <diagonal/>
    </border>
    <border>
      <left/>
      <right style="medium">
        <color rgb="FF7030A0"/>
      </right>
      <top/>
      <bottom style="medium">
        <color rgb="FF7030A0"/>
      </bottom>
      <diagonal/>
    </border>
    <border>
      <left/>
      <right/>
      <top/>
      <bottom style="thick">
        <color theme="0"/>
      </bottom>
      <diagonal/>
    </border>
    <border>
      <left style="thick">
        <color theme="0"/>
      </left>
      <right/>
      <top/>
      <bottom style="thick">
        <color theme="0"/>
      </bottom>
      <diagonal/>
    </border>
    <border>
      <left/>
      <right/>
      <top/>
      <bottom style="thin">
        <color theme="0"/>
      </bottom>
      <diagonal/>
    </border>
    <border>
      <left style="thick">
        <color theme="0"/>
      </left>
      <right/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ck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  <border>
      <left/>
      <right/>
      <top style="thin">
        <color theme="0" tint="-0.34998626667073579"/>
      </top>
      <bottom/>
      <diagonal/>
    </border>
    <border>
      <left/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/>
      <right/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/>
      <bottom/>
      <diagonal/>
    </border>
    <border>
      <left/>
      <right style="thin">
        <color theme="0" tint="-0.34998626667073579"/>
      </right>
      <top/>
      <bottom/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theme="0" tint="-0.34998626667073579"/>
      </left>
      <right/>
      <top style="medium">
        <color theme="0" tint="-0.34998626667073579"/>
      </top>
      <bottom/>
      <diagonal/>
    </border>
    <border>
      <left/>
      <right/>
      <top style="medium">
        <color theme="0" tint="-0.34998626667073579"/>
      </top>
      <bottom/>
      <diagonal/>
    </border>
    <border>
      <left/>
      <right style="medium">
        <color theme="0" tint="-0.34998626667073579"/>
      </right>
      <top style="medium">
        <color theme="0" tint="-0.34998626667073579"/>
      </top>
      <bottom/>
      <diagonal/>
    </border>
    <border>
      <left style="medium">
        <color theme="0" tint="-0.34998626667073579"/>
      </left>
      <right/>
      <top/>
      <bottom style="medium">
        <color theme="0" tint="-0.34998626667073579"/>
      </bottom>
      <diagonal/>
    </border>
    <border>
      <left/>
      <right/>
      <top/>
      <bottom style="medium">
        <color theme="0" tint="-0.34998626667073579"/>
      </bottom>
      <diagonal/>
    </border>
    <border>
      <left/>
      <right style="medium">
        <color theme="0" tint="-0.34998626667073579"/>
      </right>
      <top/>
      <bottom style="medium">
        <color theme="0" tint="-0.34998626667073579"/>
      </bottom>
      <diagonal/>
    </border>
    <border>
      <left style="medium">
        <color theme="0" tint="-0.34998626667073579"/>
      </left>
      <right/>
      <top/>
      <bottom/>
      <diagonal/>
    </border>
    <border>
      <left/>
      <right style="medium">
        <color theme="0" tint="-0.34998626667073579"/>
      </right>
      <top/>
      <bottom/>
      <diagonal/>
    </border>
  </borders>
  <cellStyleXfs count="6">
    <xf numFmtId="0" fontId="0" fillId="0" borderId="0"/>
    <xf numFmtId="9" fontId="1" fillId="0" borderId="0" applyFont="0" applyFill="0" applyBorder="0" applyAlignment="0" applyProtection="0"/>
    <xf numFmtId="0" fontId="2" fillId="2" borderId="0" applyNumberFormat="0" applyBorder="0" applyAlignment="0" applyProtection="0"/>
    <xf numFmtId="0" fontId="3" fillId="3" borderId="0" applyNumberFormat="0" applyBorder="0" applyAlignment="0" applyProtection="0"/>
    <xf numFmtId="0" fontId="4" fillId="4" borderId="0" applyNumberFormat="0" applyBorder="0" applyAlignment="0" applyProtection="0"/>
    <xf numFmtId="0" fontId="1" fillId="0" borderId="0"/>
  </cellStyleXfs>
  <cellXfs count="115">
    <xf numFmtId="0" fontId="0" fillId="0" borderId="0" xfId="0"/>
    <xf numFmtId="164" fontId="8" fillId="5" borderId="9" xfId="5" applyNumberFormat="1" applyFont="1" applyFill="1" applyBorder="1" applyAlignment="1">
      <alignment horizontal="center" vertical="center" wrapText="1"/>
    </xf>
    <xf numFmtId="0" fontId="9" fillId="6" borderId="9" xfId="5" applyFont="1" applyFill="1" applyBorder="1" applyAlignment="1">
      <alignment horizontal="center" vertical="center" wrapText="1"/>
    </xf>
    <xf numFmtId="164" fontId="8" fillId="5" borderId="10" xfId="5" applyNumberFormat="1" applyFont="1" applyFill="1" applyBorder="1" applyAlignment="1">
      <alignment horizontal="center" vertical="center" wrapText="1"/>
    </xf>
    <xf numFmtId="0" fontId="10" fillId="6" borderId="9" xfId="5" applyFont="1" applyFill="1" applyBorder="1" applyAlignment="1">
      <alignment horizontal="center" vertical="center" wrapText="1"/>
    </xf>
    <xf numFmtId="0" fontId="9" fillId="6" borderId="11" xfId="5" applyFont="1" applyFill="1" applyBorder="1" applyAlignment="1">
      <alignment horizontal="center" vertical="center" wrapText="1"/>
    </xf>
    <xf numFmtId="164" fontId="8" fillId="5" borderId="12" xfId="5" applyNumberFormat="1" applyFont="1" applyFill="1" applyBorder="1" applyAlignment="1">
      <alignment horizontal="center" vertical="center" wrapText="1"/>
    </xf>
    <xf numFmtId="0" fontId="10" fillId="6" borderId="11" xfId="5" applyFont="1" applyFill="1" applyBorder="1" applyAlignment="1">
      <alignment horizontal="center" vertical="center" wrapText="1"/>
    </xf>
    <xf numFmtId="0" fontId="10" fillId="6" borderId="12" xfId="5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6" borderId="0" xfId="0" applyFill="1" applyAlignment="1">
      <alignment horizontal="center" vertical="center" wrapText="1"/>
    </xf>
    <xf numFmtId="0" fontId="12" fillId="6" borderId="24" xfId="0" applyFont="1" applyFill="1" applyBorder="1" applyAlignment="1">
      <alignment horizontal="center" vertical="center" wrapText="1"/>
    </xf>
    <xf numFmtId="0" fontId="12" fillId="6" borderId="0" xfId="0" applyFont="1" applyFill="1" applyAlignment="1">
      <alignment horizontal="center" vertical="center" wrapText="1"/>
    </xf>
    <xf numFmtId="0" fontId="15" fillId="7" borderId="26" xfId="0" applyFont="1" applyFill="1" applyBorder="1" applyAlignment="1">
      <alignment horizontal="center" vertical="center" wrapText="1"/>
    </xf>
    <xf numFmtId="0" fontId="15" fillId="7" borderId="21" xfId="0" applyFont="1" applyFill="1" applyBorder="1" applyAlignment="1">
      <alignment horizontal="center" vertical="center" wrapText="1"/>
    </xf>
    <xf numFmtId="0" fontId="13" fillId="7" borderId="21" xfId="0" applyFont="1" applyFill="1" applyBorder="1" applyAlignment="1">
      <alignment horizontal="center" vertical="center" wrapText="1"/>
    </xf>
    <xf numFmtId="0" fontId="13" fillId="0" borderId="21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13" fillId="6" borderId="0" xfId="0" applyFont="1" applyFill="1" applyBorder="1" applyAlignment="1">
      <alignment horizontal="center" vertical="center" wrapText="1"/>
    </xf>
    <xf numFmtId="0" fontId="13" fillId="6" borderId="0" xfId="0" applyFont="1" applyFill="1" applyAlignment="1">
      <alignment horizontal="center" vertical="center" wrapText="1"/>
    </xf>
    <xf numFmtId="9" fontId="13" fillId="6" borderId="0" xfId="1" applyFont="1" applyFill="1" applyAlignment="1">
      <alignment horizontal="center" vertical="center" wrapText="1"/>
    </xf>
    <xf numFmtId="9" fontId="0" fillId="6" borderId="0" xfId="1" applyFont="1" applyFill="1" applyAlignment="1">
      <alignment horizontal="center" vertical="center" wrapText="1"/>
    </xf>
    <xf numFmtId="0" fontId="19" fillId="9" borderId="28" xfId="3" applyFont="1" applyFill="1" applyBorder="1" applyAlignment="1">
      <alignment horizontal="center" vertical="center" wrapText="1"/>
    </xf>
    <xf numFmtId="9" fontId="19" fillId="9" borderId="30" xfId="1" applyFont="1" applyFill="1" applyBorder="1" applyAlignment="1">
      <alignment horizontal="center" vertical="center" wrapText="1"/>
    </xf>
    <xf numFmtId="0" fontId="19" fillId="10" borderId="34" xfId="4" applyFont="1" applyFill="1" applyBorder="1" applyAlignment="1">
      <alignment horizontal="center" vertical="center" wrapText="1"/>
    </xf>
    <xf numFmtId="9" fontId="19" fillId="10" borderId="35" xfId="1" applyFont="1" applyFill="1" applyBorder="1" applyAlignment="1">
      <alignment horizontal="center" vertical="center" wrapText="1"/>
    </xf>
    <xf numFmtId="0" fontId="19" fillId="11" borderId="31" xfId="2" applyFont="1" applyFill="1" applyBorder="1" applyAlignment="1">
      <alignment horizontal="center" vertical="center" wrapText="1"/>
    </xf>
    <xf numFmtId="9" fontId="19" fillId="11" borderId="33" xfId="1" applyFont="1" applyFill="1" applyBorder="1" applyAlignment="1">
      <alignment horizontal="center" vertical="center" wrapText="1"/>
    </xf>
    <xf numFmtId="0" fontId="5" fillId="5" borderId="8" xfId="5" applyFont="1" applyFill="1" applyBorder="1" applyAlignment="1">
      <alignment horizontal="center" vertical="center" wrapText="1"/>
    </xf>
    <xf numFmtId="0" fontId="5" fillId="5" borderId="7" xfId="5" applyFont="1" applyFill="1" applyBorder="1" applyAlignment="1">
      <alignment horizontal="center" vertical="center" wrapText="1"/>
    </xf>
    <xf numFmtId="0" fontId="7" fillId="5" borderId="0" xfId="0" applyFont="1" applyFill="1" applyAlignment="1">
      <alignment horizontal="center" vertical="top" textRotation="90"/>
    </xf>
    <xf numFmtId="0" fontId="6" fillId="0" borderId="1" xfId="0" applyFont="1" applyBorder="1" applyAlignment="1">
      <alignment horizontal="right" vertical="center"/>
    </xf>
    <xf numFmtId="0" fontId="6" fillId="0" borderId="2" xfId="0" applyFont="1" applyBorder="1" applyAlignment="1">
      <alignment horizontal="right" vertical="center"/>
    </xf>
    <xf numFmtId="0" fontId="6" fillId="0" borderId="4" xfId="0" applyFont="1" applyBorder="1" applyAlignment="1">
      <alignment horizontal="right" vertical="center"/>
    </xf>
    <xf numFmtId="0" fontId="6" fillId="0" borderId="5" xfId="0" applyFont="1" applyBorder="1" applyAlignment="1">
      <alignment horizontal="right" vertical="center"/>
    </xf>
    <xf numFmtId="0" fontId="6" fillId="0" borderId="2" xfId="0" applyFont="1" applyBorder="1" applyAlignment="1">
      <alignment horizontal="left" vertical="center"/>
    </xf>
    <xf numFmtId="0" fontId="6" fillId="0" borderId="3" xfId="0" applyFont="1" applyBorder="1" applyAlignment="1">
      <alignment horizontal="left" vertical="center"/>
    </xf>
    <xf numFmtId="0" fontId="6" fillId="0" borderId="5" xfId="0" applyFont="1" applyBorder="1" applyAlignment="1">
      <alignment horizontal="left" vertical="center"/>
    </xf>
    <xf numFmtId="0" fontId="6" fillId="0" borderId="6" xfId="0" applyFont="1" applyBorder="1" applyAlignment="1">
      <alignment horizontal="left" vertical="center"/>
    </xf>
    <xf numFmtId="0" fontId="7" fillId="5" borderId="0" xfId="0" applyFont="1" applyFill="1" applyAlignment="1">
      <alignment horizontal="center" textRotation="90"/>
    </xf>
    <xf numFmtId="14" fontId="5" fillId="5" borderId="7" xfId="5" applyNumberFormat="1" applyFont="1" applyFill="1" applyBorder="1" applyAlignment="1">
      <alignment horizontal="center" vertical="center" wrapText="1"/>
    </xf>
    <xf numFmtId="0" fontId="13" fillId="0" borderId="21" xfId="0" applyFont="1" applyBorder="1" applyAlignment="1">
      <alignment horizontal="center" vertical="center" wrapText="1"/>
    </xf>
    <xf numFmtId="0" fontId="0" fillId="8" borderId="21" xfId="0" applyFill="1" applyBorder="1" applyAlignment="1">
      <alignment horizontal="center" vertical="center" wrapText="1"/>
    </xf>
    <xf numFmtId="9" fontId="20" fillId="8" borderId="21" xfId="0" applyNumberFormat="1" applyFont="1" applyFill="1" applyBorder="1" applyAlignment="1">
      <alignment horizontal="center" vertical="center" wrapText="1"/>
    </xf>
    <xf numFmtId="0" fontId="20" fillId="8" borderId="21" xfId="0" applyFont="1" applyFill="1" applyBorder="1" applyAlignment="1">
      <alignment horizontal="center" vertical="center" wrapText="1"/>
    </xf>
    <xf numFmtId="0" fontId="0" fillId="8" borderId="14" xfId="0" applyFill="1" applyBorder="1" applyAlignment="1">
      <alignment horizontal="center" vertical="center" wrapText="1"/>
    </xf>
    <xf numFmtId="0" fontId="0" fillId="8" borderId="15" xfId="0" applyFill="1" applyBorder="1" applyAlignment="1">
      <alignment horizontal="center" vertical="center" wrapText="1"/>
    </xf>
    <xf numFmtId="0" fontId="0" fillId="8" borderId="16" xfId="0" applyFill="1" applyBorder="1" applyAlignment="1">
      <alignment horizontal="center" vertical="center" wrapText="1"/>
    </xf>
    <xf numFmtId="0" fontId="0" fillId="8" borderId="18" xfId="0" applyFill="1" applyBorder="1" applyAlignment="1">
      <alignment horizontal="center" vertical="center" wrapText="1"/>
    </xf>
    <xf numFmtId="0" fontId="0" fillId="8" borderId="19" xfId="0" applyFill="1" applyBorder="1" applyAlignment="1">
      <alignment horizontal="center" vertical="center" wrapText="1"/>
    </xf>
    <xf numFmtId="0" fontId="0" fillId="8" borderId="20" xfId="0" applyFill="1" applyBorder="1" applyAlignment="1">
      <alignment horizontal="center" vertical="center" wrapText="1"/>
    </xf>
    <xf numFmtId="0" fontId="0" fillId="7" borderId="21" xfId="0" applyFill="1" applyBorder="1" applyAlignment="1">
      <alignment horizontal="center" vertical="center" wrapText="1"/>
    </xf>
    <xf numFmtId="0" fontId="18" fillId="8" borderId="28" xfId="0" applyFont="1" applyFill="1" applyBorder="1" applyAlignment="1">
      <alignment horizontal="center" vertical="center" wrapText="1"/>
    </xf>
    <xf numFmtId="0" fontId="18" fillId="8" borderId="29" xfId="0" applyFont="1" applyFill="1" applyBorder="1" applyAlignment="1">
      <alignment horizontal="center" vertical="center" wrapText="1"/>
    </xf>
    <xf numFmtId="0" fontId="18" fillId="8" borderId="30" xfId="0" applyFont="1" applyFill="1" applyBorder="1" applyAlignment="1">
      <alignment horizontal="center" vertical="center" wrapText="1"/>
    </xf>
    <xf numFmtId="0" fontId="18" fillId="8" borderId="31" xfId="0" applyFont="1" applyFill="1" applyBorder="1" applyAlignment="1">
      <alignment horizontal="center" vertical="center" wrapText="1"/>
    </xf>
    <xf numFmtId="0" fontId="18" fillId="8" borderId="32" xfId="0" applyFont="1" applyFill="1" applyBorder="1" applyAlignment="1">
      <alignment horizontal="center" vertical="center" wrapText="1"/>
    </xf>
    <xf numFmtId="0" fontId="18" fillId="8" borderId="33" xfId="0" applyFont="1" applyFill="1" applyBorder="1" applyAlignment="1">
      <alignment horizontal="center" vertical="center" wrapText="1"/>
    </xf>
    <xf numFmtId="0" fontId="0" fillId="8" borderId="28" xfId="0" applyFill="1" applyBorder="1" applyAlignment="1">
      <alignment horizontal="center" vertical="center" wrapText="1"/>
    </xf>
    <xf numFmtId="0" fontId="0" fillId="8" borderId="29" xfId="0" applyFill="1" applyBorder="1" applyAlignment="1">
      <alignment horizontal="center" vertical="center" wrapText="1"/>
    </xf>
    <xf numFmtId="0" fontId="0" fillId="8" borderId="30" xfId="0" applyFill="1" applyBorder="1" applyAlignment="1">
      <alignment horizontal="center" vertical="center" wrapText="1"/>
    </xf>
    <xf numFmtId="9" fontId="0" fillId="0" borderId="34" xfId="1" applyFont="1" applyBorder="1" applyAlignment="1">
      <alignment horizontal="center" vertical="center" wrapText="1"/>
    </xf>
    <xf numFmtId="9" fontId="0" fillId="0" borderId="0" xfId="1" applyFont="1" applyBorder="1" applyAlignment="1">
      <alignment horizontal="center" vertical="center" wrapText="1"/>
    </xf>
    <xf numFmtId="9" fontId="0" fillId="0" borderId="35" xfId="1" applyFont="1" applyBorder="1" applyAlignment="1">
      <alignment horizontal="center" vertical="center" wrapText="1"/>
    </xf>
    <xf numFmtId="9" fontId="0" fillId="0" borderId="31" xfId="1" applyFont="1" applyBorder="1" applyAlignment="1">
      <alignment horizontal="center" vertical="center" wrapText="1"/>
    </xf>
    <xf numFmtId="9" fontId="0" fillId="0" borderId="32" xfId="1" applyFont="1" applyBorder="1" applyAlignment="1">
      <alignment horizontal="center" vertical="center" wrapText="1"/>
    </xf>
    <xf numFmtId="9" fontId="0" fillId="0" borderId="33" xfId="1" applyFont="1" applyBorder="1" applyAlignment="1">
      <alignment horizontal="center" vertical="center" wrapText="1"/>
    </xf>
    <xf numFmtId="165" fontId="0" fillId="0" borderId="34" xfId="0" applyNumberFormat="1" applyBorder="1" applyAlignment="1">
      <alignment horizontal="center" vertical="center" wrapText="1"/>
    </xf>
    <xf numFmtId="165" fontId="0" fillId="0" borderId="0" xfId="0" applyNumberFormat="1" applyBorder="1" applyAlignment="1">
      <alignment horizontal="center" vertical="center" wrapText="1"/>
    </xf>
    <xf numFmtId="165" fontId="0" fillId="0" borderId="35" xfId="0" applyNumberFormat="1" applyBorder="1" applyAlignment="1">
      <alignment horizontal="center" vertical="center" wrapText="1"/>
    </xf>
    <xf numFmtId="165" fontId="0" fillId="0" borderId="31" xfId="0" applyNumberFormat="1" applyBorder="1" applyAlignment="1">
      <alignment horizontal="center" vertical="center" wrapText="1"/>
    </xf>
    <xf numFmtId="165" fontId="0" fillId="0" borderId="32" xfId="0" applyNumberFormat="1" applyBorder="1" applyAlignment="1">
      <alignment horizontal="center" vertical="center" wrapText="1"/>
    </xf>
    <xf numFmtId="165" fontId="0" fillId="0" borderId="33" xfId="0" applyNumberFormat="1" applyBorder="1" applyAlignment="1">
      <alignment horizontal="center" vertical="center" wrapText="1"/>
    </xf>
    <xf numFmtId="166" fontId="0" fillId="0" borderId="34" xfId="1" applyNumberFormat="1" applyFont="1" applyBorder="1" applyAlignment="1">
      <alignment horizontal="center" vertical="center" wrapText="1"/>
    </xf>
    <xf numFmtId="166" fontId="0" fillId="0" borderId="0" xfId="1" applyNumberFormat="1" applyFont="1" applyBorder="1" applyAlignment="1">
      <alignment horizontal="center" vertical="center" wrapText="1"/>
    </xf>
    <xf numFmtId="166" fontId="0" fillId="0" borderId="35" xfId="1" applyNumberFormat="1" applyFont="1" applyBorder="1" applyAlignment="1">
      <alignment horizontal="center" vertical="center" wrapText="1"/>
    </xf>
    <xf numFmtId="166" fontId="0" fillId="0" borderId="31" xfId="1" applyNumberFormat="1" applyFont="1" applyBorder="1" applyAlignment="1">
      <alignment horizontal="center" vertical="center" wrapText="1"/>
    </xf>
    <xf numFmtId="166" fontId="0" fillId="0" borderId="32" xfId="1" applyNumberFormat="1" applyFont="1" applyBorder="1" applyAlignment="1">
      <alignment horizontal="center" vertical="center" wrapText="1"/>
    </xf>
    <xf numFmtId="166" fontId="0" fillId="0" borderId="33" xfId="1" applyNumberFormat="1" applyFont="1" applyBorder="1" applyAlignment="1">
      <alignment horizontal="center" vertical="center" wrapText="1"/>
    </xf>
    <xf numFmtId="165" fontId="13" fillId="0" borderId="21" xfId="0" applyNumberFormat="1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 wrapText="1"/>
    </xf>
    <xf numFmtId="0" fontId="13" fillId="0" borderId="26" xfId="0" applyFont="1" applyBorder="1" applyAlignment="1">
      <alignment horizontal="center" vertical="center" wrapText="1"/>
    </xf>
    <xf numFmtId="20" fontId="17" fillId="0" borderId="21" xfId="0" applyNumberFormat="1" applyFont="1" applyBorder="1" applyAlignment="1">
      <alignment horizontal="left" vertical="center"/>
    </xf>
    <xf numFmtId="0" fontId="0" fillId="0" borderId="21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 wrapText="1"/>
    </xf>
    <xf numFmtId="20" fontId="13" fillId="0" borderId="21" xfId="0" applyNumberFormat="1" applyFont="1" applyBorder="1" applyAlignment="1">
      <alignment horizontal="left" vertical="center"/>
    </xf>
    <xf numFmtId="20" fontId="13" fillId="0" borderId="13" xfId="0" applyNumberFormat="1" applyFont="1" applyBorder="1" applyAlignment="1">
      <alignment horizontal="left" vertical="center"/>
    </xf>
    <xf numFmtId="20" fontId="16" fillId="6" borderId="21" xfId="0" applyNumberFormat="1" applyFont="1" applyFill="1" applyBorder="1" applyAlignment="1">
      <alignment horizontal="left" vertical="center"/>
    </xf>
    <xf numFmtId="20" fontId="13" fillId="7" borderId="21" xfId="0" applyNumberFormat="1" applyFont="1" applyFill="1" applyBorder="1" applyAlignment="1">
      <alignment horizontal="center" vertical="center"/>
    </xf>
    <xf numFmtId="0" fontId="13" fillId="7" borderId="21" xfId="0" applyFont="1" applyFill="1" applyBorder="1" applyAlignment="1">
      <alignment horizontal="center" vertical="center" wrapText="1"/>
    </xf>
    <xf numFmtId="20" fontId="13" fillId="7" borderId="21" xfId="0" applyNumberFormat="1" applyFont="1" applyFill="1" applyBorder="1" applyAlignment="1">
      <alignment horizontal="center" vertical="center" wrapText="1"/>
    </xf>
    <xf numFmtId="20" fontId="13" fillId="6" borderId="21" xfId="0" applyNumberFormat="1" applyFont="1" applyFill="1" applyBorder="1" applyAlignment="1">
      <alignment horizontal="left" vertical="center"/>
    </xf>
    <xf numFmtId="20" fontId="16" fillId="6" borderId="27" xfId="0" applyNumberFormat="1" applyFont="1" applyFill="1" applyBorder="1" applyAlignment="1">
      <alignment horizontal="left" vertical="center"/>
    </xf>
    <xf numFmtId="20" fontId="16" fillId="6" borderId="26" xfId="0" applyNumberFormat="1" applyFont="1" applyFill="1" applyBorder="1" applyAlignment="1">
      <alignment horizontal="left" vertical="center"/>
    </xf>
    <xf numFmtId="0" fontId="13" fillId="7" borderId="25" xfId="0" applyFont="1" applyFill="1" applyBorder="1" applyAlignment="1">
      <alignment horizontal="center" vertical="center" wrapText="1"/>
    </xf>
    <xf numFmtId="0" fontId="13" fillId="0" borderId="25" xfId="0" applyFont="1" applyBorder="1" applyAlignment="1">
      <alignment horizontal="center" vertical="center" wrapText="1"/>
    </xf>
    <xf numFmtId="0" fontId="12" fillId="0" borderId="21" xfId="0" applyFont="1" applyBorder="1" applyAlignment="1">
      <alignment horizontal="center" vertical="center" wrapText="1"/>
    </xf>
    <xf numFmtId="0" fontId="14" fillId="0" borderId="19" xfId="0" applyFont="1" applyBorder="1" applyAlignment="1">
      <alignment horizontal="center" vertical="center" wrapText="1"/>
    </xf>
    <xf numFmtId="0" fontId="14" fillId="0" borderId="20" xfId="0" applyFont="1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14" fontId="21" fillId="0" borderId="25" xfId="0" applyNumberFormat="1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13" fillId="0" borderId="20" xfId="0" applyFont="1" applyBorder="1" applyAlignment="1">
      <alignment horizontal="center" vertical="center" wrapText="1"/>
    </xf>
  </cellXfs>
  <cellStyles count="6">
    <cellStyle name="Insatisfaisant" xfId="3" builtinId="27"/>
    <cellStyle name="Neutre" xfId="4" builtinId="28"/>
    <cellStyle name="Normal" xfId="0" builtinId="0"/>
    <cellStyle name="Normal 3" xfId="5"/>
    <cellStyle name="Pourcentage" xfId="1" builtinId="5"/>
    <cellStyle name="Satisfaisant" xfId="2" builtinId="26"/>
  </cellStyles>
  <dxfs count="24"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rgb="FFFFC000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219073</xdr:colOff>
      <xdr:row>1</xdr:row>
      <xdr:rowOff>142876</xdr:rowOff>
    </xdr:from>
    <xdr:to>
      <xdr:col>3</xdr:col>
      <xdr:colOff>752474</xdr:colOff>
      <xdr:row>2</xdr:row>
      <xdr:rowOff>219076</xdr:rowOff>
    </xdr:to>
    <xdr:sp macro="" textlink="">
      <xdr:nvSpPr>
        <xdr:cNvPr id="2" name="Flèche : pentagone 1">
          <a:hlinkClick xmlns:r="http://schemas.openxmlformats.org/officeDocument/2006/relationships" r:id="rId1" tooltip="Retour au menu"/>
          <a:extLst>
            <a:ext uri="{FF2B5EF4-FFF2-40B4-BE49-F238E27FC236}">
              <a16:creationId xmlns:a16="http://schemas.microsoft.com/office/drawing/2014/main" xmlns="" id="{83A2F890-1719-47CC-92D3-4CAD256A13D8}"/>
            </a:ext>
          </a:extLst>
        </xdr:cNvPr>
        <xdr:cNvSpPr/>
      </xdr:nvSpPr>
      <xdr:spPr>
        <a:xfrm flipH="1">
          <a:off x="400048" y="342901"/>
          <a:ext cx="1219201" cy="457200"/>
        </a:xfrm>
        <a:prstGeom prst="homePlate">
          <a:avLst/>
        </a:prstGeom>
        <a:gradFill flip="none" rotWithShape="1">
          <a:gsLst>
            <a:gs pos="0">
              <a:schemeClr val="accent1">
                <a:shade val="30000"/>
                <a:satMod val="115000"/>
              </a:schemeClr>
            </a:gs>
            <a:gs pos="50000">
              <a:schemeClr val="accent1">
                <a:shade val="67500"/>
                <a:satMod val="115000"/>
              </a:schemeClr>
            </a:gs>
            <a:gs pos="100000">
              <a:schemeClr val="accent1">
                <a:shade val="100000"/>
                <a:satMod val="115000"/>
              </a:schemeClr>
            </a:gs>
          </a:gsLst>
          <a:path path="circle">
            <a:fillToRect l="50000" t="50000" r="50000" b="50000"/>
          </a:path>
          <a:tileRect/>
        </a:gradFill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Menu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Nouvelle%20Qualit&#233;\Audits\Audits%20des%20EHPADS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Base de données"/>
      <sheetName val="Résumé Graphique"/>
      <sheetName val="Calendrier d'audits"/>
      <sheetName val="GDT 1"/>
      <sheetName val="GDT 2"/>
      <sheetName val="GDT 3"/>
      <sheetName val="GDT 4"/>
      <sheetName val="GDT 5"/>
      <sheetName val="GDT 6"/>
      <sheetName val="RAC RDC"/>
      <sheetName val="RAC 1er"/>
      <sheetName val="RAC 2eme"/>
      <sheetName val="Acc et Par"/>
      <sheetName val="Loire"/>
      <sheetName val="Thouet"/>
      <sheetName val="Pedo"/>
      <sheetName val="CDJ"/>
    </sheetNames>
    <sheetDataSet>
      <sheetData sheetId="0" refreshError="1"/>
      <sheetData sheetId="1">
        <row r="6">
          <cell r="D6">
            <v>1</v>
          </cell>
        </row>
        <row r="7">
          <cell r="D7">
            <v>0.5</v>
          </cell>
          <cell r="K7">
            <v>2018</v>
          </cell>
        </row>
        <row r="8">
          <cell r="D8">
            <v>0</v>
          </cell>
        </row>
        <row r="11">
          <cell r="J11">
            <v>0</v>
          </cell>
        </row>
        <row r="31">
          <cell r="E31">
            <v>43101</v>
          </cell>
        </row>
        <row r="32">
          <cell r="E32">
            <v>43191</v>
          </cell>
        </row>
        <row r="33">
          <cell r="E33">
            <v>43192</v>
          </cell>
        </row>
        <row r="34">
          <cell r="E34">
            <v>43221</v>
          </cell>
        </row>
        <row r="35">
          <cell r="E35">
            <v>43228</v>
          </cell>
        </row>
        <row r="36">
          <cell r="E36">
            <v>43230</v>
          </cell>
        </row>
        <row r="37">
          <cell r="E37">
            <v>43240</v>
          </cell>
        </row>
        <row r="38">
          <cell r="E38">
            <v>43241</v>
          </cell>
        </row>
        <row r="39">
          <cell r="E39">
            <v>43295</v>
          </cell>
        </row>
        <row r="40">
          <cell r="E40">
            <v>43327</v>
          </cell>
        </row>
        <row r="41">
          <cell r="E41">
            <v>43405</v>
          </cell>
        </row>
        <row r="42">
          <cell r="E42">
            <v>43415</v>
          </cell>
        </row>
        <row r="43">
          <cell r="E43">
            <v>43459</v>
          </cell>
        </row>
      </sheetData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B1:AA37"/>
  <sheetViews>
    <sheetView showGridLines="0" topLeftCell="J1" workbookViewId="0">
      <pane ySplit="4" topLeftCell="A5" activePane="bottomLeft" state="frozen"/>
      <selection pane="bottomLeft" activeCell="AB11" sqref="AB11"/>
    </sheetView>
  </sheetViews>
  <sheetFormatPr baseColWidth="10" defaultRowHeight="15" x14ac:dyDescent="0.25"/>
  <cols>
    <col min="1" max="1" width="2.7109375" customWidth="1"/>
    <col min="2" max="2" width="8.28515625" customWidth="1"/>
    <col min="3" max="3" width="2" customWidth="1"/>
    <col min="5" max="5" width="5.7109375" customWidth="1"/>
    <col min="7" max="7" width="5.7109375" customWidth="1"/>
    <col min="9" max="9" width="5.7109375" customWidth="1"/>
    <col min="11" max="11" width="5.7109375" customWidth="1"/>
    <col min="13" max="13" width="5.7109375" customWidth="1"/>
    <col min="15" max="15" width="5.7109375" customWidth="1"/>
    <col min="17" max="17" width="5.7109375" customWidth="1"/>
    <col min="19" max="19" width="5.7109375" customWidth="1"/>
    <col min="21" max="21" width="5.7109375" customWidth="1"/>
    <col min="23" max="23" width="5.7109375" customWidth="1"/>
    <col min="25" max="25" width="5.7109375" customWidth="1"/>
    <col min="27" max="27" width="5.7109375" customWidth="1"/>
  </cols>
  <sheetData>
    <row r="1" spans="2:27" ht="15.75" thickBot="1" x14ac:dyDescent="0.3"/>
    <row r="2" spans="2:27" ht="30" customHeight="1" x14ac:dyDescent="0.25">
      <c r="B2" s="31" t="s">
        <v>0</v>
      </c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5">
        <f>'[1]Base de données'!K7</f>
        <v>2018</v>
      </c>
      <c r="Q2" s="35"/>
      <c r="R2" s="35"/>
      <c r="S2" s="35"/>
      <c r="T2" s="35"/>
      <c r="U2" s="35"/>
      <c r="V2" s="35"/>
      <c r="W2" s="35"/>
      <c r="X2" s="35"/>
      <c r="Y2" s="35"/>
      <c r="Z2" s="35"/>
      <c r="AA2" s="36"/>
    </row>
    <row r="3" spans="2:27" ht="30" customHeight="1" thickBot="1" x14ac:dyDescent="0.3">
      <c r="B3" s="33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7"/>
      <c r="Q3" s="37"/>
      <c r="R3" s="37"/>
      <c r="S3" s="37"/>
      <c r="T3" s="37"/>
      <c r="U3" s="37"/>
      <c r="V3" s="37"/>
      <c r="W3" s="37"/>
      <c r="X3" s="37"/>
      <c r="Y3" s="37"/>
      <c r="Z3" s="37"/>
      <c r="AA3" s="38"/>
    </row>
    <row r="5" spans="2:27" ht="14.25" customHeight="1" x14ac:dyDescent="0.25"/>
    <row r="6" spans="2:27" ht="15.75" customHeight="1" thickBot="1" x14ac:dyDescent="0.3">
      <c r="B6" s="39">
        <f>P2</f>
        <v>2018</v>
      </c>
      <c r="D6" s="40" t="s">
        <v>1</v>
      </c>
      <c r="E6" s="40"/>
      <c r="F6" s="28" t="s">
        <v>2</v>
      </c>
      <c r="G6" s="29"/>
      <c r="H6" s="28" t="s">
        <v>3</v>
      </c>
      <c r="I6" s="29"/>
      <c r="J6" s="28" t="s">
        <v>4</v>
      </c>
      <c r="K6" s="29"/>
      <c r="L6" s="28" t="s">
        <v>5</v>
      </c>
      <c r="M6" s="29"/>
      <c r="N6" s="28" t="s">
        <v>6</v>
      </c>
      <c r="O6" s="29"/>
      <c r="P6" s="28" t="s">
        <v>7</v>
      </c>
      <c r="Q6" s="29"/>
      <c r="R6" s="28" t="s">
        <v>8</v>
      </c>
      <c r="S6" s="29"/>
      <c r="T6" s="28" t="s">
        <v>9</v>
      </c>
      <c r="U6" s="29"/>
      <c r="V6" s="28" t="s">
        <v>10</v>
      </c>
      <c r="W6" s="29"/>
      <c r="X6" s="28" t="s">
        <v>11</v>
      </c>
      <c r="Y6" s="29"/>
      <c r="Z6" s="28" t="s">
        <v>12</v>
      </c>
      <c r="AA6" s="29"/>
    </row>
    <row r="7" spans="2:27" ht="15.75" thickTop="1" x14ac:dyDescent="0.25">
      <c r="B7" s="39"/>
      <c r="D7" s="1">
        <f>DATE(Saisir_ann,1,1)</f>
        <v>43101</v>
      </c>
      <c r="E7" s="2"/>
      <c r="F7" s="3">
        <f>DATE(Saisir_ann,2,1)</f>
        <v>43132</v>
      </c>
      <c r="G7" s="4"/>
      <c r="H7" s="3">
        <f>DATE(Saisir_ann,3,1)</f>
        <v>43160</v>
      </c>
      <c r="I7" s="4"/>
      <c r="J7" s="3">
        <f>DATE(Saisir_ann,4,1)</f>
        <v>43191</v>
      </c>
      <c r="K7" s="4"/>
      <c r="L7" s="3">
        <f>DATE(Saisir_ann,5,1)</f>
        <v>43221</v>
      </c>
      <c r="M7" s="4"/>
      <c r="N7" s="3">
        <f>DATE(Saisir_ann,6,1)</f>
        <v>43252</v>
      </c>
      <c r="O7" s="4"/>
      <c r="P7" s="3">
        <f>DATE(Saisir_ann,7,1)</f>
        <v>43282</v>
      </c>
      <c r="Q7" s="4"/>
      <c r="R7" s="3">
        <f>DATE(Saisir_ann,8,1)</f>
        <v>43313</v>
      </c>
      <c r="S7" s="4"/>
      <c r="T7" s="3">
        <f>DATE(Saisir_ann,9,1)</f>
        <v>43344</v>
      </c>
      <c r="U7" s="4"/>
      <c r="V7" s="3">
        <f>DATE(Saisir_ann,10,1)</f>
        <v>43374</v>
      </c>
      <c r="W7" s="4"/>
      <c r="X7" s="3">
        <f>DATE(Saisir_ann,11,1)</f>
        <v>43405</v>
      </c>
      <c r="Y7" s="4"/>
      <c r="Z7" s="3">
        <f>DATE(Saisir_ann,12,1)</f>
        <v>43435</v>
      </c>
      <c r="AA7" s="4"/>
    </row>
    <row r="8" spans="2:27" x14ac:dyDescent="0.25">
      <c r="B8" s="39"/>
      <c r="D8" s="1">
        <f>D7+1</f>
        <v>43102</v>
      </c>
      <c r="E8" s="5"/>
      <c r="F8" s="6">
        <f>F7+1</f>
        <v>43133</v>
      </c>
      <c r="G8" s="7"/>
      <c r="H8" s="6">
        <f>H7+1</f>
        <v>43161</v>
      </c>
      <c r="I8" s="7"/>
      <c r="J8" s="6">
        <f>J7+1</f>
        <v>43192</v>
      </c>
      <c r="K8" s="7"/>
      <c r="L8" s="6">
        <f>L7+1</f>
        <v>43222</v>
      </c>
      <c r="M8" s="7"/>
      <c r="N8" s="6">
        <f t="shared" ref="N8:N36" si="0">N7+1</f>
        <v>43253</v>
      </c>
      <c r="O8" s="7"/>
      <c r="P8" s="6">
        <f t="shared" ref="P8:P37" si="1">P7+1</f>
        <v>43283</v>
      </c>
      <c r="Q8" s="7"/>
      <c r="R8" s="6">
        <f t="shared" ref="R8:R37" si="2">R7+1</f>
        <v>43314</v>
      </c>
      <c r="S8" s="7"/>
      <c r="T8" s="6">
        <f t="shared" ref="T8:T36" si="3">T7+1</f>
        <v>43345</v>
      </c>
      <c r="U8" s="7"/>
      <c r="V8" s="6">
        <f t="shared" ref="V8:V37" si="4">V7+1</f>
        <v>43375</v>
      </c>
      <c r="W8" s="7"/>
      <c r="X8" s="6">
        <f t="shared" ref="X8:X36" si="5">X7+1</f>
        <v>43406</v>
      </c>
      <c r="Y8" s="7"/>
      <c r="Z8" s="6">
        <f t="shared" ref="Z8:Z37" si="6">Z7+1</f>
        <v>43436</v>
      </c>
      <c r="AA8" s="7"/>
    </row>
    <row r="9" spans="2:27" x14ac:dyDescent="0.25">
      <c r="B9" s="39"/>
      <c r="D9" s="1">
        <f>D8+1</f>
        <v>43103</v>
      </c>
      <c r="E9" s="2"/>
      <c r="F9" s="6">
        <f t="shared" ref="F9:F34" si="7">F8+1</f>
        <v>43134</v>
      </c>
      <c r="G9" s="4"/>
      <c r="H9" s="6">
        <f t="shared" ref="H9:H37" si="8">H8+1</f>
        <v>43162</v>
      </c>
      <c r="I9" s="4"/>
      <c r="J9" s="6">
        <f t="shared" ref="J9:J36" si="9">J8+1</f>
        <v>43193</v>
      </c>
      <c r="K9" s="7"/>
      <c r="L9" s="6">
        <f t="shared" ref="L9:L37" si="10">L8+1</f>
        <v>43223</v>
      </c>
      <c r="M9" s="7"/>
      <c r="N9" s="6">
        <f t="shared" si="0"/>
        <v>43254</v>
      </c>
      <c r="O9" s="7"/>
      <c r="P9" s="6">
        <f t="shared" si="1"/>
        <v>43284</v>
      </c>
      <c r="Q9" s="7"/>
      <c r="R9" s="6">
        <f t="shared" si="2"/>
        <v>43315</v>
      </c>
      <c r="S9" s="7"/>
      <c r="T9" s="6">
        <f t="shared" si="3"/>
        <v>43346</v>
      </c>
      <c r="U9" s="7"/>
      <c r="V9" s="6">
        <f t="shared" si="4"/>
        <v>43376</v>
      </c>
      <c r="W9" s="7"/>
      <c r="X9" s="6">
        <f t="shared" si="5"/>
        <v>43407</v>
      </c>
      <c r="Y9" s="7"/>
      <c r="Z9" s="6">
        <f t="shared" si="6"/>
        <v>43437</v>
      </c>
      <c r="AA9" s="7"/>
    </row>
    <row r="10" spans="2:27" x14ac:dyDescent="0.25">
      <c r="B10" s="39"/>
      <c r="D10" s="1">
        <f t="shared" ref="D10:D37" si="11">D9+1</f>
        <v>43104</v>
      </c>
      <c r="E10" s="5"/>
      <c r="F10" s="6">
        <f t="shared" si="7"/>
        <v>43135</v>
      </c>
      <c r="G10" s="7"/>
      <c r="H10" s="6">
        <f t="shared" si="8"/>
        <v>43163</v>
      </c>
      <c r="I10" s="7"/>
      <c r="J10" s="6">
        <f t="shared" si="9"/>
        <v>43194</v>
      </c>
      <c r="K10" s="7"/>
      <c r="L10" s="6">
        <f t="shared" si="10"/>
        <v>43224</v>
      </c>
      <c r="M10" s="7"/>
      <c r="N10" s="6">
        <f t="shared" si="0"/>
        <v>43255</v>
      </c>
      <c r="O10" s="7"/>
      <c r="P10" s="6">
        <f t="shared" si="1"/>
        <v>43285</v>
      </c>
      <c r="Q10" s="7"/>
      <c r="R10" s="6">
        <f t="shared" si="2"/>
        <v>43316</v>
      </c>
      <c r="S10" s="7"/>
      <c r="T10" s="6">
        <f t="shared" si="3"/>
        <v>43347</v>
      </c>
      <c r="U10" s="7"/>
      <c r="V10" s="6">
        <f t="shared" si="4"/>
        <v>43377</v>
      </c>
      <c r="W10" s="7"/>
      <c r="X10" s="6">
        <f t="shared" si="5"/>
        <v>43408</v>
      </c>
      <c r="Y10" s="7"/>
      <c r="Z10" s="6">
        <f t="shared" si="6"/>
        <v>43438</v>
      </c>
      <c r="AA10" s="7"/>
    </row>
    <row r="11" spans="2:27" x14ac:dyDescent="0.25">
      <c r="B11" s="39"/>
      <c r="D11" s="1">
        <f t="shared" si="11"/>
        <v>43105</v>
      </c>
      <c r="E11" s="5"/>
      <c r="F11" s="6">
        <f t="shared" si="7"/>
        <v>43136</v>
      </c>
      <c r="G11" s="7"/>
      <c r="H11" s="6">
        <f t="shared" si="8"/>
        <v>43164</v>
      </c>
      <c r="I11" s="7"/>
      <c r="J11" s="6">
        <f t="shared" si="9"/>
        <v>43195</v>
      </c>
      <c r="K11" s="7"/>
      <c r="L11" s="6">
        <f t="shared" si="10"/>
        <v>43225</v>
      </c>
      <c r="M11" s="7"/>
      <c r="N11" s="6">
        <f t="shared" si="0"/>
        <v>43256</v>
      </c>
      <c r="O11" s="7"/>
      <c r="P11" s="6">
        <f t="shared" si="1"/>
        <v>43286</v>
      </c>
      <c r="Q11" s="7"/>
      <c r="R11" s="6">
        <f t="shared" si="2"/>
        <v>43317</v>
      </c>
      <c r="S11" s="7"/>
      <c r="T11" s="6">
        <f t="shared" si="3"/>
        <v>43348</v>
      </c>
      <c r="U11" s="7"/>
      <c r="V11" s="6">
        <f t="shared" si="4"/>
        <v>43378</v>
      </c>
      <c r="W11" s="7"/>
      <c r="X11" s="6">
        <f t="shared" si="5"/>
        <v>43409</v>
      </c>
      <c r="Y11" s="7"/>
      <c r="Z11" s="6">
        <f t="shared" si="6"/>
        <v>43439</v>
      </c>
      <c r="AA11" s="7"/>
    </row>
    <row r="12" spans="2:27" x14ac:dyDescent="0.25">
      <c r="B12" s="39"/>
      <c r="D12" s="1">
        <f t="shared" si="11"/>
        <v>43106</v>
      </c>
      <c r="E12" s="5"/>
      <c r="F12" s="6">
        <f t="shared" si="7"/>
        <v>43137</v>
      </c>
      <c r="G12" s="7"/>
      <c r="H12" s="6">
        <f t="shared" si="8"/>
        <v>43165</v>
      </c>
      <c r="I12" s="7"/>
      <c r="J12" s="6">
        <f t="shared" si="9"/>
        <v>43196</v>
      </c>
      <c r="K12" s="7"/>
      <c r="L12" s="6">
        <f t="shared" si="10"/>
        <v>43226</v>
      </c>
      <c r="M12" s="7"/>
      <c r="N12" s="6">
        <f t="shared" si="0"/>
        <v>43257</v>
      </c>
      <c r="O12" s="7"/>
      <c r="P12" s="6">
        <f t="shared" si="1"/>
        <v>43287</v>
      </c>
      <c r="Q12" s="7"/>
      <c r="R12" s="6">
        <f t="shared" si="2"/>
        <v>43318</v>
      </c>
      <c r="S12" s="7"/>
      <c r="T12" s="6">
        <f t="shared" si="3"/>
        <v>43349</v>
      </c>
      <c r="U12" s="7"/>
      <c r="V12" s="6">
        <f t="shared" si="4"/>
        <v>43379</v>
      </c>
      <c r="W12" s="7"/>
      <c r="X12" s="6">
        <f t="shared" si="5"/>
        <v>43410</v>
      </c>
      <c r="Y12" s="7"/>
      <c r="Z12" s="6">
        <f t="shared" si="6"/>
        <v>43440</v>
      </c>
      <c r="AA12" s="7"/>
    </row>
    <row r="13" spans="2:27" x14ac:dyDescent="0.25">
      <c r="B13" s="39"/>
      <c r="D13" s="1">
        <f>D12+1</f>
        <v>43107</v>
      </c>
      <c r="E13" s="5"/>
      <c r="F13" s="6">
        <f t="shared" si="7"/>
        <v>43138</v>
      </c>
      <c r="G13" s="7"/>
      <c r="H13" s="6">
        <f t="shared" si="8"/>
        <v>43166</v>
      </c>
      <c r="I13" s="7"/>
      <c r="J13" s="6">
        <f t="shared" si="9"/>
        <v>43197</v>
      </c>
      <c r="K13" s="7"/>
      <c r="L13" s="6">
        <f t="shared" si="10"/>
        <v>43227</v>
      </c>
      <c r="M13" s="7"/>
      <c r="N13" s="6">
        <f t="shared" si="0"/>
        <v>43258</v>
      </c>
      <c r="O13" s="7"/>
      <c r="P13" s="6">
        <f t="shared" si="1"/>
        <v>43288</v>
      </c>
      <c r="Q13" s="7"/>
      <c r="R13" s="6">
        <f t="shared" si="2"/>
        <v>43319</v>
      </c>
      <c r="S13" s="7"/>
      <c r="T13" s="6">
        <f t="shared" si="3"/>
        <v>43350</v>
      </c>
      <c r="U13" s="7"/>
      <c r="V13" s="6">
        <f t="shared" si="4"/>
        <v>43380</v>
      </c>
      <c r="W13" s="7"/>
      <c r="X13" s="6">
        <f t="shared" si="5"/>
        <v>43411</v>
      </c>
      <c r="Y13" s="7"/>
      <c r="Z13" s="6">
        <f t="shared" si="6"/>
        <v>43441</v>
      </c>
      <c r="AA13" s="7"/>
    </row>
    <row r="14" spans="2:27" x14ac:dyDescent="0.25">
      <c r="B14" s="39"/>
      <c r="D14" s="1">
        <f t="shared" si="11"/>
        <v>43108</v>
      </c>
      <c r="E14" s="5"/>
      <c r="F14" s="6">
        <f t="shared" si="7"/>
        <v>43139</v>
      </c>
      <c r="G14" s="7"/>
      <c r="H14" s="6">
        <f t="shared" si="8"/>
        <v>43167</v>
      </c>
      <c r="I14" s="7"/>
      <c r="J14" s="6">
        <f t="shared" si="9"/>
        <v>43198</v>
      </c>
      <c r="K14" s="7"/>
      <c r="L14" s="6">
        <f t="shared" si="10"/>
        <v>43228</v>
      </c>
      <c r="M14" s="7"/>
      <c r="N14" s="6">
        <f t="shared" si="0"/>
        <v>43259</v>
      </c>
      <c r="O14" s="7"/>
      <c r="P14" s="6">
        <f t="shared" si="1"/>
        <v>43289</v>
      </c>
      <c r="Q14" s="7"/>
      <c r="R14" s="6">
        <f t="shared" si="2"/>
        <v>43320</v>
      </c>
      <c r="S14" s="7"/>
      <c r="T14" s="6">
        <f t="shared" si="3"/>
        <v>43351</v>
      </c>
      <c r="U14" s="7"/>
      <c r="V14" s="6">
        <f t="shared" si="4"/>
        <v>43381</v>
      </c>
      <c r="W14" s="7"/>
      <c r="X14" s="6">
        <f t="shared" si="5"/>
        <v>43412</v>
      </c>
      <c r="Y14" s="7"/>
      <c r="Z14" s="6">
        <f t="shared" si="6"/>
        <v>43442</v>
      </c>
      <c r="AA14" s="7"/>
    </row>
    <row r="15" spans="2:27" x14ac:dyDescent="0.25">
      <c r="B15" s="39"/>
      <c r="D15" s="1">
        <f t="shared" si="11"/>
        <v>43109</v>
      </c>
      <c r="E15" s="5"/>
      <c r="F15" s="6">
        <f t="shared" si="7"/>
        <v>43140</v>
      </c>
      <c r="G15" s="7"/>
      <c r="H15" s="6">
        <f t="shared" si="8"/>
        <v>43168</v>
      </c>
      <c r="I15" s="7"/>
      <c r="J15" s="6">
        <f t="shared" si="9"/>
        <v>43199</v>
      </c>
      <c r="K15" s="7"/>
      <c r="L15" s="6">
        <f t="shared" si="10"/>
        <v>43229</v>
      </c>
      <c r="M15" s="7"/>
      <c r="N15" s="6">
        <f t="shared" si="0"/>
        <v>43260</v>
      </c>
      <c r="O15" s="7"/>
      <c r="P15" s="6">
        <f t="shared" si="1"/>
        <v>43290</v>
      </c>
      <c r="Q15" s="7"/>
      <c r="R15" s="6">
        <f t="shared" si="2"/>
        <v>43321</v>
      </c>
      <c r="S15" s="7"/>
      <c r="T15" s="6">
        <f t="shared" si="3"/>
        <v>43352</v>
      </c>
      <c r="U15" s="7"/>
      <c r="V15" s="6">
        <f t="shared" si="4"/>
        <v>43382</v>
      </c>
      <c r="W15" s="7"/>
      <c r="X15" s="6">
        <f t="shared" si="5"/>
        <v>43413</v>
      </c>
      <c r="Y15" s="7"/>
      <c r="Z15" s="6">
        <f t="shared" si="6"/>
        <v>43443</v>
      </c>
      <c r="AA15" s="7"/>
    </row>
    <row r="16" spans="2:27" x14ac:dyDescent="0.25">
      <c r="B16" s="39"/>
      <c r="D16" s="1">
        <f t="shared" si="11"/>
        <v>43110</v>
      </c>
      <c r="E16" s="5"/>
      <c r="F16" s="6">
        <f t="shared" si="7"/>
        <v>43141</v>
      </c>
      <c r="G16" s="7"/>
      <c r="H16" s="6">
        <f t="shared" si="8"/>
        <v>43169</v>
      </c>
      <c r="I16" s="7"/>
      <c r="J16" s="6">
        <f t="shared" si="9"/>
        <v>43200</v>
      </c>
      <c r="K16" s="7"/>
      <c r="L16" s="6">
        <f t="shared" si="10"/>
        <v>43230</v>
      </c>
      <c r="M16" s="7"/>
      <c r="N16" s="6">
        <f t="shared" si="0"/>
        <v>43261</v>
      </c>
      <c r="O16" s="7"/>
      <c r="P16" s="6">
        <f t="shared" si="1"/>
        <v>43291</v>
      </c>
      <c r="Q16" s="7"/>
      <c r="R16" s="6">
        <f t="shared" si="2"/>
        <v>43322</v>
      </c>
      <c r="S16" s="7"/>
      <c r="T16" s="6">
        <f t="shared" si="3"/>
        <v>43353</v>
      </c>
      <c r="U16" s="7"/>
      <c r="V16" s="6">
        <f t="shared" si="4"/>
        <v>43383</v>
      </c>
      <c r="W16" s="7"/>
      <c r="X16" s="6">
        <f t="shared" si="5"/>
        <v>43414</v>
      </c>
      <c r="Y16" s="7" t="s">
        <v>66</v>
      </c>
      <c r="Z16" s="6">
        <f t="shared" si="6"/>
        <v>43444</v>
      </c>
      <c r="AA16" s="7"/>
    </row>
    <row r="17" spans="2:27" x14ac:dyDescent="0.25">
      <c r="B17" s="39"/>
      <c r="D17" s="1">
        <f t="shared" si="11"/>
        <v>43111</v>
      </c>
      <c r="E17" s="5"/>
      <c r="F17" s="6">
        <f t="shared" si="7"/>
        <v>43142</v>
      </c>
      <c r="G17" s="7"/>
      <c r="H17" s="6">
        <f t="shared" si="8"/>
        <v>43170</v>
      </c>
      <c r="I17" s="7"/>
      <c r="J17" s="6">
        <f t="shared" si="9"/>
        <v>43201</v>
      </c>
      <c r="K17" s="7"/>
      <c r="L17" s="6">
        <f t="shared" si="10"/>
        <v>43231</v>
      </c>
      <c r="M17" s="7"/>
      <c r="N17" s="6">
        <f t="shared" si="0"/>
        <v>43262</v>
      </c>
      <c r="O17" s="7"/>
      <c r="P17" s="6">
        <f t="shared" si="1"/>
        <v>43292</v>
      </c>
      <c r="Q17" s="7"/>
      <c r="R17" s="6">
        <f t="shared" si="2"/>
        <v>43323</v>
      </c>
      <c r="S17" s="7"/>
      <c r="T17" s="6">
        <f t="shared" si="3"/>
        <v>43354</v>
      </c>
      <c r="U17" s="7"/>
      <c r="V17" s="6">
        <f t="shared" si="4"/>
        <v>43384</v>
      </c>
      <c r="W17" s="7"/>
      <c r="X17" s="6">
        <f t="shared" si="5"/>
        <v>43415</v>
      </c>
      <c r="Y17" s="7"/>
      <c r="Z17" s="6">
        <f t="shared" si="6"/>
        <v>43445</v>
      </c>
      <c r="AA17" s="7"/>
    </row>
    <row r="18" spans="2:27" x14ac:dyDescent="0.25">
      <c r="B18" s="39"/>
      <c r="D18" s="1">
        <f t="shared" si="11"/>
        <v>43112</v>
      </c>
      <c r="E18" s="5"/>
      <c r="F18" s="6">
        <f t="shared" si="7"/>
        <v>43143</v>
      </c>
      <c r="G18" s="7"/>
      <c r="H18" s="6">
        <f t="shared" si="8"/>
        <v>43171</v>
      </c>
      <c r="I18" s="7"/>
      <c r="J18" s="6">
        <f t="shared" si="9"/>
        <v>43202</v>
      </c>
      <c r="K18" s="7"/>
      <c r="L18" s="6">
        <f t="shared" si="10"/>
        <v>43232</v>
      </c>
      <c r="M18" s="7"/>
      <c r="N18" s="6">
        <f t="shared" si="0"/>
        <v>43263</v>
      </c>
      <c r="O18" s="7"/>
      <c r="P18" s="6">
        <f t="shared" si="1"/>
        <v>43293</v>
      </c>
      <c r="Q18" s="7"/>
      <c r="R18" s="6">
        <f t="shared" si="2"/>
        <v>43324</v>
      </c>
      <c r="S18" s="7"/>
      <c r="T18" s="6">
        <f t="shared" si="3"/>
        <v>43355</v>
      </c>
      <c r="U18" s="7"/>
      <c r="V18" s="6">
        <f t="shared" si="4"/>
        <v>43385</v>
      </c>
      <c r="W18" s="7"/>
      <c r="X18" s="6">
        <f t="shared" si="5"/>
        <v>43416</v>
      </c>
      <c r="Y18" s="7"/>
      <c r="Z18" s="6">
        <f t="shared" si="6"/>
        <v>43446</v>
      </c>
      <c r="AA18" s="7"/>
    </row>
    <row r="19" spans="2:27" ht="15" customHeight="1" x14ac:dyDescent="0.25">
      <c r="B19" s="30" t="s">
        <v>0</v>
      </c>
      <c r="D19" s="1">
        <f t="shared" si="11"/>
        <v>43113</v>
      </c>
      <c r="E19" s="5"/>
      <c r="F19" s="6">
        <f t="shared" si="7"/>
        <v>43144</v>
      </c>
      <c r="G19" s="7"/>
      <c r="H19" s="6">
        <f t="shared" si="8"/>
        <v>43172</v>
      </c>
      <c r="I19" s="7"/>
      <c r="J19" s="6">
        <f t="shared" si="9"/>
        <v>43203</v>
      </c>
      <c r="K19" s="7"/>
      <c r="L19" s="6">
        <f t="shared" si="10"/>
        <v>43233</v>
      </c>
      <c r="M19" s="7"/>
      <c r="N19" s="6">
        <f t="shared" si="0"/>
        <v>43264</v>
      </c>
      <c r="O19" s="7"/>
      <c r="P19" s="6">
        <f t="shared" si="1"/>
        <v>43294</v>
      </c>
      <c r="Q19" s="7"/>
      <c r="R19" s="6">
        <f t="shared" si="2"/>
        <v>43325</v>
      </c>
      <c r="S19" s="7"/>
      <c r="T19" s="6">
        <f t="shared" si="3"/>
        <v>43356</v>
      </c>
      <c r="U19" s="7"/>
      <c r="V19" s="6">
        <f t="shared" si="4"/>
        <v>43386</v>
      </c>
      <c r="W19" s="7"/>
      <c r="X19" s="6">
        <f t="shared" si="5"/>
        <v>43417</v>
      </c>
      <c r="Y19" s="7"/>
      <c r="Z19" s="6">
        <f t="shared" si="6"/>
        <v>43447</v>
      </c>
      <c r="AA19" s="7"/>
    </row>
    <row r="20" spans="2:27" x14ac:dyDescent="0.25">
      <c r="B20" s="30"/>
      <c r="D20" s="1">
        <f t="shared" si="11"/>
        <v>43114</v>
      </c>
      <c r="E20" s="5"/>
      <c r="F20" s="6">
        <f t="shared" si="7"/>
        <v>43145</v>
      </c>
      <c r="G20" s="7"/>
      <c r="H20" s="6">
        <f t="shared" si="8"/>
        <v>43173</v>
      </c>
      <c r="I20" s="7"/>
      <c r="J20" s="6">
        <f t="shared" si="9"/>
        <v>43204</v>
      </c>
      <c r="K20" s="7"/>
      <c r="L20" s="6">
        <f t="shared" si="10"/>
        <v>43234</v>
      </c>
      <c r="M20" s="7"/>
      <c r="N20" s="6">
        <f t="shared" si="0"/>
        <v>43265</v>
      </c>
      <c r="O20" s="7"/>
      <c r="P20" s="6">
        <f t="shared" si="1"/>
        <v>43295</v>
      </c>
      <c r="Q20" s="7"/>
      <c r="R20" s="6">
        <f t="shared" si="2"/>
        <v>43326</v>
      </c>
      <c r="S20" s="7"/>
      <c r="T20" s="6">
        <f t="shared" si="3"/>
        <v>43357</v>
      </c>
      <c r="U20" s="7"/>
      <c r="V20" s="6">
        <f t="shared" si="4"/>
        <v>43387</v>
      </c>
      <c r="W20" s="7"/>
      <c r="X20" s="6">
        <f t="shared" si="5"/>
        <v>43418</v>
      </c>
      <c r="Y20" s="7"/>
      <c r="Z20" s="6">
        <f t="shared" si="6"/>
        <v>43448</v>
      </c>
      <c r="AA20" s="7"/>
    </row>
    <row r="21" spans="2:27" x14ac:dyDescent="0.25">
      <c r="B21" s="30"/>
      <c r="D21" s="1">
        <f t="shared" si="11"/>
        <v>43115</v>
      </c>
      <c r="E21" s="5"/>
      <c r="F21" s="6">
        <f t="shared" si="7"/>
        <v>43146</v>
      </c>
      <c r="G21" s="7"/>
      <c r="H21" s="6">
        <f t="shared" si="8"/>
        <v>43174</v>
      </c>
      <c r="I21" s="7"/>
      <c r="J21" s="6">
        <f t="shared" si="9"/>
        <v>43205</v>
      </c>
      <c r="K21" s="7"/>
      <c r="L21" s="6">
        <f t="shared" si="10"/>
        <v>43235</v>
      </c>
      <c r="M21" s="7"/>
      <c r="N21" s="6">
        <f t="shared" si="0"/>
        <v>43266</v>
      </c>
      <c r="O21" s="7"/>
      <c r="P21" s="6">
        <f t="shared" si="1"/>
        <v>43296</v>
      </c>
      <c r="Q21" s="7"/>
      <c r="R21" s="6">
        <f t="shared" si="2"/>
        <v>43327</v>
      </c>
      <c r="S21" s="7"/>
      <c r="T21" s="6">
        <f t="shared" si="3"/>
        <v>43358</v>
      </c>
      <c r="U21" s="7"/>
      <c r="V21" s="6">
        <f t="shared" si="4"/>
        <v>43388</v>
      </c>
      <c r="W21" s="7"/>
      <c r="X21" s="6">
        <f t="shared" si="5"/>
        <v>43419</v>
      </c>
      <c r="Y21" s="7"/>
      <c r="Z21" s="6">
        <f t="shared" si="6"/>
        <v>43449</v>
      </c>
      <c r="AA21" s="7"/>
    </row>
    <row r="22" spans="2:27" x14ac:dyDescent="0.25">
      <c r="B22" s="30"/>
      <c r="D22" s="1">
        <f t="shared" si="11"/>
        <v>43116</v>
      </c>
      <c r="E22" s="5"/>
      <c r="F22" s="6">
        <f t="shared" si="7"/>
        <v>43147</v>
      </c>
      <c r="G22" s="7"/>
      <c r="H22" s="6">
        <f t="shared" si="8"/>
        <v>43175</v>
      </c>
      <c r="I22" s="7"/>
      <c r="J22" s="6">
        <f t="shared" si="9"/>
        <v>43206</v>
      </c>
      <c r="K22" s="7"/>
      <c r="L22" s="6">
        <f t="shared" si="10"/>
        <v>43236</v>
      </c>
      <c r="M22" s="7"/>
      <c r="N22" s="6">
        <f t="shared" si="0"/>
        <v>43267</v>
      </c>
      <c r="O22" s="7"/>
      <c r="P22" s="6">
        <f t="shared" si="1"/>
        <v>43297</v>
      </c>
      <c r="Q22" s="7"/>
      <c r="R22" s="6">
        <f t="shared" si="2"/>
        <v>43328</v>
      </c>
      <c r="S22" s="7"/>
      <c r="T22" s="6">
        <f t="shared" si="3"/>
        <v>43359</v>
      </c>
      <c r="U22" s="7"/>
      <c r="V22" s="6">
        <f t="shared" si="4"/>
        <v>43389</v>
      </c>
      <c r="W22" s="7"/>
      <c r="X22" s="6">
        <f t="shared" si="5"/>
        <v>43420</v>
      </c>
      <c r="Y22" s="7"/>
      <c r="Z22" s="6">
        <f t="shared" si="6"/>
        <v>43450</v>
      </c>
      <c r="AA22" s="7"/>
    </row>
    <row r="23" spans="2:27" x14ac:dyDescent="0.25">
      <c r="B23" s="30"/>
      <c r="D23" s="1">
        <f t="shared" si="11"/>
        <v>43117</v>
      </c>
      <c r="E23" s="5"/>
      <c r="F23" s="6">
        <f t="shared" si="7"/>
        <v>43148</v>
      </c>
      <c r="G23" s="7"/>
      <c r="H23" s="6">
        <f t="shared" si="8"/>
        <v>43176</v>
      </c>
      <c r="I23" s="7"/>
      <c r="J23" s="6">
        <f t="shared" si="9"/>
        <v>43207</v>
      </c>
      <c r="K23" s="7"/>
      <c r="L23" s="6">
        <f t="shared" si="10"/>
        <v>43237</v>
      </c>
      <c r="M23" s="7"/>
      <c r="N23" s="6">
        <f t="shared" si="0"/>
        <v>43268</v>
      </c>
      <c r="O23" s="7"/>
      <c r="P23" s="6">
        <f t="shared" si="1"/>
        <v>43298</v>
      </c>
      <c r="Q23" s="7"/>
      <c r="R23" s="6">
        <f t="shared" si="2"/>
        <v>43329</v>
      </c>
      <c r="S23" s="7"/>
      <c r="T23" s="6">
        <f t="shared" si="3"/>
        <v>43360</v>
      </c>
      <c r="U23" s="7"/>
      <c r="V23" s="6">
        <f t="shared" si="4"/>
        <v>43390</v>
      </c>
      <c r="W23" s="7"/>
      <c r="X23" s="6">
        <f t="shared" si="5"/>
        <v>43421</v>
      </c>
      <c r="Y23" s="7"/>
      <c r="Z23" s="6">
        <f t="shared" si="6"/>
        <v>43451</v>
      </c>
      <c r="AA23" s="7"/>
    </row>
    <row r="24" spans="2:27" x14ac:dyDescent="0.25">
      <c r="B24" s="30"/>
      <c r="D24" s="1">
        <f t="shared" si="11"/>
        <v>43118</v>
      </c>
      <c r="E24" s="5"/>
      <c r="F24" s="6">
        <f t="shared" si="7"/>
        <v>43149</v>
      </c>
      <c r="G24" s="7"/>
      <c r="H24" s="6">
        <f t="shared" si="8"/>
        <v>43177</v>
      </c>
      <c r="I24" s="7"/>
      <c r="J24" s="6">
        <f t="shared" si="9"/>
        <v>43208</v>
      </c>
      <c r="K24" s="7"/>
      <c r="L24" s="6">
        <f t="shared" si="10"/>
        <v>43238</v>
      </c>
      <c r="M24" s="7"/>
      <c r="N24" s="6">
        <f t="shared" si="0"/>
        <v>43269</v>
      </c>
      <c r="O24" s="7"/>
      <c r="P24" s="6">
        <f t="shared" si="1"/>
        <v>43299</v>
      </c>
      <c r="Q24" s="7"/>
      <c r="R24" s="6">
        <f t="shared" si="2"/>
        <v>43330</v>
      </c>
      <c r="S24" s="7"/>
      <c r="T24" s="6">
        <f t="shared" si="3"/>
        <v>43361</v>
      </c>
      <c r="U24" s="7"/>
      <c r="V24" s="6">
        <f t="shared" si="4"/>
        <v>43391</v>
      </c>
      <c r="W24" s="7"/>
      <c r="X24" s="6">
        <f t="shared" si="5"/>
        <v>43422</v>
      </c>
      <c r="Y24" s="7"/>
      <c r="Z24" s="6">
        <f t="shared" si="6"/>
        <v>43452</v>
      </c>
      <c r="AA24" s="7"/>
    </row>
    <row r="25" spans="2:27" x14ac:dyDescent="0.25">
      <c r="B25" s="30"/>
      <c r="D25" s="1">
        <f t="shared" si="11"/>
        <v>43119</v>
      </c>
      <c r="E25" s="5"/>
      <c r="F25" s="6">
        <f t="shared" si="7"/>
        <v>43150</v>
      </c>
      <c r="G25" s="7"/>
      <c r="H25" s="6">
        <f t="shared" si="8"/>
        <v>43178</v>
      </c>
      <c r="I25" s="7"/>
      <c r="J25" s="6">
        <f t="shared" si="9"/>
        <v>43209</v>
      </c>
      <c r="K25" s="7"/>
      <c r="L25" s="6">
        <f t="shared" si="10"/>
        <v>43239</v>
      </c>
      <c r="M25" s="7"/>
      <c r="N25" s="6">
        <f t="shared" si="0"/>
        <v>43270</v>
      </c>
      <c r="O25" s="7"/>
      <c r="P25" s="6">
        <f t="shared" si="1"/>
        <v>43300</v>
      </c>
      <c r="Q25" s="7"/>
      <c r="R25" s="6">
        <f t="shared" si="2"/>
        <v>43331</v>
      </c>
      <c r="S25" s="7"/>
      <c r="T25" s="6">
        <f t="shared" si="3"/>
        <v>43362</v>
      </c>
      <c r="U25" s="7"/>
      <c r="V25" s="6">
        <f t="shared" si="4"/>
        <v>43392</v>
      </c>
      <c r="W25" s="7"/>
      <c r="X25" s="6">
        <f t="shared" si="5"/>
        <v>43423</v>
      </c>
      <c r="Y25" s="7"/>
      <c r="Z25" s="6">
        <f t="shared" si="6"/>
        <v>43453</v>
      </c>
      <c r="AA25" s="7"/>
    </row>
    <row r="26" spans="2:27" x14ac:dyDescent="0.25">
      <c r="B26" s="30"/>
      <c r="D26" s="1">
        <f t="shared" si="11"/>
        <v>43120</v>
      </c>
      <c r="E26" s="5"/>
      <c r="F26" s="6">
        <f t="shared" si="7"/>
        <v>43151</v>
      </c>
      <c r="G26" s="7"/>
      <c r="H26" s="6">
        <f t="shared" si="8"/>
        <v>43179</v>
      </c>
      <c r="I26" s="7"/>
      <c r="J26" s="6">
        <f t="shared" si="9"/>
        <v>43210</v>
      </c>
      <c r="K26" s="7"/>
      <c r="L26" s="6">
        <f t="shared" si="10"/>
        <v>43240</v>
      </c>
      <c r="M26" s="7"/>
      <c r="N26" s="6">
        <f t="shared" si="0"/>
        <v>43271</v>
      </c>
      <c r="O26" s="7"/>
      <c r="P26" s="6">
        <f t="shared" si="1"/>
        <v>43301</v>
      </c>
      <c r="Q26" s="7"/>
      <c r="R26" s="6">
        <f t="shared" si="2"/>
        <v>43332</v>
      </c>
      <c r="S26" s="7"/>
      <c r="T26" s="6">
        <f t="shared" si="3"/>
        <v>43363</v>
      </c>
      <c r="U26" s="7"/>
      <c r="V26" s="6">
        <f t="shared" si="4"/>
        <v>43393</v>
      </c>
      <c r="W26" s="7"/>
      <c r="X26" s="6">
        <f t="shared" si="5"/>
        <v>43424</v>
      </c>
      <c r="Y26" s="7"/>
      <c r="Z26" s="6">
        <f t="shared" si="6"/>
        <v>43454</v>
      </c>
      <c r="AA26" s="7"/>
    </row>
    <row r="27" spans="2:27" x14ac:dyDescent="0.25">
      <c r="B27" s="30"/>
      <c r="D27" s="1">
        <f t="shared" si="11"/>
        <v>43121</v>
      </c>
      <c r="E27" s="5"/>
      <c r="F27" s="6">
        <f t="shared" si="7"/>
        <v>43152</v>
      </c>
      <c r="G27" s="7"/>
      <c r="H27" s="6">
        <f t="shared" si="8"/>
        <v>43180</v>
      </c>
      <c r="I27" s="7"/>
      <c r="J27" s="6">
        <f t="shared" si="9"/>
        <v>43211</v>
      </c>
      <c r="K27" s="7"/>
      <c r="L27" s="6">
        <f t="shared" si="10"/>
        <v>43241</v>
      </c>
      <c r="M27" s="7"/>
      <c r="N27" s="6">
        <f t="shared" si="0"/>
        <v>43272</v>
      </c>
      <c r="O27" s="7"/>
      <c r="P27" s="6">
        <f t="shared" si="1"/>
        <v>43302</v>
      </c>
      <c r="Q27" s="7"/>
      <c r="R27" s="6">
        <f t="shared" si="2"/>
        <v>43333</v>
      </c>
      <c r="S27" s="7"/>
      <c r="T27" s="6">
        <f t="shared" si="3"/>
        <v>43364</v>
      </c>
      <c r="U27" s="7"/>
      <c r="V27" s="6">
        <f t="shared" si="4"/>
        <v>43394</v>
      </c>
      <c r="W27" s="7"/>
      <c r="X27" s="6">
        <f t="shared" si="5"/>
        <v>43425</v>
      </c>
      <c r="Y27" s="7"/>
      <c r="Z27" s="6">
        <f t="shared" si="6"/>
        <v>43455</v>
      </c>
      <c r="AA27" s="7"/>
    </row>
    <row r="28" spans="2:27" x14ac:dyDescent="0.25">
      <c r="B28" s="30"/>
      <c r="D28" s="1">
        <f t="shared" si="11"/>
        <v>43122</v>
      </c>
      <c r="E28" s="5"/>
      <c r="F28" s="6">
        <f t="shared" si="7"/>
        <v>43153</v>
      </c>
      <c r="G28" s="7"/>
      <c r="H28" s="6">
        <f t="shared" si="8"/>
        <v>43181</v>
      </c>
      <c r="I28" s="7"/>
      <c r="J28" s="6">
        <f t="shared" si="9"/>
        <v>43212</v>
      </c>
      <c r="K28" s="7"/>
      <c r="L28" s="6">
        <f t="shared" si="10"/>
        <v>43242</v>
      </c>
      <c r="M28" s="7"/>
      <c r="N28" s="6">
        <f t="shared" si="0"/>
        <v>43273</v>
      </c>
      <c r="O28" s="7"/>
      <c r="P28" s="6">
        <f t="shared" si="1"/>
        <v>43303</v>
      </c>
      <c r="Q28" s="7"/>
      <c r="R28" s="6">
        <f t="shared" si="2"/>
        <v>43334</v>
      </c>
      <c r="S28" s="7"/>
      <c r="T28" s="6">
        <f t="shared" si="3"/>
        <v>43365</v>
      </c>
      <c r="U28" s="7"/>
      <c r="V28" s="6">
        <f t="shared" si="4"/>
        <v>43395</v>
      </c>
      <c r="W28" s="7"/>
      <c r="X28" s="6">
        <f t="shared" si="5"/>
        <v>43426</v>
      </c>
      <c r="Y28" s="7"/>
      <c r="Z28" s="6">
        <f t="shared" si="6"/>
        <v>43456</v>
      </c>
      <c r="AA28" s="7"/>
    </row>
    <row r="29" spans="2:27" x14ac:dyDescent="0.25">
      <c r="B29" s="30"/>
      <c r="D29" s="1">
        <f t="shared" si="11"/>
        <v>43123</v>
      </c>
      <c r="E29" s="5"/>
      <c r="F29" s="6">
        <f t="shared" si="7"/>
        <v>43154</v>
      </c>
      <c r="G29" s="7"/>
      <c r="H29" s="6">
        <f t="shared" si="8"/>
        <v>43182</v>
      </c>
      <c r="I29" s="7"/>
      <c r="J29" s="6">
        <f t="shared" si="9"/>
        <v>43213</v>
      </c>
      <c r="K29" s="7"/>
      <c r="L29" s="6">
        <f t="shared" si="10"/>
        <v>43243</v>
      </c>
      <c r="M29" s="7"/>
      <c r="N29" s="6">
        <f t="shared" si="0"/>
        <v>43274</v>
      </c>
      <c r="O29" s="7"/>
      <c r="P29" s="6">
        <f t="shared" si="1"/>
        <v>43304</v>
      </c>
      <c r="Q29" s="7"/>
      <c r="R29" s="6">
        <f t="shared" si="2"/>
        <v>43335</v>
      </c>
      <c r="S29" s="7"/>
      <c r="T29" s="6">
        <f t="shared" si="3"/>
        <v>43366</v>
      </c>
      <c r="U29" s="7"/>
      <c r="V29" s="6">
        <f t="shared" si="4"/>
        <v>43396</v>
      </c>
      <c r="W29" s="7"/>
      <c r="X29" s="6">
        <f t="shared" si="5"/>
        <v>43427</v>
      </c>
      <c r="Y29" s="7"/>
      <c r="Z29" s="6">
        <f t="shared" si="6"/>
        <v>43457</v>
      </c>
      <c r="AA29" s="7"/>
    </row>
    <row r="30" spans="2:27" x14ac:dyDescent="0.25">
      <c r="B30" s="30"/>
      <c r="D30" s="1">
        <f t="shared" si="11"/>
        <v>43124</v>
      </c>
      <c r="E30" s="5"/>
      <c r="F30" s="6">
        <f t="shared" si="7"/>
        <v>43155</v>
      </c>
      <c r="G30" s="7"/>
      <c r="H30" s="6">
        <f t="shared" si="8"/>
        <v>43183</v>
      </c>
      <c r="I30" s="7"/>
      <c r="J30" s="6">
        <f t="shared" si="9"/>
        <v>43214</v>
      </c>
      <c r="K30" s="7"/>
      <c r="L30" s="6">
        <f t="shared" si="10"/>
        <v>43244</v>
      </c>
      <c r="M30" s="7"/>
      <c r="N30" s="6">
        <f t="shared" si="0"/>
        <v>43275</v>
      </c>
      <c r="O30" s="7"/>
      <c r="P30" s="6">
        <f t="shared" si="1"/>
        <v>43305</v>
      </c>
      <c r="Q30" s="7"/>
      <c r="R30" s="6">
        <f t="shared" si="2"/>
        <v>43336</v>
      </c>
      <c r="S30" s="7"/>
      <c r="T30" s="6">
        <f t="shared" si="3"/>
        <v>43367</v>
      </c>
      <c r="U30" s="7"/>
      <c r="V30" s="6">
        <f t="shared" si="4"/>
        <v>43397</v>
      </c>
      <c r="W30" s="7"/>
      <c r="X30" s="6">
        <f t="shared" si="5"/>
        <v>43428</v>
      </c>
      <c r="Y30" s="7"/>
      <c r="Z30" s="6">
        <f t="shared" si="6"/>
        <v>43458</v>
      </c>
      <c r="AA30" s="7"/>
    </row>
    <row r="31" spans="2:27" x14ac:dyDescent="0.25">
      <c r="B31" s="30"/>
      <c r="D31" s="1">
        <f t="shared" si="11"/>
        <v>43125</v>
      </c>
      <c r="E31" s="5"/>
      <c r="F31" s="6">
        <f t="shared" si="7"/>
        <v>43156</v>
      </c>
      <c r="G31" s="7"/>
      <c r="H31" s="6">
        <f t="shared" si="8"/>
        <v>43184</v>
      </c>
      <c r="I31" s="7"/>
      <c r="J31" s="6">
        <f t="shared" si="9"/>
        <v>43215</v>
      </c>
      <c r="K31" s="7"/>
      <c r="L31" s="6">
        <f t="shared" si="10"/>
        <v>43245</v>
      </c>
      <c r="M31" s="7"/>
      <c r="N31" s="6">
        <f t="shared" si="0"/>
        <v>43276</v>
      </c>
      <c r="O31" s="7"/>
      <c r="P31" s="6">
        <f t="shared" si="1"/>
        <v>43306</v>
      </c>
      <c r="Q31" s="7"/>
      <c r="R31" s="6">
        <f t="shared" si="2"/>
        <v>43337</v>
      </c>
      <c r="S31" s="7"/>
      <c r="T31" s="6">
        <f t="shared" si="3"/>
        <v>43368</v>
      </c>
      <c r="U31" s="7"/>
      <c r="V31" s="6">
        <f t="shared" si="4"/>
        <v>43398</v>
      </c>
      <c r="W31" s="7"/>
      <c r="X31" s="6">
        <f t="shared" si="5"/>
        <v>43429</v>
      </c>
      <c r="Y31" s="7"/>
      <c r="Z31" s="6">
        <f t="shared" si="6"/>
        <v>43459</v>
      </c>
      <c r="AA31" s="7"/>
    </row>
    <row r="32" spans="2:27" x14ac:dyDescent="0.25">
      <c r="B32" s="30"/>
      <c r="D32" s="1">
        <f t="shared" si="11"/>
        <v>43126</v>
      </c>
      <c r="E32" s="5"/>
      <c r="F32" s="6">
        <f t="shared" si="7"/>
        <v>43157</v>
      </c>
      <c r="G32" s="7"/>
      <c r="H32" s="6">
        <f t="shared" si="8"/>
        <v>43185</v>
      </c>
      <c r="I32" s="7"/>
      <c r="J32" s="6">
        <f t="shared" si="9"/>
        <v>43216</v>
      </c>
      <c r="K32" s="7"/>
      <c r="L32" s="6">
        <f t="shared" si="10"/>
        <v>43246</v>
      </c>
      <c r="M32" s="7"/>
      <c r="N32" s="6">
        <f t="shared" si="0"/>
        <v>43277</v>
      </c>
      <c r="O32" s="7"/>
      <c r="P32" s="6">
        <f t="shared" si="1"/>
        <v>43307</v>
      </c>
      <c r="Q32" s="7"/>
      <c r="R32" s="6">
        <f t="shared" si="2"/>
        <v>43338</v>
      </c>
      <c r="S32" s="7"/>
      <c r="T32" s="6">
        <f t="shared" si="3"/>
        <v>43369</v>
      </c>
      <c r="U32" s="7"/>
      <c r="V32" s="6">
        <f t="shared" si="4"/>
        <v>43399</v>
      </c>
      <c r="W32" s="7"/>
      <c r="X32" s="6">
        <f t="shared" si="5"/>
        <v>43430</v>
      </c>
      <c r="Y32" s="7"/>
      <c r="Z32" s="6">
        <f t="shared" si="6"/>
        <v>43460</v>
      </c>
      <c r="AA32" s="7"/>
    </row>
    <row r="33" spans="2:27" x14ac:dyDescent="0.25">
      <c r="B33" s="30"/>
      <c r="D33" s="1">
        <f t="shared" si="11"/>
        <v>43127</v>
      </c>
      <c r="E33" s="5"/>
      <c r="F33" s="6">
        <f t="shared" si="7"/>
        <v>43158</v>
      </c>
      <c r="G33" s="7"/>
      <c r="H33" s="6">
        <f t="shared" si="8"/>
        <v>43186</v>
      </c>
      <c r="I33" s="7"/>
      <c r="J33" s="6">
        <f t="shared" si="9"/>
        <v>43217</v>
      </c>
      <c r="K33" s="7"/>
      <c r="L33" s="6">
        <f t="shared" si="10"/>
        <v>43247</v>
      </c>
      <c r="M33" s="7"/>
      <c r="N33" s="6">
        <f t="shared" si="0"/>
        <v>43278</v>
      </c>
      <c r="O33" s="7"/>
      <c r="P33" s="6">
        <f t="shared" si="1"/>
        <v>43308</v>
      </c>
      <c r="Q33" s="7"/>
      <c r="R33" s="6">
        <f t="shared" si="2"/>
        <v>43339</v>
      </c>
      <c r="S33" s="7"/>
      <c r="T33" s="6">
        <f t="shared" si="3"/>
        <v>43370</v>
      </c>
      <c r="U33" s="7"/>
      <c r="V33" s="6">
        <f t="shared" si="4"/>
        <v>43400</v>
      </c>
      <c r="W33" s="7"/>
      <c r="X33" s="6">
        <f t="shared" si="5"/>
        <v>43431</v>
      </c>
      <c r="Y33" s="7"/>
      <c r="Z33" s="6">
        <f t="shared" si="6"/>
        <v>43461</v>
      </c>
      <c r="AA33" s="7"/>
    </row>
    <row r="34" spans="2:27" x14ac:dyDescent="0.25">
      <c r="B34" s="30"/>
      <c r="D34" s="1">
        <f t="shared" si="11"/>
        <v>43128</v>
      </c>
      <c r="E34" s="5"/>
      <c r="F34" s="6">
        <f t="shared" si="7"/>
        <v>43159</v>
      </c>
      <c r="G34" s="7"/>
      <c r="H34" s="6">
        <f t="shared" si="8"/>
        <v>43187</v>
      </c>
      <c r="I34" s="7"/>
      <c r="J34" s="6">
        <f t="shared" si="9"/>
        <v>43218</v>
      </c>
      <c r="K34" s="7"/>
      <c r="L34" s="6">
        <f t="shared" si="10"/>
        <v>43248</v>
      </c>
      <c r="M34" s="7"/>
      <c r="N34" s="6">
        <f t="shared" si="0"/>
        <v>43279</v>
      </c>
      <c r="O34" s="7"/>
      <c r="P34" s="6">
        <f t="shared" si="1"/>
        <v>43309</v>
      </c>
      <c r="Q34" s="7"/>
      <c r="R34" s="6">
        <f t="shared" si="2"/>
        <v>43340</v>
      </c>
      <c r="S34" s="7"/>
      <c r="T34" s="6">
        <f t="shared" si="3"/>
        <v>43371</v>
      </c>
      <c r="U34" s="7"/>
      <c r="V34" s="6">
        <f t="shared" si="4"/>
        <v>43401</v>
      </c>
      <c r="W34" s="7"/>
      <c r="X34" s="6">
        <f t="shared" si="5"/>
        <v>43432</v>
      </c>
      <c r="Y34" s="7"/>
      <c r="Z34" s="6">
        <f t="shared" si="6"/>
        <v>43462</v>
      </c>
      <c r="AA34" s="7"/>
    </row>
    <row r="35" spans="2:27" x14ac:dyDescent="0.25">
      <c r="B35" s="30"/>
      <c r="D35" s="1">
        <f t="shared" si="11"/>
        <v>43129</v>
      </c>
      <c r="E35" s="5"/>
      <c r="F35" s="8"/>
      <c r="G35" s="7"/>
      <c r="H35" s="6">
        <f t="shared" si="8"/>
        <v>43188</v>
      </c>
      <c r="I35" s="7"/>
      <c r="J35" s="6">
        <f t="shared" si="9"/>
        <v>43219</v>
      </c>
      <c r="K35" s="7"/>
      <c r="L35" s="6">
        <f t="shared" si="10"/>
        <v>43249</v>
      </c>
      <c r="M35" s="7"/>
      <c r="N35" s="6">
        <f t="shared" si="0"/>
        <v>43280</v>
      </c>
      <c r="O35" s="7"/>
      <c r="P35" s="6">
        <f t="shared" si="1"/>
        <v>43310</v>
      </c>
      <c r="Q35" s="7"/>
      <c r="R35" s="6">
        <f t="shared" si="2"/>
        <v>43341</v>
      </c>
      <c r="S35" s="7"/>
      <c r="T35" s="6">
        <f t="shared" si="3"/>
        <v>43372</v>
      </c>
      <c r="U35" s="7"/>
      <c r="V35" s="6">
        <f t="shared" si="4"/>
        <v>43402</v>
      </c>
      <c r="W35" s="7"/>
      <c r="X35" s="6">
        <f t="shared" si="5"/>
        <v>43433</v>
      </c>
      <c r="Y35" s="7"/>
      <c r="Z35" s="6">
        <f t="shared" si="6"/>
        <v>43463</v>
      </c>
      <c r="AA35" s="7"/>
    </row>
    <row r="36" spans="2:27" x14ac:dyDescent="0.25">
      <c r="B36" s="30"/>
      <c r="D36" s="1">
        <f t="shared" si="11"/>
        <v>43130</v>
      </c>
      <c r="E36" s="5"/>
      <c r="F36" s="8"/>
      <c r="G36" s="7"/>
      <c r="H36" s="6">
        <f t="shared" si="8"/>
        <v>43189</v>
      </c>
      <c r="I36" s="7"/>
      <c r="J36" s="6">
        <f t="shared" si="9"/>
        <v>43220</v>
      </c>
      <c r="K36" s="7"/>
      <c r="L36" s="6">
        <f t="shared" si="10"/>
        <v>43250</v>
      </c>
      <c r="M36" s="7"/>
      <c r="N36" s="6">
        <f t="shared" si="0"/>
        <v>43281</v>
      </c>
      <c r="O36" s="7"/>
      <c r="P36" s="6">
        <f t="shared" si="1"/>
        <v>43311</v>
      </c>
      <c r="Q36" s="7"/>
      <c r="R36" s="6">
        <f t="shared" si="2"/>
        <v>43342</v>
      </c>
      <c r="S36" s="7"/>
      <c r="T36" s="6">
        <f t="shared" si="3"/>
        <v>43373</v>
      </c>
      <c r="U36" s="7"/>
      <c r="V36" s="6">
        <f t="shared" si="4"/>
        <v>43403</v>
      </c>
      <c r="W36" s="7"/>
      <c r="X36" s="6">
        <f t="shared" si="5"/>
        <v>43434</v>
      </c>
      <c r="Y36" s="7"/>
      <c r="Z36" s="6">
        <f t="shared" si="6"/>
        <v>43464</v>
      </c>
      <c r="AA36" s="7"/>
    </row>
    <row r="37" spans="2:27" x14ac:dyDescent="0.25">
      <c r="B37" s="30"/>
      <c r="D37" s="1">
        <f t="shared" si="11"/>
        <v>43131</v>
      </c>
      <c r="E37" s="5"/>
      <c r="F37" s="8"/>
      <c r="G37" s="7"/>
      <c r="H37" s="6">
        <f t="shared" si="8"/>
        <v>43190</v>
      </c>
      <c r="I37" s="7"/>
      <c r="J37" s="8"/>
      <c r="K37" s="7"/>
      <c r="L37" s="6">
        <f t="shared" si="10"/>
        <v>43251</v>
      </c>
      <c r="M37" s="7"/>
      <c r="N37" s="8"/>
      <c r="O37" s="7"/>
      <c r="P37" s="6">
        <f t="shared" si="1"/>
        <v>43312</v>
      </c>
      <c r="Q37" s="7"/>
      <c r="R37" s="6">
        <f t="shared" si="2"/>
        <v>43343</v>
      </c>
      <c r="S37" s="7"/>
      <c r="T37" s="8"/>
      <c r="U37" s="7"/>
      <c r="V37" s="6">
        <f t="shared" si="4"/>
        <v>43404</v>
      </c>
      <c r="W37" s="7"/>
      <c r="X37" s="8"/>
      <c r="Y37" s="7"/>
      <c r="Z37" s="6">
        <f t="shared" si="6"/>
        <v>43465</v>
      </c>
      <c r="AA37" s="7"/>
    </row>
  </sheetData>
  <mergeCells count="16">
    <mergeCell ref="B19:B37"/>
    <mergeCell ref="B2:O3"/>
    <mergeCell ref="P2:AA3"/>
    <mergeCell ref="B6:B18"/>
    <mergeCell ref="D6:E6"/>
    <mergeCell ref="F6:G6"/>
    <mergeCell ref="H6:I6"/>
    <mergeCell ref="J6:K6"/>
    <mergeCell ref="L6:M6"/>
    <mergeCell ref="N6:O6"/>
    <mergeCell ref="P6:Q6"/>
    <mergeCell ref="R6:S6"/>
    <mergeCell ref="T6:U6"/>
    <mergeCell ref="V6:W6"/>
    <mergeCell ref="X6:Y6"/>
    <mergeCell ref="Z6:AA6"/>
  </mergeCells>
  <conditionalFormatting sqref="D7:E37">
    <cfRule type="expression" dxfId="23" priority="23">
      <formula>OR($D7=Fériés)</formula>
    </cfRule>
    <cfRule type="expression" dxfId="22" priority="24">
      <formula>OR(WEEKDAY($D7)=7,WEEKDAY($D7)=1)</formula>
    </cfRule>
  </conditionalFormatting>
  <conditionalFormatting sqref="F7:G34">
    <cfRule type="expression" dxfId="21" priority="11">
      <formula>OR($F7=Fériés)=1</formula>
    </cfRule>
    <cfRule type="expression" dxfId="20" priority="22">
      <formula>OR(WEEKDAY($F7)=7,WEEKDAY($F7)=1)</formula>
    </cfRule>
  </conditionalFormatting>
  <conditionalFormatting sqref="H7:I37">
    <cfRule type="expression" dxfId="19" priority="21">
      <formula>OR(WEEKDAY($H7)=7,WEEKDAY($H7)=1)</formula>
    </cfRule>
  </conditionalFormatting>
  <conditionalFormatting sqref="J7:K36">
    <cfRule type="expression" dxfId="18" priority="10">
      <formula>OR($J7=Fériés)=1</formula>
    </cfRule>
    <cfRule type="expression" dxfId="17" priority="20">
      <formula>OR(WEEKDAY($J7)=7,WEEKDAY($J7)=1)</formula>
    </cfRule>
  </conditionalFormatting>
  <conditionalFormatting sqref="L7:M37">
    <cfRule type="expression" dxfId="16" priority="19">
      <formula>OR(WEEKDAY($L7)=7,WEEKDAY($L7)=1)</formula>
    </cfRule>
  </conditionalFormatting>
  <conditionalFormatting sqref="N7:O36">
    <cfRule type="expression" dxfId="15" priority="2">
      <formula>OR($N7=Fériés)=1</formula>
    </cfRule>
    <cfRule type="expression" dxfId="14" priority="18">
      <formula>OR(WEEKDAY($N7)=7,WEEKDAY($N7)=1)</formula>
    </cfRule>
  </conditionalFormatting>
  <conditionalFormatting sqref="P7:Q37">
    <cfRule type="expression" dxfId="13" priority="1">
      <formula>OR($P7=Fériés)=1</formula>
    </cfRule>
    <cfRule type="expression" dxfId="12" priority="17">
      <formula>OR(WEEKDAY($P7)=7,WEEKDAY($P7)=1)</formula>
    </cfRule>
  </conditionalFormatting>
  <conditionalFormatting sqref="R7:S37">
    <cfRule type="expression" dxfId="11" priority="16">
      <formula>OR(WEEKDAY($R7)=7,WEEKDAY($R7)=1)</formula>
    </cfRule>
  </conditionalFormatting>
  <conditionalFormatting sqref="T7:U36">
    <cfRule type="expression" dxfId="10" priority="15">
      <formula>OR(WEEKDAY($T7)=7,WEEKDAY($T7)=1)</formula>
    </cfRule>
  </conditionalFormatting>
  <conditionalFormatting sqref="V7:W37">
    <cfRule type="expression" dxfId="9" priority="14">
      <formula>OR(WEEKDAY($V7)=7,WEEKDAY($V7)=1)</formula>
    </cfRule>
  </conditionalFormatting>
  <conditionalFormatting sqref="X7:Y36">
    <cfRule type="expression" dxfId="8" priority="13">
      <formula>OR(WEEKDAY($X7)=7,WEEKDAY($X7)=1)</formula>
    </cfRule>
  </conditionalFormatting>
  <conditionalFormatting sqref="Z7:AA37">
    <cfRule type="expression" dxfId="7" priority="12">
      <formula>OR(WEEKDAY($Z7)=7,WEEKDAY($Z7)=1)</formula>
    </cfRule>
  </conditionalFormatting>
  <conditionalFormatting sqref="L7:L37">
    <cfRule type="expression" dxfId="6" priority="9">
      <formula>OR($L7=Fériés)=1</formula>
    </cfRule>
  </conditionalFormatting>
  <conditionalFormatting sqref="H7:H37">
    <cfRule type="expression" dxfId="5" priority="8">
      <formula>OR($H7=Fériés)=1</formula>
    </cfRule>
  </conditionalFormatting>
  <conditionalFormatting sqref="R7:R37">
    <cfRule type="expression" dxfId="4" priority="7">
      <formula>OR($R7=Fériés)=1</formula>
    </cfRule>
  </conditionalFormatting>
  <conditionalFormatting sqref="T7:T36">
    <cfRule type="expression" dxfId="3" priority="6">
      <formula>OR($T7=Fériés)=1</formula>
    </cfRule>
  </conditionalFormatting>
  <conditionalFormatting sqref="V7:V37">
    <cfRule type="expression" dxfId="2" priority="5">
      <formula>OR($V7=Fériés)=1</formula>
    </cfRule>
  </conditionalFormatting>
  <conditionalFormatting sqref="X7:X36">
    <cfRule type="expression" dxfId="1" priority="4">
      <formula>OR($X7=Fériés)=1</formula>
    </cfRule>
  </conditionalFormatting>
  <conditionalFormatting sqref="Z7:Z37">
    <cfRule type="expression" dxfId="0" priority="3">
      <formula>OR($Z7=Fériés)=1</formula>
    </cfRule>
  </conditionalFormatting>
  <pageMargins left="0.7" right="0.7" top="0.75" bottom="0.75" header="0.3" footer="0.3"/>
  <pageSetup paperSize="9" orientation="portrait" horizontalDpi="360" verticalDpi="36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R186"/>
  <sheetViews>
    <sheetView showGridLines="0" tabSelected="1" zoomScale="170" zoomScaleNormal="170" workbookViewId="0">
      <selection activeCell="H7" sqref="H7:I7"/>
    </sheetView>
  </sheetViews>
  <sheetFormatPr baseColWidth="10" defaultRowHeight="15" x14ac:dyDescent="0.25"/>
  <cols>
    <col min="1" max="1" width="1.28515625" style="9" customWidth="1"/>
    <col min="2" max="2" width="11.85546875" style="9" customWidth="1"/>
    <col min="3" max="3" width="17.7109375" style="9" customWidth="1"/>
    <col min="4" max="6" width="4.7109375" style="9" customWidth="1"/>
    <col min="7" max="14" width="6.7109375" style="9" customWidth="1"/>
    <col min="15" max="16384" width="11.42578125" style="9"/>
  </cols>
  <sheetData>
    <row r="1" spans="1:18" ht="3.75" customHeight="1" x14ac:dyDescent="0.25">
      <c r="A1" s="9" t="s">
        <v>13</v>
      </c>
    </row>
    <row r="2" spans="1:18" ht="15" customHeight="1" x14ac:dyDescent="0.25">
      <c r="B2" s="84"/>
      <c r="C2" s="87"/>
      <c r="D2" s="88"/>
      <c r="E2" s="88"/>
      <c r="F2" s="88"/>
      <c r="G2" s="88"/>
      <c r="H2" s="88"/>
      <c r="I2" s="88"/>
      <c r="J2" s="88"/>
      <c r="K2" s="87"/>
      <c r="L2" s="88"/>
      <c r="M2" s="88"/>
      <c r="N2" s="91"/>
      <c r="O2" s="10"/>
      <c r="P2" s="10"/>
      <c r="Q2" s="10"/>
      <c r="R2" s="10"/>
    </row>
    <row r="3" spans="1:18" x14ac:dyDescent="0.25">
      <c r="B3" s="85"/>
      <c r="C3" s="89"/>
      <c r="D3" s="90"/>
      <c r="E3" s="90"/>
      <c r="F3" s="90"/>
      <c r="G3" s="90"/>
      <c r="H3" s="90"/>
      <c r="I3" s="90"/>
      <c r="J3" s="90"/>
      <c r="K3" s="89"/>
      <c r="L3" s="90"/>
      <c r="M3" s="90"/>
      <c r="N3" s="92"/>
      <c r="O3" s="10"/>
      <c r="P3" s="10"/>
      <c r="Q3" s="10"/>
      <c r="R3" s="10"/>
    </row>
    <row r="4" spans="1:18" x14ac:dyDescent="0.25">
      <c r="B4" s="85"/>
      <c r="C4" s="87"/>
      <c r="D4" s="88"/>
      <c r="E4" s="88"/>
      <c r="F4" s="88"/>
      <c r="G4" s="88"/>
      <c r="H4" s="88"/>
      <c r="I4" s="88"/>
      <c r="J4" s="91"/>
      <c r="K4" s="93"/>
      <c r="L4" s="93"/>
      <c r="M4" s="93"/>
      <c r="N4" s="93"/>
      <c r="O4" s="10"/>
      <c r="P4" s="10"/>
      <c r="Q4" s="10"/>
      <c r="R4" s="10"/>
    </row>
    <row r="5" spans="1:18" x14ac:dyDescent="0.25">
      <c r="B5" s="85"/>
      <c r="C5" s="108"/>
      <c r="D5" s="109"/>
      <c r="E5" s="109"/>
      <c r="F5" s="109"/>
      <c r="G5" s="109"/>
      <c r="H5" s="109"/>
      <c r="I5" s="109"/>
      <c r="J5" s="110"/>
      <c r="K5" s="111"/>
      <c r="L5" s="111"/>
      <c r="M5" s="111"/>
      <c r="N5" s="111"/>
      <c r="O5" s="10"/>
      <c r="P5" s="10"/>
      <c r="Q5" s="10"/>
      <c r="R5" s="10"/>
    </row>
    <row r="6" spans="1:18" x14ac:dyDescent="0.25"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0"/>
      <c r="P6" s="10"/>
      <c r="Q6" s="10"/>
      <c r="R6" s="10"/>
    </row>
    <row r="7" spans="1:18" ht="15" customHeight="1" x14ac:dyDescent="0.25">
      <c r="B7" s="104" t="s">
        <v>15</v>
      </c>
      <c r="C7" s="104"/>
      <c r="D7" s="112">
        <v>43414</v>
      </c>
      <c r="E7" s="112"/>
      <c r="F7" s="112"/>
      <c r="G7" s="112"/>
      <c r="H7" s="113" t="s">
        <v>16</v>
      </c>
      <c r="I7" s="114"/>
      <c r="J7" s="104"/>
      <c r="K7" s="104"/>
      <c r="L7" s="104"/>
      <c r="M7" s="104"/>
      <c r="N7" s="104"/>
      <c r="O7" s="10"/>
      <c r="P7" s="10"/>
      <c r="Q7" s="10"/>
      <c r="R7" s="10"/>
    </row>
    <row r="8" spans="1:18" x14ac:dyDescent="0.25">
      <c r="B8" s="104" t="s">
        <v>17</v>
      </c>
      <c r="C8" s="104"/>
      <c r="D8" s="41"/>
      <c r="E8" s="41"/>
      <c r="F8" s="41"/>
      <c r="G8" s="41"/>
      <c r="H8" s="41" t="s">
        <v>18</v>
      </c>
      <c r="I8" s="41"/>
      <c r="J8" s="105"/>
      <c r="K8" s="105"/>
      <c r="L8" s="105"/>
      <c r="M8" s="105"/>
      <c r="N8" s="105"/>
      <c r="O8" s="10"/>
      <c r="P8" s="10"/>
      <c r="Q8" s="10"/>
      <c r="R8" s="10"/>
    </row>
    <row r="9" spans="1:18" x14ac:dyDescent="0.25"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0"/>
      <c r="P9" s="10"/>
      <c r="Q9" s="10"/>
      <c r="R9" s="10"/>
    </row>
    <row r="10" spans="1:18" ht="24.75" x14ac:dyDescent="0.25">
      <c r="B10" s="106">
        <f>'[1]Base de données'!K7</f>
        <v>2018</v>
      </c>
      <c r="C10" s="107"/>
      <c r="D10" s="13" t="s">
        <v>19</v>
      </c>
      <c r="E10" s="14" t="s">
        <v>20</v>
      </c>
      <c r="F10" s="14" t="s">
        <v>21</v>
      </c>
      <c r="G10" s="98" t="s">
        <v>22</v>
      </c>
      <c r="H10" s="98"/>
      <c r="I10" s="98"/>
      <c r="J10" s="98"/>
      <c r="K10" s="98"/>
      <c r="L10" s="98"/>
      <c r="M10" s="98"/>
      <c r="N10" s="98"/>
      <c r="O10" s="10"/>
      <c r="P10" s="10"/>
      <c r="Q10" s="10"/>
      <c r="R10" s="10"/>
    </row>
    <row r="11" spans="1:18" ht="15" customHeight="1" x14ac:dyDescent="0.25">
      <c r="B11" s="103" t="s">
        <v>23</v>
      </c>
      <c r="C11" s="103"/>
      <c r="D11" s="15"/>
      <c r="E11" s="15"/>
      <c r="F11" s="15"/>
      <c r="G11" s="98"/>
      <c r="H11" s="98"/>
      <c r="I11" s="98"/>
      <c r="J11" s="98"/>
      <c r="K11" s="98"/>
      <c r="L11" s="98"/>
      <c r="M11" s="98"/>
      <c r="N11" s="98"/>
      <c r="O11" s="10"/>
      <c r="P11" s="10"/>
      <c r="Q11" s="10"/>
      <c r="R11" s="10"/>
    </row>
    <row r="12" spans="1:18" x14ac:dyDescent="0.25">
      <c r="B12" s="94" t="s">
        <v>24</v>
      </c>
      <c r="C12" s="94"/>
      <c r="D12" s="16"/>
      <c r="E12" s="16"/>
      <c r="F12" s="16"/>
      <c r="G12" s="41"/>
      <c r="H12" s="41"/>
      <c r="I12" s="41"/>
      <c r="J12" s="41"/>
      <c r="K12" s="41"/>
      <c r="L12" s="41"/>
      <c r="M12" s="41"/>
      <c r="N12" s="41"/>
      <c r="O12" s="10"/>
      <c r="P12" s="10"/>
      <c r="Q12" s="10"/>
      <c r="R12" s="10"/>
    </row>
    <row r="13" spans="1:18" x14ac:dyDescent="0.25">
      <c r="B13" s="94" t="s">
        <v>25</v>
      </c>
      <c r="C13" s="94"/>
      <c r="D13" s="16"/>
      <c r="E13" s="16"/>
      <c r="F13" s="16"/>
      <c r="G13" s="41"/>
      <c r="H13" s="41"/>
      <c r="I13" s="41"/>
      <c r="J13" s="41"/>
      <c r="K13" s="41"/>
      <c r="L13" s="41"/>
      <c r="M13" s="41"/>
      <c r="N13" s="41"/>
      <c r="O13" s="10"/>
      <c r="P13" s="10"/>
      <c r="Q13" s="10"/>
      <c r="R13" s="10"/>
    </row>
    <row r="14" spans="1:18" ht="15" customHeight="1" x14ac:dyDescent="0.25">
      <c r="B14" s="94" t="s">
        <v>26</v>
      </c>
      <c r="C14" s="94"/>
      <c r="D14" s="16"/>
      <c r="E14" s="16"/>
      <c r="F14" s="16"/>
      <c r="G14" s="41"/>
      <c r="H14" s="41"/>
      <c r="I14" s="41"/>
      <c r="J14" s="41"/>
      <c r="K14" s="41"/>
      <c r="L14" s="41"/>
      <c r="M14" s="41"/>
      <c r="N14" s="41"/>
      <c r="O14" s="10"/>
      <c r="P14" s="10"/>
      <c r="Q14" s="10"/>
      <c r="R14" s="10"/>
    </row>
    <row r="15" spans="1:18" x14ac:dyDescent="0.25">
      <c r="B15" s="94" t="s">
        <v>27</v>
      </c>
      <c r="C15" s="94"/>
      <c r="D15" s="16"/>
      <c r="E15" s="16"/>
      <c r="F15" s="16"/>
      <c r="G15" s="41"/>
      <c r="H15" s="41"/>
      <c r="I15" s="41"/>
      <c r="J15" s="41"/>
      <c r="K15" s="41"/>
      <c r="L15" s="41"/>
      <c r="M15" s="41"/>
      <c r="N15" s="41"/>
      <c r="O15" s="10"/>
      <c r="P15" s="10"/>
      <c r="Q15" s="10"/>
      <c r="R15" s="10"/>
    </row>
    <row r="16" spans="1:18" x14ac:dyDescent="0.25">
      <c r="B16" s="94" t="s">
        <v>28</v>
      </c>
      <c r="C16" s="94"/>
      <c r="D16" s="16"/>
      <c r="E16" s="16"/>
      <c r="F16" s="16"/>
      <c r="G16" s="41"/>
      <c r="H16" s="41"/>
      <c r="I16" s="41"/>
      <c r="J16" s="41"/>
      <c r="K16" s="41"/>
      <c r="L16" s="41"/>
      <c r="M16" s="41"/>
      <c r="N16" s="41"/>
      <c r="O16" s="10"/>
      <c r="P16" s="10"/>
      <c r="Q16" s="10"/>
      <c r="R16" s="10"/>
    </row>
    <row r="17" spans="2:18" x14ac:dyDescent="0.25">
      <c r="B17" s="94" t="s">
        <v>29</v>
      </c>
      <c r="C17" s="94"/>
      <c r="D17" s="16"/>
      <c r="E17" s="16"/>
      <c r="F17" s="16"/>
      <c r="G17" s="41"/>
      <c r="H17" s="41"/>
      <c r="I17" s="41"/>
      <c r="J17" s="41"/>
      <c r="K17" s="41"/>
      <c r="L17" s="41"/>
      <c r="M17" s="41"/>
      <c r="N17" s="41"/>
      <c r="O17" s="10"/>
      <c r="P17" s="10"/>
      <c r="Q17" s="10"/>
      <c r="R17" s="10"/>
    </row>
    <row r="18" spans="2:18" x14ac:dyDescent="0.25">
      <c r="B18" s="94" t="s">
        <v>30</v>
      </c>
      <c r="C18" s="94"/>
      <c r="D18" s="16"/>
      <c r="E18" s="16"/>
      <c r="F18" s="16"/>
      <c r="G18" s="41"/>
      <c r="H18" s="41"/>
      <c r="I18" s="41"/>
      <c r="J18" s="41"/>
      <c r="K18" s="41"/>
      <c r="L18" s="41"/>
      <c r="M18" s="41"/>
      <c r="N18" s="41"/>
      <c r="O18" s="10"/>
      <c r="P18" s="10"/>
      <c r="Q18" s="10"/>
      <c r="R18" s="10"/>
    </row>
    <row r="19" spans="2:18" x14ac:dyDescent="0.25">
      <c r="B19" s="94" t="s">
        <v>31</v>
      </c>
      <c r="C19" s="94"/>
      <c r="D19" s="16"/>
      <c r="E19" s="16"/>
      <c r="F19" s="16"/>
      <c r="G19" s="41"/>
      <c r="H19" s="41"/>
      <c r="I19" s="41"/>
      <c r="J19" s="41"/>
      <c r="K19" s="41"/>
      <c r="L19" s="41"/>
      <c r="M19" s="41"/>
      <c r="N19" s="41"/>
      <c r="O19" s="10"/>
      <c r="P19" s="10"/>
      <c r="Q19" s="10"/>
      <c r="R19" s="10"/>
    </row>
    <row r="20" spans="2:18" x14ac:dyDescent="0.25">
      <c r="B20" s="94" t="s">
        <v>32</v>
      </c>
      <c r="C20" s="94"/>
      <c r="D20" s="16"/>
      <c r="E20" s="16"/>
      <c r="F20" s="16"/>
      <c r="G20" s="41"/>
      <c r="H20" s="41"/>
      <c r="I20" s="41"/>
      <c r="J20" s="41"/>
      <c r="K20" s="41"/>
      <c r="L20" s="41"/>
      <c r="M20" s="41"/>
      <c r="N20" s="41"/>
      <c r="O20" s="10"/>
      <c r="P20" s="10"/>
      <c r="Q20" s="10"/>
      <c r="R20" s="10"/>
    </row>
    <row r="21" spans="2:18" x14ac:dyDescent="0.25">
      <c r="B21" s="94" t="s">
        <v>33</v>
      </c>
      <c r="C21" s="94"/>
      <c r="D21" s="16"/>
      <c r="E21" s="16"/>
      <c r="F21" s="16"/>
      <c r="G21" s="41"/>
      <c r="H21" s="41"/>
      <c r="I21" s="41"/>
      <c r="J21" s="41"/>
      <c r="K21" s="41"/>
      <c r="L21" s="41"/>
      <c r="M21" s="41"/>
      <c r="N21" s="41"/>
      <c r="O21" s="10"/>
      <c r="P21" s="10"/>
      <c r="Q21" s="10"/>
      <c r="R21" s="10"/>
    </row>
    <row r="22" spans="2:18" x14ac:dyDescent="0.25">
      <c r="B22" s="94" t="s">
        <v>34</v>
      </c>
      <c r="C22" s="94"/>
      <c r="D22" s="16"/>
      <c r="E22" s="16"/>
      <c r="F22" s="16"/>
      <c r="G22" s="41"/>
      <c r="H22" s="41"/>
      <c r="I22" s="41"/>
      <c r="J22" s="41"/>
      <c r="K22" s="41"/>
      <c r="L22" s="41"/>
      <c r="M22" s="41"/>
      <c r="N22" s="41"/>
      <c r="O22" s="10"/>
      <c r="P22" s="10"/>
      <c r="Q22" s="10"/>
      <c r="R22" s="10"/>
    </row>
    <row r="23" spans="2:18" x14ac:dyDescent="0.25">
      <c r="B23" s="94" t="s">
        <v>35</v>
      </c>
      <c r="C23" s="94"/>
      <c r="D23" s="16"/>
      <c r="E23" s="16"/>
      <c r="F23" s="16"/>
      <c r="G23" s="41"/>
      <c r="H23" s="41"/>
      <c r="I23" s="41"/>
      <c r="J23" s="41"/>
      <c r="K23" s="41"/>
      <c r="L23" s="41"/>
      <c r="M23" s="41"/>
      <c r="N23" s="41"/>
      <c r="O23" s="10"/>
      <c r="P23" s="10"/>
      <c r="Q23" s="10"/>
      <c r="R23" s="10"/>
    </row>
    <row r="24" spans="2:18" x14ac:dyDescent="0.25">
      <c r="B24" s="94" t="s">
        <v>36</v>
      </c>
      <c r="C24" s="94"/>
      <c r="D24" s="16"/>
      <c r="E24" s="16"/>
      <c r="F24" s="16"/>
      <c r="G24" s="41"/>
      <c r="H24" s="41"/>
      <c r="I24" s="41"/>
      <c r="J24" s="41"/>
      <c r="K24" s="41"/>
      <c r="L24" s="41"/>
      <c r="M24" s="41"/>
      <c r="N24" s="41"/>
      <c r="O24" s="10"/>
      <c r="P24" s="10"/>
      <c r="Q24" s="10"/>
      <c r="R24" s="10"/>
    </row>
    <row r="25" spans="2:18" x14ac:dyDescent="0.25">
      <c r="B25" s="94" t="s">
        <v>37</v>
      </c>
      <c r="C25" s="94"/>
      <c r="D25" s="16"/>
      <c r="E25" s="16"/>
      <c r="F25" s="16"/>
      <c r="G25" s="41"/>
      <c r="H25" s="41"/>
      <c r="I25" s="41"/>
      <c r="J25" s="41"/>
      <c r="K25" s="41"/>
      <c r="L25" s="41"/>
      <c r="M25" s="41"/>
      <c r="N25" s="41"/>
      <c r="O25" s="10"/>
      <c r="P25" s="10"/>
      <c r="Q25" s="10"/>
      <c r="R25" s="10"/>
    </row>
    <row r="26" spans="2:18" x14ac:dyDescent="0.25">
      <c r="B26" s="94" t="s">
        <v>38</v>
      </c>
      <c r="C26" s="94"/>
      <c r="D26" s="16"/>
      <c r="E26" s="16"/>
      <c r="F26" s="16"/>
      <c r="G26" s="41"/>
      <c r="H26" s="41"/>
      <c r="I26" s="41"/>
      <c r="J26" s="41"/>
      <c r="K26" s="41"/>
      <c r="L26" s="41"/>
      <c r="M26" s="41"/>
      <c r="N26" s="41"/>
      <c r="O26" s="10"/>
      <c r="P26" s="10"/>
      <c r="Q26" s="10"/>
      <c r="R26" s="10"/>
    </row>
    <row r="27" spans="2:18" x14ac:dyDescent="0.25">
      <c r="B27" s="94" t="s">
        <v>39</v>
      </c>
      <c r="C27" s="94"/>
      <c r="D27" s="16"/>
      <c r="E27" s="16"/>
      <c r="F27" s="16"/>
      <c r="G27" s="41"/>
      <c r="H27" s="41"/>
      <c r="I27" s="41"/>
      <c r="J27" s="41"/>
      <c r="K27" s="41"/>
      <c r="L27" s="41"/>
      <c r="M27" s="41"/>
      <c r="N27" s="41"/>
      <c r="O27" s="10"/>
      <c r="P27" s="10"/>
      <c r="Q27" s="10"/>
      <c r="R27" s="10"/>
    </row>
    <row r="28" spans="2:18" x14ac:dyDescent="0.25">
      <c r="B28" s="94" t="s">
        <v>40</v>
      </c>
      <c r="C28" s="94"/>
      <c r="D28" s="16"/>
      <c r="E28" s="16"/>
      <c r="F28" s="16"/>
      <c r="G28" s="41"/>
      <c r="H28" s="41"/>
      <c r="I28" s="41"/>
      <c r="J28" s="41"/>
      <c r="K28" s="41"/>
      <c r="L28" s="41"/>
      <c r="M28" s="41"/>
      <c r="N28" s="41"/>
      <c r="O28" s="10"/>
      <c r="P28" s="10"/>
      <c r="Q28" s="10"/>
      <c r="R28" s="10"/>
    </row>
    <row r="29" spans="2:18" x14ac:dyDescent="0.25">
      <c r="B29" s="94" t="s">
        <v>41</v>
      </c>
      <c r="C29" s="94"/>
      <c r="D29" s="16"/>
      <c r="E29" s="16"/>
      <c r="F29" s="16"/>
      <c r="G29" s="41"/>
      <c r="H29" s="41"/>
      <c r="I29" s="41"/>
      <c r="J29" s="41"/>
      <c r="K29" s="41"/>
      <c r="L29" s="41"/>
      <c r="M29" s="41"/>
      <c r="N29" s="41"/>
      <c r="O29" s="10"/>
      <c r="P29" s="10"/>
      <c r="Q29" s="10"/>
      <c r="R29" s="10"/>
    </row>
    <row r="30" spans="2:18" x14ac:dyDescent="0.25">
      <c r="B30" s="94" t="s">
        <v>42</v>
      </c>
      <c r="C30" s="94"/>
      <c r="D30" s="16"/>
      <c r="E30" s="16"/>
      <c r="F30" s="16"/>
      <c r="G30" s="41"/>
      <c r="H30" s="41"/>
      <c r="I30" s="41"/>
      <c r="J30" s="41"/>
      <c r="K30" s="41"/>
      <c r="L30" s="41"/>
      <c r="M30" s="41"/>
      <c r="N30" s="41"/>
      <c r="O30" s="10"/>
      <c r="P30" s="10"/>
      <c r="Q30" s="10"/>
      <c r="R30" s="10"/>
    </row>
    <row r="31" spans="2:18" x14ac:dyDescent="0.25">
      <c r="B31" s="94" t="s">
        <v>43</v>
      </c>
      <c r="C31" s="94"/>
      <c r="D31" s="16"/>
      <c r="E31" s="16"/>
      <c r="F31" s="16"/>
      <c r="G31" s="41"/>
      <c r="H31" s="41"/>
      <c r="I31" s="41"/>
      <c r="J31" s="41"/>
      <c r="K31" s="41"/>
      <c r="L31" s="41"/>
      <c r="M31" s="41"/>
      <c r="N31" s="41"/>
      <c r="O31" s="10"/>
      <c r="P31" s="10"/>
      <c r="Q31" s="10"/>
      <c r="R31" s="10"/>
    </row>
    <row r="32" spans="2:18" x14ac:dyDescent="0.25">
      <c r="B32" s="99" t="s">
        <v>44</v>
      </c>
      <c r="C32" s="99"/>
      <c r="D32" s="15"/>
      <c r="E32" s="15"/>
      <c r="F32" s="15"/>
      <c r="G32" s="98"/>
      <c r="H32" s="98"/>
      <c r="I32" s="98"/>
      <c r="J32" s="98"/>
      <c r="K32" s="98"/>
      <c r="L32" s="98"/>
      <c r="M32" s="98"/>
      <c r="N32" s="98"/>
      <c r="O32" s="10"/>
      <c r="P32" s="10"/>
      <c r="Q32" s="10"/>
      <c r="R32" s="10"/>
    </row>
    <row r="33" spans="2:18" x14ac:dyDescent="0.25">
      <c r="B33" s="100" t="s">
        <v>45</v>
      </c>
      <c r="C33" s="100"/>
      <c r="D33" s="16"/>
      <c r="E33" s="16"/>
      <c r="F33" s="16"/>
      <c r="G33" s="41"/>
      <c r="H33" s="41"/>
      <c r="I33" s="41"/>
      <c r="J33" s="41"/>
      <c r="K33" s="41"/>
      <c r="L33" s="41"/>
      <c r="M33" s="41"/>
      <c r="N33" s="41"/>
      <c r="O33" s="10"/>
      <c r="P33" s="10"/>
      <c r="Q33" s="10"/>
      <c r="R33" s="10"/>
    </row>
    <row r="34" spans="2:18" x14ac:dyDescent="0.25">
      <c r="B34" s="101" t="s">
        <v>46</v>
      </c>
      <c r="C34" s="102"/>
      <c r="D34" s="16"/>
      <c r="E34" s="16"/>
      <c r="F34" s="16"/>
      <c r="G34" s="41"/>
      <c r="H34" s="41"/>
      <c r="I34" s="41"/>
      <c r="J34" s="41"/>
      <c r="K34" s="41"/>
      <c r="L34" s="41"/>
      <c r="M34" s="41"/>
      <c r="N34" s="41"/>
      <c r="O34" s="10"/>
      <c r="P34" s="10"/>
      <c r="Q34" s="10"/>
      <c r="R34" s="10"/>
    </row>
    <row r="35" spans="2:18" x14ac:dyDescent="0.25">
      <c r="B35" s="96" t="s">
        <v>47</v>
      </c>
      <c r="C35" s="96"/>
      <c r="D35" s="16"/>
      <c r="E35" s="16"/>
      <c r="F35" s="16"/>
      <c r="G35" s="41"/>
      <c r="H35" s="41"/>
      <c r="I35" s="41"/>
      <c r="J35" s="41"/>
      <c r="K35" s="41"/>
      <c r="L35" s="41"/>
      <c r="M35" s="41"/>
      <c r="N35" s="41"/>
      <c r="O35" s="10"/>
      <c r="P35" s="10"/>
      <c r="Q35" s="10"/>
      <c r="R35" s="10"/>
    </row>
    <row r="36" spans="2:18" x14ac:dyDescent="0.25">
      <c r="B36" s="96" t="s">
        <v>48</v>
      </c>
      <c r="C36" s="96"/>
      <c r="D36" s="16"/>
      <c r="E36" s="16"/>
      <c r="F36" s="16"/>
      <c r="G36" s="41"/>
      <c r="H36" s="41"/>
      <c r="I36" s="41"/>
      <c r="J36" s="41"/>
      <c r="K36" s="41"/>
      <c r="L36" s="41"/>
      <c r="M36" s="41"/>
      <c r="N36" s="41"/>
      <c r="O36" s="10"/>
      <c r="P36" s="10"/>
      <c r="Q36" s="10"/>
      <c r="R36" s="10"/>
    </row>
    <row r="37" spans="2:18" x14ac:dyDescent="0.25">
      <c r="B37" s="97" t="s">
        <v>49</v>
      </c>
      <c r="C37" s="97"/>
      <c r="D37" s="15"/>
      <c r="E37" s="15"/>
      <c r="F37" s="15"/>
      <c r="G37" s="98"/>
      <c r="H37" s="98"/>
      <c r="I37" s="98"/>
      <c r="J37" s="98"/>
      <c r="K37" s="98"/>
      <c r="L37" s="98"/>
      <c r="M37" s="98"/>
      <c r="N37" s="98"/>
      <c r="O37" s="10"/>
      <c r="P37" s="10"/>
      <c r="Q37" s="10"/>
      <c r="R37" s="10"/>
    </row>
    <row r="38" spans="2:18" x14ac:dyDescent="0.25">
      <c r="B38" s="94" t="s">
        <v>50</v>
      </c>
      <c r="C38" s="94"/>
      <c r="D38" s="16"/>
      <c r="E38" s="16"/>
      <c r="F38" s="16"/>
      <c r="G38" s="41"/>
      <c r="H38" s="41"/>
      <c r="I38" s="41"/>
      <c r="J38" s="41"/>
      <c r="K38" s="41"/>
      <c r="L38" s="41"/>
      <c r="M38" s="41"/>
      <c r="N38" s="41"/>
      <c r="O38" s="10"/>
      <c r="P38" s="10"/>
      <c r="Q38" s="10"/>
      <c r="R38" s="10"/>
    </row>
    <row r="39" spans="2:18" x14ac:dyDescent="0.25">
      <c r="B39" s="94" t="s">
        <v>51</v>
      </c>
      <c r="C39" s="94"/>
      <c r="D39" s="16"/>
      <c r="E39" s="16"/>
      <c r="F39" s="16"/>
      <c r="G39" s="41"/>
      <c r="H39" s="41"/>
      <c r="I39" s="41"/>
      <c r="J39" s="41"/>
      <c r="K39" s="41"/>
      <c r="L39" s="41"/>
      <c r="M39" s="41"/>
      <c r="N39" s="41"/>
      <c r="O39" s="10"/>
      <c r="P39" s="10"/>
      <c r="Q39" s="10"/>
      <c r="R39" s="10"/>
    </row>
    <row r="40" spans="2:18" x14ac:dyDescent="0.25">
      <c r="B40" s="95" t="s">
        <v>52</v>
      </c>
      <c r="C40" s="95"/>
      <c r="D40" s="17"/>
      <c r="E40" s="17"/>
      <c r="F40" s="17"/>
      <c r="G40" s="41"/>
      <c r="H40" s="41"/>
      <c r="I40" s="41"/>
      <c r="J40" s="41"/>
      <c r="K40" s="41"/>
      <c r="L40" s="41"/>
      <c r="M40" s="41"/>
      <c r="N40" s="41"/>
      <c r="O40" s="10"/>
      <c r="P40" s="10"/>
      <c r="Q40" s="10"/>
      <c r="R40" s="10"/>
    </row>
    <row r="41" spans="2:18" x14ac:dyDescent="0.25">
      <c r="B41" s="82" t="s">
        <v>53</v>
      </c>
      <c r="C41" s="82"/>
      <c r="D41" s="16">
        <f>COUNTIF(D12:D40,"X")</f>
        <v>0</v>
      </c>
      <c r="E41" s="16">
        <f>COUNTIF(E12:E40,"X")</f>
        <v>0</v>
      </c>
      <c r="F41" s="16">
        <f>COUNTIF(F12:F40,"X")</f>
        <v>0</v>
      </c>
      <c r="G41" s="18"/>
      <c r="H41" s="18"/>
      <c r="I41" s="18"/>
      <c r="J41" s="18"/>
      <c r="K41" s="18"/>
      <c r="L41" s="18"/>
      <c r="M41" s="18"/>
      <c r="N41" s="18"/>
      <c r="O41" s="10"/>
      <c r="P41" s="10"/>
      <c r="Q41" s="10"/>
      <c r="R41" s="10"/>
    </row>
    <row r="42" spans="2:18" x14ac:dyDescent="0.25">
      <c r="B42" s="19"/>
      <c r="C42" s="19"/>
      <c r="D42" s="19"/>
      <c r="E42" s="19"/>
      <c r="F42" s="19"/>
      <c r="G42" s="19"/>
      <c r="H42" s="19"/>
      <c r="I42" s="20"/>
      <c r="J42" s="19"/>
      <c r="K42" s="19"/>
      <c r="L42" s="19"/>
      <c r="M42" s="19"/>
      <c r="N42" s="19"/>
      <c r="O42" s="10"/>
      <c r="P42" s="10"/>
      <c r="Q42" s="10"/>
      <c r="R42" s="10"/>
    </row>
    <row r="43" spans="2:18" x14ac:dyDescent="0.25">
      <c r="B43" s="83" t="s">
        <v>54</v>
      </c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10"/>
      <c r="P43" s="10"/>
      <c r="Q43" s="10"/>
      <c r="R43" s="10"/>
    </row>
    <row r="44" spans="2:18" x14ac:dyDescent="0.25"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10"/>
      <c r="P44" s="21"/>
      <c r="Q44" s="10"/>
      <c r="R44" s="10"/>
    </row>
    <row r="45" spans="2:18" x14ac:dyDescent="0.25"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10"/>
      <c r="P45" s="21"/>
      <c r="Q45" s="10"/>
      <c r="R45" s="10"/>
    </row>
    <row r="46" spans="2:18" x14ac:dyDescent="0.25"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10"/>
      <c r="P46" s="10"/>
      <c r="Q46" s="10"/>
      <c r="R46" s="10"/>
    </row>
    <row r="47" spans="2:18" x14ac:dyDescent="0.25">
      <c r="B47" s="83"/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10"/>
      <c r="P47" s="10"/>
      <c r="Q47" s="10"/>
      <c r="R47" s="10"/>
    </row>
    <row r="48" spans="2:18" x14ac:dyDescent="0.25">
      <c r="B48" s="83"/>
      <c r="C48" s="83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10"/>
      <c r="P48" s="10"/>
      <c r="Q48" s="10"/>
      <c r="R48" s="10"/>
    </row>
    <row r="49" spans="2:18" x14ac:dyDescent="0.25">
      <c r="B49" s="83"/>
      <c r="C49" s="83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10"/>
      <c r="P49" s="10"/>
      <c r="Q49" s="10"/>
      <c r="R49" s="10"/>
    </row>
    <row r="50" spans="2:18" x14ac:dyDescent="0.25"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</row>
    <row r="51" spans="2:18" x14ac:dyDescent="0.25"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</row>
    <row r="52" spans="2:18" x14ac:dyDescent="0.25"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</row>
    <row r="53" spans="2:18" x14ac:dyDescent="0.25"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</row>
    <row r="54" spans="2:18" x14ac:dyDescent="0.25"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</row>
    <row r="55" spans="2:18" x14ac:dyDescent="0.25">
      <c r="B55" s="84"/>
      <c r="C55" s="87" t="s">
        <v>14</v>
      </c>
      <c r="D55" s="88"/>
      <c r="E55" s="88"/>
      <c r="F55" s="88"/>
      <c r="G55" s="88"/>
      <c r="H55" s="88"/>
      <c r="I55" s="88"/>
      <c r="J55" s="88"/>
      <c r="K55" s="87">
        <f>K2</f>
        <v>0</v>
      </c>
      <c r="L55" s="88"/>
      <c r="M55" s="88"/>
      <c r="N55" s="91"/>
      <c r="O55" s="10"/>
      <c r="P55" s="10"/>
      <c r="Q55" s="10"/>
      <c r="R55" s="10"/>
    </row>
    <row r="56" spans="2:18" x14ac:dyDescent="0.25">
      <c r="B56" s="85"/>
      <c r="C56" s="89"/>
      <c r="D56" s="90"/>
      <c r="E56" s="90"/>
      <c r="F56" s="90"/>
      <c r="G56" s="90"/>
      <c r="H56" s="90"/>
      <c r="I56" s="90"/>
      <c r="J56" s="90"/>
      <c r="K56" s="89"/>
      <c r="L56" s="90"/>
      <c r="M56" s="90"/>
      <c r="N56" s="92"/>
      <c r="O56" s="10"/>
      <c r="P56" s="10"/>
      <c r="Q56" s="10"/>
      <c r="R56" s="10"/>
    </row>
    <row r="57" spans="2:18" x14ac:dyDescent="0.25">
      <c r="B57" s="85"/>
      <c r="C57" s="87">
        <f>C4</f>
        <v>0</v>
      </c>
      <c r="D57" s="88"/>
      <c r="E57" s="88"/>
      <c r="F57" s="88"/>
      <c r="G57" s="88"/>
      <c r="H57" s="88"/>
      <c r="I57" s="88"/>
      <c r="J57" s="91"/>
      <c r="K57" s="93"/>
      <c r="L57" s="93"/>
      <c r="M57" s="93"/>
      <c r="N57" s="93"/>
      <c r="O57" s="10"/>
      <c r="P57" s="10"/>
      <c r="Q57" s="10"/>
      <c r="R57" s="10"/>
    </row>
    <row r="58" spans="2:18" x14ac:dyDescent="0.25">
      <c r="B58" s="86"/>
      <c r="C58" s="89"/>
      <c r="D58" s="90"/>
      <c r="E58" s="90"/>
      <c r="F58" s="90"/>
      <c r="G58" s="90"/>
      <c r="H58" s="90"/>
      <c r="I58" s="90"/>
      <c r="J58" s="92"/>
      <c r="K58" s="93"/>
      <c r="L58" s="93"/>
      <c r="M58" s="93"/>
      <c r="N58" s="93"/>
      <c r="O58" s="10"/>
      <c r="P58" s="10"/>
      <c r="Q58" s="10"/>
      <c r="R58" s="10"/>
    </row>
    <row r="59" spans="2:18" x14ac:dyDescent="0.25"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0"/>
      <c r="P59" s="10"/>
      <c r="Q59" s="10"/>
      <c r="R59" s="10"/>
    </row>
    <row r="60" spans="2:18" x14ac:dyDescent="0.25">
      <c r="B60" s="41" t="s">
        <v>15</v>
      </c>
      <c r="C60" s="41"/>
      <c r="D60" s="79">
        <f>D7</f>
        <v>43414</v>
      </c>
      <c r="E60" s="79"/>
      <c r="F60" s="79"/>
      <c r="G60" s="79"/>
      <c r="H60" s="80" t="s">
        <v>16</v>
      </c>
      <c r="I60" s="81"/>
      <c r="J60" s="79">
        <f>J7</f>
        <v>0</v>
      </c>
      <c r="K60" s="79"/>
      <c r="L60" s="79"/>
      <c r="M60" s="79"/>
      <c r="N60" s="79"/>
      <c r="O60" s="10"/>
      <c r="P60" s="10"/>
      <c r="Q60" s="10"/>
      <c r="R60" s="10"/>
    </row>
    <row r="61" spans="2:18" x14ac:dyDescent="0.25">
      <c r="B61" s="41" t="s">
        <v>17</v>
      </c>
      <c r="C61" s="41"/>
      <c r="D61" s="79">
        <f>D8</f>
        <v>0</v>
      </c>
      <c r="E61" s="79"/>
      <c r="F61" s="79"/>
      <c r="G61" s="79"/>
      <c r="H61" s="41" t="s">
        <v>18</v>
      </c>
      <c r="I61" s="41"/>
      <c r="J61" s="79">
        <f>J8</f>
        <v>0</v>
      </c>
      <c r="K61" s="79"/>
      <c r="L61" s="79"/>
      <c r="M61" s="79"/>
      <c r="N61" s="79"/>
      <c r="O61" s="10"/>
      <c r="P61" s="10"/>
      <c r="Q61" s="10"/>
      <c r="R61" s="10"/>
    </row>
    <row r="62" spans="2:18" x14ac:dyDescent="0.25"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</row>
    <row r="63" spans="2:18" ht="15.75" thickBot="1" x14ac:dyDescent="0.3"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</row>
    <row r="64" spans="2:18" ht="15" customHeight="1" x14ac:dyDescent="0.25">
      <c r="B64" s="52" t="s">
        <v>55</v>
      </c>
      <c r="C64" s="53"/>
      <c r="D64" s="53"/>
      <c r="E64" s="53"/>
      <c r="F64" s="53"/>
      <c r="G64" s="53"/>
      <c r="H64" s="53"/>
      <c r="I64" s="53"/>
      <c r="J64" s="53"/>
      <c r="K64" s="53"/>
      <c r="L64" s="53"/>
      <c r="M64" s="53"/>
      <c r="N64" s="54"/>
      <c r="O64" s="10"/>
      <c r="P64" s="10"/>
      <c r="Q64" s="10"/>
      <c r="R64" s="10"/>
    </row>
    <row r="65" spans="2:18" ht="15.75" customHeight="1" thickBot="1" x14ac:dyDescent="0.3">
      <c r="B65" s="55"/>
      <c r="C65" s="56"/>
      <c r="D65" s="56"/>
      <c r="E65" s="56"/>
      <c r="F65" s="56"/>
      <c r="G65" s="56"/>
      <c r="H65" s="56"/>
      <c r="I65" s="56"/>
      <c r="J65" s="56"/>
      <c r="K65" s="56"/>
      <c r="L65" s="56"/>
      <c r="M65" s="56"/>
      <c r="N65" s="57"/>
      <c r="O65" s="10"/>
      <c r="P65" s="10"/>
      <c r="Q65" s="10"/>
      <c r="R65" s="10"/>
    </row>
    <row r="66" spans="2:18" x14ac:dyDescent="0.25"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</row>
    <row r="67" spans="2:18" x14ac:dyDescent="0.25"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</row>
    <row r="68" spans="2:18" ht="15.75" thickBot="1" x14ac:dyDescent="0.3"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</row>
    <row r="69" spans="2:18" ht="14.25" customHeight="1" x14ac:dyDescent="0.25">
      <c r="B69" s="22" t="s">
        <v>56</v>
      </c>
      <c r="C69" s="23">
        <v>0</v>
      </c>
      <c r="D69" s="58" t="s">
        <v>57</v>
      </c>
      <c r="E69" s="59"/>
      <c r="F69" s="59"/>
      <c r="G69" s="59"/>
      <c r="H69" s="59"/>
      <c r="I69" s="59"/>
      <c r="J69" s="59"/>
      <c r="K69" s="59"/>
      <c r="L69" s="59"/>
      <c r="M69" s="59"/>
      <c r="N69" s="60"/>
      <c r="O69" s="10"/>
      <c r="P69" s="10"/>
      <c r="Q69" s="10"/>
      <c r="R69" s="10"/>
    </row>
    <row r="70" spans="2:18" x14ac:dyDescent="0.25">
      <c r="B70" s="24" t="s">
        <v>58</v>
      </c>
      <c r="C70" s="25">
        <v>0.5</v>
      </c>
      <c r="D70" s="61" t="str">
        <f>IFERROR((D41*'[1]Base de données'!D6+E41*'[1]Base de données'!D7+'GDT 1'!F41*'[1]Base de données'!D8)/COUNTA(D11:F40),"")</f>
        <v/>
      </c>
      <c r="E70" s="62"/>
      <c r="F70" s="62"/>
      <c r="G70" s="62"/>
      <c r="H70" s="62"/>
      <c r="I70" s="62"/>
      <c r="J70" s="62"/>
      <c r="K70" s="62"/>
      <c r="L70" s="62"/>
      <c r="M70" s="62"/>
      <c r="N70" s="63"/>
      <c r="O70" s="10"/>
      <c r="P70" s="10"/>
      <c r="Q70" s="10"/>
      <c r="R70" s="10"/>
    </row>
    <row r="71" spans="2:18" ht="15.75" thickBot="1" x14ac:dyDescent="0.3">
      <c r="B71" s="26" t="s">
        <v>59</v>
      </c>
      <c r="C71" s="27">
        <v>1</v>
      </c>
      <c r="D71" s="64"/>
      <c r="E71" s="65"/>
      <c r="F71" s="65"/>
      <c r="G71" s="65"/>
      <c r="H71" s="65"/>
      <c r="I71" s="65"/>
      <c r="J71" s="65"/>
      <c r="K71" s="65"/>
      <c r="L71" s="65"/>
      <c r="M71" s="65"/>
      <c r="N71" s="66"/>
      <c r="O71" s="10"/>
      <c r="P71" s="10"/>
      <c r="Q71" s="10"/>
      <c r="R71" s="10"/>
    </row>
    <row r="72" spans="2:18" x14ac:dyDescent="0.25">
      <c r="D72" s="58" t="s">
        <v>60</v>
      </c>
      <c r="E72" s="59"/>
      <c r="F72" s="59"/>
      <c r="G72" s="59"/>
      <c r="H72" s="59"/>
      <c r="I72" s="60"/>
      <c r="J72" s="58" t="s">
        <v>61</v>
      </c>
      <c r="K72" s="59"/>
      <c r="L72" s="59"/>
      <c r="M72" s="59"/>
      <c r="N72" s="60"/>
      <c r="O72" s="10"/>
      <c r="P72" s="10"/>
      <c r="Q72" s="10"/>
      <c r="R72" s="10"/>
    </row>
    <row r="73" spans="2:18" x14ac:dyDescent="0.25">
      <c r="B73" s="9" t="s">
        <v>13</v>
      </c>
      <c r="D73" s="67">
        <f>'[1]Base de données'!J11</f>
        <v>0</v>
      </c>
      <c r="E73" s="68"/>
      <c r="F73" s="68"/>
      <c r="G73" s="68"/>
      <c r="H73" s="68"/>
      <c r="I73" s="69"/>
      <c r="J73" s="73" t="str">
        <f>IF(D73=0,"",IFERROR((D73-D70),""))</f>
        <v/>
      </c>
      <c r="K73" s="74"/>
      <c r="L73" s="74"/>
      <c r="M73" s="74"/>
      <c r="N73" s="75"/>
      <c r="O73" s="10"/>
      <c r="P73" s="10"/>
      <c r="Q73" s="10"/>
      <c r="R73" s="10"/>
    </row>
    <row r="74" spans="2:18" ht="15" customHeight="1" thickBot="1" x14ac:dyDescent="0.3">
      <c r="D74" s="70"/>
      <c r="E74" s="71"/>
      <c r="F74" s="71"/>
      <c r="G74" s="71"/>
      <c r="H74" s="71"/>
      <c r="I74" s="72"/>
      <c r="J74" s="76"/>
      <c r="K74" s="77"/>
      <c r="L74" s="77"/>
      <c r="M74" s="77"/>
      <c r="N74" s="78"/>
      <c r="O74" s="10"/>
      <c r="P74" s="10"/>
      <c r="Q74" s="10"/>
      <c r="R74" s="10"/>
    </row>
    <row r="75" spans="2:18" ht="15" customHeight="1" x14ac:dyDescent="0.25">
      <c r="B75" s="10"/>
      <c r="C75" s="10"/>
      <c r="D75" s="10"/>
      <c r="E75" s="10"/>
      <c r="F75" s="10"/>
      <c r="G75" s="10"/>
      <c r="H75" s="10"/>
      <c r="I75" s="10"/>
      <c r="J75" s="21"/>
      <c r="K75" s="21"/>
      <c r="L75" s="21"/>
      <c r="M75" s="21"/>
      <c r="N75" s="21"/>
      <c r="O75" s="10"/>
      <c r="P75" s="10"/>
      <c r="Q75" s="10"/>
      <c r="R75" s="10"/>
    </row>
    <row r="76" spans="2:18" x14ac:dyDescent="0.25">
      <c r="B76" s="10"/>
      <c r="C76" s="10"/>
      <c r="D76" s="10"/>
      <c r="E76" s="10"/>
      <c r="F76" s="10"/>
      <c r="G76" s="10"/>
      <c r="H76" s="10"/>
      <c r="I76" s="10"/>
      <c r="J76" s="21"/>
      <c r="K76" s="21"/>
      <c r="L76" s="21"/>
      <c r="M76" s="21"/>
      <c r="N76" s="21"/>
      <c r="O76" s="10"/>
      <c r="P76" s="10"/>
      <c r="Q76" s="10"/>
      <c r="R76" s="10"/>
    </row>
    <row r="77" spans="2:18" x14ac:dyDescent="0.25">
      <c r="B77" s="51" t="s">
        <v>62</v>
      </c>
      <c r="C77" s="51"/>
      <c r="D77" s="51"/>
      <c r="E77" s="51"/>
      <c r="F77" s="51" t="s">
        <v>63</v>
      </c>
      <c r="G77" s="51"/>
      <c r="H77" s="51"/>
      <c r="I77" s="51"/>
      <c r="J77" s="51"/>
      <c r="K77" s="51"/>
      <c r="L77" s="51"/>
      <c r="M77" s="51"/>
      <c r="N77" s="51"/>
      <c r="O77" s="10"/>
      <c r="P77" s="10"/>
      <c r="Q77" s="10"/>
      <c r="R77" s="10"/>
    </row>
    <row r="78" spans="2:18" x14ac:dyDescent="0.25">
      <c r="B78" s="41"/>
      <c r="C78" s="41"/>
      <c r="D78" s="41"/>
      <c r="E78" s="41"/>
      <c r="F78" s="41"/>
      <c r="G78" s="41"/>
      <c r="H78" s="41"/>
      <c r="I78" s="41"/>
      <c r="J78" s="41"/>
      <c r="K78" s="41"/>
      <c r="L78" s="41"/>
      <c r="M78" s="41"/>
      <c r="N78" s="41"/>
      <c r="O78" s="10"/>
      <c r="P78" s="10"/>
      <c r="Q78" s="10"/>
      <c r="R78" s="10"/>
    </row>
    <row r="79" spans="2:18" x14ac:dyDescent="0.25">
      <c r="B79" s="41"/>
      <c r="C79" s="41"/>
      <c r="D79" s="41"/>
      <c r="E79" s="41"/>
      <c r="F79" s="41"/>
      <c r="G79" s="41"/>
      <c r="H79" s="41"/>
      <c r="I79" s="41"/>
      <c r="J79" s="41"/>
      <c r="K79" s="41"/>
      <c r="L79" s="41"/>
      <c r="M79" s="41"/>
      <c r="N79" s="41"/>
      <c r="O79" s="10"/>
      <c r="P79" s="10"/>
      <c r="Q79" s="10"/>
      <c r="R79" s="10"/>
    </row>
    <row r="80" spans="2:18" x14ac:dyDescent="0.25">
      <c r="B80" s="41"/>
      <c r="C80" s="41"/>
      <c r="D80" s="41"/>
      <c r="E80" s="41"/>
      <c r="F80" s="41"/>
      <c r="G80" s="41"/>
      <c r="H80" s="41"/>
      <c r="I80" s="41"/>
      <c r="J80" s="41"/>
      <c r="K80" s="41"/>
      <c r="L80" s="41"/>
      <c r="M80" s="41"/>
      <c r="N80" s="41"/>
      <c r="O80" s="10"/>
      <c r="P80" s="10"/>
      <c r="Q80" s="10"/>
      <c r="R80" s="10"/>
    </row>
    <row r="81" spans="2:18" x14ac:dyDescent="0.25">
      <c r="B81" s="41"/>
      <c r="C81" s="41"/>
      <c r="D81" s="41"/>
      <c r="E81" s="41"/>
      <c r="F81" s="41"/>
      <c r="G81" s="41"/>
      <c r="H81" s="41"/>
      <c r="I81" s="41"/>
      <c r="J81" s="41"/>
      <c r="K81" s="41"/>
      <c r="L81" s="41"/>
      <c r="M81" s="41"/>
      <c r="N81" s="41"/>
      <c r="O81" s="10"/>
      <c r="P81" s="10"/>
      <c r="Q81" s="10"/>
      <c r="R81" s="10"/>
    </row>
    <row r="82" spans="2:18" x14ac:dyDescent="0.25">
      <c r="B82" s="41"/>
      <c r="C82" s="41"/>
      <c r="D82" s="41"/>
      <c r="E82" s="41"/>
      <c r="F82" s="41"/>
      <c r="G82" s="41"/>
      <c r="H82" s="41"/>
      <c r="I82" s="41"/>
      <c r="J82" s="41"/>
      <c r="K82" s="41"/>
      <c r="L82" s="41"/>
      <c r="M82" s="41"/>
      <c r="N82" s="41"/>
      <c r="O82" s="10"/>
      <c r="P82" s="10"/>
      <c r="Q82" s="10"/>
      <c r="R82" s="10"/>
    </row>
    <row r="83" spans="2:18" x14ac:dyDescent="0.25">
      <c r="B83" s="41"/>
      <c r="C83" s="41"/>
      <c r="D83" s="41"/>
      <c r="E83" s="41"/>
      <c r="F83" s="41"/>
      <c r="G83" s="41"/>
      <c r="H83" s="41"/>
      <c r="I83" s="41"/>
      <c r="J83" s="41"/>
      <c r="K83" s="41"/>
      <c r="L83" s="41"/>
      <c r="M83" s="41"/>
      <c r="N83" s="41"/>
      <c r="O83" s="10"/>
      <c r="P83" s="10"/>
      <c r="Q83" s="10"/>
      <c r="R83" s="10"/>
    </row>
    <row r="84" spans="2:18" x14ac:dyDescent="0.25">
      <c r="B84" s="41"/>
      <c r="C84" s="41"/>
      <c r="D84" s="41"/>
      <c r="E84" s="41"/>
      <c r="F84" s="41"/>
      <c r="G84" s="41"/>
      <c r="H84" s="41"/>
      <c r="I84" s="41"/>
      <c r="J84" s="41"/>
      <c r="K84" s="41"/>
      <c r="L84" s="41"/>
      <c r="M84" s="41"/>
      <c r="N84" s="41"/>
      <c r="O84" s="10"/>
      <c r="P84" s="10"/>
      <c r="Q84" s="10"/>
      <c r="R84" s="10"/>
    </row>
    <row r="85" spans="2:18" x14ac:dyDescent="0.25">
      <c r="B85" s="41"/>
      <c r="C85" s="41"/>
      <c r="D85" s="41"/>
      <c r="E85" s="41"/>
      <c r="F85" s="41"/>
      <c r="G85" s="41"/>
      <c r="H85" s="41"/>
      <c r="I85" s="41"/>
      <c r="J85" s="41"/>
      <c r="K85" s="41"/>
      <c r="L85" s="41"/>
      <c r="M85" s="41"/>
      <c r="N85" s="41"/>
      <c r="O85" s="10"/>
      <c r="P85" s="10"/>
      <c r="Q85" s="10"/>
      <c r="R85" s="10"/>
    </row>
    <row r="86" spans="2:18" ht="15" customHeight="1" x14ac:dyDescent="0.25">
      <c r="B86" s="41"/>
      <c r="C86" s="41"/>
      <c r="D86" s="41"/>
      <c r="E86" s="41"/>
      <c r="F86" s="41"/>
      <c r="G86" s="41"/>
      <c r="H86" s="41"/>
      <c r="I86" s="41"/>
      <c r="J86" s="41"/>
      <c r="K86" s="41"/>
      <c r="L86" s="41"/>
      <c r="M86" s="41"/>
      <c r="N86" s="41"/>
      <c r="O86" s="10"/>
      <c r="P86" s="10"/>
      <c r="Q86" s="10"/>
      <c r="R86" s="10"/>
    </row>
    <row r="87" spans="2:18" x14ac:dyDescent="0.25"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</row>
    <row r="88" spans="2:18" x14ac:dyDescent="0.25"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</row>
    <row r="89" spans="2:18" ht="15" customHeight="1" x14ac:dyDescent="0.25">
      <c r="B89" s="42" t="s">
        <v>64</v>
      </c>
      <c r="C89" s="42"/>
      <c r="D89" s="43" t="str">
        <f>D70</f>
        <v/>
      </c>
      <c r="E89" s="44"/>
      <c r="F89" s="45"/>
      <c r="G89" s="46"/>
      <c r="H89" s="46"/>
      <c r="I89" s="46"/>
      <c r="J89" s="46"/>
      <c r="K89" s="46"/>
      <c r="L89" s="46"/>
      <c r="M89" s="46"/>
      <c r="N89" s="47"/>
      <c r="O89" s="10"/>
      <c r="P89" s="10"/>
      <c r="Q89" s="10"/>
      <c r="R89" s="10"/>
    </row>
    <row r="90" spans="2:18" ht="15" customHeight="1" x14ac:dyDescent="0.25">
      <c r="B90" s="42"/>
      <c r="C90" s="42"/>
      <c r="D90" s="44"/>
      <c r="E90" s="44"/>
      <c r="F90" s="48"/>
      <c r="G90" s="49"/>
      <c r="H90" s="49"/>
      <c r="I90" s="49"/>
      <c r="J90" s="49"/>
      <c r="K90" s="49"/>
      <c r="L90" s="49"/>
      <c r="M90" s="49"/>
      <c r="N90" s="50"/>
      <c r="O90" s="10"/>
      <c r="P90" s="10"/>
      <c r="Q90" s="10"/>
      <c r="R90" s="10"/>
    </row>
    <row r="91" spans="2:18" x14ac:dyDescent="0.25"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</row>
    <row r="92" spans="2:18" x14ac:dyDescent="0.25"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</row>
    <row r="93" spans="2:18" x14ac:dyDescent="0.25"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</row>
    <row r="94" spans="2:18" x14ac:dyDescent="0.25"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</row>
    <row r="95" spans="2:18" x14ac:dyDescent="0.25"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</row>
    <row r="96" spans="2:18" x14ac:dyDescent="0.25"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</row>
    <row r="97" spans="2:18" x14ac:dyDescent="0.25"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</row>
    <row r="98" spans="2:18" x14ac:dyDescent="0.25"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</row>
    <row r="99" spans="2:18" x14ac:dyDescent="0.25"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</row>
    <row r="100" spans="2:18" x14ac:dyDescent="0.25"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</row>
    <row r="101" spans="2:18" x14ac:dyDescent="0.25"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</row>
    <row r="102" spans="2:18" x14ac:dyDescent="0.25"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</row>
    <row r="103" spans="2:18" x14ac:dyDescent="0.25"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</row>
    <row r="104" spans="2:18" x14ac:dyDescent="0.25"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</row>
    <row r="105" spans="2:18" x14ac:dyDescent="0.25"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</row>
    <row r="106" spans="2:18" x14ac:dyDescent="0.25"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</row>
    <row r="107" spans="2:18" x14ac:dyDescent="0.25"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</row>
    <row r="108" spans="2:18" x14ac:dyDescent="0.25"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</row>
    <row r="109" spans="2:18" x14ac:dyDescent="0.25"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</row>
    <row r="110" spans="2:18" x14ac:dyDescent="0.25">
      <c r="O110" s="10"/>
      <c r="P110" s="10"/>
      <c r="Q110" s="10"/>
      <c r="R110" s="10"/>
    </row>
    <row r="111" spans="2:18" x14ac:dyDescent="0.25">
      <c r="O111" s="10"/>
      <c r="P111" s="10"/>
      <c r="Q111" s="10"/>
      <c r="R111" s="10"/>
    </row>
    <row r="112" spans="2:18" x14ac:dyDescent="0.25">
      <c r="O112" s="10"/>
      <c r="P112" s="10"/>
      <c r="Q112" s="10"/>
      <c r="R112" s="10"/>
    </row>
    <row r="113" spans="15:18" x14ac:dyDescent="0.25">
      <c r="O113" s="10"/>
      <c r="P113" s="10"/>
      <c r="Q113" s="10"/>
      <c r="R113" s="10"/>
    </row>
    <row r="114" spans="15:18" x14ac:dyDescent="0.25">
      <c r="O114" s="10"/>
      <c r="P114" s="10"/>
      <c r="Q114" s="10"/>
      <c r="R114" s="10"/>
    </row>
    <row r="115" spans="15:18" x14ac:dyDescent="0.25">
      <c r="O115" s="10"/>
      <c r="P115" s="10"/>
      <c r="Q115" s="10"/>
      <c r="R115" s="10"/>
    </row>
    <row r="116" spans="15:18" x14ac:dyDescent="0.25">
      <c r="O116" s="10"/>
      <c r="P116" s="10"/>
      <c r="Q116" s="10"/>
      <c r="R116" s="10"/>
    </row>
    <row r="117" spans="15:18" x14ac:dyDescent="0.25">
      <c r="O117" s="10"/>
      <c r="P117" s="10"/>
      <c r="Q117" s="10"/>
      <c r="R117" s="10"/>
    </row>
    <row r="118" spans="15:18" x14ac:dyDescent="0.25">
      <c r="O118" s="10"/>
      <c r="P118" s="10"/>
      <c r="Q118" s="10"/>
      <c r="R118" s="10"/>
    </row>
    <row r="119" spans="15:18" x14ac:dyDescent="0.25">
      <c r="O119" s="10"/>
      <c r="P119" s="10"/>
      <c r="Q119" s="10"/>
      <c r="R119" s="10"/>
    </row>
    <row r="120" spans="15:18" x14ac:dyDescent="0.25">
      <c r="O120" s="10"/>
      <c r="P120" s="10"/>
      <c r="Q120" s="10"/>
      <c r="R120" s="10"/>
    </row>
    <row r="121" spans="15:18" x14ac:dyDescent="0.25">
      <c r="O121" s="10"/>
      <c r="P121" s="10"/>
      <c r="Q121" s="10"/>
      <c r="R121" s="10"/>
    </row>
    <row r="122" spans="15:18" x14ac:dyDescent="0.25">
      <c r="O122" s="10"/>
      <c r="P122" s="10"/>
      <c r="Q122" s="10"/>
      <c r="R122" s="10"/>
    </row>
    <row r="123" spans="15:18" x14ac:dyDescent="0.25">
      <c r="O123" s="10"/>
      <c r="P123" s="10"/>
      <c r="Q123" s="10"/>
      <c r="R123" s="10"/>
    </row>
    <row r="124" spans="15:18" x14ac:dyDescent="0.25">
      <c r="O124" s="10"/>
      <c r="P124" s="10"/>
      <c r="Q124" s="10"/>
      <c r="R124" s="10"/>
    </row>
    <row r="125" spans="15:18" x14ac:dyDescent="0.25">
      <c r="O125" s="10"/>
      <c r="P125" s="10"/>
      <c r="Q125" s="10"/>
      <c r="R125" s="10"/>
    </row>
    <row r="126" spans="15:18" x14ac:dyDescent="0.25">
      <c r="O126" s="10"/>
      <c r="P126" s="10"/>
      <c r="Q126" s="10"/>
      <c r="R126" s="10"/>
    </row>
    <row r="127" spans="15:18" x14ac:dyDescent="0.25">
      <c r="O127" s="10"/>
      <c r="P127" s="10"/>
      <c r="Q127" s="10"/>
      <c r="R127" s="10"/>
    </row>
    <row r="128" spans="15:18" x14ac:dyDescent="0.25">
      <c r="O128" s="10"/>
      <c r="P128" s="10"/>
      <c r="Q128" s="10"/>
      <c r="R128" s="10"/>
    </row>
    <row r="129" spans="15:18" x14ac:dyDescent="0.25">
      <c r="O129" s="10"/>
      <c r="P129" s="10"/>
      <c r="Q129" s="10"/>
      <c r="R129" s="10"/>
    </row>
    <row r="130" spans="15:18" x14ac:dyDescent="0.25">
      <c r="O130" s="10"/>
      <c r="P130" s="10"/>
      <c r="Q130" s="10"/>
      <c r="R130" s="10"/>
    </row>
    <row r="131" spans="15:18" x14ac:dyDescent="0.25">
      <c r="O131" s="10"/>
      <c r="P131" s="10"/>
      <c r="Q131" s="10"/>
      <c r="R131" s="10"/>
    </row>
    <row r="132" spans="15:18" x14ac:dyDescent="0.25">
      <c r="O132" s="10"/>
      <c r="P132" s="10"/>
      <c r="Q132" s="10"/>
      <c r="R132" s="10"/>
    </row>
    <row r="133" spans="15:18" x14ac:dyDescent="0.25">
      <c r="O133" s="10"/>
      <c r="P133" s="10"/>
      <c r="Q133" s="10"/>
      <c r="R133" s="10"/>
    </row>
    <row r="134" spans="15:18" x14ac:dyDescent="0.25">
      <c r="O134" s="10"/>
      <c r="P134" s="10"/>
      <c r="Q134" s="10"/>
      <c r="R134" s="10"/>
    </row>
    <row r="135" spans="15:18" x14ac:dyDescent="0.25">
      <c r="O135" s="10"/>
      <c r="P135" s="10"/>
      <c r="Q135" s="10"/>
      <c r="R135" s="10"/>
    </row>
    <row r="136" spans="15:18" x14ac:dyDescent="0.25">
      <c r="O136" s="10"/>
      <c r="P136" s="10"/>
      <c r="Q136" s="10"/>
      <c r="R136" s="10"/>
    </row>
    <row r="137" spans="15:18" x14ac:dyDescent="0.25">
      <c r="O137" s="10"/>
      <c r="P137" s="10"/>
      <c r="Q137" s="10"/>
      <c r="R137" s="10"/>
    </row>
    <row r="138" spans="15:18" x14ac:dyDescent="0.25">
      <c r="O138" s="10"/>
      <c r="P138" s="10"/>
      <c r="Q138" s="10"/>
      <c r="R138" s="10"/>
    </row>
    <row r="139" spans="15:18" x14ac:dyDescent="0.25">
      <c r="O139" s="10"/>
      <c r="P139" s="10"/>
      <c r="Q139" s="10"/>
      <c r="R139" s="10"/>
    </row>
    <row r="140" spans="15:18" x14ac:dyDescent="0.25">
      <c r="O140" s="10"/>
      <c r="P140" s="10"/>
      <c r="Q140" s="10"/>
      <c r="R140" s="10"/>
    </row>
    <row r="141" spans="15:18" x14ac:dyDescent="0.25">
      <c r="O141" s="10"/>
      <c r="P141" s="10"/>
      <c r="Q141" s="10"/>
      <c r="R141" s="10"/>
    </row>
    <row r="142" spans="15:18" x14ac:dyDescent="0.25">
      <c r="O142" s="10"/>
      <c r="P142" s="10"/>
      <c r="Q142" s="10"/>
      <c r="R142" s="10"/>
    </row>
    <row r="143" spans="15:18" x14ac:dyDescent="0.25">
      <c r="O143" s="10"/>
      <c r="P143" s="10"/>
      <c r="Q143" s="10"/>
      <c r="R143" s="10"/>
    </row>
    <row r="144" spans="15:18" x14ac:dyDescent="0.25">
      <c r="O144" s="10"/>
      <c r="P144" s="10"/>
      <c r="Q144" s="10"/>
      <c r="R144" s="10"/>
    </row>
    <row r="145" spans="15:18" x14ac:dyDescent="0.25">
      <c r="O145" s="10"/>
      <c r="P145" s="10"/>
      <c r="Q145" s="10"/>
      <c r="R145" s="10"/>
    </row>
    <row r="146" spans="15:18" x14ac:dyDescent="0.25">
      <c r="O146" s="10"/>
      <c r="P146" s="10"/>
      <c r="Q146" s="10"/>
      <c r="R146" s="10"/>
    </row>
    <row r="147" spans="15:18" x14ac:dyDescent="0.25">
      <c r="O147" s="10"/>
      <c r="P147" s="10"/>
      <c r="Q147" s="10"/>
      <c r="R147" s="10"/>
    </row>
    <row r="148" spans="15:18" x14ac:dyDescent="0.25">
      <c r="O148" s="10"/>
      <c r="P148" s="10"/>
      <c r="Q148" s="10"/>
      <c r="R148" s="10"/>
    </row>
    <row r="149" spans="15:18" x14ac:dyDescent="0.25">
      <c r="O149" s="10"/>
      <c r="P149" s="10"/>
      <c r="Q149" s="10"/>
      <c r="R149" s="10"/>
    </row>
    <row r="150" spans="15:18" x14ac:dyDescent="0.25">
      <c r="O150" s="10"/>
      <c r="P150" s="10"/>
      <c r="Q150" s="10"/>
      <c r="R150" s="10"/>
    </row>
    <row r="151" spans="15:18" x14ac:dyDescent="0.25">
      <c r="O151" s="10"/>
      <c r="P151" s="10"/>
      <c r="Q151" s="10"/>
      <c r="R151" s="10"/>
    </row>
    <row r="152" spans="15:18" x14ac:dyDescent="0.25">
      <c r="O152" s="10"/>
      <c r="P152" s="10"/>
      <c r="Q152" s="10"/>
      <c r="R152" s="10"/>
    </row>
    <row r="153" spans="15:18" x14ac:dyDescent="0.25">
      <c r="O153" s="10"/>
      <c r="P153" s="10"/>
      <c r="Q153" s="10"/>
      <c r="R153" s="10"/>
    </row>
    <row r="154" spans="15:18" x14ac:dyDescent="0.25">
      <c r="O154" s="10"/>
      <c r="P154" s="10"/>
      <c r="Q154" s="10"/>
      <c r="R154" s="10"/>
    </row>
    <row r="155" spans="15:18" x14ac:dyDescent="0.25">
      <c r="O155" s="10"/>
      <c r="P155" s="10"/>
      <c r="Q155" s="10"/>
      <c r="R155" s="10"/>
    </row>
    <row r="156" spans="15:18" x14ac:dyDescent="0.25">
      <c r="O156" s="10"/>
      <c r="P156" s="10"/>
      <c r="Q156" s="10"/>
      <c r="R156" s="10"/>
    </row>
    <row r="157" spans="15:18" x14ac:dyDescent="0.25">
      <c r="O157" s="10"/>
      <c r="P157" s="10"/>
      <c r="Q157" s="10"/>
      <c r="R157" s="10"/>
    </row>
    <row r="158" spans="15:18" x14ac:dyDescent="0.25">
      <c r="O158" s="10"/>
      <c r="P158" s="10"/>
      <c r="Q158" s="10"/>
      <c r="R158" s="10"/>
    </row>
    <row r="159" spans="15:18" x14ac:dyDescent="0.25">
      <c r="O159" s="10"/>
      <c r="P159" s="10"/>
      <c r="Q159" s="10"/>
      <c r="R159" s="10"/>
    </row>
    <row r="160" spans="15:18" x14ac:dyDescent="0.25">
      <c r="O160" s="10"/>
      <c r="P160" s="10"/>
      <c r="Q160" s="10"/>
      <c r="R160" s="10"/>
    </row>
    <row r="161" spans="15:18" x14ac:dyDescent="0.25">
      <c r="O161" s="10"/>
      <c r="P161" s="10"/>
      <c r="Q161" s="10"/>
      <c r="R161" s="10"/>
    </row>
    <row r="162" spans="15:18" x14ac:dyDescent="0.25">
      <c r="O162" s="10"/>
      <c r="P162" s="10"/>
      <c r="Q162" s="10"/>
      <c r="R162" s="10"/>
    </row>
    <row r="163" spans="15:18" x14ac:dyDescent="0.25">
      <c r="O163" s="10"/>
      <c r="P163" s="10"/>
      <c r="Q163" s="10"/>
      <c r="R163" s="10"/>
    </row>
    <row r="164" spans="15:18" x14ac:dyDescent="0.25">
      <c r="O164" s="10"/>
      <c r="P164" s="10"/>
      <c r="Q164" s="10"/>
      <c r="R164" s="10"/>
    </row>
    <row r="165" spans="15:18" x14ac:dyDescent="0.25">
      <c r="O165" s="10"/>
      <c r="P165" s="10"/>
      <c r="Q165" s="10"/>
      <c r="R165" s="10"/>
    </row>
    <row r="166" spans="15:18" x14ac:dyDescent="0.25">
      <c r="O166" s="10"/>
      <c r="P166" s="10"/>
      <c r="Q166" s="10"/>
      <c r="R166" s="10"/>
    </row>
    <row r="167" spans="15:18" x14ac:dyDescent="0.25">
      <c r="O167" s="10"/>
      <c r="P167" s="10"/>
      <c r="Q167" s="10"/>
      <c r="R167" s="10"/>
    </row>
    <row r="168" spans="15:18" x14ac:dyDescent="0.25">
      <c r="O168" s="10"/>
      <c r="P168" s="10"/>
      <c r="Q168" s="10"/>
      <c r="R168" s="10"/>
    </row>
    <row r="169" spans="15:18" x14ac:dyDescent="0.25">
      <c r="O169" s="10"/>
      <c r="P169" s="10"/>
      <c r="Q169" s="10"/>
      <c r="R169" s="10"/>
    </row>
    <row r="170" spans="15:18" x14ac:dyDescent="0.25">
      <c r="O170" s="10"/>
      <c r="P170" s="10"/>
      <c r="Q170" s="10"/>
      <c r="R170" s="10"/>
    </row>
    <row r="171" spans="15:18" x14ac:dyDescent="0.25">
      <c r="O171" s="10"/>
      <c r="P171" s="10"/>
      <c r="Q171" s="10"/>
      <c r="R171" s="10"/>
    </row>
    <row r="172" spans="15:18" x14ac:dyDescent="0.25">
      <c r="O172" s="10"/>
      <c r="P172" s="10"/>
      <c r="Q172" s="10"/>
      <c r="R172" s="10"/>
    </row>
    <row r="173" spans="15:18" x14ac:dyDescent="0.25">
      <c r="O173" s="10"/>
      <c r="P173" s="10"/>
      <c r="Q173" s="10"/>
      <c r="R173" s="10"/>
    </row>
    <row r="174" spans="15:18" x14ac:dyDescent="0.25">
      <c r="O174" s="10"/>
      <c r="P174" s="10"/>
      <c r="Q174" s="10"/>
      <c r="R174" s="10"/>
    </row>
    <row r="175" spans="15:18" x14ac:dyDescent="0.25">
      <c r="O175" s="10"/>
      <c r="P175" s="10"/>
      <c r="Q175" s="10"/>
      <c r="R175" s="10"/>
    </row>
    <row r="176" spans="15:18" x14ac:dyDescent="0.25">
      <c r="O176" s="10"/>
      <c r="P176" s="10"/>
      <c r="Q176" s="10"/>
      <c r="R176" s="10"/>
    </row>
    <row r="177" spans="15:18" x14ac:dyDescent="0.25">
      <c r="O177" s="10"/>
      <c r="P177" s="10"/>
      <c r="Q177" s="10"/>
      <c r="R177" s="10"/>
    </row>
    <row r="178" spans="15:18" x14ac:dyDescent="0.25">
      <c r="O178" s="10"/>
      <c r="P178" s="10"/>
      <c r="Q178" s="10"/>
      <c r="R178" s="10"/>
    </row>
    <row r="179" spans="15:18" x14ac:dyDescent="0.25">
      <c r="O179" s="10"/>
      <c r="P179" s="10"/>
      <c r="Q179" s="10"/>
      <c r="R179" s="10"/>
    </row>
    <row r="180" spans="15:18" x14ac:dyDescent="0.25">
      <c r="O180" s="10"/>
      <c r="P180" s="10"/>
      <c r="Q180" s="10"/>
      <c r="R180" s="10"/>
    </row>
    <row r="181" spans="15:18" x14ac:dyDescent="0.25">
      <c r="O181" s="10"/>
      <c r="P181" s="10"/>
      <c r="Q181" s="10"/>
      <c r="R181" s="10"/>
    </row>
    <row r="182" spans="15:18" x14ac:dyDescent="0.25">
      <c r="O182" s="10"/>
      <c r="P182" s="10"/>
      <c r="Q182" s="10"/>
      <c r="R182" s="10"/>
    </row>
    <row r="183" spans="15:18" x14ac:dyDescent="0.25">
      <c r="O183" s="10"/>
      <c r="P183" s="10"/>
      <c r="Q183" s="10"/>
      <c r="R183" s="10"/>
    </row>
    <row r="184" spans="15:18" x14ac:dyDescent="0.25">
      <c r="O184" s="10"/>
      <c r="P184" s="10"/>
      <c r="Q184" s="10"/>
      <c r="R184" s="10"/>
    </row>
    <row r="185" spans="15:18" x14ac:dyDescent="0.25">
      <c r="O185" s="10"/>
      <c r="P185" s="10"/>
      <c r="Q185" s="10"/>
      <c r="R185" s="10"/>
    </row>
    <row r="186" spans="15:18" x14ac:dyDescent="0.25">
      <c r="O186" s="10"/>
      <c r="P186" s="10"/>
      <c r="Q186" s="10"/>
      <c r="R186" s="10"/>
    </row>
  </sheetData>
  <mergeCells count="121">
    <mergeCell ref="B2:B5"/>
    <mergeCell ref="C2:J3"/>
    <mergeCell ref="K2:N3"/>
    <mergeCell ref="C4:J5"/>
    <mergeCell ref="K4:N5"/>
    <mergeCell ref="B7:C7"/>
    <mergeCell ref="D7:G7"/>
    <mergeCell ref="H7:I7"/>
    <mergeCell ref="J7:N7"/>
    <mergeCell ref="B11:C11"/>
    <mergeCell ref="G11:N11"/>
    <mergeCell ref="B12:C12"/>
    <mergeCell ref="G12:N12"/>
    <mergeCell ref="B13:C13"/>
    <mergeCell ref="G13:N13"/>
    <mergeCell ref="B8:C8"/>
    <mergeCell ref="D8:G8"/>
    <mergeCell ref="H8:I8"/>
    <mergeCell ref="J8:N8"/>
    <mergeCell ref="B10:C10"/>
    <mergeCell ref="G10:N10"/>
    <mergeCell ref="B17:C17"/>
    <mergeCell ref="G17:N17"/>
    <mergeCell ref="B18:C18"/>
    <mergeCell ref="G18:N18"/>
    <mergeCell ref="B19:C19"/>
    <mergeCell ref="G19:N19"/>
    <mergeCell ref="B14:C14"/>
    <mergeCell ref="G14:N14"/>
    <mergeCell ref="B15:C15"/>
    <mergeCell ref="G15:N15"/>
    <mergeCell ref="B16:C16"/>
    <mergeCell ref="G16:N16"/>
    <mergeCell ref="B23:C23"/>
    <mergeCell ref="G23:N23"/>
    <mergeCell ref="B24:C24"/>
    <mergeCell ref="G24:N24"/>
    <mergeCell ref="B25:C25"/>
    <mergeCell ref="G25:N25"/>
    <mergeCell ref="B20:C20"/>
    <mergeCell ref="G20:N20"/>
    <mergeCell ref="B21:C21"/>
    <mergeCell ref="G21:N21"/>
    <mergeCell ref="B22:C22"/>
    <mergeCell ref="G22:N22"/>
    <mergeCell ref="B29:C29"/>
    <mergeCell ref="G29:N29"/>
    <mergeCell ref="B30:C30"/>
    <mergeCell ref="G30:N30"/>
    <mergeCell ref="B31:C31"/>
    <mergeCell ref="G31:N31"/>
    <mergeCell ref="B26:C26"/>
    <mergeCell ref="G26:N26"/>
    <mergeCell ref="B27:C27"/>
    <mergeCell ref="G27:N27"/>
    <mergeCell ref="B28:C28"/>
    <mergeCell ref="G28:N28"/>
    <mergeCell ref="B35:C35"/>
    <mergeCell ref="G35:N35"/>
    <mergeCell ref="B36:C36"/>
    <mergeCell ref="G36:N36"/>
    <mergeCell ref="B37:C37"/>
    <mergeCell ref="G37:N37"/>
    <mergeCell ref="B32:C32"/>
    <mergeCell ref="G32:N32"/>
    <mergeCell ref="B33:C33"/>
    <mergeCell ref="G33:N33"/>
    <mergeCell ref="B34:C34"/>
    <mergeCell ref="G34:N34"/>
    <mergeCell ref="B41:C41"/>
    <mergeCell ref="B43:C49"/>
    <mergeCell ref="D43:N49"/>
    <mergeCell ref="B55:B58"/>
    <mergeCell ref="C55:J56"/>
    <mergeCell ref="K55:N56"/>
    <mergeCell ref="C57:J58"/>
    <mergeCell ref="K57:N58"/>
    <mergeCell ref="B38:C38"/>
    <mergeCell ref="G38:N38"/>
    <mergeCell ref="B39:C39"/>
    <mergeCell ref="G39:N39"/>
    <mergeCell ref="B40:C40"/>
    <mergeCell ref="G40:N40"/>
    <mergeCell ref="B64:N65"/>
    <mergeCell ref="D69:N69"/>
    <mergeCell ref="D70:N71"/>
    <mergeCell ref="D72:I72"/>
    <mergeCell ref="J72:N72"/>
    <mergeCell ref="D73:I74"/>
    <mergeCell ref="J73:N74"/>
    <mergeCell ref="B60:C60"/>
    <mergeCell ref="D60:G60"/>
    <mergeCell ref="H60:I60"/>
    <mergeCell ref="J60:N60"/>
    <mergeCell ref="B61:C61"/>
    <mergeCell ref="D61:G61"/>
    <mergeCell ref="H61:I61"/>
    <mergeCell ref="J61:N61"/>
    <mergeCell ref="B80:E80"/>
    <mergeCell ref="F80:N80"/>
    <mergeCell ref="B81:E81"/>
    <mergeCell ref="F81:N81"/>
    <mergeCell ref="B82:E82"/>
    <mergeCell ref="F82:N82"/>
    <mergeCell ref="B77:E77"/>
    <mergeCell ref="F77:N77"/>
    <mergeCell ref="B78:E78"/>
    <mergeCell ref="F78:N78"/>
    <mergeCell ref="B79:E79"/>
    <mergeCell ref="F79:N79"/>
    <mergeCell ref="B86:E86"/>
    <mergeCell ref="F86:N86"/>
    <mergeCell ref="B89:C90"/>
    <mergeCell ref="D89:E90"/>
    <mergeCell ref="F89:N90"/>
    <mergeCell ref="B83:E83"/>
    <mergeCell ref="F83:N83"/>
    <mergeCell ref="B84:E84"/>
    <mergeCell ref="F84:N84"/>
    <mergeCell ref="B85:E85"/>
    <mergeCell ref="F85:N85"/>
  </mergeCells>
  <conditionalFormatting sqref="D70:N71">
    <cfRule type="colorScale" priority="1">
      <colorScale>
        <cfvo type="num" val="$C$69"/>
        <cfvo type="num" val="$C$70"/>
        <cfvo type="num" val="$C$71"/>
        <color theme="5" tint="0.39997558519241921"/>
        <color theme="7" tint="0.39997558519241921"/>
        <color theme="9" tint="0.39997558519241921"/>
      </colorScale>
    </cfRule>
  </conditionalFormatting>
  <conditionalFormatting sqref="F77 D75">
    <cfRule type="colorScale" priority="3">
      <colorScale>
        <cfvo type="num" val="0"/>
        <cfvo type="num" val="27"/>
        <cfvo type="num" val="54"/>
        <color rgb="FFF8696B"/>
        <color rgb="FFFFEB84"/>
        <color rgb="FF63BE7B"/>
      </colorScale>
    </cfRule>
  </conditionalFormatting>
  <conditionalFormatting sqref="D89:E90">
    <cfRule type="iconSet" priority="2">
      <iconSet iconSet="3Symbols" showValue="0">
        <cfvo type="percent" val="0"/>
        <cfvo type="formula" val="AVERAGE($C$69:$C$70)"/>
        <cfvo type="formula" val="AVERAGE($C$70:$C$71)"/>
      </iconSet>
    </cfRule>
  </conditionalFormatting>
  <pageMargins left="0.25" right="0.25" top="0.75" bottom="0.75" header="0.3" footer="0.3"/>
  <pageSetup paperSize="9" orientation="portrait" horizontalDpi="360" verticalDpi="36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4" id="{F36F6E23-322B-43B9-BAC8-6725B751E572}">
            <x14:iconSet iconSet="3Symbols" custom="1">
              <x14:cfvo type="percent">
                <xm:f>0</xm:f>
              </x14:cfvo>
              <x14:cfvo type="num">
                <xm:f>18</xm:f>
              </x14:cfvo>
              <x14:cfvo type="num">
                <xm:f>36</xm:f>
              </x14:cfvo>
              <x14:cfIcon iconSet="3Symbols" iconId="0"/>
              <x14:cfIcon iconSet="3Symbols" iconId="1"/>
              <x14:cfIcon iconSet="3Symbols" iconId="2"/>
            </x14:iconSet>
          </x14:cfRule>
          <xm:sqref>D75 F77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R115"/>
  <sheetViews>
    <sheetView showGridLines="0" zoomScale="170" zoomScaleNormal="170" workbookViewId="0">
      <selection activeCell="H7" sqref="H7:I7"/>
    </sheetView>
  </sheetViews>
  <sheetFormatPr baseColWidth="10" defaultRowHeight="15" x14ac:dyDescent="0.25"/>
  <cols>
    <col min="1" max="1" width="1.28515625" style="9" customWidth="1"/>
    <col min="2" max="2" width="11.85546875" style="9" customWidth="1"/>
    <col min="3" max="3" width="17.7109375" style="9" customWidth="1"/>
    <col min="4" max="6" width="4.7109375" style="9" customWidth="1"/>
    <col min="7" max="14" width="6.7109375" style="9" customWidth="1"/>
    <col min="15" max="16384" width="11.42578125" style="9"/>
  </cols>
  <sheetData>
    <row r="1" spans="1:18" ht="6.75" customHeight="1" x14ac:dyDescent="0.25">
      <c r="A1" s="9" t="s">
        <v>13</v>
      </c>
    </row>
    <row r="2" spans="1:18" ht="15" customHeight="1" x14ac:dyDescent="0.25">
      <c r="B2" s="84"/>
      <c r="C2" s="87"/>
      <c r="D2" s="88"/>
      <c r="E2" s="88"/>
      <c r="F2" s="88"/>
      <c r="G2" s="88"/>
      <c r="H2" s="88"/>
      <c r="I2" s="88"/>
      <c r="J2" s="88"/>
      <c r="K2" s="87"/>
      <c r="L2" s="88"/>
      <c r="M2" s="88"/>
      <c r="N2" s="91"/>
      <c r="O2" s="10"/>
      <c r="P2" s="10"/>
      <c r="Q2" s="10"/>
      <c r="R2" s="10"/>
    </row>
    <row r="3" spans="1:18" x14ac:dyDescent="0.25">
      <c r="B3" s="85"/>
      <c r="C3" s="89"/>
      <c r="D3" s="90"/>
      <c r="E3" s="90"/>
      <c r="F3" s="90"/>
      <c r="G3" s="90"/>
      <c r="H3" s="90"/>
      <c r="I3" s="90"/>
      <c r="J3" s="90"/>
      <c r="K3" s="89"/>
      <c r="L3" s="90"/>
      <c r="M3" s="90"/>
      <c r="N3" s="92"/>
      <c r="O3" s="10"/>
      <c r="P3" s="10"/>
      <c r="Q3" s="10"/>
      <c r="R3" s="10"/>
    </row>
    <row r="4" spans="1:18" ht="15" customHeight="1" x14ac:dyDescent="0.25">
      <c r="B4" s="85"/>
      <c r="C4" s="87" t="s">
        <v>65</v>
      </c>
      <c r="D4" s="88"/>
      <c r="E4" s="88"/>
      <c r="F4" s="88"/>
      <c r="G4" s="88"/>
      <c r="H4" s="88"/>
      <c r="I4" s="88"/>
      <c r="J4" s="91"/>
      <c r="K4" s="93"/>
      <c r="L4" s="93"/>
      <c r="M4" s="93"/>
      <c r="N4" s="93"/>
      <c r="O4" s="10"/>
      <c r="P4" s="10"/>
      <c r="Q4" s="10"/>
      <c r="R4" s="10"/>
    </row>
    <row r="5" spans="1:18" x14ac:dyDescent="0.25">
      <c r="B5" s="85"/>
      <c r="C5" s="108"/>
      <c r="D5" s="109"/>
      <c r="E5" s="109"/>
      <c r="F5" s="109"/>
      <c r="G5" s="109"/>
      <c r="H5" s="109"/>
      <c r="I5" s="109"/>
      <c r="J5" s="110"/>
      <c r="K5" s="111"/>
      <c r="L5" s="111"/>
      <c r="M5" s="111"/>
      <c r="N5" s="111"/>
      <c r="O5" s="10"/>
      <c r="P5" s="10"/>
      <c r="Q5" s="10"/>
      <c r="R5" s="10"/>
    </row>
    <row r="6" spans="1:18" x14ac:dyDescent="0.25"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0"/>
      <c r="P6" s="10"/>
      <c r="Q6" s="10"/>
      <c r="R6" s="10"/>
    </row>
    <row r="7" spans="1:18" ht="15" customHeight="1" x14ac:dyDescent="0.25">
      <c r="B7" s="104" t="s">
        <v>15</v>
      </c>
      <c r="C7" s="104"/>
      <c r="D7" s="112"/>
      <c r="E7" s="112"/>
      <c r="F7" s="112"/>
      <c r="G7" s="112"/>
      <c r="H7" s="113" t="s">
        <v>16</v>
      </c>
      <c r="I7" s="114"/>
      <c r="J7" s="104"/>
      <c r="K7" s="104"/>
      <c r="L7" s="104"/>
      <c r="M7" s="104"/>
      <c r="N7" s="104"/>
      <c r="O7" s="10"/>
      <c r="P7" s="10"/>
      <c r="Q7" s="10"/>
      <c r="R7" s="10"/>
    </row>
    <row r="8" spans="1:18" x14ac:dyDescent="0.25">
      <c r="B8" s="104" t="s">
        <v>17</v>
      </c>
      <c r="C8" s="104"/>
      <c r="D8" s="41"/>
      <c r="E8" s="41"/>
      <c r="F8" s="41"/>
      <c r="G8" s="41"/>
      <c r="H8" s="41" t="s">
        <v>18</v>
      </c>
      <c r="I8" s="41"/>
      <c r="J8" s="105"/>
      <c r="K8" s="105"/>
      <c r="L8" s="105"/>
      <c r="M8" s="105"/>
      <c r="N8" s="105"/>
      <c r="O8" s="10"/>
      <c r="P8" s="10"/>
      <c r="Q8" s="10"/>
      <c r="R8" s="10"/>
    </row>
    <row r="9" spans="1:18" x14ac:dyDescent="0.25"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0"/>
      <c r="P9" s="10"/>
      <c r="Q9" s="10"/>
      <c r="R9" s="10"/>
    </row>
    <row r="10" spans="1:18" ht="24.75" x14ac:dyDescent="0.25">
      <c r="B10" s="106">
        <f>'[1]Base de données'!K7</f>
        <v>2018</v>
      </c>
      <c r="C10" s="107"/>
      <c r="D10" s="13" t="s">
        <v>19</v>
      </c>
      <c r="E10" s="14" t="s">
        <v>20</v>
      </c>
      <c r="F10" s="14" t="s">
        <v>21</v>
      </c>
      <c r="G10" s="98" t="s">
        <v>22</v>
      </c>
      <c r="H10" s="98"/>
      <c r="I10" s="98"/>
      <c r="J10" s="98"/>
      <c r="K10" s="98"/>
      <c r="L10" s="98"/>
      <c r="M10" s="98"/>
      <c r="N10" s="98"/>
      <c r="O10" s="10"/>
      <c r="P10" s="10"/>
      <c r="Q10" s="10"/>
      <c r="R10" s="10"/>
    </row>
    <row r="11" spans="1:18" ht="15" customHeight="1" x14ac:dyDescent="0.25">
      <c r="B11" s="103" t="s">
        <v>23</v>
      </c>
      <c r="C11" s="103"/>
      <c r="D11" s="15"/>
      <c r="E11" s="15"/>
      <c r="F11" s="15"/>
      <c r="G11" s="98"/>
      <c r="H11" s="98"/>
      <c r="I11" s="98"/>
      <c r="J11" s="98"/>
      <c r="K11" s="98"/>
      <c r="L11" s="98"/>
      <c r="M11" s="98"/>
      <c r="N11" s="98"/>
      <c r="O11" s="10"/>
      <c r="P11" s="10"/>
      <c r="Q11" s="10"/>
      <c r="R11" s="10"/>
    </row>
    <row r="12" spans="1:18" x14ac:dyDescent="0.25">
      <c r="B12" s="94" t="s">
        <v>24</v>
      </c>
      <c r="C12" s="94"/>
      <c r="D12" s="16"/>
      <c r="E12" s="16"/>
      <c r="F12" s="16"/>
      <c r="G12" s="41"/>
      <c r="H12" s="41"/>
      <c r="I12" s="41"/>
      <c r="J12" s="41"/>
      <c r="K12" s="41"/>
      <c r="L12" s="41"/>
      <c r="M12" s="41"/>
      <c r="N12" s="41"/>
      <c r="O12" s="10"/>
      <c r="P12" s="10"/>
      <c r="Q12" s="10"/>
      <c r="R12" s="10"/>
    </row>
    <row r="13" spans="1:18" x14ac:dyDescent="0.25">
      <c r="B13" s="94" t="s">
        <v>25</v>
      </c>
      <c r="C13" s="94"/>
      <c r="D13" s="16"/>
      <c r="E13" s="16"/>
      <c r="F13" s="16"/>
      <c r="G13" s="41"/>
      <c r="H13" s="41"/>
      <c r="I13" s="41"/>
      <c r="J13" s="41"/>
      <c r="K13" s="41"/>
      <c r="L13" s="41"/>
      <c r="M13" s="41"/>
      <c r="N13" s="41"/>
      <c r="O13" s="10"/>
      <c r="P13" s="10"/>
      <c r="Q13" s="10"/>
      <c r="R13" s="10"/>
    </row>
    <row r="14" spans="1:18" ht="15" customHeight="1" x14ac:dyDescent="0.25">
      <c r="B14" s="94" t="s">
        <v>26</v>
      </c>
      <c r="C14" s="94"/>
      <c r="D14" s="16"/>
      <c r="E14" s="16"/>
      <c r="F14" s="16"/>
      <c r="G14" s="41"/>
      <c r="H14" s="41"/>
      <c r="I14" s="41"/>
      <c r="J14" s="41"/>
      <c r="K14" s="41"/>
      <c r="L14" s="41"/>
      <c r="M14" s="41"/>
      <c r="N14" s="41"/>
      <c r="O14" s="10"/>
      <c r="P14" s="10"/>
      <c r="Q14" s="10"/>
      <c r="R14" s="10"/>
    </row>
    <row r="15" spans="1:18" x14ac:dyDescent="0.25">
      <c r="B15" s="94" t="s">
        <v>27</v>
      </c>
      <c r="C15" s="94"/>
      <c r="D15" s="16"/>
      <c r="E15" s="16"/>
      <c r="F15" s="16"/>
      <c r="G15" s="41"/>
      <c r="H15" s="41"/>
      <c r="I15" s="41"/>
      <c r="J15" s="41"/>
      <c r="K15" s="41"/>
      <c r="L15" s="41"/>
      <c r="M15" s="41"/>
      <c r="N15" s="41"/>
      <c r="O15" s="10"/>
      <c r="P15" s="10"/>
      <c r="Q15" s="10"/>
      <c r="R15" s="10"/>
    </row>
    <row r="16" spans="1:18" x14ac:dyDescent="0.25">
      <c r="B16" s="94" t="s">
        <v>28</v>
      </c>
      <c r="C16" s="94"/>
      <c r="D16" s="16"/>
      <c r="E16" s="16"/>
      <c r="F16" s="16"/>
      <c r="G16" s="41"/>
      <c r="H16" s="41"/>
      <c r="I16" s="41"/>
      <c r="J16" s="41"/>
      <c r="K16" s="41"/>
      <c r="L16" s="41"/>
      <c r="M16" s="41"/>
      <c r="N16" s="41"/>
      <c r="O16" s="10"/>
      <c r="P16" s="10"/>
      <c r="Q16" s="10"/>
      <c r="R16" s="10"/>
    </row>
    <row r="17" spans="2:18" x14ac:dyDescent="0.25">
      <c r="B17" s="94" t="s">
        <v>29</v>
      </c>
      <c r="C17" s="94"/>
      <c r="D17" s="16"/>
      <c r="E17" s="16"/>
      <c r="F17" s="16"/>
      <c r="G17" s="41"/>
      <c r="H17" s="41"/>
      <c r="I17" s="41"/>
      <c r="J17" s="41"/>
      <c r="K17" s="41"/>
      <c r="L17" s="41"/>
      <c r="M17" s="41"/>
      <c r="N17" s="41"/>
      <c r="O17" s="10"/>
      <c r="P17" s="10"/>
      <c r="Q17" s="10"/>
      <c r="R17" s="10"/>
    </row>
    <row r="18" spans="2:18" x14ac:dyDescent="0.25">
      <c r="B18" s="94" t="s">
        <v>30</v>
      </c>
      <c r="C18" s="94"/>
      <c r="D18" s="16"/>
      <c r="E18" s="16"/>
      <c r="F18" s="16"/>
      <c r="G18" s="41"/>
      <c r="H18" s="41"/>
      <c r="I18" s="41"/>
      <c r="J18" s="41"/>
      <c r="K18" s="41"/>
      <c r="L18" s="41"/>
      <c r="M18" s="41"/>
      <c r="N18" s="41"/>
      <c r="O18" s="10"/>
      <c r="P18" s="10"/>
      <c r="Q18" s="10"/>
      <c r="R18" s="10"/>
    </row>
    <row r="19" spans="2:18" x14ac:dyDescent="0.25">
      <c r="B19" s="94" t="s">
        <v>31</v>
      </c>
      <c r="C19" s="94"/>
      <c r="D19" s="16"/>
      <c r="E19" s="16"/>
      <c r="F19" s="16"/>
      <c r="G19" s="41"/>
      <c r="H19" s="41"/>
      <c r="I19" s="41"/>
      <c r="J19" s="41"/>
      <c r="K19" s="41"/>
      <c r="L19" s="41"/>
      <c r="M19" s="41"/>
      <c r="N19" s="41"/>
      <c r="O19" s="10"/>
      <c r="P19" s="10"/>
      <c r="Q19" s="10"/>
      <c r="R19" s="10"/>
    </row>
    <row r="20" spans="2:18" x14ac:dyDescent="0.25">
      <c r="B20" s="94" t="s">
        <v>32</v>
      </c>
      <c r="C20" s="94"/>
      <c r="D20" s="16"/>
      <c r="E20" s="16"/>
      <c r="F20" s="16"/>
      <c r="G20" s="41"/>
      <c r="H20" s="41"/>
      <c r="I20" s="41"/>
      <c r="J20" s="41"/>
      <c r="K20" s="41"/>
      <c r="L20" s="41"/>
      <c r="M20" s="41"/>
      <c r="N20" s="41"/>
      <c r="O20" s="10"/>
      <c r="P20" s="10"/>
      <c r="Q20" s="10"/>
      <c r="R20" s="10"/>
    </row>
    <row r="21" spans="2:18" x14ac:dyDescent="0.25">
      <c r="B21" s="94" t="s">
        <v>33</v>
      </c>
      <c r="C21" s="94"/>
      <c r="D21" s="16"/>
      <c r="E21" s="16"/>
      <c r="F21" s="16"/>
      <c r="G21" s="41"/>
      <c r="H21" s="41"/>
      <c r="I21" s="41"/>
      <c r="J21" s="41"/>
      <c r="K21" s="41"/>
      <c r="L21" s="41"/>
      <c r="M21" s="41"/>
      <c r="N21" s="41"/>
      <c r="O21" s="10"/>
      <c r="P21" s="10"/>
      <c r="Q21" s="10"/>
      <c r="R21" s="10"/>
    </row>
    <row r="22" spans="2:18" x14ac:dyDescent="0.25">
      <c r="B22" s="94" t="s">
        <v>34</v>
      </c>
      <c r="C22" s="94"/>
      <c r="D22" s="16"/>
      <c r="E22" s="16"/>
      <c r="F22" s="16"/>
      <c r="G22" s="41"/>
      <c r="H22" s="41"/>
      <c r="I22" s="41"/>
      <c r="J22" s="41"/>
      <c r="K22" s="41"/>
      <c r="L22" s="41"/>
      <c r="M22" s="41"/>
      <c r="N22" s="41"/>
      <c r="O22" s="10"/>
      <c r="P22" s="10"/>
      <c r="Q22" s="10"/>
      <c r="R22" s="10"/>
    </row>
    <row r="23" spans="2:18" x14ac:dyDescent="0.25">
      <c r="B23" s="94" t="s">
        <v>35</v>
      </c>
      <c r="C23" s="94"/>
      <c r="D23" s="16"/>
      <c r="E23" s="16"/>
      <c r="F23" s="16"/>
      <c r="G23" s="41"/>
      <c r="H23" s="41"/>
      <c r="I23" s="41"/>
      <c r="J23" s="41"/>
      <c r="K23" s="41"/>
      <c r="L23" s="41"/>
      <c r="M23" s="41"/>
      <c r="N23" s="41"/>
      <c r="O23" s="10"/>
      <c r="P23" s="10"/>
      <c r="Q23" s="10"/>
      <c r="R23" s="10"/>
    </row>
    <row r="24" spans="2:18" x14ac:dyDescent="0.25">
      <c r="B24" s="94" t="s">
        <v>36</v>
      </c>
      <c r="C24" s="94"/>
      <c r="D24" s="16"/>
      <c r="E24" s="16"/>
      <c r="F24" s="16"/>
      <c r="G24" s="41"/>
      <c r="H24" s="41"/>
      <c r="I24" s="41"/>
      <c r="J24" s="41"/>
      <c r="K24" s="41"/>
      <c r="L24" s="41"/>
      <c r="M24" s="41"/>
      <c r="N24" s="41"/>
      <c r="O24" s="10"/>
      <c r="P24" s="10"/>
      <c r="Q24" s="10"/>
      <c r="R24" s="10"/>
    </row>
    <row r="25" spans="2:18" x14ac:dyDescent="0.25">
      <c r="B25" s="94" t="s">
        <v>37</v>
      </c>
      <c r="C25" s="94"/>
      <c r="D25" s="16"/>
      <c r="E25" s="16"/>
      <c r="F25" s="16"/>
      <c r="G25" s="41"/>
      <c r="H25" s="41"/>
      <c r="I25" s="41"/>
      <c r="J25" s="41"/>
      <c r="K25" s="41"/>
      <c r="L25" s="41"/>
      <c r="M25" s="41"/>
      <c r="N25" s="41"/>
      <c r="O25" s="10"/>
      <c r="P25" s="10"/>
      <c r="Q25" s="10"/>
      <c r="R25" s="10"/>
    </row>
    <row r="26" spans="2:18" x14ac:dyDescent="0.25">
      <c r="B26" s="94" t="s">
        <v>38</v>
      </c>
      <c r="C26" s="94"/>
      <c r="D26" s="16"/>
      <c r="E26" s="16"/>
      <c r="F26" s="16"/>
      <c r="G26" s="41"/>
      <c r="H26" s="41"/>
      <c r="I26" s="41"/>
      <c r="J26" s="41"/>
      <c r="K26" s="41"/>
      <c r="L26" s="41"/>
      <c r="M26" s="41"/>
      <c r="N26" s="41"/>
      <c r="O26" s="10"/>
      <c r="P26" s="10"/>
      <c r="Q26" s="10"/>
      <c r="R26" s="10"/>
    </row>
    <row r="27" spans="2:18" x14ac:dyDescent="0.25">
      <c r="B27" s="94" t="s">
        <v>39</v>
      </c>
      <c r="C27" s="94"/>
      <c r="D27" s="16"/>
      <c r="E27" s="16"/>
      <c r="F27" s="16"/>
      <c r="G27" s="41"/>
      <c r="H27" s="41"/>
      <c r="I27" s="41"/>
      <c r="J27" s="41"/>
      <c r="K27" s="41"/>
      <c r="L27" s="41"/>
      <c r="M27" s="41"/>
      <c r="N27" s="41"/>
      <c r="O27" s="10"/>
      <c r="P27" s="10"/>
      <c r="Q27" s="10"/>
      <c r="R27" s="10"/>
    </row>
    <row r="28" spans="2:18" x14ac:dyDescent="0.25">
      <c r="B28" s="94" t="s">
        <v>40</v>
      </c>
      <c r="C28" s="94"/>
      <c r="D28" s="16"/>
      <c r="E28" s="16"/>
      <c r="F28" s="16"/>
      <c r="G28" s="41"/>
      <c r="H28" s="41"/>
      <c r="I28" s="41"/>
      <c r="J28" s="41"/>
      <c r="K28" s="41"/>
      <c r="L28" s="41"/>
      <c r="M28" s="41"/>
      <c r="N28" s="41"/>
      <c r="O28" s="10"/>
      <c r="P28" s="10"/>
      <c r="Q28" s="10"/>
      <c r="R28" s="10"/>
    </row>
    <row r="29" spans="2:18" x14ac:dyDescent="0.25">
      <c r="B29" s="94" t="s">
        <v>41</v>
      </c>
      <c r="C29" s="94"/>
      <c r="D29" s="16"/>
      <c r="E29" s="16"/>
      <c r="F29" s="16"/>
      <c r="G29" s="41"/>
      <c r="H29" s="41"/>
      <c r="I29" s="41"/>
      <c r="J29" s="41"/>
      <c r="K29" s="41"/>
      <c r="L29" s="41"/>
      <c r="M29" s="41"/>
      <c r="N29" s="41"/>
      <c r="O29" s="10"/>
      <c r="P29" s="10"/>
      <c r="Q29" s="10"/>
      <c r="R29" s="10"/>
    </row>
    <row r="30" spans="2:18" x14ac:dyDescent="0.25">
      <c r="B30" s="94" t="s">
        <v>42</v>
      </c>
      <c r="C30" s="94"/>
      <c r="D30" s="16"/>
      <c r="E30" s="16"/>
      <c r="F30" s="16"/>
      <c r="G30" s="41"/>
      <c r="H30" s="41"/>
      <c r="I30" s="41"/>
      <c r="J30" s="41"/>
      <c r="K30" s="41"/>
      <c r="L30" s="41"/>
      <c r="M30" s="41"/>
      <c r="N30" s="41"/>
      <c r="O30" s="10"/>
      <c r="P30" s="10"/>
      <c r="Q30" s="10"/>
      <c r="R30" s="10"/>
    </row>
    <row r="31" spans="2:18" x14ac:dyDescent="0.25">
      <c r="B31" s="94" t="s">
        <v>43</v>
      </c>
      <c r="C31" s="94"/>
      <c r="D31" s="16"/>
      <c r="E31" s="16"/>
      <c r="F31" s="16"/>
      <c r="G31" s="41"/>
      <c r="H31" s="41"/>
      <c r="I31" s="41"/>
      <c r="J31" s="41"/>
      <c r="K31" s="41"/>
      <c r="L31" s="41"/>
      <c r="M31" s="41"/>
      <c r="N31" s="41"/>
      <c r="O31" s="10"/>
      <c r="P31" s="10"/>
      <c r="Q31" s="10"/>
      <c r="R31" s="10"/>
    </row>
    <row r="32" spans="2:18" ht="15" customHeight="1" x14ac:dyDescent="0.25">
      <c r="B32" s="99" t="s">
        <v>44</v>
      </c>
      <c r="C32" s="99"/>
      <c r="D32" s="15"/>
      <c r="E32" s="15"/>
      <c r="F32" s="15"/>
      <c r="G32" s="98"/>
      <c r="H32" s="98"/>
      <c r="I32" s="98"/>
      <c r="J32" s="98"/>
      <c r="K32" s="98"/>
      <c r="L32" s="98"/>
      <c r="M32" s="98"/>
      <c r="N32" s="98"/>
      <c r="O32" s="10"/>
      <c r="P32" s="10"/>
      <c r="Q32" s="10"/>
      <c r="R32" s="10"/>
    </row>
    <row r="33" spans="2:18" x14ac:dyDescent="0.25">
      <c r="B33" s="100" t="s">
        <v>45</v>
      </c>
      <c r="C33" s="100"/>
      <c r="D33" s="16"/>
      <c r="E33" s="16"/>
      <c r="F33" s="16"/>
      <c r="G33" s="41"/>
      <c r="H33" s="41"/>
      <c r="I33" s="41"/>
      <c r="J33" s="41"/>
      <c r="K33" s="41"/>
      <c r="L33" s="41"/>
      <c r="M33" s="41"/>
      <c r="N33" s="41"/>
      <c r="O33" s="10"/>
      <c r="P33" s="10"/>
      <c r="Q33" s="10"/>
      <c r="R33" s="10"/>
    </row>
    <row r="34" spans="2:18" x14ac:dyDescent="0.25">
      <c r="B34" s="101" t="s">
        <v>46</v>
      </c>
      <c r="C34" s="102"/>
      <c r="D34" s="16"/>
      <c r="E34" s="16"/>
      <c r="F34" s="16"/>
      <c r="G34" s="41"/>
      <c r="H34" s="41"/>
      <c r="I34" s="41"/>
      <c r="J34" s="41"/>
      <c r="K34" s="41"/>
      <c r="L34" s="41"/>
      <c r="M34" s="41"/>
      <c r="N34" s="41"/>
      <c r="O34" s="10"/>
      <c r="P34" s="10"/>
      <c r="Q34" s="10"/>
      <c r="R34" s="10"/>
    </row>
    <row r="35" spans="2:18" x14ac:dyDescent="0.25">
      <c r="B35" s="96" t="s">
        <v>47</v>
      </c>
      <c r="C35" s="96"/>
      <c r="D35" s="16"/>
      <c r="E35" s="16"/>
      <c r="F35" s="16"/>
      <c r="G35" s="41"/>
      <c r="H35" s="41"/>
      <c r="I35" s="41"/>
      <c r="J35" s="41"/>
      <c r="K35" s="41"/>
      <c r="L35" s="41"/>
      <c r="M35" s="41"/>
      <c r="N35" s="41"/>
      <c r="O35" s="10"/>
      <c r="P35" s="10"/>
      <c r="Q35" s="10"/>
      <c r="R35" s="10"/>
    </row>
    <row r="36" spans="2:18" x14ac:dyDescent="0.25">
      <c r="B36" s="96" t="s">
        <v>48</v>
      </c>
      <c r="C36" s="96"/>
      <c r="D36" s="16"/>
      <c r="E36" s="16"/>
      <c r="F36" s="16"/>
      <c r="G36" s="41"/>
      <c r="H36" s="41"/>
      <c r="I36" s="41"/>
      <c r="J36" s="41"/>
      <c r="K36" s="41"/>
      <c r="L36" s="41"/>
      <c r="M36" s="41"/>
      <c r="N36" s="41"/>
      <c r="O36" s="10"/>
      <c r="P36" s="10"/>
      <c r="Q36" s="10"/>
      <c r="R36" s="10"/>
    </row>
    <row r="37" spans="2:18" x14ac:dyDescent="0.25">
      <c r="B37" s="97" t="s">
        <v>49</v>
      </c>
      <c r="C37" s="97"/>
      <c r="D37" s="15"/>
      <c r="E37" s="15"/>
      <c r="F37" s="15"/>
      <c r="G37" s="98"/>
      <c r="H37" s="98"/>
      <c r="I37" s="98"/>
      <c r="J37" s="98"/>
      <c r="K37" s="98"/>
      <c r="L37" s="98"/>
      <c r="M37" s="98"/>
      <c r="N37" s="98"/>
      <c r="O37" s="10"/>
      <c r="P37" s="10"/>
      <c r="Q37" s="10"/>
      <c r="R37" s="10"/>
    </row>
    <row r="38" spans="2:18" x14ac:dyDescent="0.25">
      <c r="B38" s="94" t="s">
        <v>50</v>
      </c>
      <c r="C38" s="94"/>
      <c r="D38" s="16"/>
      <c r="E38" s="16"/>
      <c r="F38" s="16"/>
      <c r="G38" s="41"/>
      <c r="H38" s="41"/>
      <c r="I38" s="41"/>
      <c r="J38" s="41"/>
      <c r="K38" s="41"/>
      <c r="L38" s="41"/>
      <c r="M38" s="41"/>
      <c r="N38" s="41"/>
      <c r="O38" s="10"/>
      <c r="P38" s="10"/>
      <c r="Q38" s="10"/>
      <c r="R38" s="10"/>
    </row>
    <row r="39" spans="2:18" x14ac:dyDescent="0.25">
      <c r="B39" s="94" t="s">
        <v>51</v>
      </c>
      <c r="C39" s="94"/>
      <c r="D39" s="16"/>
      <c r="E39" s="16"/>
      <c r="F39" s="16"/>
      <c r="G39" s="41"/>
      <c r="H39" s="41"/>
      <c r="I39" s="41"/>
      <c r="J39" s="41"/>
      <c r="K39" s="41"/>
      <c r="L39" s="41"/>
      <c r="M39" s="41"/>
      <c r="N39" s="41"/>
      <c r="O39" s="10"/>
      <c r="P39" s="10"/>
      <c r="Q39" s="10"/>
      <c r="R39" s="10"/>
    </row>
    <row r="40" spans="2:18" x14ac:dyDescent="0.25">
      <c r="B40" s="95" t="s">
        <v>52</v>
      </c>
      <c r="C40" s="95"/>
      <c r="D40" s="17"/>
      <c r="E40" s="17"/>
      <c r="F40" s="17"/>
      <c r="G40" s="41"/>
      <c r="H40" s="41"/>
      <c r="I40" s="41"/>
      <c r="J40" s="41"/>
      <c r="K40" s="41"/>
      <c r="L40" s="41"/>
      <c r="M40" s="41"/>
      <c r="N40" s="41"/>
      <c r="O40" s="10"/>
      <c r="P40" s="10"/>
      <c r="Q40" s="10"/>
      <c r="R40" s="10"/>
    </row>
    <row r="41" spans="2:18" x14ac:dyDescent="0.25">
      <c r="B41" s="82" t="s">
        <v>53</v>
      </c>
      <c r="C41" s="82"/>
      <c r="D41" s="16">
        <f>COUNTIF(D12:D40,"X")</f>
        <v>0</v>
      </c>
      <c r="E41" s="16">
        <f>COUNTIF(E12:E40,"X")</f>
        <v>0</v>
      </c>
      <c r="F41" s="16">
        <f>COUNTIF(F12:F40,"X")</f>
        <v>0</v>
      </c>
      <c r="G41" s="18"/>
      <c r="H41" s="18"/>
      <c r="I41" s="18"/>
      <c r="J41" s="18"/>
      <c r="K41" s="18"/>
      <c r="L41" s="18"/>
      <c r="M41" s="18"/>
      <c r="N41" s="18"/>
      <c r="O41" s="10"/>
      <c r="P41" s="10"/>
      <c r="Q41" s="10"/>
      <c r="R41" s="10"/>
    </row>
    <row r="42" spans="2:18" x14ac:dyDescent="0.25">
      <c r="B42" s="19"/>
      <c r="C42" s="19"/>
      <c r="D42" s="19"/>
      <c r="E42" s="19"/>
      <c r="F42" s="19"/>
      <c r="G42" s="19"/>
      <c r="H42" s="19"/>
      <c r="I42" s="20"/>
      <c r="J42" s="19"/>
      <c r="K42" s="19"/>
      <c r="L42" s="19"/>
      <c r="M42" s="19"/>
      <c r="N42" s="19"/>
      <c r="O42" s="10"/>
      <c r="P42" s="10"/>
      <c r="Q42" s="10"/>
      <c r="R42" s="10"/>
    </row>
    <row r="43" spans="2:18" ht="15" customHeight="1" x14ac:dyDescent="0.25">
      <c r="B43" s="83" t="s">
        <v>54</v>
      </c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10"/>
      <c r="P43" s="10"/>
      <c r="Q43" s="10"/>
      <c r="R43" s="10"/>
    </row>
    <row r="44" spans="2:18" x14ac:dyDescent="0.25"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10"/>
      <c r="P44" s="21"/>
      <c r="Q44" s="10"/>
      <c r="R44" s="10"/>
    </row>
    <row r="45" spans="2:18" x14ac:dyDescent="0.25"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10"/>
      <c r="P45" s="21"/>
      <c r="Q45" s="10"/>
      <c r="R45" s="10"/>
    </row>
    <row r="46" spans="2:18" x14ac:dyDescent="0.25"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10"/>
      <c r="P46" s="10"/>
      <c r="Q46" s="10"/>
      <c r="R46" s="10"/>
    </row>
    <row r="47" spans="2:18" x14ac:dyDescent="0.25">
      <c r="B47" s="83"/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10"/>
      <c r="P47" s="10"/>
      <c r="Q47" s="10"/>
      <c r="R47" s="10"/>
    </row>
    <row r="48" spans="2:18" x14ac:dyDescent="0.25">
      <c r="B48" s="83"/>
      <c r="C48" s="83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10"/>
      <c r="P48" s="10"/>
      <c r="Q48" s="10"/>
      <c r="R48" s="10"/>
    </row>
    <row r="49" spans="2:18" x14ac:dyDescent="0.25">
      <c r="B49" s="83"/>
      <c r="C49" s="83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10"/>
      <c r="P49" s="10"/>
      <c r="Q49" s="10"/>
      <c r="R49" s="10"/>
    </row>
    <row r="50" spans="2:18" x14ac:dyDescent="0.25"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</row>
    <row r="51" spans="2:18" x14ac:dyDescent="0.25"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</row>
    <row r="52" spans="2:18" x14ac:dyDescent="0.25"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</row>
    <row r="53" spans="2:18" x14ac:dyDescent="0.25"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</row>
    <row r="54" spans="2:18" x14ac:dyDescent="0.25"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</row>
    <row r="55" spans="2:18" ht="15" customHeight="1" x14ac:dyDescent="0.25">
      <c r="B55" s="84"/>
      <c r="C55" s="87"/>
      <c r="D55" s="88"/>
      <c r="E55" s="88"/>
      <c r="F55" s="88"/>
      <c r="G55" s="88"/>
      <c r="H55" s="88"/>
      <c r="I55" s="88"/>
      <c r="J55" s="88"/>
      <c r="K55" s="87">
        <f>K2</f>
        <v>0</v>
      </c>
      <c r="L55" s="88"/>
      <c r="M55" s="88"/>
      <c r="N55" s="91"/>
      <c r="O55" s="10"/>
      <c r="P55" s="10"/>
      <c r="Q55" s="10"/>
      <c r="R55" s="10"/>
    </row>
    <row r="56" spans="2:18" ht="15.75" customHeight="1" x14ac:dyDescent="0.25">
      <c r="B56" s="85"/>
      <c r="C56" s="89"/>
      <c r="D56" s="90"/>
      <c r="E56" s="90"/>
      <c r="F56" s="90"/>
      <c r="G56" s="90"/>
      <c r="H56" s="90"/>
      <c r="I56" s="90"/>
      <c r="J56" s="90"/>
      <c r="K56" s="89"/>
      <c r="L56" s="90"/>
      <c r="M56" s="90"/>
      <c r="N56" s="92"/>
      <c r="O56" s="10"/>
      <c r="P56" s="10"/>
      <c r="Q56" s="10"/>
      <c r="R56" s="10"/>
    </row>
    <row r="57" spans="2:18" ht="15" customHeight="1" x14ac:dyDescent="0.25">
      <c r="B57" s="85"/>
      <c r="C57" s="87"/>
      <c r="D57" s="88"/>
      <c r="E57" s="88"/>
      <c r="F57" s="88"/>
      <c r="G57" s="88"/>
      <c r="H57" s="88"/>
      <c r="I57" s="88"/>
      <c r="J57" s="91"/>
      <c r="K57" s="93"/>
      <c r="L57" s="93"/>
      <c r="M57" s="93"/>
      <c r="N57" s="93"/>
      <c r="O57" s="10"/>
      <c r="P57" s="10"/>
      <c r="Q57" s="10"/>
      <c r="R57" s="10"/>
    </row>
    <row r="58" spans="2:18" x14ac:dyDescent="0.25">
      <c r="B58" s="86"/>
      <c r="C58" s="89"/>
      <c r="D58" s="90"/>
      <c r="E58" s="90"/>
      <c r="F58" s="90"/>
      <c r="G58" s="90"/>
      <c r="H58" s="90"/>
      <c r="I58" s="90"/>
      <c r="J58" s="92"/>
      <c r="K58" s="93"/>
      <c r="L58" s="93"/>
      <c r="M58" s="93"/>
      <c r="N58" s="93"/>
      <c r="O58" s="10"/>
      <c r="P58" s="10"/>
      <c r="Q58" s="10"/>
      <c r="R58" s="10"/>
    </row>
    <row r="59" spans="2:18" x14ac:dyDescent="0.25"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0"/>
      <c r="P59" s="10"/>
      <c r="Q59" s="10"/>
      <c r="R59" s="10"/>
    </row>
    <row r="60" spans="2:18" ht="15" customHeight="1" x14ac:dyDescent="0.25">
      <c r="B60" s="41" t="s">
        <v>15</v>
      </c>
      <c r="C60" s="41"/>
      <c r="D60" s="79">
        <f>D7</f>
        <v>0</v>
      </c>
      <c r="E60" s="79"/>
      <c r="F60" s="79"/>
      <c r="G60" s="79"/>
      <c r="H60" s="80" t="s">
        <v>16</v>
      </c>
      <c r="I60" s="81"/>
      <c r="J60" s="79">
        <f>J7</f>
        <v>0</v>
      </c>
      <c r="K60" s="79"/>
      <c r="L60" s="79"/>
      <c r="M60" s="79"/>
      <c r="N60" s="79"/>
      <c r="O60" s="10"/>
      <c r="P60" s="10"/>
      <c r="Q60" s="10"/>
      <c r="R60" s="10"/>
    </row>
    <row r="61" spans="2:18" x14ac:dyDescent="0.25">
      <c r="B61" s="41" t="s">
        <v>17</v>
      </c>
      <c r="C61" s="41"/>
      <c r="D61" s="79">
        <f>D8</f>
        <v>0</v>
      </c>
      <c r="E61" s="79"/>
      <c r="F61" s="79"/>
      <c r="G61" s="79"/>
      <c r="H61" s="41" t="s">
        <v>18</v>
      </c>
      <c r="I61" s="41"/>
      <c r="J61" s="79">
        <f>J8</f>
        <v>0</v>
      </c>
      <c r="K61" s="79"/>
      <c r="L61" s="79"/>
      <c r="M61" s="79"/>
      <c r="N61" s="79"/>
      <c r="O61" s="10"/>
      <c r="P61" s="10"/>
      <c r="Q61" s="10"/>
      <c r="R61" s="10"/>
    </row>
    <row r="62" spans="2:18" x14ac:dyDescent="0.25"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</row>
    <row r="63" spans="2:18" ht="15" customHeight="1" thickBot="1" x14ac:dyDescent="0.3"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</row>
    <row r="64" spans="2:18" ht="15" customHeight="1" x14ac:dyDescent="0.25">
      <c r="B64" s="52" t="s">
        <v>55</v>
      </c>
      <c r="C64" s="53"/>
      <c r="D64" s="53"/>
      <c r="E64" s="53"/>
      <c r="F64" s="53"/>
      <c r="G64" s="53"/>
      <c r="H64" s="53"/>
      <c r="I64" s="53"/>
      <c r="J64" s="53"/>
      <c r="K64" s="53"/>
      <c r="L64" s="53"/>
      <c r="M64" s="53"/>
      <c r="N64" s="54"/>
      <c r="O64" s="10"/>
      <c r="P64" s="10"/>
      <c r="Q64" s="10"/>
      <c r="R64" s="10"/>
    </row>
    <row r="65" spans="2:18" ht="15" customHeight="1" thickBot="1" x14ac:dyDescent="0.3">
      <c r="B65" s="55"/>
      <c r="C65" s="56"/>
      <c r="D65" s="56"/>
      <c r="E65" s="56"/>
      <c r="F65" s="56"/>
      <c r="G65" s="56"/>
      <c r="H65" s="56"/>
      <c r="I65" s="56"/>
      <c r="J65" s="56"/>
      <c r="K65" s="56"/>
      <c r="L65" s="56"/>
      <c r="M65" s="56"/>
      <c r="N65" s="57"/>
      <c r="O65" s="10"/>
      <c r="P65" s="10"/>
      <c r="Q65" s="10"/>
      <c r="R65" s="10"/>
    </row>
    <row r="66" spans="2:18" ht="15" customHeight="1" x14ac:dyDescent="0.25"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</row>
    <row r="67" spans="2:18" ht="15" customHeight="1" x14ac:dyDescent="0.25"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</row>
    <row r="68" spans="2:18" ht="15" customHeight="1" thickBot="1" x14ac:dyDescent="0.3"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</row>
    <row r="69" spans="2:18" ht="15" customHeight="1" x14ac:dyDescent="0.25">
      <c r="B69" s="22" t="s">
        <v>56</v>
      </c>
      <c r="C69" s="23">
        <v>0</v>
      </c>
      <c r="D69" s="58" t="s">
        <v>57</v>
      </c>
      <c r="E69" s="59"/>
      <c r="F69" s="59"/>
      <c r="G69" s="59"/>
      <c r="H69" s="59"/>
      <c r="I69" s="59"/>
      <c r="J69" s="59"/>
      <c r="K69" s="59"/>
      <c r="L69" s="59"/>
      <c r="M69" s="59"/>
      <c r="N69" s="60"/>
      <c r="O69" s="10"/>
      <c r="P69" s="10"/>
      <c r="Q69" s="10"/>
      <c r="R69" s="10"/>
    </row>
    <row r="70" spans="2:18" ht="15" customHeight="1" x14ac:dyDescent="0.25">
      <c r="B70" s="24" t="s">
        <v>58</v>
      </c>
      <c r="C70" s="25">
        <v>0.5</v>
      </c>
      <c r="D70" s="61" t="str">
        <f>IFERROR((D41*'[1]Base de données'!D6+E41*'[1]Base de données'!D7+'GDT 1'!F41*'[1]Base de données'!D8)/COUNTA(D11:F40),"")</f>
        <v/>
      </c>
      <c r="E70" s="62"/>
      <c r="F70" s="62"/>
      <c r="G70" s="62"/>
      <c r="H70" s="62"/>
      <c r="I70" s="62"/>
      <c r="J70" s="62"/>
      <c r="K70" s="62"/>
      <c r="L70" s="62"/>
      <c r="M70" s="62"/>
      <c r="N70" s="63"/>
      <c r="O70" s="10"/>
      <c r="P70" s="10"/>
      <c r="Q70" s="10"/>
      <c r="R70" s="10"/>
    </row>
    <row r="71" spans="2:18" ht="15" customHeight="1" thickBot="1" x14ac:dyDescent="0.3">
      <c r="B71" s="26" t="s">
        <v>59</v>
      </c>
      <c r="C71" s="27">
        <v>1</v>
      </c>
      <c r="D71" s="64"/>
      <c r="E71" s="65"/>
      <c r="F71" s="65"/>
      <c r="G71" s="65"/>
      <c r="H71" s="65"/>
      <c r="I71" s="65"/>
      <c r="J71" s="65"/>
      <c r="K71" s="65"/>
      <c r="L71" s="65"/>
      <c r="M71" s="65"/>
      <c r="N71" s="66"/>
      <c r="O71" s="10"/>
      <c r="P71" s="10"/>
      <c r="Q71" s="10"/>
      <c r="R71" s="10"/>
    </row>
    <row r="72" spans="2:18" ht="15" customHeight="1" x14ac:dyDescent="0.25">
      <c r="D72" s="58" t="s">
        <v>60</v>
      </c>
      <c r="E72" s="59"/>
      <c r="F72" s="59"/>
      <c r="G72" s="59"/>
      <c r="H72" s="59"/>
      <c r="I72" s="60"/>
      <c r="J72" s="58" t="s">
        <v>61</v>
      </c>
      <c r="K72" s="59"/>
      <c r="L72" s="59"/>
      <c r="M72" s="59"/>
      <c r="N72" s="60"/>
      <c r="O72" s="10"/>
      <c r="P72" s="10"/>
      <c r="Q72" s="10"/>
      <c r="R72" s="10"/>
    </row>
    <row r="73" spans="2:18" x14ac:dyDescent="0.25">
      <c r="B73" s="9" t="s">
        <v>13</v>
      </c>
      <c r="D73" s="67">
        <f>'[1]Base de données'!J11</f>
        <v>0</v>
      </c>
      <c r="E73" s="68"/>
      <c r="F73" s="68"/>
      <c r="G73" s="68"/>
      <c r="H73" s="68"/>
      <c r="I73" s="69"/>
      <c r="J73" s="73" t="str">
        <f>IF(D73=0,"",IFERROR((D73-D70),""))</f>
        <v/>
      </c>
      <c r="K73" s="74"/>
      <c r="L73" s="74"/>
      <c r="M73" s="74"/>
      <c r="N73" s="75"/>
      <c r="O73" s="10"/>
      <c r="P73" s="10"/>
      <c r="Q73" s="10"/>
      <c r="R73" s="10"/>
    </row>
    <row r="74" spans="2:18" ht="15.75" thickBot="1" x14ac:dyDescent="0.3">
      <c r="D74" s="70"/>
      <c r="E74" s="71"/>
      <c r="F74" s="71"/>
      <c r="G74" s="71"/>
      <c r="H74" s="71"/>
      <c r="I74" s="72"/>
      <c r="J74" s="76"/>
      <c r="K74" s="77"/>
      <c r="L74" s="77"/>
      <c r="M74" s="77"/>
      <c r="N74" s="78"/>
      <c r="O74" s="10"/>
      <c r="P74" s="10"/>
      <c r="Q74" s="10"/>
      <c r="R74" s="10"/>
    </row>
    <row r="75" spans="2:18" x14ac:dyDescent="0.25">
      <c r="B75" s="10"/>
      <c r="C75" s="10"/>
      <c r="D75" s="10"/>
      <c r="E75" s="10"/>
      <c r="F75" s="10"/>
      <c r="G75" s="10"/>
      <c r="H75" s="10"/>
      <c r="I75" s="10"/>
      <c r="J75" s="21"/>
      <c r="K75" s="21"/>
      <c r="L75" s="21"/>
      <c r="M75" s="21"/>
      <c r="N75" s="21"/>
      <c r="O75" s="10"/>
      <c r="P75" s="10"/>
      <c r="Q75" s="10"/>
      <c r="R75" s="10"/>
    </row>
    <row r="76" spans="2:18" x14ac:dyDescent="0.25">
      <c r="B76" s="10"/>
      <c r="C76" s="10"/>
      <c r="D76" s="10"/>
      <c r="E76" s="10"/>
      <c r="F76" s="10"/>
      <c r="G76" s="10"/>
      <c r="H76" s="10"/>
      <c r="I76" s="10"/>
      <c r="J76" s="21"/>
      <c r="K76" s="21"/>
      <c r="L76" s="21"/>
      <c r="M76" s="21"/>
      <c r="N76" s="21"/>
      <c r="O76" s="10"/>
      <c r="P76" s="10"/>
      <c r="Q76" s="10"/>
      <c r="R76" s="10"/>
    </row>
    <row r="77" spans="2:18" ht="15" customHeight="1" x14ac:dyDescent="0.25">
      <c r="B77" s="51" t="s">
        <v>62</v>
      </c>
      <c r="C77" s="51"/>
      <c r="D77" s="51"/>
      <c r="E77" s="51"/>
      <c r="F77" s="51" t="s">
        <v>63</v>
      </c>
      <c r="G77" s="51"/>
      <c r="H77" s="51"/>
      <c r="I77" s="51"/>
      <c r="J77" s="51"/>
      <c r="K77" s="51"/>
      <c r="L77" s="51"/>
      <c r="M77" s="51"/>
      <c r="N77" s="51"/>
      <c r="O77" s="10"/>
      <c r="P77" s="10"/>
      <c r="Q77" s="10"/>
      <c r="R77" s="10"/>
    </row>
    <row r="78" spans="2:18" x14ac:dyDescent="0.25">
      <c r="B78" s="41"/>
      <c r="C78" s="41"/>
      <c r="D78" s="41"/>
      <c r="E78" s="41"/>
      <c r="F78" s="41"/>
      <c r="G78" s="41"/>
      <c r="H78" s="41"/>
      <c r="I78" s="41"/>
      <c r="J78" s="41"/>
      <c r="K78" s="41"/>
      <c r="L78" s="41"/>
      <c r="M78" s="41"/>
      <c r="N78" s="41"/>
      <c r="O78" s="10"/>
      <c r="P78" s="10"/>
      <c r="Q78" s="10"/>
      <c r="R78" s="10"/>
    </row>
    <row r="79" spans="2:18" x14ac:dyDescent="0.25">
      <c r="B79" s="41"/>
      <c r="C79" s="41"/>
      <c r="D79" s="41"/>
      <c r="E79" s="41"/>
      <c r="F79" s="41"/>
      <c r="G79" s="41"/>
      <c r="H79" s="41"/>
      <c r="I79" s="41"/>
      <c r="J79" s="41"/>
      <c r="K79" s="41"/>
      <c r="L79" s="41"/>
      <c r="M79" s="41"/>
      <c r="N79" s="41"/>
      <c r="O79" s="10"/>
      <c r="P79" s="10"/>
      <c r="Q79" s="10"/>
      <c r="R79" s="10"/>
    </row>
    <row r="80" spans="2:18" ht="15" customHeight="1" x14ac:dyDescent="0.25">
      <c r="B80" s="41"/>
      <c r="C80" s="41"/>
      <c r="D80" s="41"/>
      <c r="E80" s="41"/>
      <c r="F80" s="41"/>
      <c r="G80" s="41"/>
      <c r="H80" s="41"/>
      <c r="I80" s="41"/>
      <c r="J80" s="41"/>
      <c r="K80" s="41"/>
      <c r="L80" s="41"/>
      <c r="M80" s="41"/>
      <c r="N80" s="41"/>
      <c r="O80" s="10"/>
      <c r="P80" s="10"/>
      <c r="Q80" s="10"/>
      <c r="R80" s="10"/>
    </row>
    <row r="81" spans="2:18" ht="15" customHeight="1" x14ac:dyDescent="0.25">
      <c r="B81" s="41"/>
      <c r="C81" s="41"/>
      <c r="D81" s="41"/>
      <c r="E81" s="41"/>
      <c r="F81" s="41"/>
      <c r="G81" s="41"/>
      <c r="H81" s="41"/>
      <c r="I81" s="41"/>
      <c r="J81" s="41"/>
      <c r="K81" s="41"/>
      <c r="L81" s="41"/>
      <c r="M81" s="41"/>
      <c r="N81" s="41"/>
      <c r="O81" s="10"/>
      <c r="P81" s="10"/>
      <c r="Q81" s="10"/>
      <c r="R81" s="10"/>
    </row>
    <row r="82" spans="2:18" x14ac:dyDescent="0.25">
      <c r="B82" s="41"/>
      <c r="C82" s="41"/>
      <c r="D82" s="41"/>
      <c r="E82" s="41"/>
      <c r="F82" s="41"/>
      <c r="G82" s="41"/>
      <c r="H82" s="41"/>
      <c r="I82" s="41"/>
      <c r="J82" s="41"/>
      <c r="K82" s="41"/>
      <c r="L82" s="41"/>
      <c r="M82" s="41"/>
      <c r="N82" s="41"/>
      <c r="O82" s="10"/>
      <c r="P82" s="10"/>
      <c r="Q82" s="10"/>
      <c r="R82" s="10"/>
    </row>
    <row r="83" spans="2:18" x14ac:dyDescent="0.25">
      <c r="B83" s="41"/>
      <c r="C83" s="41"/>
      <c r="D83" s="41"/>
      <c r="E83" s="41"/>
      <c r="F83" s="41"/>
      <c r="G83" s="41"/>
      <c r="H83" s="41"/>
      <c r="I83" s="41"/>
      <c r="J83" s="41"/>
      <c r="K83" s="41"/>
      <c r="L83" s="41"/>
      <c r="M83" s="41"/>
      <c r="N83" s="41"/>
      <c r="O83" s="10"/>
      <c r="P83" s="10"/>
      <c r="Q83" s="10"/>
      <c r="R83" s="10"/>
    </row>
    <row r="84" spans="2:18" x14ac:dyDescent="0.25">
      <c r="B84" s="41"/>
      <c r="C84" s="41"/>
      <c r="D84" s="41"/>
      <c r="E84" s="41"/>
      <c r="F84" s="41"/>
      <c r="G84" s="41"/>
      <c r="H84" s="41"/>
      <c r="I84" s="41"/>
      <c r="J84" s="41"/>
      <c r="K84" s="41"/>
      <c r="L84" s="41"/>
      <c r="M84" s="41"/>
      <c r="N84" s="41"/>
      <c r="O84" s="10"/>
      <c r="P84" s="10"/>
      <c r="Q84" s="10"/>
      <c r="R84" s="10"/>
    </row>
    <row r="85" spans="2:18" x14ac:dyDescent="0.25">
      <c r="B85" s="41"/>
      <c r="C85" s="41"/>
      <c r="D85" s="41"/>
      <c r="E85" s="41"/>
      <c r="F85" s="41"/>
      <c r="G85" s="41"/>
      <c r="H85" s="41"/>
      <c r="I85" s="41"/>
      <c r="J85" s="41"/>
      <c r="K85" s="41"/>
      <c r="L85" s="41"/>
      <c r="M85" s="41"/>
      <c r="N85" s="41"/>
      <c r="O85" s="10"/>
      <c r="P85" s="10"/>
      <c r="Q85" s="10"/>
      <c r="R85" s="10"/>
    </row>
    <row r="86" spans="2:18" x14ac:dyDescent="0.25">
      <c r="B86" s="41"/>
      <c r="C86" s="41"/>
      <c r="D86" s="41"/>
      <c r="E86" s="41"/>
      <c r="F86" s="41"/>
      <c r="G86" s="41"/>
      <c r="H86" s="41"/>
      <c r="I86" s="41"/>
      <c r="J86" s="41"/>
      <c r="K86" s="41"/>
      <c r="L86" s="41"/>
      <c r="M86" s="41"/>
      <c r="N86" s="41"/>
      <c r="O86" s="10"/>
      <c r="P86" s="10"/>
      <c r="Q86" s="10"/>
      <c r="R86" s="10"/>
    </row>
    <row r="87" spans="2:18" x14ac:dyDescent="0.25"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</row>
    <row r="88" spans="2:18" x14ac:dyDescent="0.25"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</row>
    <row r="89" spans="2:18" x14ac:dyDescent="0.25">
      <c r="B89" s="42" t="s">
        <v>64</v>
      </c>
      <c r="C89" s="42"/>
      <c r="D89" s="43" t="str">
        <f>D70</f>
        <v/>
      </c>
      <c r="E89" s="44"/>
      <c r="F89" s="45"/>
      <c r="G89" s="46"/>
      <c r="H89" s="46"/>
      <c r="I89" s="46"/>
      <c r="J89" s="46"/>
      <c r="K89" s="46"/>
      <c r="L89" s="46"/>
      <c r="M89" s="46"/>
      <c r="N89" s="47"/>
      <c r="O89" s="10"/>
      <c r="P89" s="10"/>
      <c r="Q89" s="10"/>
      <c r="R89" s="10"/>
    </row>
    <row r="90" spans="2:18" x14ac:dyDescent="0.25">
      <c r="B90" s="42"/>
      <c r="C90" s="42"/>
      <c r="D90" s="44"/>
      <c r="E90" s="44"/>
      <c r="F90" s="48"/>
      <c r="G90" s="49"/>
      <c r="H90" s="49"/>
      <c r="I90" s="49"/>
      <c r="J90" s="49"/>
      <c r="K90" s="49"/>
      <c r="L90" s="49"/>
      <c r="M90" s="49"/>
      <c r="N90" s="50"/>
      <c r="O90" s="10"/>
      <c r="P90" s="10"/>
      <c r="Q90" s="10"/>
      <c r="R90" s="10"/>
    </row>
    <row r="91" spans="2:18" x14ac:dyDescent="0.25"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</row>
    <row r="92" spans="2:18" x14ac:dyDescent="0.25"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</row>
    <row r="93" spans="2:18" x14ac:dyDescent="0.25"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</row>
    <row r="94" spans="2:18" x14ac:dyDescent="0.25"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</row>
    <row r="95" spans="2:18" x14ac:dyDescent="0.25"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</row>
    <row r="96" spans="2:18" x14ac:dyDescent="0.25"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</row>
    <row r="97" spans="2:18" x14ac:dyDescent="0.25"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</row>
    <row r="98" spans="2:18" x14ac:dyDescent="0.25"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</row>
    <row r="99" spans="2:18" x14ac:dyDescent="0.25"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</row>
    <row r="100" spans="2:18" x14ac:dyDescent="0.25"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</row>
    <row r="101" spans="2:18" x14ac:dyDescent="0.25"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</row>
    <row r="102" spans="2:18" x14ac:dyDescent="0.25"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</row>
    <row r="103" spans="2:18" x14ac:dyDescent="0.25"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</row>
    <row r="104" spans="2:18" x14ac:dyDescent="0.25"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</row>
    <row r="105" spans="2:18" x14ac:dyDescent="0.25"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</row>
    <row r="106" spans="2:18" x14ac:dyDescent="0.25"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</row>
    <row r="107" spans="2:18" x14ac:dyDescent="0.25"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</row>
    <row r="108" spans="2:18" x14ac:dyDescent="0.25"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</row>
    <row r="109" spans="2:18" x14ac:dyDescent="0.25"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</row>
    <row r="110" spans="2:18" x14ac:dyDescent="0.25">
      <c r="O110" s="10"/>
      <c r="P110" s="10"/>
      <c r="Q110" s="10"/>
      <c r="R110" s="10"/>
    </row>
    <row r="111" spans="2:18" x14ac:dyDescent="0.25">
      <c r="O111" s="10"/>
      <c r="P111" s="10"/>
      <c r="Q111" s="10"/>
      <c r="R111" s="10"/>
    </row>
    <row r="112" spans="2:18" x14ac:dyDescent="0.25">
      <c r="O112" s="10"/>
      <c r="P112" s="10"/>
      <c r="Q112" s="10"/>
      <c r="R112" s="10"/>
    </row>
    <row r="113" spans="15:18" x14ac:dyDescent="0.25">
      <c r="O113" s="10"/>
      <c r="P113" s="10"/>
      <c r="Q113" s="10"/>
      <c r="R113" s="10"/>
    </row>
    <row r="114" spans="15:18" x14ac:dyDescent="0.25">
      <c r="O114" s="10"/>
      <c r="P114" s="10"/>
      <c r="Q114" s="10"/>
      <c r="R114" s="10"/>
    </row>
    <row r="115" spans="15:18" x14ac:dyDescent="0.25">
      <c r="O115" s="10"/>
      <c r="P115" s="10"/>
      <c r="Q115" s="10"/>
      <c r="R115" s="10"/>
    </row>
  </sheetData>
  <mergeCells count="121">
    <mergeCell ref="B2:B5"/>
    <mergeCell ref="C2:J3"/>
    <mergeCell ref="K2:N3"/>
    <mergeCell ref="C4:J5"/>
    <mergeCell ref="K4:N5"/>
    <mergeCell ref="B7:C7"/>
    <mergeCell ref="D7:G7"/>
    <mergeCell ref="H7:I7"/>
    <mergeCell ref="J7:N7"/>
    <mergeCell ref="B11:C11"/>
    <mergeCell ref="G11:N11"/>
    <mergeCell ref="B12:C12"/>
    <mergeCell ref="G12:N12"/>
    <mergeCell ref="B13:C13"/>
    <mergeCell ref="G13:N13"/>
    <mergeCell ref="B8:C8"/>
    <mergeCell ref="D8:G8"/>
    <mergeCell ref="H8:I8"/>
    <mergeCell ref="J8:N8"/>
    <mergeCell ref="B10:C10"/>
    <mergeCell ref="G10:N10"/>
    <mergeCell ref="B17:C17"/>
    <mergeCell ref="G17:N17"/>
    <mergeCell ref="B18:C18"/>
    <mergeCell ref="G18:N18"/>
    <mergeCell ref="B19:C19"/>
    <mergeCell ref="G19:N19"/>
    <mergeCell ref="B14:C14"/>
    <mergeCell ref="G14:N14"/>
    <mergeCell ref="B15:C15"/>
    <mergeCell ref="G15:N15"/>
    <mergeCell ref="B16:C16"/>
    <mergeCell ref="G16:N16"/>
    <mergeCell ref="B23:C23"/>
    <mergeCell ref="G23:N23"/>
    <mergeCell ref="B24:C24"/>
    <mergeCell ref="G24:N24"/>
    <mergeCell ref="B25:C25"/>
    <mergeCell ref="G25:N25"/>
    <mergeCell ref="B20:C20"/>
    <mergeCell ref="G20:N20"/>
    <mergeCell ref="B21:C21"/>
    <mergeCell ref="G21:N21"/>
    <mergeCell ref="B22:C22"/>
    <mergeCell ref="G22:N22"/>
    <mergeCell ref="B29:C29"/>
    <mergeCell ref="G29:N29"/>
    <mergeCell ref="B30:C30"/>
    <mergeCell ref="G30:N30"/>
    <mergeCell ref="B31:C31"/>
    <mergeCell ref="G31:N31"/>
    <mergeCell ref="B26:C26"/>
    <mergeCell ref="G26:N26"/>
    <mergeCell ref="B27:C27"/>
    <mergeCell ref="G27:N27"/>
    <mergeCell ref="B28:C28"/>
    <mergeCell ref="G28:N28"/>
    <mergeCell ref="B35:C35"/>
    <mergeCell ref="G35:N35"/>
    <mergeCell ref="B36:C36"/>
    <mergeCell ref="G36:N36"/>
    <mergeCell ref="B37:C37"/>
    <mergeCell ref="G37:N37"/>
    <mergeCell ref="B32:C32"/>
    <mergeCell ref="G32:N32"/>
    <mergeCell ref="B33:C33"/>
    <mergeCell ref="G33:N33"/>
    <mergeCell ref="B34:C34"/>
    <mergeCell ref="G34:N34"/>
    <mergeCell ref="B41:C41"/>
    <mergeCell ref="B43:C49"/>
    <mergeCell ref="D43:N49"/>
    <mergeCell ref="B55:B58"/>
    <mergeCell ref="C55:J56"/>
    <mergeCell ref="K55:N56"/>
    <mergeCell ref="C57:J58"/>
    <mergeCell ref="K57:N58"/>
    <mergeCell ref="B38:C38"/>
    <mergeCell ref="G38:N38"/>
    <mergeCell ref="B39:C39"/>
    <mergeCell ref="G39:N39"/>
    <mergeCell ref="B40:C40"/>
    <mergeCell ref="G40:N40"/>
    <mergeCell ref="B64:N65"/>
    <mergeCell ref="D69:N69"/>
    <mergeCell ref="D70:N71"/>
    <mergeCell ref="D72:I72"/>
    <mergeCell ref="J72:N72"/>
    <mergeCell ref="D73:I74"/>
    <mergeCell ref="J73:N74"/>
    <mergeCell ref="B60:C60"/>
    <mergeCell ref="D60:G60"/>
    <mergeCell ref="H60:I60"/>
    <mergeCell ref="J60:N60"/>
    <mergeCell ref="B61:C61"/>
    <mergeCell ref="D61:G61"/>
    <mergeCell ref="H61:I61"/>
    <mergeCell ref="J61:N61"/>
    <mergeCell ref="B80:E80"/>
    <mergeCell ref="F80:N80"/>
    <mergeCell ref="B81:E81"/>
    <mergeCell ref="F81:N81"/>
    <mergeCell ref="B82:E82"/>
    <mergeCell ref="F82:N82"/>
    <mergeCell ref="B77:E77"/>
    <mergeCell ref="F77:N77"/>
    <mergeCell ref="B78:E78"/>
    <mergeCell ref="F78:N78"/>
    <mergeCell ref="B79:E79"/>
    <mergeCell ref="F79:N79"/>
    <mergeCell ref="B86:E86"/>
    <mergeCell ref="F86:N86"/>
    <mergeCell ref="B89:C90"/>
    <mergeCell ref="D89:E90"/>
    <mergeCell ref="F89:N90"/>
    <mergeCell ref="B83:E83"/>
    <mergeCell ref="F83:N83"/>
    <mergeCell ref="B84:E84"/>
    <mergeCell ref="F84:N84"/>
    <mergeCell ref="B85:E85"/>
    <mergeCell ref="F85:N85"/>
  </mergeCells>
  <conditionalFormatting sqref="F77 D75">
    <cfRule type="colorScale" priority="3">
      <colorScale>
        <cfvo type="num" val="0"/>
        <cfvo type="num" val="27"/>
        <cfvo type="num" val="54"/>
        <color rgb="FFF8696B"/>
        <color rgb="FFFFEB84"/>
        <color rgb="FF63BE7B"/>
      </colorScale>
    </cfRule>
  </conditionalFormatting>
  <conditionalFormatting sqref="D89:E90">
    <cfRule type="iconSet" priority="2">
      <iconSet iconSet="3Symbols" showValue="0">
        <cfvo type="percent" val="0"/>
        <cfvo type="formula" val="AVERAGE($C$69:$C$70)"/>
        <cfvo type="formula" val="AVERAGE($C$70:$C$71)"/>
      </iconSet>
    </cfRule>
  </conditionalFormatting>
  <conditionalFormatting sqref="D70:N71">
    <cfRule type="colorScale" priority="1">
      <colorScale>
        <cfvo type="num" val="$C$69"/>
        <cfvo type="num" val="$C$70"/>
        <cfvo type="num" val="$C$71"/>
        <color theme="5" tint="0.39997558519241921"/>
        <color theme="7" tint="0.39997558519241921"/>
        <color theme="9" tint="0.39997558519241921"/>
      </colorScale>
    </cfRule>
  </conditionalFormatting>
  <pageMargins left="0.25" right="0.25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4" id="{B909CFB3-2EE4-4202-98D8-23B9E2F95B5D}">
            <x14:iconSet iconSet="3Symbols" custom="1">
              <x14:cfvo type="percent">
                <xm:f>0</xm:f>
              </x14:cfvo>
              <x14:cfvo type="num">
                <xm:f>18</xm:f>
              </x14:cfvo>
              <x14:cfvo type="num">
                <xm:f>36</xm:f>
              </x14:cfvo>
              <x14:cfIcon iconSet="3Symbols" iconId="0"/>
              <x14:cfIcon iconSet="3Symbols" iconId="1"/>
              <x14:cfIcon iconSet="3Symbols" iconId="2"/>
            </x14:iconSet>
          </x14:cfRule>
          <xm:sqref>D75 F77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Calendrier d'audits</vt:lpstr>
      <vt:lpstr>GDT 1</vt:lpstr>
      <vt:lpstr>GDT 2</vt:lpstr>
      <vt:lpstr>'GDT 1'!Zone_d_impression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</dc:creator>
  <cp:lastModifiedBy>gmb</cp:lastModifiedBy>
  <dcterms:created xsi:type="dcterms:W3CDTF">2017-11-11T17:37:32Z</dcterms:created>
  <dcterms:modified xsi:type="dcterms:W3CDTF">2017-11-11T19:14:34Z</dcterms:modified>
</cp:coreProperties>
</file>