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55" windowHeight="9225" activeTab="2"/>
  </bookViews>
  <sheets>
    <sheet name="Devis" sheetId="2" r:id="rId1"/>
    <sheet name="Contrats" sheetId="3" r:id="rId2"/>
    <sheet name="Planning" sheetId="1" r:id="rId3"/>
    <sheet name="Planning (2)" sheetId="4" r:id="rId4"/>
  </sheets>
  <externalReferences>
    <externalReference r:id="rId5"/>
  </externalReferences>
  <definedNames>
    <definedName name="date" localSheetId="3">'Planning (2)'!$B$5:$B$32</definedName>
    <definedName name="date">Planning!$B$5:$B$32</definedName>
    <definedName name="date1" localSheetId="3">'Planning (2)'!$T$5:$T$35</definedName>
    <definedName name="date1">Planning!$T$5:$T$35</definedName>
    <definedName name="date2" localSheetId="3">'Planning (2)'!$AL$5:$AL$34</definedName>
    <definedName name="date2">Planning!$AL$5:$AL$34</definedName>
    <definedName name="date3" localSheetId="3">'Planning (2)'!$BD$5:$BD$35</definedName>
    <definedName name="date3">Planning!$BD$5:$BD$35</definedName>
    <definedName name="date4" localSheetId="3">'Planning (2)'!$BV$5:$BV$34</definedName>
    <definedName name="date4">Planning!$BV$5:$BV$34</definedName>
    <definedName name="date5" localSheetId="3">'Planning (2)'!$B$42:$B$72</definedName>
    <definedName name="date5">Planning!$B$42:$B$72</definedName>
    <definedName name="date6" localSheetId="3">'Planning (2)'!$T$42:$T$72</definedName>
    <definedName name="date6">Planning!$T$42:$T$72</definedName>
    <definedName name="date7" localSheetId="3">'Planning (2)'!$AL$42:$AL$71</definedName>
    <definedName name="date7">Planning!$AL$42:$AL$71</definedName>
    <definedName name="date8" localSheetId="3">'Planning (2)'!$BD$42:$BD$72</definedName>
    <definedName name="date8">Planning!$BD$42:$BD$72</definedName>
    <definedName name="date9" localSheetId="3">'Planning (2)'!$BV$42:$BV$71</definedName>
    <definedName name="date9">Planning!$BV$42:$BV$71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S73" i="4" l="1"/>
  <c r="BR73" i="4"/>
  <c r="BQ73" i="4"/>
  <c r="BP73" i="4"/>
  <c r="BO73" i="4"/>
  <c r="BN73" i="4"/>
  <c r="BM73" i="4"/>
  <c r="BL73" i="4"/>
  <c r="BK73" i="4"/>
  <c r="BJ73" i="4"/>
  <c r="BI73" i="4"/>
  <c r="BH73" i="4"/>
  <c r="BG73" i="4"/>
  <c r="BF73" i="4"/>
  <c r="BE73" i="4"/>
  <c r="AI73" i="4"/>
  <c r="AH73" i="4"/>
  <c r="AG73" i="4"/>
  <c r="AF73" i="4"/>
  <c r="AE73" i="4"/>
  <c r="AD73" i="4"/>
  <c r="AC73" i="4"/>
  <c r="AB73" i="4"/>
  <c r="AA73" i="4"/>
  <c r="Z73" i="4"/>
  <c r="Y73" i="4"/>
  <c r="X73" i="4"/>
  <c r="W73" i="4"/>
  <c r="V73" i="4"/>
  <c r="U73" i="4" s="1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D73" i="4"/>
  <c r="C73" i="4" s="1"/>
  <c r="CK72" i="4"/>
  <c r="CJ72" i="4"/>
  <c r="CI72" i="4"/>
  <c r="CH72" i="4"/>
  <c r="CG72" i="4"/>
  <c r="CF72" i="4"/>
  <c r="CE72" i="4"/>
  <c r="CD72" i="4"/>
  <c r="CC72" i="4"/>
  <c r="CB72" i="4"/>
  <c r="CA72" i="4"/>
  <c r="BZ72" i="4"/>
  <c r="BY72" i="4"/>
  <c r="BX72" i="4"/>
  <c r="BW72" i="4"/>
  <c r="BC72" i="4"/>
  <c r="BA72" i="4"/>
  <c r="AZ72" i="4"/>
  <c r="AY72" i="4"/>
  <c r="AX72" i="4"/>
  <c r="AW72" i="4"/>
  <c r="AV72" i="4"/>
  <c r="AU72" i="4"/>
  <c r="AT72" i="4"/>
  <c r="AS72" i="4"/>
  <c r="AR72" i="4"/>
  <c r="AQ72" i="4"/>
  <c r="AP72" i="4"/>
  <c r="AO72" i="4"/>
  <c r="AN72" i="4"/>
  <c r="AM72" i="4"/>
  <c r="S72" i="4"/>
  <c r="A72" i="4"/>
  <c r="BU71" i="4"/>
  <c r="BC71" i="4"/>
  <c r="BA71" i="4"/>
  <c r="AK71" i="4"/>
  <c r="S71" i="4"/>
  <c r="A71" i="4"/>
  <c r="BU70" i="4"/>
  <c r="BC70" i="4"/>
  <c r="BA70" i="4"/>
  <c r="AK70" i="4"/>
  <c r="S70" i="4"/>
  <c r="A70" i="4"/>
  <c r="BU69" i="4"/>
  <c r="BC69" i="4"/>
  <c r="BA69" i="4"/>
  <c r="AK69" i="4"/>
  <c r="S69" i="4"/>
  <c r="A69" i="4"/>
  <c r="BU68" i="4"/>
  <c r="BC68" i="4"/>
  <c r="BA68" i="4"/>
  <c r="AK68" i="4"/>
  <c r="S68" i="4"/>
  <c r="A68" i="4"/>
  <c r="BU67" i="4"/>
  <c r="BC67" i="4"/>
  <c r="BA67" i="4"/>
  <c r="AK67" i="4"/>
  <c r="S67" i="4"/>
  <c r="A67" i="4"/>
  <c r="BU66" i="4"/>
  <c r="BC66" i="4"/>
  <c r="BA66" i="4"/>
  <c r="AK66" i="4"/>
  <c r="S66" i="4"/>
  <c r="A66" i="4"/>
  <c r="BU65" i="4"/>
  <c r="BC65" i="4"/>
  <c r="BA65" i="4"/>
  <c r="AK65" i="4"/>
  <c r="S65" i="4"/>
  <c r="A65" i="4"/>
  <c r="BU64" i="4"/>
  <c r="BC64" i="4"/>
  <c r="BA64" i="4"/>
  <c r="AK64" i="4"/>
  <c r="S64" i="4"/>
  <c r="A64" i="4"/>
  <c r="BU63" i="4"/>
  <c r="BC63" i="4"/>
  <c r="BA63" i="4"/>
  <c r="AK63" i="4"/>
  <c r="S63" i="4"/>
  <c r="A63" i="4"/>
  <c r="BU62" i="4"/>
  <c r="BC62" i="4"/>
  <c r="BA62" i="4"/>
  <c r="AK62" i="4"/>
  <c r="S62" i="4"/>
  <c r="A62" i="4"/>
  <c r="BU61" i="4"/>
  <c r="BC61" i="4"/>
  <c r="BA61" i="4"/>
  <c r="AK61" i="4"/>
  <c r="S61" i="4"/>
  <c r="A61" i="4"/>
  <c r="BU60" i="4"/>
  <c r="BC60" i="4"/>
  <c r="BA60" i="4"/>
  <c r="AK60" i="4"/>
  <c r="S60" i="4"/>
  <c r="A60" i="4"/>
  <c r="BU59" i="4"/>
  <c r="BC59" i="4"/>
  <c r="BA59" i="4"/>
  <c r="AK59" i="4"/>
  <c r="S59" i="4"/>
  <c r="A59" i="4"/>
  <c r="BU58" i="4"/>
  <c r="BC58" i="4"/>
  <c r="BA58" i="4"/>
  <c r="AK58" i="4"/>
  <c r="S58" i="4"/>
  <c r="A58" i="4"/>
  <c r="BU57" i="4"/>
  <c r="BC57" i="4"/>
  <c r="BA57" i="4"/>
  <c r="AK57" i="4"/>
  <c r="S57" i="4"/>
  <c r="A57" i="4"/>
  <c r="BU56" i="4"/>
  <c r="BC56" i="4"/>
  <c r="BA56" i="4"/>
  <c r="AK56" i="4"/>
  <c r="S56" i="4"/>
  <c r="A56" i="4"/>
  <c r="BU55" i="4"/>
  <c r="BC55" i="4"/>
  <c r="BA55" i="4"/>
  <c r="AK55" i="4"/>
  <c r="S55" i="4"/>
  <c r="A55" i="4"/>
  <c r="BU54" i="4"/>
  <c r="BC54" i="4"/>
  <c r="BA54" i="4"/>
  <c r="AK54" i="4"/>
  <c r="S54" i="4"/>
  <c r="A54" i="4"/>
  <c r="BU53" i="4"/>
  <c r="BC53" i="4"/>
  <c r="BA53" i="4"/>
  <c r="AK53" i="4"/>
  <c r="S53" i="4"/>
  <c r="A53" i="4"/>
  <c r="BU52" i="4"/>
  <c r="BC52" i="4"/>
  <c r="BA52" i="4"/>
  <c r="AK52" i="4"/>
  <c r="S52" i="4"/>
  <c r="A52" i="4"/>
  <c r="BU51" i="4"/>
  <c r="BC51" i="4"/>
  <c r="BA51" i="4"/>
  <c r="AK51" i="4"/>
  <c r="S51" i="4"/>
  <c r="A51" i="4"/>
  <c r="BU50" i="4"/>
  <c r="BC50" i="4"/>
  <c r="BA50" i="4"/>
  <c r="AK50" i="4"/>
  <c r="S50" i="4"/>
  <c r="A50" i="4"/>
  <c r="BU49" i="4"/>
  <c r="BC49" i="4"/>
  <c r="BA49" i="4"/>
  <c r="AK49" i="4"/>
  <c r="S49" i="4"/>
  <c r="A49" i="4"/>
  <c r="BU48" i="4"/>
  <c r="BC48" i="4"/>
  <c r="BA48" i="4"/>
  <c r="AK48" i="4"/>
  <c r="S48" i="4"/>
  <c r="A48" i="4"/>
  <c r="BU47" i="4"/>
  <c r="BC47" i="4"/>
  <c r="BA47" i="4"/>
  <c r="AK47" i="4"/>
  <c r="S47" i="4"/>
  <c r="A47" i="4"/>
  <c r="BU46" i="4"/>
  <c r="BC46" i="4"/>
  <c r="BA46" i="4"/>
  <c r="AK46" i="4"/>
  <c r="S46" i="4"/>
  <c r="A46" i="4"/>
  <c r="BU45" i="4"/>
  <c r="BC45" i="4"/>
  <c r="BA45" i="4"/>
  <c r="AK45" i="4"/>
  <c r="S45" i="4"/>
  <c r="A45" i="4"/>
  <c r="BU44" i="4"/>
  <c r="BC44" i="4"/>
  <c r="BA44" i="4"/>
  <c r="AK44" i="4"/>
  <c r="S44" i="4"/>
  <c r="A44" i="4"/>
  <c r="BU43" i="4"/>
  <c r="BC43" i="4"/>
  <c r="BA43" i="4"/>
  <c r="AK43" i="4"/>
  <c r="S43" i="4"/>
  <c r="A43" i="4"/>
  <c r="BU42" i="4"/>
  <c r="BC42" i="4"/>
  <c r="BA42" i="4"/>
  <c r="AK42" i="4"/>
  <c r="S42" i="4"/>
  <c r="A42" i="4"/>
  <c r="BS36" i="4"/>
  <c r="BR36" i="4"/>
  <c r="BQ36" i="4"/>
  <c r="BP36" i="4"/>
  <c r="BO36" i="4"/>
  <c r="BN36" i="4"/>
  <c r="BM36" i="4"/>
  <c r="BL36" i="4"/>
  <c r="BK36" i="4"/>
  <c r="BJ36" i="4"/>
  <c r="BI36" i="4"/>
  <c r="BH36" i="4"/>
  <c r="BG36" i="4"/>
  <c r="BF36" i="4"/>
  <c r="BE36" i="4" s="1"/>
  <c r="AJ36" i="4"/>
  <c r="AI3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 s="1"/>
  <c r="D76" i="4" s="1"/>
  <c r="CK35" i="4"/>
  <c r="CJ35" i="4"/>
  <c r="CI35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AP35" i="4"/>
  <c r="AO35" i="4"/>
  <c r="AN35" i="4"/>
  <c r="AM35" i="4" s="1"/>
  <c r="S35" i="4"/>
  <c r="BU34" i="4"/>
  <c r="BC34" i="4"/>
  <c r="AK34" i="4"/>
  <c r="S34" i="4"/>
  <c r="BU33" i="4"/>
  <c r="BC33" i="4"/>
  <c r="AK33" i="4"/>
  <c r="S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 s="1"/>
  <c r="BU32" i="4"/>
  <c r="BC32" i="4"/>
  <c r="AK32" i="4"/>
  <c r="S32" i="4"/>
  <c r="A32" i="4"/>
  <c r="BU31" i="4"/>
  <c r="BC31" i="4"/>
  <c r="AK31" i="4"/>
  <c r="S31" i="4"/>
  <c r="A31" i="4"/>
  <c r="BU30" i="4"/>
  <c r="BC30" i="4"/>
  <c r="AK30" i="4"/>
  <c r="S30" i="4"/>
  <c r="A30" i="4"/>
  <c r="BU29" i="4"/>
  <c r="BC29" i="4"/>
  <c r="AK29" i="4"/>
  <c r="S29" i="4"/>
  <c r="A29" i="4"/>
  <c r="BU28" i="4"/>
  <c r="BC28" i="4"/>
  <c r="AK28" i="4"/>
  <c r="S28" i="4"/>
  <c r="A28" i="4"/>
  <c r="BU27" i="4"/>
  <c r="BC27" i="4"/>
  <c r="AK27" i="4"/>
  <c r="S27" i="4"/>
  <c r="A27" i="4"/>
  <c r="BU26" i="4"/>
  <c r="BC26" i="4"/>
  <c r="AK26" i="4"/>
  <c r="S26" i="4"/>
  <c r="A26" i="4"/>
  <c r="BU25" i="4"/>
  <c r="BC25" i="4"/>
  <c r="AK25" i="4"/>
  <c r="S25" i="4"/>
  <c r="A25" i="4"/>
  <c r="BU24" i="4"/>
  <c r="BC24" i="4"/>
  <c r="AK24" i="4"/>
  <c r="S24" i="4"/>
  <c r="A24" i="4"/>
  <c r="BU23" i="4"/>
  <c r="BC23" i="4"/>
  <c r="AK23" i="4"/>
  <c r="S23" i="4"/>
  <c r="A23" i="4"/>
  <c r="BU22" i="4"/>
  <c r="BC22" i="4"/>
  <c r="AK22" i="4"/>
  <c r="S22" i="4"/>
  <c r="A22" i="4"/>
  <c r="BU21" i="4"/>
  <c r="BC21" i="4"/>
  <c r="AK21" i="4"/>
  <c r="S21" i="4"/>
  <c r="A21" i="4"/>
  <c r="BU20" i="4"/>
  <c r="BC20" i="4"/>
  <c r="AK20" i="4"/>
  <c r="S20" i="4"/>
  <c r="A20" i="4"/>
  <c r="BU19" i="4"/>
  <c r="BC19" i="4"/>
  <c r="AK19" i="4"/>
  <c r="S19" i="4"/>
  <c r="A19" i="4"/>
  <c r="BU18" i="4"/>
  <c r="BC18" i="4"/>
  <c r="AK18" i="4"/>
  <c r="S18" i="4"/>
  <c r="A18" i="4"/>
  <c r="BU17" i="4"/>
  <c r="BC17" i="4"/>
  <c r="AK17" i="4"/>
  <c r="S17" i="4"/>
  <c r="A17" i="4"/>
  <c r="BU16" i="4"/>
  <c r="BC16" i="4"/>
  <c r="AK16" i="4"/>
  <c r="S16" i="4"/>
  <c r="A16" i="4"/>
  <c r="BU15" i="4"/>
  <c r="BC15" i="4"/>
  <c r="AK15" i="4"/>
  <c r="S15" i="4"/>
  <c r="A15" i="4"/>
  <c r="BU14" i="4"/>
  <c r="BC14" i="4"/>
  <c r="AK14" i="4"/>
  <c r="S14" i="4"/>
  <c r="A14" i="4"/>
  <c r="BU13" i="4"/>
  <c r="BC13" i="4"/>
  <c r="AK13" i="4"/>
  <c r="S13" i="4"/>
  <c r="A13" i="4"/>
  <c r="BU12" i="4"/>
  <c r="BC12" i="4"/>
  <c r="AK12" i="4"/>
  <c r="S12" i="4"/>
  <c r="A12" i="4"/>
  <c r="BU11" i="4"/>
  <c r="BC11" i="4"/>
  <c r="AK11" i="4"/>
  <c r="S11" i="4"/>
  <c r="A11" i="4"/>
  <c r="BU10" i="4"/>
  <c r="BC10" i="4"/>
  <c r="AK10" i="4"/>
  <c r="S10" i="4"/>
  <c r="A10" i="4"/>
  <c r="BU9" i="4"/>
  <c r="BC9" i="4"/>
  <c r="AK9" i="4"/>
  <c r="S9" i="4"/>
  <c r="A9" i="4"/>
  <c r="BU8" i="4"/>
  <c r="BC8" i="4"/>
  <c r="AK8" i="4"/>
  <c r="S8" i="4"/>
  <c r="A8" i="4"/>
  <c r="BU7" i="4"/>
  <c r="BC7" i="4"/>
  <c r="AK7" i="4"/>
  <c r="S7" i="4"/>
  <c r="A7" i="4"/>
  <c r="BU6" i="4"/>
  <c r="BC6" i="4"/>
  <c r="AK6" i="4"/>
  <c r="S6" i="4"/>
  <c r="A6" i="4"/>
  <c r="BU5" i="4"/>
  <c r="BC5" i="4"/>
  <c r="AK5" i="4"/>
  <c r="S5" i="4"/>
  <c r="A5" i="4"/>
  <c r="D1" i="4"/>
  <c r="B5" i="2" l="1"/>
  <c r="B7" i="2"/>
  <c r="B6" i="2"/>
  <c r="B4" i="2"/>
  <c r="B3" i="2"/>
  <c r="C17" i="3"/>
  <c r="C19" i="3"/>
  <c r="C18" i="3"/>
  <c r="C13" i="3"/>
  <c r="C7" i="3"/>
  <c r="C6" i="3"/>
  <c r="C11" i="3"/>
  <c r="C12" i="3" s="1"/>
  <c r="C5" i="3"/>
  <c r="R73" i="1" l="1"/>
  <c r="BC72" i="1"/>
  <c r="S72" i="1"/>
  <c r="A72" i="1"/>
  <c r="BU71" i="1"/>
  <c r="BC71" i="1"/>
  <c r="BA71" i="1"/>
  <c r="AK71" i="1"/>
  <c r="S71" i="1"/>
  <c r="A71" i="1"/>
  <c r="BU70" i="1"/>
  <c r="BC70" i="1"/>
  <c r="BA70" i="1"/>
  <c r="AK70" i="1"/>
  <c r="S70" i="1"/>
  <c r="A70" i="1"/>
  <c r="BU69" i="1"/>
  <c r="BC69" i="1"/>
  <c r="BA69" i="1"/>
  <c r="AK69" i="1"/>
  <c r="S69" i="1"/>
  <c r="A69" i="1"/>
  <c r="BU68" i="1"/>
  <c r="BC68" i="1"/>
  <c r="BA68" i="1"/>
  <c r="AK68" i="1"/>
  <c r="S68" i="1"/>
  <c r="A68" i="1"/>
  <c r="BU67" i="1"/>
  <c r="BC67" i="1"/>
  <c r="BA67" i="1"/>
  <c r="AK67" i="1"/>
  <c r="S67" i="1"/>
  <c r="A67" i="1"/>
  <c r="BU66" i="1"/>
  <c r="BC66" i="1"/>
  <c r="BA66" i="1"/>
  <c r="AK66" i="1"/>
  <c r="S66" i="1"/>
  <c r="A66" i="1"/>
  <c r="BU65" i="1"/>
  <c r="BC65" i="1"/>
  <c r="BA65" i="1"/>
  <c r="AK65" i="1"/>
  <c r="S65" i="1"/>
  <c r="A65" i="1"/>
  <c r="BU64" i="1"/>
  <c r="BC64" i="1"/>
  <c r="BA64" i="1"/>
  <c r="AK64" i="1"/>
  <c r="S64" i="1"/>
  <c r="A64" i="1"/>
  <c r="BU63" i="1"/>
  <c r="BC63" i="1"/>
  <c r="BA63" i="1"/>
  <c r="AK63" i="1"/>
  <c r="S63" i="1"/>
  <c r="A63" i="1"/>
  <c r="BU62" i="1"/>
  <c r="BC62" i="1"/>
  <c r="BA62" i="1"/>
  <c r="AK62" i="1"/>
  <c r="S62" i="1"/>
  <c r="A62" i="1"/>
  <c r="BU61" i="1"/>
  <c r="BC61" i="1"/>
  <c r="BA61" i="1"/>
  <c r="AK61" i="1"/>
  <c r="S61" i="1"/>
  <c r="A61" i="1"/>
  <c r="BU60" i="1"/>
  <c r="BC60" i="1"/>
  <c r="BA60" i="1"/>
  <c r="AK60" i="1"/>
  <c r="S60" i="1"/>
  <c r="A60" i="1"/>
  <c r="BU59" i="1"/>
  <c r="BC59" i="1"/>
  <c r="BA59" i="1"/>
  <c r="AK59" i="1"/>
  <c r="S59" i="1"/>
  <c r="A59" i="1"/>
  <c r="BU58" i="1"/>
  <c r="BC58" i="1"/>
  <c r="BA58" i="1"/>
  <c r="AK58" i="1"/>
  <c r="S58" i="1"/>
  <c r="A58" i="1"/>
  <c r="BU57" i="1"/>
  <c r="BC57" i="1"/>
  <c r="BA57" i="1"/>
  <c r="AK57" i="1"/>
  <c r="S57" i="1"/>
  <c r="A57" i="1"/>
  <c r="BU56" i="1"/>
  <c r="BC56" i="1"/>
  <c r="BA56" i="1"/>
  <c r="AK56" i="1"/>
  <c r="S56" i="1"/>
  <c r="A56" i="1"/>
  <c r="BU55" i="1"/>
  <c r="BC55" i="1"/>
  <c r="BA55" i="1"/>
  <c r="AK55" i="1"/>
  <c r="S55" i="1"/>
  <c r="A55" i="1"/>
  <c r="BU54" i="1"/>
  <c r="BC54" i="1"/>
  <c r="BA54" i="1"/>
  <c r="AK54" i="1"/>
  <c r="S54" i="1"/>
  <c r="A54" i="1"/>
  <c r="BU53" i="1"/>
  <c r="BC53" i="1"/>
  <c r="BA53" i="1"/>
  <c r="AK53" i="1"/>
  <c r="S53" i="1"/>
  <c r="A53" i="1"/>
  <c r="BU52" i="1"/>
  <c r="BC52" i="1"/>
  <c r="BA52" i="1"/>
  <c r="AK52" i="1"/>
  <c r="S52" i="1"/>
  <c r="A52" i="1"/>
  <c r="BU51" i="1"/>
  <c r="BC51" i="1"/>
  <c r="BA51" i="1"/>
  <c r="AK51" i="1"/>
  <c r="S51" i="1"/>
  <c r="A51" i="1"/>
  <c r="BU50" i="1"/>
  <c r="BC50" i="1"/>
  <c r="BA50" i="1"/>
  <c r="AK50" i="1"/>
  <c r="S50" i="1"/>
  <c r="A50" i="1"/>
  <c r="BU49" i="1"/>
  <c r="BC49" i="1"/>
  <c r="BA49" i="1"/>
  <c r="AK49" i="1"/>
  <c r="S49" i="1"/>
  <c r="A49" i="1"/>
  <c r="BU48" i="1"/>
  <c r="BC48" i="1"/>
  <c r="BA48" i="1"/>
  <c r="AK48" i="1"/>
  <c r="S48" i="1"/>
  <c r="A48" i="1"/>
  <c r="BU47" i="1"/>
  <c r="BC47" i="1"/>
  <c r="BA47" i="1"/>
  <c r="AK47" i="1"/>
  <c r="S47" i="1"/>
  <c r="A47" i="1"/>
  <c r="BU46" i="1"/>
  <c r="BC46" i="1"/>
  <c r="BA46" i="1"/>
  <c r="AK46" i="1"/>
  <c r="S46" i="1"/>
  <c r="A46" i="1"/>
  <c r="BU45" i="1"/>
  <c r="BC45" i="1"/>
  <c r="BA45" i="1"/>
  <c r="AK45" i="1"/>
  <c r="S45" i="1"/>
  <c r="A45" i="1"/>
  <c r="BU44" i="1"/>
  <c r="BC44" i="1"/>
  <c r="BA44" i="1"/>
  <c r="AK44" i="1"/>
  <c r="S44" i="1"/>
  <c r="A44" i="1"/>
  <c r="BU43" i="1"/>
  <c r="BC43" i="1"/>
  <c r="BA43" i="1"/>
  <c r="AK43" i="1"/>
  <c r="S43" i="1"/>
  <c r="A43" i="1"/>
  <c r="BU42" i="1"/>
  <c r="BL73" i="1"/>
  <c r="BC42" i="1"/>
  <c r="BA42" i="1"/>
  <c r="AK42" i="1"/>
  <c r="S42" i="1"/>
  <c r="Q73" i="1"/>
  <c r="A42" i="1"/>
  <c r="AJ36" i="1"/>
  <c r="BC35" i="1"/>
  <c r="BB35" i="1"/>
  <c r="S35" i="1"/>
  <c r="BU34" i="1"/>
  <c r="BC34" i="1"/>
  <c r="AK34" i="1"/>
  <c r="S34" i="1"/>
  <c r="BU33" i="1"/>
  <c r="BC33" i="1"/>
  <c r="AK33" i="1"/>
  <c r="S33" i="1"/>
  <c r="BU32" i="1"/>
  <c r="BC32" i="1"/>
  <c r="AK32" i="1"/>
  <c r="S32" i="1"/>
  <c r="A32" i="1"/>
  <c r="BU31" i="1"/>
  <c r="BC31" i="1"/>
  <c r="AK31" i="1"/>
  <c r="S31" i="1"/>
  <c r="A31" i="1"/>
  <c r="BU30" i="1"/>
  <c r="BC30" i="1"/>
  <c r="AK30" i="1"/>
  <c r="S30" i="1"/>
  <c r="A30" i="1"/>
  <c r="BU29" i="1"/>
  <c r="BC29" i="1"/>
  <c r="AK29" i="1"/>
  <c r="S29" i="1"/>
  <c r="A29" i="1"/>
  <c r="BU28" i="1"/>
  <c r="BC28" i="1"/>
  <c r="AK28" i="1"/>
  <c r="S28" i="1"/>
  <c r="A28" i="1"/>
  <c r="BU27" i="1"/>
  <c r="BC27" i="1"/>
  <c r="AK27" i="1"/>
  <c r="S27" i="1"/>
  <c r="A27" i="1"/>
  <c r="BU26" i="1"/>
  <c r="BC26" i="1"/>
  <c r="AK26" i="1"/>
  <c r="S26" i="1"/>
  <c r="A26" i="1"/>
  <c r="BU25" i="1"/>
  <c r="BC25" i="1"/>
  <c r="AK25" i="1"/>
  <c r="S25" i="1"/>
  <c r="A25" i="1"/>
  <c r="BU24" i="1"/>
  <c r="BC24" i="1"/>
  <c r="AK24" i="1"/>
  <c r="S24" i="1"/>
  <c r="A24" i="1"/>
  <c r="BU23" i="1"/>
  <c r="BC23" i="1"/>
  <c r="AK23" i="1"/>
  <c r="S23" i="1"/>
  <c r="A23" i="1"/>
  <c r="BU22" i="1"/>
  <c r="BC22" i="1"/>
  <c r="AK22" i="1"/>
  <c r="S22" i="1"/>
  <c r="A22" i="1"/>
  <c r="BU21" i="1"/>
  <c r="BC21" i="1"/>
  <c r="AK21" i="1"/>
  <c r="S21" i="1"/>
  <c r="A21" i="1"/>
  <c r="BU20" i="1"/>
  <c r="BC20" i="1"/>
  <c r="AK20" i="1"/>
  <c r="S20" i="1"/>
  <c r="A20" i="1"/>
  <c r="BU19" i="1"/>
  <c r="BC19" i="1"/>
  <c r="AK19" i="1"/>
  <c r="S19" i="1"/>
  <c r="A19" i="1"/>
  <c r="BU18" i="1"/>
  <c r="BC18" i="1"/>
  <c r="AK18" i="1"/>
  <c r="S18" i="1"/>
  <c r="A18" i="1"/>
  <c r="BU17" i="1"/>
  <c r="BC17" i="1"/>
  <c r="AK17" i="1"/>
  <c r="S17" i="1"/>
  <c r="A17" i="1"/>
  <c r="BU16" i="1"/>
  <c r="BC16" i="1"/>
  <c r="AK16" i="1"/>
  <c r="S16" i="1"/>
  <c r="A16" i="1"/>
  <c r="BU15" i="1"/>
  <c r="BC15" i="1"/>
  <c r="AK15" i="1"/>
  <c r="S15" i="1"/>
  <c r="A15" i="1"/>
  <c r="BU14" i="1"/>
  <c r="BC14" i="1"/>
  <c r="AK14" i="1"/>
  <c r="S14" i="1"/>
  <c r="A14" i="1"/>
  <c r="BU13" i="1"/>
  <c r="BC13" i="1"/>
  <c r="AK13" i="1"/>
  <c r="S13" i="1"/>
  <c r="A13" i="1"/>
  <c r="BU12" i="1"/>
  <c r="BC12" i="1"/>
  <c r="AK12" i="1"/>
  <c r="S12" i="1"/>
  <c r="A12" i="1"/>
  <c r="BU11" i="1"/>
  <c r="BC11" i="1"/>
  <c r="AK11" i="1"/>
  <c r="S11" i="1"/>
  <c r="A11" i="1"/>
  <c r="BU10" i="1"/>
  <c r="BC10" i="1"/>
  <c r="AK10" i="1"/>
  <c r="S10" i="1"/>
  <c r="A10" i="1"/>
  <c r="BU9" i="1"/>
  <c r="BC9" i="1"/>
  <c r="AK9" i="1"/>
  <c r="S9" i="1"/>
  <c r="A9" i="1"/>
  <c r="BU8" i="1"/>
  <c r="BC8" i="1"/>
  <c r="AK8" i="1"/>
  <c r="S8" i="1"/>
  <c r="A8" i="1"/>
  <c r="CK35" i="1"/>
  <c r="CC35" i="1"/>
  <c r="BU7" i="1"/>
  <c r="BC7" i="1"/>
  <c r="AK7" i="1"/>
  <c r="S7" i="1"/>
  <c r="O33" i="1"/>
  <c r="M33" i="1"/>
  <c r="G33" i="1"/>
  <c r="E33" i="1"/>
  <c r="A7" i="1"/>
  <c r="BU6" i="1"/>
  <c r="BM36" i="1"/>
  <c r="BC6" i="1"/>
  <c r="AK6" i="1"/>
  <c r="S6" i="1"/>
  <c r="N33" i="1"/>
  <c r="F33" i="1"/>
  <c r="A6" i="1"/>
  <c r="CI35" i="1"/>
  <c r="CA35" i="1"/>
  <c r="BU5" i="1"/>
  <c r="BP36" i="1"/>
  <c r="BH36" i="1"/>
  <c r="BC5" i="1"/>
  <c r="AW35" i="1"/>
  <c r="AO35" i="1"/>
  <c r="AK5" i="1"/>
  <c r="S5" i="1"/>
  <c r="Q33" i="1"/>
  <c r="P33" i="1"/>
  <c r="L33" i="1"/>
  <c r="K33" i="1"/>
  <c r="J33" i="1"/>
  <c r="I33" i="1"/>
  <c r="H33" i="1"/>
  <c r="D33" i="1"/>
  <c r="A5" i="1"/>
  <c r="D1" i="1"/>
  <c r="C33" i="1" l="1"/>
  <c r="AB36" i="1"/>
  <c r="CG35" i="1"/>
  <c r="CD35" i="1"/>
  <c r="E73" i="1"/>
  <c r="M73" i="1"/>
  <c r="X73" i="1"/>
  <c r="AF73" i="1"/>
  <c r="AQ72" i="1"/>
  <c r="AY72" i="1"/>
  <c r="CC72" i="1"/>
  <c r="CK72" i="1"/>
  <c r="Y73" i="1"/>
  <c r="AG73" i="1"/>
  <c r="BK73" i="1"/>
  <c r="BS73" i="1"/>
  <c r="CB72" i="1"/>
  <c r="CJ72" i="1"/>
  <c r="BX72" i="1"/>
  <c r="CF72" i="1"/>
  <c r="BY72" i="1"/>
  <c r="CG72" i="1"/>
  <c r="BZ72" i="1"/>
  <c r="CH72" i="1"/>
  <c r="CD72" i="1"/>
  <c r="CA72" i="1"/>
  <c r="CI72" i="1"/>
  <c r="CE72" i="1"/>
  <c r="BI73" i="1"/>
  <c r="BQ73" i="1"/>
  <c r="BJ73" i="1"/>
  <c r="BR73" i="1"/>
  <c r="BF73" i="1"/>
  <c r="BN73" i="1"/>
  <c r="BM73" i="1"/>
  <c r="BG73" i="1"/>
  <c r="BO73" i="1"/>
  <c r="BH73" i="1"/>
  <c r="BP73" i="1"/>
  <c r="AT72" i="1"/>
  <c r="AU72" i="1"/>
  <c r="AN72" i="1"/>
  <c r="AV72" i="1"/>
  <c r="AO72" i="1"/>
  <c r="AW72" i="1"/>
  <c r="AP72" i="1"/>
  <c r="AX72" i="1"/>
  <c r="AR72" i="1"/>
  <c r="AZ72" i="1"/>
  <c r="AS72" i="1"/>
  <c r="BA72" i="1"/>
  <c r="AB73" i="1"/>
  <c r="AH73" i="1"/>
  <c r="AC73" i="1"/>
  <c r="AD73" i="1"/>
  <c r="Z73" i="1"/>
  <c r="AA73" i="1"/>
  <c r="AI73" i="1"/>
  <c r="V73" i="1"/>
  <c r="W73" i="1"/>
  <c r="AE73" i="1"/>
  <c r="G73" i="1"/>
  <c r="H73" i="1"/>
  <c r="P73" i="1"/>
  <c r="J73" i="1"/>
  <c r="I73" i="1"/>
  <c r="D73" i="1"/>
  <c r="L73" i="1"/>
  <c r="F73" i="1"/>
  <c r="N73" i="1"/>
  <c r="O73" i="1"/>
  <c r="K73" i="1"/>
  <c r="BY35" i="1"/>
  <c r="BZ35" i="1"/>
  <c r="CH35" i="1"/>
  <c r="CB35" i="1"/>
  <c r="CJ35" i="1"/>
  <c r="CE35" i="1"/>
  <c r="BX35" i="1"/>
  <c r="CF35" i="1"/>
  <c r="BJ36" i="1"/>
  <c r="BF36" i="1"/>
  <c r="BN36" i="1"/>
  <c r="BG36" i="1"/>
  <c r="BO36" i="1"/>
  <c r="BL36" i="1"/>
  <c r="BK36" i="1"/>
  <c r="BS36" i="1"/>
  <c r="BI36" i="1"/>
  <c r="BQ36" i="1"/>
  <c r="BR36" i="1"/>
  <c r="AU35" i="1"/>
  <c r="AN35" i="1"/>
  <c r="AV35" i="1"/>
  <c r="AP35" i="1"/>
  <c r="AX35" i="1"/>
  <c r="AT35" i="1"/>
  <c r="AR35" i="1"/>
  <c r="AZ35" i="1"/>
  <c r="AS35" i="1"/>
  <c r="BA35" i="1"/>
  <c r="AQ35" i="1"/>
  <c r="AY35" i="1"/>
  <c r="AI36" i="1"/>
  <c r="AD36" i="1"/>
  <c r="Y36" i="1"/>
  <c r="AG36" i="1"/>
  <c r="AA36" i="1"/>
  <c r="AE36" i="1"/>
  <c r="AC36" i="1"/>
  <c r="V36" i="1"/>
  <c r="W36" i="1"/>
  <c r="X36" i="1"/>
  <c r="AF36" i="1"/>
  <c r="Z36" i="1"/>
  <c r="AH36" i="1"/>
  <c r="AM72" i="1" l="1"/>
  <c r="BE36" i="1"/>
  <c r="BE73" i="1"/>
  <c r="U36" i="1"/>
  <c r="BW72" i="1"/>
  <c r="C73" i="1"/>
  <c r="U73" i="1"/>
  <c r="BW35" i="1"/>
  <c r="AM35" i="1"/>
  <c r="D76" i="1" l="1"/>
</calcChain>
</file>

<file path=xl/sharedStrings.xml><?xml version="1.0" encoding="utf-8"?>
<sst xmlns="http://schemas.openxmlformats.org/spreadsheetml/2006/main" count="81" uniqueCount="42">
  <si>
    <t>MAJ du:</t>
  </si>
  <si>
    <t>Contrats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</si>
  <si>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</si>
  <si>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</si>
  <si>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</si>
  <si>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</si>
  <si>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</si>
  <si>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</si>
  <si>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</si>
  <si>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</si>
  <si>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</si>
  <si>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</si>
  <si>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 xml:space="preserve">Soit </t>
  </si>
  <si>
    <t>jours de mer</t>
  </si>
  <si>
    <t>Objet 1</t>
  </si>
  <si>
    <t>Objet 2</t>
  </si>
  <si>
    <t>Objet 3</t>
  </si>
  <si>
    <t>FE/17/</t>
  </si>
  <si>
    <t>OV/17/</t>
  </si>
  <si>
    <t>BAV/17</t>
  </si>
  <si>
    <t>Dupont</t>
  </si>
  <si>
    <t>Marie</t>
  </si>
  <si>
    <t>Jacques</t>
  </si>
  <si>
    <t>Jean</t>
  </si>
  <si>
    <t>Gérard</t>
  </si>
  <si>
    <t>N° Contrat</t>
  </si>
  <si>
    <t>Nom</t>
  </si>
  <si>
    <t>Date départ</t>
  </si>
  <si>
    <t>Date arrivée</t>
  </si>
  <si>
    <t>D17/</t>
  </si>
  <si>
    <t>N° Devis</t>
  </si>
  <si>
    <t>Rose</t>
  </si>
  <si>
    <t>Henry</t>
  </si>
  <si>
    <t>Article n°1</t>
  </si>
  <si>
    <t>Article n°2</t>
  </si>
  <si>
    <t>Article n°3</t>
  </si>
  <si>
    <t>Article n°4</t>
  </si>
  <si>
    <t>Article n°5</t>
  </si>
  <si>
    <t>- Un devis peut comporter jusqu'à 5 articles en même temps, d'où la présence de ces 5 colonnes "Articles n°x"</t>
  </si>
  <si>
    <t>- Un devis comporte une date de départ et une date d'arrivée pour l'ensemble des articles ayant le même numéro de devis</t>
  </si>
  <si>
    <t>- Un contrat possède une date de départ et une date d'arrivée, spécifique au numéro de contrat</t>
  </si>
  <si>
    <t>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</si>
</sst>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indexed="3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3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7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trike/>
      <sz val="10"/>
      <color rgb="FF00206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indexed="30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236">
    <xf numFmtId="0" fontId="0" fillId="0" borderId="0" xfId="0"/>
    <xf numFmtId="0" fontId="3" fillId="2" borderId="1" xfId="1" applyFont="1" applyFill="1" applyBorder="1"/>
    <xf numFmtId="0" fontId="2" fillId="2" borderId="2" xfId="1" applyFill="1" applyBorder="1"/>
    <xf numFmtId="0" fontId="2" fillId="2" borderId="2" xfId="1" applyFill="1" applyBorder="1" applyAlignment="1">
      <alignment horizontal="center"/>
    </xf>
    <xf numFmtId="15" fontId="3" fillId="0" borderId="0" xfId="1" applyNumberFormat="1" applyFont="1" applyFill="1" applyBorder="1" applyAlignment="1">
      <alignment horizontal="center"/>
    </xf>
    <xf numFmtId="0" fontId="2" fillId="0" borderId="0" xfId="1"/>
    <xf numFmtId="0" fontId="3" fillId="0" borderId="0" xfId="1" applyFont="1" applyFill="1"/>
    <xf numFmtId="14" fontId="2" fillId="0" borderId="0" xfId="1" applyNumberFormat="1" applyFont="1"/>
    <xf numFmtId="0" fontId="2" fillId="0" borderId="0" xfId="1" applyBorder="1"/>
    <xf numFmtId="0" fontId="2" fillId="0" borderId="0" xfId="1" applyFill="1" applyAlignment="1">
      <alignment horizontal="center"/>
    </xf>
    <xf numFmtId="0" fontId="2" fillId="0" borderId="0" xfId="1" applyFill="1"/>
    <xf numFmtId="0" fontId="2" fillId="0" borderId="0" xfId="1" applyFill="1" applyBorder="1"/>
    <xf numFmtId="0" fontId="4" fillId="0" borderId="0" xfId="1" applyFont="1"/>
    <xf numFmtId="0" fontId="5" fillId="0" borderId="0" xfId="1" applyFont="1" applyFill="1" applyBorder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/>
    <xf numFmtId="0" fontId="6" fillId="3" borderId="0" xfId="1" applyFont="1" applyFill="1"/>
    <xf numFmtId="0" fontId="2" fillId="0" borderId="0" xfId="1" applyAlignment="1">
      <alignment horizontal="left" vertical="center"/>
    </xf>
    <xf numFmtId="0" fontId="5" fillId="0" borderId="0" xfId="1" applyFont="1" applyFill="1" applyBorder="1" applyAlignment="1"/>
    <xf numFmtId="0" fontId="2" fillId="4" borderId="0" xfId="1" applyFill="1" applyAlignment="1">
      <alignment horizontal="center"/>
    </xf>
    <xf numFmtId="0" fontId="2" fillId="0" borderId="0" xfId="1" applyFill="1" applyBorder="1" applyAlignment="1">
      <alignment horizontal="left" vertical="center"/>
    </xf>
    <xf numFmtId="14" fontId="5" fillId="0" borderId="0" xfId="1" applyNumberFormat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8" fillId="0" borderId="0" xfId="1" applyNumberFormat="1" applyFont="1" applyFill="1"/>
    <xf numFmtId="0" fontId="9" fillId="0" borderId="0" xfId="1" applyFont="1"/>
    <xf numFmtId="14" fontId="2" fillId="0" borderId="0" xfId="1" applyNumberFormat="1" applyFont="1" applyFill="1"/>
    <xf numFmtId="0" fontId="4" fillId="0" borderId="0" xfId="1" applyFont="1" applyFill="1"/>
    <xf numFmtId="0" fontId="9" fillId="0" borderId="0" xfId="1" applyFont="1" applyFill="1"/>
    <xf numFmtId="0" fontId="10" fillId="0" borderId="0" xfId="1" applyFont="1" applyFill="1"/>
    <xf numFmtId="22" fontId="4" fillId="0" borderId="0" xfId="1" applyNumberFormat="1" applyFont="1" applyBorder="1" applyAlignment="1">
      <alignment horizontal="center"/>
    </xf>
    <xf numFmtId="0" fontId="2" fillId="0" borderId="0" xfId="1" applyAlignment="1"/>
    <xf numFmtId="0" fontId="11" fillId="0" borderId="0" xfId="1" applyFont="1" applyBorder="1" applyAlignment="1">
      <alignment horizontal="centerContinuous"/>
    </xf>
    <xf numFmtId="0" fontId="12" fillId="0" borderId="0" xfId="1" applyFont="1" applyFill="1" applyBorder="1" applyAlignment="1">
      <alignment horizontal="center"/>
    </xf>
    <xf numFmtId="0" fontId="13" fillId="0" borderId="0" xfId="1" applyFont="1" applyBorder="1" applyAlignment="1"/>
    <xf numFmtId="0" fontId="11" fillId="0" borderId="0" xfId="1" applyFont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0" xfId="1" applyFont="1" applyAlignment="1"/>
    <xf numFmtId="0" fontId="2" fillId="0" borderId="8" xfId="1" applyBorder="1"/>
    <xf numFmtId="0" fontId="2" fillId="0" borderId="0" xfId="1" applyFont="1" applyFill="1" applyBorder="1" applyAlignment="1"/>
    <xf numFmtId="0" fontId="14" fillId="0" borderId="0" xfId="1" applyFont="1" applyBorder="1" applyAlignment="1">
      <alignment horizontal="center"/>
    </xf>
    <xf numFmtId="164" fontId="2" fillId="0" borderId="12" xfId="1" applyNumberFormat="1" applyFont="1" applyFill="1" applyBorder="1" applyAlignment="1">
      <alignment horizontal="center"/>
    </xf>
    <xf numFmtId="0" fontId="15" fillId="0" borderId="14" xfId="1" applyFont="1" applyFill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2" fillId="5" borderId="16" xfId="1" applyFill="1" applyBorder="1" applyAlignment="1"/>
    <xf numFmtId="0" fontId="2" fillId="0" borderId="0" xfId="1" applyFill="1" applyBorder="1" applyAlignment="1"/>
    <xf numFmtId="0" fontId="15" fillId="0" borderId="5" xfId="1" applyFont="1" applyFill="1" applyBorder="1" applyAlignment="1">
      <alignment horizontal="center" vertical="center"/>
    </xf>
    <xf numFmtId="0" fontId="15" fillId="0" borderId="7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2" fillId="5" borderId="20" xfId="1" applyFill="1" applyBorder="1" applyAlignment="1"/>
    <xf numFmtId="0" fontId="15" fillId="0" borderId="21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2" fillId="5" borderId="24" xfId="1" applyFill="1" applyBorder="1" applyAlignment="1"/>
    <xf numFmtId="0" fontId="15" fillId="0" borderId="20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/>
    </xf>
    <xf numFmtId="164" fontId="2" fillId="0" borderId="27" xfId="1" applyNumberFormat="1" applyFont="1" applyFill="1" applyBorder="1" applyAlignment="1">
      <alignment horizontal="center"/>
    </xf>
    <xf numFmtId="0" fontId="16" fillId="0" borderId="28" xfId="1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/>
    </xf>
    <xf numFmtId="164" fontId="2" fillId="0" borderId="30" xfId="1" applyNumberFormat="1" applyFont="1" applyFill="1" applyBorder="1" applyAlignment="1">
      <alignment horizontal="center"/>
    </xf>
    <xf numFmtId="0" fontId="17" fillId="0" borderId="14" xfId="1" applyFont="1" applyFill="1" applyBorder="1" applyAlignment="1">
      <alignment horizontal="center" vertical="center"/>
    </xf>
    <xf numFmtId="0" fontId="2" fillId="0" borderId="26" xfId="1" applyFill="1" applyBorder="1" applyAlignment="1">
      <alignment horizontal="center"/>
    </xf>
    <xf numFmtId="164" fontId="2" fillId="0" borderId="26" xfId="1" applyNumberFormat="1" applyFont="1" applyFill="1" applyBorder="1" applyAlignment="1">
      <alignment horizontal="center"/>
    </xf>
    <xf numFmtId="0" fontId="2" fillId="5" borderId="32" xfId="1" applyFill="1" applyBorder="1" applyAlignment="1"/>
    <xf numFmtId="0" fontId="15" fillId="0" borderId="32" xfId="1" applyFont="1" applyFill="1" applyBorder="1" applyAlignment="1">
      <alignment horizontal="center" vertical="center"/>
    </xf>
    <xf numFmtId="0" fontId="2" fillId="0" borderId="33" xfId="1" applyFont="1" applyFill="1" applyBorder="1" applyAlignment="1">
      <alignment horizontal="center"/>
    </xf>
    <xf numFmtId="164" fontId="2" fillId="0" borderId="34" xfId="1" applyNumberFormat="1" applyFont="1" applyFill="1" applyBorder="1" applyAlignment="1">
      <alignment horizontal="center"/>
    </xf>
    <xf numFmtId="0" fontId="16" fillId="0" borderId="35" xfId="1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0" fontId="17" fillId="0" borderId="28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2" fillId="0" borderId="33" xfId="1" applyFill="1" applyBorder="1" applyAlignment="1">
      <alignment horizontal="center"/>
    </xf>
    <xf numFmtId="164" fontId="2" fillId="0" borderId="34" xfId="1" applyNumberFormat="1" applyFill="1" applyBorder="1" applyAlignment="1">
      <alignment horizontal="center"/>
    </xf>
    <xf numFmtId="0" fontId="15" fillId="0" borderId="37" xfId="1" applyFont="1" applyFill="1" applyBorder="1" applyAlignment="1">
      <alignment horizontal="center" vertical="center"/>
    </xf>
    <xf numFmtId="0" fontId="2" fillId="0" borderId="12" xfId="1" applyFill="1" applyBorder="1" applyAlignment="1">
      <alignment horizontal="center"/>
    </xf>
    <xf numFmtId="164" fontId="2" fillId="0" borderId="33" xfId="1" applyNumberFormat="1" applyFont="1" applyFill="1" applyBorder="1" applyAlignment="1">
      <alignment horizontal="center"/>
    </xf>
    <xf numFmtId="0" fontId="2" fillId="5" borderId="37" xfId="1" applyFill="1" applyBorder="1" applyAlignment="1"/>
    <xf numFmtId="0" fontId="15" fillId="0" borderId="38" xfId="1" applyFont="1" applyFill="1" applyBorder="1" applyAlignment="1">
      <alignment horizontal="center" vertical="center"/>
    </xf>
    <xf numFmtId="0" fontId="17" fillId="0" borderId="40" xfId="1" applyFont="1" applyFill="1" applyBorder="1" applyAlignment="1">
      <alignment horizontal="center" vertical="center"/>
    </xf>
    <xf numFmtId="0" fontId="15" fillId="0" borderId="40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 textRotation="255"/>
    </xf>
    <xf numFmtId="0" fontId="15" fillId="0" borderId="21" xfId="1" applyFont="1" applyFill="1" applyBorder="1" applyAlignment="1">
      <alignment horizontal="center" vertical="center" textRotation="255"/>
    </xf>
    <xf numFmtId="0" fontId="2" fillId="5" borderId="41" xfId="1" applyFill="1" applyBorder="1" applyAlignment="1"/>
    <xf numFmtId="0" fontId="15" fillId="0" borderId="42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/>
    </xf>
    <xf numFmtId="164" fontId="2" fillId="0" borderId="44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6" fillId="0" borderId="20" xfId="1" applyFont="1" applyFill="1" applyBorder="1" applyAlignment="1">
      <alignment horizontal="center" vertical="center"/>
    </xf>
    <xf numFmtId="0" fontId="2" fillId="5" borderId="43" xfId="1" applyFill="1" applyBorder="1" applyAlignment="1"/>
    <xf numFmtId="0" fontId="16" fillId="0" borderId="43" xfId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center"/>
    </xf>
    <xf numFmtId="0" fontId="14" fillId="0" borderId="19" xfId="1" applyFont="1" applyFill="1" applyBorder="1" applyAlignment="1">
      <alignment horizontal="center"/>
    </xf>
    <xf numFmtId="0" fontId="2" fillId="5" borderId="45" xfId="1" applyFill="1" applyBorder="1" applyAlignment="1"/>
    <xf numFmtId="0" fontId="16" fillId="0" borderId="45" xfId="1" applyFont="1" applyFill="1" applyBorder="1" applyAlignment="1">
      <alignment horizontal="center" vertical="center"/>
    </xf>
    <xf numFmtId="0" fontId="16" fillId="0" borderId="40" xfId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14" fillId="0" borderId="13" xfId="1" applyNumberFormat="1" applyFont="1" applyBorder="1" applyAlignment="1">
      <alignment horizontal="center"/>
    </xf>
    <xf numFmtId="0" fontId="14" fillId="0" borderId="13" xfId="1" applyFont="1" applyFill="1" applyBorder="1" applyAlignment="1">
      <alignment horizontal="center"/>
    </xf>
    <xf numFmtId="0" fontId="14" fillId="6" borderId="0" xfId="1" applyFont="1" applyFill="1" applyBorder="1" applyAlignment="1">
      <alignment horizontal="center"/>
    </xf>
    <xf numFmtId="0" fontId="2" fillId="0" borderId="39" xfId="1" applyFont="1" applyFill="1" applyBorder="1" applyAlignment="1">
      <alignment horizontal="center"/>
    </xf>
    <xf numFmtId="0" fontId="15" fillId="0" borderId="46" xfId="1" applyFont="1" applyFill="1" applyBorder="1" applyAlignment="1">
      <alignment horizontal="center" vertical="center"/>
    </xf>
    <xf numFmtId="164" fontId="14" fillId="0" borderId="19" xfId="1" applyNumberFormat="1" applyFont="1" applyBorder="1" applyAlignment="1">
      <alignment horizontal="center"/>
    </xf>
    <xf numFmtId="0" fontId="14" fillId="6" borderId="47" xfId="1" applyFont="1" applyFill="1" applyBorder="1" applyAlignment="1">
      <alignment horizontal="center"/>
    </xf>
    <xf numFmtId="0" fontId="2" fillId="0" borderId="0" xfId="1" applyFill="1" applyAlignment="1"/>
    <xf numFmtId="0" fontId="3" fillId="0" borderId="0" xfId="1" applyFont="1" applyFill="1" applyBorder="1"/>
    <xf numFmtId="9" fontId="20" fillId="0" borderId="0" xfId="2" applyFont="1" applyFill="1" applyBorder="1" applyAlignment="1">
      <alignment horizontal="center"/>
    </xf>
    <xf numFmtId="0" fontId="21" fillId="0" borderId="0" xfId="1" applyFont="1" applyFill="1"/>
    <xf numFmtId="15" fontId="3" fillId="0" borderId="0" xfId="1" applyNumberFormat="1" applyFont="1" applyFill="1" applyBorder="1" applyAlignment="1"/>
    <xf numFmtId="15" fontId="3" fillId="0" borderId="48" xfId="1" applyNumberFormat="1" applyFont="1" applyFill="1" applyBorder="1" applyAlignment="1"/>
    <xf numFmtId="0" fontId="11" fillId="6" borderId="0" xfId="1" applyFont="1" applyFill="1" applyBorder="1" applyAlignment="1"/>
    <xf numFmtId="0" fontId="11" fillId="6" borderId="0" xfId="1" applyFont="1" applyFill="1" applyBorder="1" applyAlignment="1">
      <alignment horizontal="center"/>
    </xf>
    <xf numFmtId="0" fontId="2" fillId="5" borderId="38" xfId="1" applyFill="1" applyBorder="1"/>
    <xf numFmtId="0" fontId="2" fillId="7" borderId="49" xfId="1" applyFill="1" applyBorder="1"/>
    <xf numFmtId="0" fontId="15" fillId="0" borderId="50" xfId="1" applyFont="1" applyFill="1" applyBorder="1" applyAlignment="1">
      <alignment horizontal="center" vertical="center"/>
    </xf>
    <xf numFmtId="164" fontId="2" fillId="0" borderId="27" xfId="1" applyNumberFormat="1" applyFill="1" applyBorder="1" applyAlignment="1">
      <alignment horizontal="center"/>
    </xf>
    <xf numFmtId="0" fontId="2" fillId="5" borderId="32" xfId="1" applyFill="1" applyBorder="1"/>
    <xf numFmtId="0" fontId="2" fillId="7" borderId="32" xfId="1" applyFill="1" applyBorder="1"/>
    <xf numFmtId="0" fontId="15" fillId="0" borderId="52" xfId="1" applyFont="1" applyFill="1" applyBorder="1" applyAlignment="1">
      <alignment horizontal="center" vertical="center"/>
    </xf>
    <xf numFmtId="0" fontId="2" fillId="5" borderId="53" xfId="1" applyFill="1" applyBorder="1"/>
    <xf numFmtId="0" fontId="2" fillId="5" borderId="20" xfId="1" applyFill="1" applyBorder="1" applyAlignment="1">
      <alignment horizontal="center"/>
    </xf>
    <xf numFmtId="0" fontId="2" fillId="5" borderId="20" xfId="1" applyFill="1" applyBorder="1"/>
    <xf numFmtId="164" fontId="2" fillId="0" borderId="30" xfId="1" applyNumberFormat="1" applyFill="1" applyBorder="1" applyAlignment="1">
      <alignment horizontal="center"/>
    </xf>
    <xf numFmtId="0" fontId="2" fillId="5" borderId="32" xfId="1" applyFill="1" applyBorder="1" applyAlignment="1">
      <alignment horizontal="center"/>
    </xf>
    <xf numFmtId="0" fontId="2" fillId="7" borderId="54" xfId="1" applyFill="1" applyBorder="1"/>
    <xf numFmtId="0" fontId="2" fillId="5" borderId="37" xfId="1" applyFill="1" applyBorder="1"/>
    <xf numFmtId="0" fontId="15" fillId="0" borderId="55" xfId="1" applyFont="1" applyFill="1" applyBorder="1" applyAlignment="1">
      <alignment horizontal="center" vertical="center"/>
    </xf>
    <xf numFmtId="0" fontId="2" fillId="5" borderId="56" xfId="1" applyFill="1" applyBorder="1"/>
    <xf numFmtId="0" fontId="2" fillId="5" borderId="57" xfId="1" applyFill="1" applyBorder="1"/>
    <xf numFmtId="0" fontId="15" fillId="0" borderId="58" xfId="1" applyFont="1" applyFill="1" applyBorder="1" applyAlignment="1">
      <alignment horizontal="center" vertical="center"/>
    </xf>
    <xf numFmtId="0" fontId="15" fillId="0" borderId="58" xfId="1" applyFont="1" applyFill="1" applyBorder="1" applyAlignment="1">
      <alignment horizontal="center" vertical="center" textRotation="255"/>
    </xf>
    <xf numFmtId="0" fontId="2" fillId="5" borderId="59" xfId="1" applyFill="1" applyBorder="1"/>
    <xf numFmtId="0" fontId="2" fillId="5" borderId="37" xfId="1" applyFill="1" applyBorder="1" applyAlignment="1">
      <alignment horizontal="center"/>
    </xf>
    <xf numFmtId="0" fontId="2" fillId="5" borderId="54" xfId="1" applyFill="1" applyBorder="1"/>
    <xf numFmtId="0" fontId="2" fillId="5" borderId="51" xfId="1" applyFill="1" applyBorder="1"/>
    <xf numFmtId="0" fontId="16" fillId="0" borderId="60" xfId="1" applyFont="1" applyFill="1" applyBorder="1" applyAlignment="1">
      <alignment horizontal="center" vertical="center"/>
    </xf>
    <xf numFmtId="0" fontId="15" fillId="0" borderId="60" xfId="1" applyFont="1" applyFill="1" applyBorder="1" applyAlignment="1">
      <alignment horizontal="center" vertical="center"/>
    </xf>
    <xf numFmtId="0" fontId="2" fillId="0" borderId="18" xfId="1" applyFill="1" applyBorder="1" applyAlignment="1">
      <alignment horizontal="center"/>
    </xf>
    <xf numFmtId="164" fontId="2" fillId="0" borderId="44" xfId="1" applyNumberFormat="1" applyFill="1" applyBorder="1" applyAlignment="1">
      <alignment horizontal="center"/>
    </xf>
    <xf numFmtId="0" fontId="2" fillId="5" borderId="61" xfId="1" applyFill="1" applyBorder="1"/>
    <xf numFmtId="164" fontId="2" fillId="0" borderId="46" xfId="1" applyNumberFormat="1" applyFill="1" applyBorder="1" applyAlignment="1">
      <alignment horizontal="center"/>
    </xf>
    <xf numFmtId="0" fontId="2" fillId="5" borderId="8" xfId="1" applyFill="1" applyBorder="1"/>
    <xf numFmtId="0" fontId="2" fillId="5" borderId="62" xfId="1" applyFill="1" applyBorder="1"/>
    <xf numFmtId="0" fontId="2" fillId="0" borderId="9" xfId="1" applyFill="1" applyBorder="1" applyAlignment="1">
      <alignment horizontal="center"/>
    </xf>
    <xf numFmtId="164" fontId="2" fillId="0" borderId="11" xfId="1" applyNumberFormat="1" applyFill="1" applyBorder="1" applyAlignment="1">
      <alignment horizontal="center"/>
    </xf>
    <xf numFmtId="0" fontId="2" fillId="0" borderId="64" xfId="1" applyBorder="1"/>
    <xf numFmtId="0" fontId="2" fillId="0" borderId="65" xfId="1" applyBorder="1"/>
    <xf numFmtId="0" fontId="2" fillId="0" borderId="66" xfId="1" applyBorder="1"/>
    <xf numFmtId="0" fontId="2" fillId="0" borderId="0" xfId="1" applyFont="1" applyBorder="1" applyAlignment="1"/>
    <xf numFmtId="0" fontId="3" fillId="0" borderId="0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2" fillId="5" borderId="17" xfId="1" applyFill="1" applyBorder="1" applyAlignment="1"/>
    <xf numFmtId="0" fontId="2" fillId="5" borderId="42" xfId="1" applyFill="1" applyBorder="1" applyAlignment="1"/>
    <xf numFmtId="0" fontId="2" fillId="5" borderId="38" xfId="1" applyFill="1" applyBorder="1" applyAlignment="1"/>
    <xf numFmtId="0" fontId="2" fillId="0" borderId="32" xfId="1" applyFill="1" applyBorder="1" applyAlignment="1"/>
    <xf numFmtId="0" fontId="2" fillId="5" borderId="67" xfId="1" applyFill="1" applyBorder="1" applyAlignment="1"/>
    <xf numFmtId="0" fontId="19" fillId="5" borderId="41" xfId="1" applyFont="1" applyFill="1" applyBorder="1" applyAlignment="1"/>
    <xf numFmtId="0" fontId="15" fillId="0" borderId="67" xfId="1" applyFont="1" applyFill="1" applyBorder="1" applyAlignment="1">
      <alignment horizontal="center" vertical="center"/>
    </xf>
    <xf numFmtId="0" fontId="18" fillId="5" borderId="41" xfId="1" applyFont="1" applyFill="1" applyBorder="1" applyAlignment="1"/>
    <xf numFmtId="0" fontId="17" fillId="0" borderId="35" xfId="1" applyFont="1" applyFill="1" applyBorder="1" applyAlignment="1">
      <alignment horizontal="center" vertical="center"/>
    </xf>
    <xf numFmtId="164" fontId="3" fillId="0" borderId="68" xfId="1" applyNumberFormat="1" applyFont="1" applyFill="1" applyBorder="1" applyAlignment="1">
      <alignment horizontal="center"/>
    </xf>
    <xf numFmtId="0" fontId="2" fillId="7" borderId="17" xfId="1" applyFill="1" applyBorder="1"/>
    <xf numFmtId="0" fontId="2" fillId="7" borderId="57" xfId="1" applyFill="1" applyBorder="1"/>
    <xf numFmtId="0" fontId="2" fillId="7" borderId="62" xfId="1" applyFill="1" applyBorder="1"/>
    <xf numFmtId="0" fontId="2" fillId="7" borderId="56" xfId="1" applyFill="1" applyBorder="1"/>
    <xf numFmtId="0" fontId="2" fillId="7" borderId="53" xfId="1" applyFill="1" applyBorder="1"/>
    <xf numFmtId="0" fontId="2" fillId="5" borderId="69" xfId="1" applyFill="1" applyBorder="1"/>
    <xf numFmtId="0" fontId="2" fillId="5" borderId="62" xfId="1" applyFill="1" applyBorder="1" applyAlignment="1">
      <alignment horizontal="center"/>
    </xf>
    <xf numFmtId="0" fontId="2" fillId="5" borderId="70" xfId="1" applyFill="1" applyBorder="1"/>
    <xf numFmtId="0" fontId="2" fillId="5" borderId="63" xfId="1" applyFill="1" applyBorder="1"/>
    <xf numFmtId="0" fontId="2" fillId="5" borderId="61" xfId="1" applyFill="1" applyBorder="1" applyAlignment="1">
      <alignment horizontal="center"/>
    </xf>
    <xf numFmtId="0" fontId="2" fillId="5" borderId="70" xfId="1" applyFill="1" applyBorder="1" applyAlignment="1">
      <alignment horizontal="center"/>
    </xf>
    <xf numFmtId="0" fontId="0" fillId="0" borderId="0" xfId="0" applyBorder="1"/>
    <xf numFmtId="0" fontId="0" fillId="0" borderId="31" xfId="0" applyBorder="1"/>
    <xf numFmtId="165" fontId="0" fillId="0" borderId="31" xfId="0" applyNumberFormat="1" applyBorder="1" applyAlignment="1" applyProtection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 applyProtection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31" xfId="0" applyNumberFormat="1" applyBorder="1" applyAlignment="1">
      <alignment horizontal="center" vertical="center"/>
    </xf>
    <xf numFmtId="165" fontId="22" fillId="0" borderId="31" xfId="0" applyNumberFormat="1" applyFont="1" applyFill="1" applyBorder="1" applyAlignment="1" applyProtection="1">
      <alignment horizontal="center"/>
    </xf>
    <xf numFmtId="0" fontId="23" fillId="0" borderId="31" xfId="0" applyFont="1" applyBorder="1" applyAlignment="1" applyProtection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/>
    </xf>
    <xf numFmtId="0" fontId="0" fillId="0" borderId="0" xfId="0" quotePrefix="1"/>
    <xf numFmtId="0" fontId="15" fillId="3" borderId="36" xfId="1" applyFont="1" applyFill="1" applyBorder="1" applyAlignment="1">
      <alignment horizontal="center" vertical="center"/>
    </xf>
    <xf numFmtId="0" fontId="15" fillId="3" borderId="15" xfId="1" applyFont="1" applyFill="1" applyBorder="1" applyAlignment="1">
      <alignment horizontal="center" vertical="center"/>
    </xf>
    <xf numFmtId="0" fontId="15" fillId="3" borderId="29" xfId="1" applyFont="1" applyFill="1" applyBorder="1" applyAlignment="1">
      <alignment horizontal="center" vertical="center"/>
    </xf>
    <xf numFmtId="0" fontId="15" fillId="3" borderId="25" xfId="1" applyFont="1" applyFill="1" applyBorder="1" applyAlignment="1">
      <alignment horizontal="center" vertical="center"/>
    </xf>
    <xf numFmtId="0" fontId="15" fillId="3" borderId="23" xfId="1" applyFont="1" applyFill="1" applyBorder="1" applyAlignment="1">
      <alignment horizontal="center" vertical="center"/>
    </xf>
    <xf numFmtId="0" fontId="15" fillId="3" borderId="28" xfId="1" applyFont="1" applyFill="1" applyBorder="1" applyAlignment="1">
      <alignment horizontal="center" vertical="center"/>
    </xf>
    <xf numFmtId="0" fontId="15" fillId="3" borderId="35" xfId="1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horizontal="center" vertical="center"/>
    </xf>
    <xf numFmtId="0" fontId="15" fillId="3" borderId="22" xfId="1" applyFont="1" applyFill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5" fillId="4" borderId="21" xfId="1" applyFont="1" applyFill="1" applyBorder="1" applyAlignment="1">
      <alignment horizontal="center" vertical="center"/>
    </xf>
    <xf numFmtId="0" fontId="15" fillId="4" borderId="28" xfId="1" applyFont="1" applyFill="1" applyBorder="1" applyAlignment="1">
      <alignment horizontal="center" vertical="center"/>
    </xf>
    <xf numFmtId="0" fontId="15" fillId="4" borderId="40" xfId="1" applyFont="1" applyFill="1" applyBorder="1" applyAlignment="1">
      <alignment horizontal="center" vertical="center"/>
    </xf>
    <xf numFmtId="0" fontId="15" fillId="4" borderId="14" xfId="1" applyFont="1" applyFill="1" applyBorder="1" applyAlignment="1">
      <alignment horizontal="center" vertical="center"/>
    </xf>
    <xf numFmtId="0" fontId="15" fillId="4" borderId="29" xfId="1" applyFont="1" applyFill="1" applyBorder="1" applyAlignment="1">
      <alignment horizontal="center" vertical="center"/>
    </xf>
    <xf numFmtId="0" fontId="15" fillId="4" borderId="36" xfId="1" applyFont="1" applyFill="1" applyBorder="1" applyAlignment="1">
      <alignment horizontal="center" vertical="center"/>
    </xf>
    <xf numFmtId="0" fontId="15" fillId="4" borderId="15" xfId="1" applyFont="1" applyFill="1" applyBorder="1" applyAlignment="1">
      <alignment horizontal="center" vertical="center"/>
    </xf>
    <xf numFmtId="0" fontId="15" fillId="4" borderId="23" xfId="1" applyFont="1" applyFill="1" applyBorder="1" applyAlignment="1">
      <alignment horizontal="center" vertical="center"/>
    </xf>
    <xf numFmtId="0" fontId="15" fillId="4" borderId="35" xfId="1" applyFont="1" applyFill="1" applyBorder="1" applyAlignment="1">
      <alignment horizontal="center" vertical="center"/>
    </xf>
    <xf numFmtId="0" fontId="23" fillId="0" borderId="31" xfId="0" applyFont="1" applyBorder="1" applyAlignment="1" applyProtection="1">
      <alignment horizontal="center"/>
    </xf>
    <xf numFmtId="0" fontId="1" fillId="0" borderId="31" xfId="0" applyFont="1" applyBorder="1" applyAlignment="1">
      <alignment horizontal="center" vertical="center"/>
    </xf>
    <xf numFmtId="0" fontId="2" fillId="0" borderId="65" xfId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/>
    </xf>
    <xf numFmtId="14" fontId="3" fillId="2" borderId="2" xfId="1" applyNumberFormat="1" applyFont="1" applyFill="1" applyBorder="1" applyAlignment="1">
      <alignment horizontal="center"/>
    </xf>
    <xf numFmtId="14" fontId="3" fillId="2" borderId="3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3">
    <cellStyle name="Normal" xfId="0" builtinId="0"/>
    <cellStyle name="Normal 2 2" xfId="1"/>
    <cellStyle name="Pourcentage 2" xfId="2"/>
  </cellStyles>
  <dxfs count="12">
    <dxf>
      <font>
        <color rgb="FF92D050"/>
      </font>
    </dxf>
    <dxf>
      <fill>
        <patternFill patternType="solid">
          <fgColor rgb="FF00B0F0"/>
          <bgColor rgb="FF002060"/>
        </patternFill>
      </fill>
      <border>
        <left/>
        <right/>
        <top/>
        <bottom/>
      </border>
    </dxf>
    <dxf>
      <fill>
        <patternFill>
          <bgColor rgb="FF92D050"/>
        </patternFill>
      </fill>
    </dxf>
    <dxf>
      <font>
        <color rgb="FF002060"/>
      </font>
      <fill>
        <patternFill patternType="none">
          <bgColor auto="1"/>
        </patternFill>
      </fill>
    </dxf>
    <dxf>
      <font>
        <color rgb="FF92D050"/>
      </font>
    </dxf>
    <dxf>
      <fill>
        <patternFill patternType="solid">
          <fgColor rgb="FF00B0F0"/>
          <bgColor rgb="FF002060"/>
        </patternFill>
      </fill>
      <border>
        <left/>
        <right/>
        <top/>
        <bottom/>
      </border>
    </dxf>
    <dxf>
      <fill>
        <patternFill>
          <bgColor rgb="FF92D050"/>
        </patternFill>
      </fill>
    </dxf>
    <dxf>
      <font>
        <color rgb="FF002060"/>
      </font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/>
        </patternFill>
      </fill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23092</xdr:colOff>
      <xdr:row>6</xdr:row>
      <xdr:rowOff>26375</xdr:rowOff>
    </xdr:from>
    <xdr:to>
      <xdr:col>38</xdr:col>
      <xdr:colOff>135575</xdr:colOff>
      <xdr:row>12</xdr:row>
      <xdr:rowOff>131260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927E7859-AED9-4B98-89BF-489B6E96707D}"/>
            </a:ext>
          </a:extLst>
        </xdr:cNvPr>
        <xdr:cNvSpPr>
          <a:spLocks noChangeArrowheads="1"/>
        </xdr:cNvSpPr>
      </xdr:nvSpPr>
      <xdr:spPr bwMode="auto">
        <a:xfrm>
          <a:off x="7511207" y="111076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S14</a:t>
          </a:r>
        </a:p>
      </xdr:txBody>
    </xdr:sp>
    <xdr:clientData/>
  </xdr:twoCellAnchor>
  <xdr:twoCellAnchor>
    <xdr:from>
      <xdr:col>38</xdr:col>
      <xdr:colOff>23092</xdr:colOff>
      <xdr:row>13</xdr:row>
      <xdr:rowOff>32019</xdr:rowOff>
    </xdr:from>
    <xdr:to>
      <xdr:col>38</xdr:col>
      <xdr:colOff>135575</xdr:colOff>
      <xdr:row>19</xdr:row>
      <xdr:rowOff>136903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8D83647F-365E-4CFA-8603-32A73B04A0BB}"/>
            </a:ext>
          </a:extLst>
        </xdr:cNvPr>
        <xdr:cNvSpPr>
          <a:spLocks noChangeArrowheads="1"/>
        </xdr:cNvSpPr>
      </xdr:nvSpPr>
      <xdr:spPr bwMode="auto">
        <a:xfrm>
          <a:off x="7511207" y="2296038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S15</a:t>
          </a:r>
        </a:p>
      </xdr:txBody>
    </xdr:sp>
    <xdr:clientData/>
  </xdr:twoCellAnchor>
  <xdr:twoCellAnchor>
    <xdr:from>
      <xdr:col>38</xdr:col>
      <xdr:colOff>23092</xdr:colOff>
      <xdr:row>20</xdr:row>
      <xdr:rowOff>32021</xdr:rowOff>
    </xdr:from>
    <xdr:to>
      <xdr:col>38</xdr:col>
      <xdr:colOff>135575</xdr:colOff>
      <xdr:row>26</xdr:row>
      <xdr:rowOff>136906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3A8158A2-4E53-4CE6-B26E-A1458816B40C}"/>
            </a:ext>
          </a:extLst>
        </xdr:cNvPr>
        <xdr:cNvSpPr>
          <a:spLocks noChangeArrowheads="1"/>
        </xdr:cNvSpPr>
      </xdr:nvSpPr>
      <xdr:spPr bwMode="auto">
        <a:xfrm>
          <a:off x="7511207" y="3475675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S16</a:t>
          </a:r>
        </a:p>
      </xdr:txBody>
    </xdr:sp>
    <xdr:clientData/>
  </xdr:twoCellAnchor>
  <xdr:twoCellAnchor>
    <xdr:from>
      <xdr:col>56</xdr:col>
      <xdr:colOff>25493</xdr:colOff>
      <xdr:row>4</xdr:row>
      <xdr:rowOff>33702</xdr:rowOff>
    </xdr:from>
    <xdr:to>
      <xdr:col>56</xdr:col>
      <xdr:colOff>137976</xdr:colOff>
      <xdr:row>10</xdr:row>
      <xdr:rowOff>138586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A54B4B3B-D89B-4274-936A-16B680C5453D}"/>
            </a:ext>
          </a:extLst>
        </xdr:cNvPr>
        <xdr:cNvSpPr>
          <a:spLocks noChangeArrowheads="1"/>
        </xdr:cNvSpPr>
      </xdr:nvSpPr>
      <xdr:spPr bwMode="auto">
        <a:xfrm>
          <a:off x="11052512" y="781048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S18</a:t>
          </a:r>
        </a:p>
      </xdr:txBody>
    </xdr:sp>
    <xdr:clientData/>
  </xdr:twoCellAnchor>
  <xdr:twoCellAnchor>
    <xdr:from>
      <xdr:col>56</xdr:col>
      <xdr:colOff>25493</xdr:colOff>
      <xdr:row>11</xdr:row>
      <xdr:rowOff>33701</xdr:rowOff>
    </xdr:from>
    <xdr:to>
      <xdr:col>56</xdr:col>
      <xdr:colOff>137976</xdr:colOff>
      <xdr:row>17</xdr:row>
      <xdr:rowOff>138586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22422277-E465-4884-B58E-50B6DC45681D}"/>
            </a:ext>
          </a:extLst>
        </xdr:cNvPr>
        <xdr:cNvSpPr>
          <a:spLocks noChangeArrowheads="1"/>
        </xdr:cNvSpPr>
      </xdr:nvSpPr>
      <xdr:spPr bwMode="auto">
        <a:xfrm>
          <a:off x="11052512" y="1960682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S19</a:t>
          </a:r>
        </a:p>
      </xdr:txBody>
    </xdr:sp>
    <xdr:clientData/>
  </xdr:twoCellAnchor>
  <xdr:twoCellAnchor>
    <xdr:from>
      <xdr:col>56</xdr:col>
      <xdr:colOff>25493</xdr:colOff>
      <xdr:row>18</xdr:row>
      <xdr:rowOff>33702</xdr:rowOff>
    </xdr:from>
    <xdr:to>
      <xdr:col>56</xdr:col>
      <xdr:colOff>137976</xdr:colOff>
      <xdr:row>24</xdr:row>
      <xdr:rowOff>138586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EFC89467-1BFC-45A6-B24E-FA34DC8ED371}"/>
            </a:ext>
          </a:extLst>
        </xdr:cNvPr>
        <xdr:cNvSpPr>
          <a:spLocks noChangeArrowheads="1"/>
        </xdr:cNvSpPr>
      </xdr:nvSpPr>
      <xdr:spPr bwMode="auto">
        <a:xfrm>
          <a:off x="11052512" y="3140317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S20</a:t>
          </a:r>
        </a:p>
      </xdr:txBody>
    </xdr:sp>
    <xdr:clientData/>
  </xdr:twoCellAnchor>
  <xdr:twoCellAnchor>
    <xdr:from>
      <xdr:col>74</xdr:col>
      <xdr:colOff>25493</xdr:colOff>
      <xdr:row>4</xdr:row>
      <xdr:rowOff>32971</xdr:rowOff>
    </xdr:from>
    <xdr:to>
      <xdr:col>74</xdr:col>
      <xdr:colOff>137976</xdr:colOff>
      <xdr:row>7</xdr:row>
      <xdr:rowOff>139413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1690102A-D4A0-41BF-AB61-7448979BF9D9}"/>
            </a:ext>
          </a:extLst>
        </xdr:cNvPr>
        <xdr:cNvSpPr>
          <a:spLocks noChangeArrowheads="1"/>
        </xdr:cNvSpPr>
      </xdr:nvSpPr>
      <xdr:spPr bwMode="auto">
        <a:xfrm>
          <a:off x="14554781" y="780317"/>
          <a:ext cx="112483" cy="61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S22</a:t>
          </a:r>
        </a:p>
      </xdr:txBody>
    </xdr:sp>
    <xdr:clientData/>
  </xdr:twoCellAnchor>
  <xdr:twoCellAnchor>
    <xdr:from>
      <xdr:col>74</xdr:col>
      <xdr:colOff>25493</xdr:colOff>
      <xdr:row>8</xdr:row>
      <xdr:rowOff>28055</xdr:rowOff>
    </xdr:from>
    <xdr:to>
      <xdr:col>74</xdr:col>
      <xdr:colOff>137976</xdr:colOff>
      <xdr:row>14</xdr:row>
      <xdr:rowOff>132940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195722D8-1028-4088-8473-C60608BDA644}"/>
            </a:ext>
          </a:extLst>
        </xdr:cNvPr>
        <xdr:cNvSpPr>
          <a:spLocks noChangeArrowheads="1"/>
        </xdr:cNvSpPr>
      </xdr:nvSpPr>
      <xdr:spPr bwMode="auto">
        <a:xfrm>
          <a:off x="14554781" y="1449478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S23</a:t>
          </a:r>
        </a:p>
      </xdr:txBody>
    </xdr:sp>
    <xdr:clientData/>
  </xdr:twoCellAnchor>
  <xdr:twoCellAnchor>
    <xdr:from>
      <xdr:col>74</xdr:col>
      <xdr:colOff>25493</xdr:colOff>
      <xdr:row>15</xdr:row>
      <xdr:rowOff>26375</xdr:rowOff>
    </xdr:from>
    <xdr:to>
      <xdr:col>74</xdr:col>
      <xdr:colOff>137976</xdr:colOff>
      <xdr:row>21</xdr:row>
      <xdr:rowOff>131260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4F99F622-4789-4C70-816A-57A5933980F6}"/>
            </a:ext>
          </a:extLst>
        </xdr:cNvPr>
        <xdr:cNvSpPr>
          <a:spLocks noChangeArrowheads="1"/>
        </xdr:cNvSpPr>
      </xdr:nvSpPr>
      <xdr:spPr bwMode="auto">
        <a:xfrm>
          <a:off x="14554781" y="2627433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S24</a:t>
          </a:r>
        </a:p>
      </xdr:txBody>
    </xdr:sp>
    <xdr:clientData/>
  </xdr:twoCellAnchor>
  <xdr:twoCellAnchor>
    <xdr:from>
      <xdr:col>74</xdr:col>
      <xdr:colOff>25493</xdr:colOff>
      <xdr:row>22</xdr:row>
      <xdr:rowOff>32021</xdr:rowOff>
    </xdr:from>
    <xdr:to>
      <xdr:col>74</xdr:col>
      <xdr:colOff>137976</xdr:colOff>
      <xdr:row>28</xdr:row>
      <xdr:rowOff>136905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489B1CCF-DB76-429C-B25F-6005A5D11A80}"/>
            </a:ext>
          </a:extLst>
        </xdr:cNvPr>
        <xdr:cNvSpPr>
          <a:spLocks noChangeArrowheads="1"/>
        </xdr:cNvSpPr>
      </xdr:nvSpPr>
      <xdr:spPr bwMode="auto">
        <a:xfrm>
          <a:off x="14554781" y="3812713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S25</a:t>
          </a:r>
        </a:p>
      </xdr:txBody>
    </xdr:sp>
    <xdr:clientData/>
  </xdr:twoCellAnchor>
  <xdr:twoCellAnchor>
    <xdr:from>
      <xdr:col>2</xdr:col>
      <xdr:colOff>25493</xdr:colOff>
      <xdr:row>43</xdr:row>
      <xdr:rowOff>52105</xdr:rowOff>
    </xdr:from>
    <xdr:to>
      <xdr:col>2</xdr:col>
      <xdr:colOff>137975</xdr:colOff>
      <xdr:row>49</xdr:row>
      <xdr:rowOff>139405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163987F9-FBAD-42D7-806A-CB17634250CD}"/>
            </a:ext>
          </a:extLst>
        </xdr:cNvPr>
        <xdr:cNvSpPr>
          <a:spLocks noChangeArrowheads="1"/>
        </xdr:cNvSpPr>
      </xdr:nvSpPr>
      <xdr:spPr bwMode="auto">
        <a:xfrm>
          <a:off x="444593" y="7519705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S27</a:t>
          </a:r>
        </a:p>
      </xdr:txBody>
    </xdr:sp>
    <xdr:clientData/>
  </xdr:twoCellAnchor>
  <xdr:twoCellAnchor>
    <xdr:from>
      <xdr:col>2</xdr:col>
      <xdr:colOff>25493</xdr:colOff>
      <xdr:row>50</xdr:row>
      <xdr:rowOff>55469</xdr:rowOff>
    </xdr:from>
    <xdr:to>
      <xdr:col>2</xdr:col>
      <xdr:colOff>137975</xdr:colOff>
      <xdr:row>56</xdr:row>
      <xdr:rowOff>142769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7583CAAA-D649-4890-A66B-62D6B298D954}"/>
            </a:ext>
          </a:extLst>
        </xdr:cNvPr>
        <xdr:cNvSpPr>
          <a:spLocks noChangeArrowheads="1"/>
        </xdr:cNvSpPr>
      </xdr:nvSpPr>
      <xdr:spPr bwMode="auto">
        <a:xfrm>
          <a:off x="444593" y="8723219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S28</a:t>
          </a:r>
        </a:p>
      </xdr:txBody>
    </xdr:sp>
    <xdr:clientData/>
  </xdr:twoCellAnchor>
  <xdr:twoCellAnchor>
    <xdr:from>
      <xdr:col>38</xdr:col>
      <xdr:colOff>25494</xdr:colOff>
      <xdr:row>65</xdr:row>
      <xdr:rowOff>39348</xdr:rowOff>
    </xdr:from>
    <xdr:to>
      <xdr:col>38</xdr:col>
      <xdr:colOff>137977</xdr:colOff>
      <xdr:row>70</xdr:row>
      <xdr:rowOff>132752</xdr:rowOff>
    </xdr:to>
    <xdr:sp macro="" textlink="">
      <xdr:nvSpPr>
        <xdr:cNvPr id="15" name="Rectangle 14">
          <a:extLst>
            <a:ext uri="{FF2B5EF4-FFF2-40B4-BE49-F238E27FC236}">
              <a16:creationId xmlns="" xmlns:a16="http://schemas.microsoft.com/office/drawing/2014/main" id="{5A6558A3-E67D-4467-8115-4AC21D64DB72}"/>
            </a:ext>
          </a:extLst>
        </xdr:cNvPr>
        <xdr:cNvSpPr>
          <a:spLocks noChangeArrowheads="1"/>
        </xdr:cNvSpPr>
      </xdr:nvSpPr>
      <xdr:spPr bwMode="auto">
        <a:xfrm>
          <a:off x="7513609" y="11110329"/>
          <a:ext cx="112483" cy="93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S39</a:t>
          </a:r>
        </a:p>
      </xdr:txBody>
    </xdr:sp>
    <xdr:clientData/>
  </xdr:twoCellAnchor>
  <xdr:twoCellAnchor>
    <xdr:from>
      <xdr:col>20</xdr:col>
      <xdr:colOff>27173</xdr:colOff>
      <xdr:row>47</xdr:row>
      <xdr:rowOff>33701</xdr:rowOff>
    </xdr:from>
    <xdr:to>
      <xdr:col>20</xdr:col>
      <xdr:colOff>139655</xdr:colOff>
      <xdr:row>53</xdr:row>
      <xdr:rowOff>138586</xdr:rowOff>
    </xdr:to>
    <xdr:sp macro="" textlink="">
      <xdr:nvSpPr>
        <xdr:cNvPr id="16" name="Rectangle 15">
          <a:extLst>
            <a:ext uri="{FF2B5EF4-FFF2-40B4-BE49-F238E27FC236}">
              <a16:creationId xmlns="" xmlns:a16="http://schemas.microsoft.com/office/drawing/2014/main" id="{4BB9337F-E002-4253-83BA-7A0B9BC2AFE0}"/>
            </a:ext>
          </a:extLst>
        </xdr:cNvPr>
        <xdr:cNvSpPr>
          <a:spLocks noChangeArrowheads="1"/>
        </xdr:cNvSpPr>
      </xdr:nvSpPr>
      <xdr:spPr bwMode="auto">
        <a:xfrm>
          <a:off x="3976385" y="8071336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S32</a:t>
          </a:r>
        </a:p>
      </xdr:txBody>
    </xdr:sp>
    <xdr:clientData/>
  </xdr:twoCellAnchor>
  <xdr:twoCellAnchor>
    <xdr:from>
      <xdr:col>20</xdr:col>
      <xdr:colOff>27173</xdr:colOff>
      <xdr:row>54</xdr:row>
      <xdr:rowOff>37667</xdr:rowOff>
    </xdr:from>
    <xdr:to>
      <xdr:col>20</xdr:col>
      <xdr:colOff>139655</xdr:colOff>
      <xdr:row>60</xdr:row>
      <xdr:rowOff>142551</xdr:rowOff>
    </xdr:to>
    <xdr:sp macro="" textlink="">
      <xdr:nvSpPr>
        <xdr:cNvPr id="17" name="Rectangle 16">
          <a:extLst>
            <a:ext uri="{FF2B5EF4-FFF2-40B4-BE49-F238E27FC236}">
              <a16:creationId xmlns="" xmlns:a16="http://schemas.microsoft.com/office/drawing/2014/main" id="{7E34BE8D-A8E4-4B73-B530-37EEA6E6AF0C}"/>
            </a:ext>
          </a:extLst>
        </xdr:cNvPr>
        <xdr:cNvSpPr>
          <a:spLocks noChangeArrowheads="1"/>
        </xdr:cNvSpPr>
      </xdr:nvSpPr>
      <xdr:spPr bwMode="auto">
        <a:xfrm>
          <a:off x="3976385" y="9254936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S33</a:t>
          </a:r>
        </a:p>
      </xdr:txBody>
    </xdr:sp>
    <xdr:clientData/>
  </xdr:twoCellAnchor>
  <xdr:twoCellAnchor>
    <xdr:from>
      <xdr:col>38</xdr:col>
      <xdr:colOff>25494</xdr:colOff>
      <xdr:row>44</xdr:row>
      <xdr:rowOff>26373</xdr:rowOff>
    </xdr:from>
    <xdr:to>
      <xdr:col>38</xdr:col>
      <xdr:colOff>137977</xdr:colOff>
      <xdr:row>50</xdr:row>
      <xdr:rowOff>131258</xdr:rowOff>
    </xdr:to>
    <xdr:sp macro="" textlink="">
      <xdr:nvSpPr>
        <xdr:cNvPr id="18" name="Rectangle 17">
          <a:extLst>
            <a:ext uri="{FF2B5EF4-FFF2-40B4-BE49-F238E27FC236}">
              <a16:creationId xmlns="" xmlns:a16="http://schemas.microsoft.com/office/drawing/2014/main" id="{FE01DB66-FB95-4C3D-8ABD-EA9855198938}"/>
            </a:ext>
          </a:extLst>
        </xdr:cNvPr>
        <xdr:cNvSpPr>
          <a:spLocks noChangeArrowheads="1"/>
        </xdr:cNvSpPr>
      </xdr:nvSpPr>
      <xdr:spPr bwMode="auto">
        <a:xfrm>
          <a:off x="7513609" y="755845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S36</a:t>
          </a:r>
        </a:p>
      </xdr:txBody>
    </xdr:sp>
    <xdr:clientData/>
  </xdr:twoCellAnchor>
  <xdr:twoCellAnchor>
    <xdr:from>
      <xdr:col>38</xdr:col>
      <xdr:colOff>25494</xdr:colOff>
      <xdr:row>51</xdr:row>
      <xdr:rowOff>39345</xdr:rowOff>
    </xdr:from>
    <xdr:to>
      <xdr:col>38</xdr:col>
      <xdr:colOff>137977</xdr:colOff>
      <xdr:row>57</xdr:row>
      <xdr:rowOff>144230</xdr:rowOff>
    </xdr:to>
    <xdr:sp macro="" textlink="">
      <xdr:nvSpPr>
        <xdr:cNvPr id="19" name="Rectangle 18">
          <a:extLst>
            <a:ext uri="{FF2B5EF4-FFF2-40B4-BE49-F238E27FC236}">
              <a16:creationId xmlns="" xmlns:a16="http://schemas.microsoft.com/office/drawing/2014/main" id="{F41DDB01-90BB-4C4E-A2FD-7E7346E7EA61}"/>
            </a:ext>
          </a:extLst>
        </xdr:cNvPr>
        <xdr:cNvSpPr>
          <a:spLocks noChangeArrowheads="1"/>
        </xdr:cNvSpPr>
      </xdr:nvSpPr>
      <xdr:spPr bwMode="auto">
        <a:xfrm>
          <a:off x="7513609" y="8751057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S37</a:t>
          </a:r>
        </a:p>
      </xdr:txBody>
    </xdr:sp>
    <xdr:clientData/>
  </xdr:twoCellAnchor>
  <xdr:twoCellAnchor>
    <xdr:from>
      <xdr:col>56</xdr:col>
      <xdr:colOff>23533</xdr:colOff>
      <xdr:row>49</xdr:row>
      <xdr:rowOff>36501</xdr:rowOff>
    </xdr:from>
    <xdr:to>
      <xdr:col>56</xdr:col>
      <xdr:colOff>131533</xdr:colOff>
      <xdr:row>55</xdr:row>
      <xdr:rowOff>141386</xdr:rowOff>
    </xdr:to>
    <xdr:sp macro="" textlink="">
      <xdr:nvSpPr>
        <xdr:cNvPr id="20" name="Rectangle 19">
          <a:extLst>
            <a:ext uri="{FF2B5EF4-FFF2-40B4-BE49-F238E27FC236}">
              <a16:creationId xmlns="" xmlns:a16="http://schemas.microsoft.com/office/drawing/2014/main" id="{D3D1C17D-A636-43A4-B58C-2C11ADA8B20E}"/>
            </a:ext>
          </a:extLst>
        </xdr:cNvPr>
        <xdr:cNvSpPr>
          <a:spLocks noChangeArrowheads="1"/>
        </xdr:cNvSpPr>
      </xdr:nvSpPr>
      <xdr:spPr bwMode="auto">
        <a:xfrm>
          <a:off x="11050552" y="8411174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S41</a:t>
          </a:r>
        </a:p>
      </xdr:txBody>
    </xdr:sp>
    <xdr:clientData/>
  </xdr:twoCellAnchor>
  <xdr:twoCellAnchor>
    <xdr:from>
      <xdr:col>56</xdr:col>
      <xdr:colOff>23533</xdr:colOff>
      <xdr:row>63</xdr:row>
      <xdr:rowOff>44995</xdr:rowOff>
    </xdr:from>
    <xdr:to>
      <xdr:col>56</xdr:col>
      <xdr:colOff>131533</xdr:colOff>
      <xdr:row>69</xdr:row>
      <xdr:rowOff>149879</xdr:rowOff>
    </xdr:to>
    <xdr:sp macro="" textlink="">
      <xdr:nvSpPr>
        <xdr:cNvPr id="21" name="Rectangle 20">
          <a:extLst>
            <a:ext uri="{FF2B5EF4-FFF2-40B4-BE49-F238E27FC236}">
              <a16:creationId xmlns="" xmlns:a16="http://schemas.microsoft.com/office/drawing/2014/main" id="{C8621533-C648-4F5E-B3B6-7CE2ED287A53}"/>
            </a:ext>
          </a:extLst>
        </xdr:cNvPr>
        <xdr:cNvSpPr>
          <a:spLocks noChangeArrowheads="1"/>
        </xdr:cNvSpPr>
      </xdr:nvSpPr>
      <xdr:spPr bwMode="auto">
        <a:xfrm>
          <a:off x="11050552" y="1077893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S43</a:t>
          </a:r>
        </a:p>
      </xdr:txBody>
    </xdr:sp>
    <xdr:clientData/>
  </xdr:twoCellAnchor>
  <xdr:twoCellAnchor>
    <xdr:from>
      <xdr:col>20</xdr:col>
      <xdr:colOff>22612</xdr:colOff>
      <xdr:row>23</xdr:row>
      <xdr:rowOff>35038</xdr:rowOff>
    </xdr:from>
    <xdr:to>
      <xdr:col>20</xdr:col>
      <xdr:colOff>131631</xdr:colOff>
      <xdr:row>29</xdr:row>
      <xdr:rowOff>139923</xdr:rowOff>
    </xdr:to>
    <xdr:sp macro="" textlink="">
      <xdr:nvSpPr>
        <xdr:cNvPr id="22" name="Rectangle 21">
          <a:extLst>
            <a:ext uri="{FF2B5EF4-FFF2-40B4-BE49-F238E27FC236}">
              <a16:creationId xmlns="" xmlns:a16="http://schemas.microsoft.com/office/drawing/2014/main" id="{D969E973-4EB6-4ACF-B0DE-6A109052142E}"/>
            </a:ext>
          </a:extLst>
        </xdr:cNvPr>
        <xdr:cNvSpPr>
          <a:spLocks noChangeArrowheads="1"/>
        </xdr:cNvSpPr>
      </xdr:nvSpPr>
      <xdr:spPr bwMode="auto">
        <a:xfrm>
          <a:off x="3971824" y="3984250"/>
          <a:ext cx="109019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S12</a:t>
          </a:r>
        </a:p>
      </xdr:txBody>
    </xdr:sp>
    <xdr:clientData/>
  </xdr:twoCellAnchor>
  <xdr:twoCellAnchor>
    <xdr:from>
      <xdr:col>20</xdr:col>
      <xdr:colOff>22612</xdr:colOff>
      <xdr:row>16</xdr:row>
      <xdr:rowOff>32890</xdr:rowOff>
    </xdr:from>
    <xdr:to>
      <xdr:col>20</xdr:col>
      <xdr:colOff>131631</xdr:colOff>
      <xdr:row>22</xdr:row>
      <xdr:rowOff>137775</xdr:rowOff>
    </xdr:to>
    <xdr:sp macro="" textlink="">
      <xdr:nvSpPr>
        <xdr:cNvPr id="23" name="Rectangle 22">
          <a:extLst>
            <a:ext uri="{FF2B5EF4-FFF2-40B4-BE49-F238E27FC236}">
              <a16:creationId xmlns="" xmlns:a16="http://schemas.microsoft.com/office/drawing/2014/main" id="{A8F1D5E8-BBA9-4458-8F32-2AB2967A06F0}"/>
            </a:ext>
          </a:extLst>
        </xdr:cNvPr>
        <xdr:cNvSpPr>
          <a:spLocks noChangeArrowheads="1"/>
        </xdr:cNvSpPr>
      </xdr:nvSpPr>
      <xdr:spPr bwMode="auto">
        <a:xfrm>
          <a:off x="3971824" y="2802467"/>
          <a:ext cx="109019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S11</a:t>
          </a:r>
        </a:p>
      </xdr:txBody>
    </xdr:sp>
    <xdr:clientData/>
  </xdr:twoCellAnchor>
  <xdr:twoCellAnchor>
    <xdr:from>
      <xdr:col>20</xdr:col>
      <xdr:colOff>22612</xdr:colOff>
      <xdr:row>9</xdr:row>
      <xdr:rowOff>32544</xdr:rowOff>
    </xdr:from>
    <xdr:to>
      <xdr:col>20</xdr:col>
      <xdr:colOff>131631</xdr:colOff>
      <xdr:row>15</xdr:row>
      <xdr:rowOff>137428</xdr:rowOff>
    </xdr:to>
    <xdr:sp macro="" textlink="">
      <xdr:nvSpPr>
        <xdr:cNvPr id="24" name="Rectangle 23">
          <a:extLst>
            <a:ext uri="{FF2B5EF4-FFF2-40B4-BE49-F238E27FC236}">
              <a16:creationId xmlns="" xmlns:a16="http://schemas.microsoft.com/office/drawing/2014/main" id="{F8C53D19-0666-4792-A365-6E5AE1660B8B}"/>
            </a:ext>
          </a:extLst>
        </xdr:cNvPr>
        <xdr:cNvSpPr>
          <a:spLocks noChangeArrowheads="1"/>
        </xdr:cNvSpPr>
      </xdr:nvSpPr>
      <xdr:spPr bwMode="auto">
        <a:xfrm>
          <a:off x="3971824" y="1622486"/>
          <a:ext cx="109019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S10</a:t>
          </a:r>
        </a:p>
      </xdr:txBody>
    </xdr:sp>
    <xdr:clientData/>
  </xdr:twoCellAnchor>
  <xdr:twoCellAnchor>
    <xdr:from>
      <xdr:col>20</xdr:col>
      <xdr:colOff>23121</xdr:colOff>
      <xdr:row>4</xdr:row>
      <xdr:rowOff>22502</xdr:rowOff>
    </xdr:from>
    <xdr:to>
      <xdr:col>20</xdr:col>
      <xdr:colOff>131121</xdr:colOff>
      <xdr:row>8</xdr:row>
      <xdr:rowOff>139213</xdr:rowOff>
    </xdr:to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36A1D8BB-E5C4-49D7-8D72-7675E8C6CCA3}"/>
            </a:ext>
          </a:extLst>
        </xdr:cNvPr>
        <xdr:cNvSpPr>
          <a:spLocks noChangeArrowheads="1"/>
        </xdr:cNvSpPr>
      </xdr:nvSpPr>
      <xdr:spPr bwMode="auto">
        <a:xfrm>
          <a:off x="3972333" y="769848"/>
          <a:ext cx="108000" cy="79078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S09</a:t>
          </a:r>
        </a:p>
      </xdr:txBody>
    </xdr:sp>
    <xdr:clientData/>
  </xdr:twoCellAnchor>
  <xdr:twoCellAnchor>
    <xdr:from>
      <xdr:col>74</xdr:col>
      <xdr:colOff>19049</xdr:colOff>
      <xdr:row>60</xdr:row>
      <xdr:rowOff>26375</xdr:rowOff>
    </xdr:from>
    <xdr:to>
      <xdr:col>74</xdr:col>
      <xdr:colOff>131532</xdr:colOff>
      <xdr:row>66</xdr:row>
      <xdr:rowOff>131260</xdr:rowOff>
    </xdr:to>
    <xdr:sp macro="" textlink="">
      <xdr:nvSpPr>
        <xdr:cNvPr id="26" name="Rectangle 25">
          <a:extLst>
            <a:ext uri="{FF2B5EF4-FFF2-40B4-BE49-F238E27FC236}">
              <a16:creationId xmlns="" xmlns:a16="http://schemas.microsoft.com/office/drawing/2014/main" id="{43898DB4-4638-4AAF-BB96-2D61BDD4B86B}"/>
            </a:ext>
          </a:extLst>
        </xdr:cNvPr>
        <xdr:cNvSpPr>
          <a:spLocks noChangeArrowheads="1"/>
        </xdr:cNvSpPr>
      </xdr:nvSpPr>
      <xdr:spPr bwMode="auto">
        <a:xfrm>
          <a:off x="14548337" y="1025476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S47</a:t>
          </a:r>
        </a:p>
      </xdr:txBody>
    </xdr:sp>
    <xdr:clientData/>
  </xdr:twoCellAnchor>
  <xdr:twoCellAnchor>
    <xdr:from>
      <xdr:col>56</xdr:col>
      <xdr:colOff>25493</xdr:colOff>
      <xdr:row>25</xdr:row>
      <xdr:rowOff>33702</xdr:rowOff>
    </xdr:from>
    <xdr:to>
      <xdr:col>56</xdr:col>
      <xdr:colOff>137976</xdr:colOff>
      <xdr:row>31</xdr:row>
      <xdr:rowOff>138587</xdr:rowOff>
    </xdr:to>
    <xdr:sp macro="" textlink="">
      <xdr:nvSpPr>
        <xdr:cNvPr id="27" name="Rectangle 26">
          <a:extLst>
            <a:ext uri="{FF2B5EF4-FFF2-40B4-BE49-F238E27FC236}">
              <a16:creationId xmlns="" xmlns:a16="http://schemas.microsoft.com/office/drawing/2014/main" id="{61B20A03-3511-4E13-93FE-026187981AE4}"/>
            </a:ext>
          </a:extLst>
        </xdr:cNvPr>
        <xdr:cNvSpPr>
          <a:spLocks noChangeArrowheads="1"/>
        </xdr:cNvSpPr>
      </xdr:nvSpPr>
      <xdr:spPr bwMode="auto">
        <a:xfrm>
          <a:off x="11052512" y="4319952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S21</a:t>
          </a:r>
        </a:p>
      </xdr:txBody>
    </xdr:sp>
    <xdr:clientData/>
  </xdr:twoCellAnchor>
  <xdr:twoCellAnchor>
    <xdr:from>
      <xdr:col>2</xdr:col>
      <xdr:colOff>34527</xdr:colOff>
      <xdr:row>23</xdr:row>
      <xdr:rowOff>36505</xdr:rowOff>
    </xdr:from>
    <xdr:to>
      <xdr:col>2</xdr:col>
      <xdr:colOff>142527</xdr:colOff>
      <xdr:row>29</xdr:row>
      <xdr:rowOff>141390</xdr:rowOff>
    </xdr:to>
    <xdr:sp macro="" textlink="">
      <xdr:nvSpPr>
        <xdr:cNvPr id="28" name="Rectangle 27">
          <a:extLst>
            <a:ext uri="{FF2B5EF4-FFF2-40B4-BE49-F238E27FC236}">
              <a16:creationId xmlns="" xmlns:a16="http://schemas.microsoft.com/office/drawing/2014/main" id="{1A6DC4A7-537D-4145-8D39-C9FAA7B3ECBC}"/>
            </a:ext>
          </a:extLst>
        </xdr:cNvPr>
        <xdr:cNvSpPr>
          <a:spLocks noChangeArrowheads="1"/>
        </xdr:cNvSpPr>
      </xdr:nvSpPr>
      <xdr:spPr bwMode="auto">
        <a:xfrm>
          <a:off x="452162" y="398571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S08</a:t>
          </a:r>
        </a:p>
      </xdr:txBody>
    </xdr:sp>
    <xdr:clientData/>
  </xdr:twoCellAnchor>
  <xdr:twoCellAnchor>
    <xdr:from>
      <xdr:col>2</xdr:col>
      <xdr:colOff>34527</xdr:colOff>
      <xdr:row>16</xdr:row>
      <xdr:rowOff>23943</xdr:rowOff>
    </xdr:from>
    <xdr:to>
      <xdr:col>2</xdr:col>
      <xdr:colOff>142527</xdr:colOff>
      <xdr:row>22</xdr:row>
      <xdr:rowOff>128828</xdr:rowOff>
    </xdr:to>
    <xdr:sp macro="" textlink="">
      <xdr:nvSpPr>
        <xdr:cNvPr id="29" name="Rectangle 28">
          <a:extLst>
            <a:ext uri="{FF2B5EF4-FFF2-40B4-BE49-F238E27FC236}">
              <a16:creationId xmlns="" xmlns:a16="http://schemas.microsoft.com/office/drawing/2014/main" id="{A44758EF-74BB-4A19-862C-70113ED8E4A3}"/>
            </a:ext>
          </a:extLst>
        </xdr:cNvPr>
        <xdr:cNvSpPr>
          <a:spLocks noChangeArrowheads="1"/>
        </xdr:cNvSpPr>
      </xdr:nvSpPr>
      <xdr:spPr bwMode="auto">
        <a:xfrm>
          <a:off x="452162" y="2793520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S07</a:t>
          </a:r>
        </a:p>
      </xdr:txBody>
    </xdr:sp>
    <xdr:clientData/>
  </xdr:twoCellAnchor>
  <xdr:twoCellAnchor>
    <xdr:from>
      <xdr:col>2</xdr:col>
      <xdr:colOff>34527</xdr:colOff>
      <xdr:row>9</xdr:row>
      <xdr:rowOff>36164</xdr:rowOff>
    </xdr:from>
    <xdr:to>
      <xdr:col>2</xdr:col>
      <xdr:colOff>142527</xdr:colOff>
      <xdr:row>15</xdr:row>
      <xdr:rowOff>140413</xdr:rowOff>
    </xdr:to>
    <xdr:sp macro="" textlink="">
      <xdr:nvSpPr>
        <xdr:cNvPr id="30" name="Rectangle 29">
          <a:extLst>
            <a:ext uri="{FF2B5EF4-FFF2-40B4-BE49-F238E27FC236}">
              <a16:creationId xmlns="" xmlns:a16="http://schemas.microsoft.com/office/drawing/2014/main" id="{B7FFCB82-FFDD-4E47-BD87-E9888C04A4F1}"/>
            </a:ext>
          </a:extLst>
        </xdr:cNvPr>
        <xdr:cNvSpPr>
          <a:spLocks noChangeArrowheads="1"/>
        </xdr:cNvSpPr>
      </xdr:nvSpPr>
      <xdr:spPr bwMode="auto">
        <a:xfrm>
          <a:off x="452162" y="1626106"/>
          <a:ext cx="108000" cy="11153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S06</a:t>
          </a:r>
        </a:p>
      </xdr:txBody>
    </xdr:sp>
    <xdr:clientData/>
  </xdr:twoCellAnchor>
  <xdr:twoCellAnchor>
    <xdr:from>
      <xdr:col>2</xdr:col>
      <xdr:colOff>25493</xdr:colOff>
      <xdr:row>57</xdr:row>
      <xdr:rowOff>43098</xdr:rowOff>
    </xdr:from>
    <xdr:to>
      <xdr:col>2</xdr:col>
      <xdr:colOff>137975</xdr:colOff>
      <xdr:row>63</xdr:row>
      <xdr:rowOff>130398</xdr:rowOff>
    </xdr:to>
    <xdr:sp macro="" textlink="">
      <xdr:nvSpPr>
        <xdr:cNvPr id="31" name="Rectangle 30">
          <a:extLst>
            <a:ext uri="{FF2B5EF4-FFF2-40B4-BE49-F238E27FC236}">
              <a16:creationId xmlns="" xmlns:a16="http://schemas.microsoft.com/office/drawing/2014/main" id="{E42F47C9-23B4-49F7-8193-38F36FB6FB23}"/>
            </a:ext>
          </a:extLst>
        </xdr:cNvPr>
        <xdr:cNvSpPr>
          <a:spLocks noChangeArrowheads="1"/>
        </xdr:cNvSpPr>
      </xdr:nvSpPr>
      <xdr:spPr bwMode="auto">
        <a:xfrm>
          <a:off x="443128" y="9765925"/>
          <a:ext cx="112482" cy="10984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S29</a:t>
          </a:r>
        </a:p>
      </xdr:txBody>
    </xdr:sp>
    <xdr:clientData/>
  </xdr:twoCellAnchor>
  <xdr:twoCellAnchor>
    <xdr:from>
      <xdr:col>20</xdr:col>
      <xdr:colOff>27173</xdr:colOff>
      <xdr:row>41</xdr:row>
      <xdr:rowOff>41030</xdr:rowOff>
    </xdr:from>
    <xdr:to>
      <xdr:col>20</xdr:col>
      <xdr:colOff>139655</xdr:colOff>
      <xdr:row>46</xdr:row>
      <xdr:rowOff>134434</xdr:rowOff>
    </xdr:to>
    <xdr:sp macro="" textlink="">
      <xdr:nvSpPr>
        <xdr:cNvPr id="32" name="Rectangle 31">
          <a:extLst>
            <a:ext uri="{FF2B5EF4-FFF2-40B4-BE49-F238E27FC236}">
              <a16:creationId xmlns="" xmlns:a16="http://schemas.microsoft.com/office/drawing/2014/main" id="{A00B49EC-3043-496B-A9F3-EF8D183FDADA}"/>
            </a:ext>
          </a:extLst>
        </xdr:cNvPr>
        <xdr:cNvSpPr>
          <a:spLocks noChangeArrowheads="1"/>
        </xdr:cNvSpPr>
      </xdr:nvSpPr>
      <xdr:spPr bwMode="auto">
        <a:xfrm>
          <a:off x="3976385" y="7067549"/>
          <a:ext cx="112482" cy="93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S31</a:t>
          </a:r>
        </a:p>
      </xdr:txBody>
    </xdr:sp>
    <xdr:clientData/>
  </xdr:twoCellAnchor>
  <xdr:twoCellAnchor>
    <xdr:from>
      <xdr:col>38</xdr:col>
      <xdr:colOff>25494</xdr:colOff>
      <xdr:row>58</xdr:row>
      <xdr:rowOff>28055</xdr:rowOff>
    </xdr:from>
    <xdr:to>
      <xdr:col>38</xdr:col>
      <xdr:colOff>137977</xdr:colOff>
      <xdr:row>64</xdr:row>
      <xdr:rowOff>132939</xdr:rowOff>
    </xdr:to>
    <xdr:sp macro="" textlink="">
      <xdr:nvSpPr>
        <xdr:cNvPr id="33" name="Rectangle 32">
          <a:extLst>
            <a:ext uri="{FF2B5EF4-FFF2-40B4-BE49-F238E27FC236}">
              <a16:creationId xmlns="" xmlns:a16="http://schemas.microsoft.com/office/drawing/2014/main" id="{BA80BC02-7A59-489A-8EFC-7EE65E0A87B6}"/>
            </a:ext>
          </a:extLst>
        </xdr:cNvPr>
        <xdr:cNvSpPr>
          <a:spLocks noChangeArrowheads="1"/>
        </xdr:cNvSpPr>
      </xdr:nvSpPr>
      <xdr:spPr bwMode="auto">
        <a:xfrm>
          <a:off x="7513609" y="9919401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S38</a:t>
          </a:r>
        </a:p>
      </xdr:txBody>
    </xdr:sp>
    <xdr:clientData/>
  </xdr:twoCellAnchor>
  <xdr:twoCellAnchor>
    <xdr:from>
      <xdr:col>38</xdr:col>
      <xdr:colOff>25494</xdr:colOff>
      <xdr:row>41</xdr:row>
      <xdr:rowOff>38100</xdr:rowOff>
    </xdr:from>
    <xdr:to>
      <xdr:col>38</xdr:col>
      <xdr:colOff>137977</xdr:colOff>
      <xdr:row>43</xdr:row>
      <xdr:rowOff>133061</xdr:rowOff>
    </xdr:to>
    <xdr:sp macro="" textlink="">
      <xdr:nvSpPr>
        <xdr:cNvPr id="34" name="Rectangle 33">
          <a:extLst>
            <a:ext uri="{FF2B5EF4-FFF2-40B4-BE49-F238E27FC236}">
              <a16:creationId xmlns="" xmlns:a16="http://schemas.microsoft.com/office/drawing/2014/main" id="{B2C8AC3B-319B-4C44-9584-E6AE7FDDC0E0}"/>
            </a:ext>
          </a:extLst>
        </xdr:cNvPr>
        <xdr:cNvSpPr>
          <a:spLocks noChangeArrowheads="1"/>
        </xdr:cNvSpPr>
      </xdr:nvSpPr>
      <xdr:spPr bwMode="auto">
        <a:xfrm>
          <a:off x="7513609" y="7064619"/>
          <a:ext cx="112483" cy="43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S35</a:t>
          </a:r>
        </a:p>
      </xdr:txBody>
    </xdr:sp>
    <xdr:clientData/>
  </xdr:twoCellAnchor>
  <xdr:twoCellAnchor>
    <xdr:from>
      <xdr:col>56</xdr:col>
      <xdr:colOff>23533</xdr:colOff>
      <xdr:row>42</xdr:row>
      <xdr:rowOff>41029</xdr:rowOff>
    </xdr:from>
    <xdr:to>
      <xdr:col>56</xdr:col>
      <xdr:colOff>131533</xdr:colOff>
      <xdr:row>48</xdr:row>
      <xdr:rowOff>145913</xdr:rowOff>
    </xdr:to>
    <xdr:sp macro="" textlink="">
      <xdr:nvSpPr>
        <xdr:cNvPr id="35" name="Rectangle 34">
          <a:extLst>
            <a:ext uri="{FF2B5EF4-FFF2-40B4-BE49-F238E27FC236}">
              <a16:creationId xmlns="" xmlns:a16="http://schemas.microsoft.com/office/drawing/2014/main" id="{93253190-5F33-4EDF-BEB4-20A3D665D746}"/>
            </a:ext>
          </a:extLst>
        </xdr:cNvPr>
        <xdr:cNvSpPr>
          <a:spLocks noChangeArrowheads="1"/>
        </xdr:cNvSpPr>
      </xdr:nvSpPr>
      <xdr:spPr bwMode="auto">
        <a:xfrm>
          <a:off x="11050552" y="723606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S40</a:t>
          </a:r>
        </a:p>
      </xdr:txBody>
    </xdr:sp>
    <xdr:clientData/>
  </xdr:twoCellAnchor>
  <xdr:twoCellAnchor>
    <xdr:from>
      <xdr:col>56</xdr:col>
      <xdr:colOff>23533</xdr:colOff>
      <xdr:row>56</xdr:row>
      <xdr:rowOff>37665</xdr:rowOff>
    </xdr:from>
    <xdr:to>
      <xdr:col>56</xdr:col>
      <xdr:colOff>131533</xdr:colOff>
      <xdr:row>62</xdr:row>
      <xdr:rowOff>142550</xdr:rowOff>
    </xdr:to>
    <xdr:sp macro="" textlink="">
      <xdr:nvSpPr>
        <xdr:cNvPr id="36" name="Rectangle 35">
          <a:extLst>
            <a:ext uri="{FF2B5EF4-FFF2-40B4-BE49-F238E27FC236}">
              <a16:creationId xmlns="" xmlns:a16="http://schemas.microsoft.com/office/drawing/2014/main" id="{4AE70ED6-BA94-43D7-A384-258D7518E0E0}"/>
            </a:ext>
          </a:extLst>
        </xdr:cNvPr>
        <xdr:cNvSpPr>
          <a:spLocks noChangeArrowheads="1"/>
        </xdr:cNvSpPr>
      </xdr:nvSpPr>
      <xdr:spPr bwMode="auto">
        <a:xfrm>
          <a:off x="11050552" y="9591973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S42</a:t>
          </a:r>
        </a:p>
      </xdr:txBody>
    </xdr:sp>
    <xdr:clientData/>
  </xdr:twoCellAnchor>
  <xdr:twoCellAnchor>
    <xdr:from>
      <xdr:col>74</xdr:col>
      <xdr:colOff>21290</xdr:colOff>
      <xdr:row>41</xdr:row>
      <xdr:rowOff>19050</xdr:rowOff>
    </xdr:from>
    <xdr:to>
      <xdr:col>74</xdr:col>
      <xdr:colOff>129290</xdr:colOff>
      <xdr:row>45</xdr:row>
      <xdr:rowOff>136973</xdr:rowOff>
    </xdr:to>
    <xdr:sp macro="" textlink="">
      <xdr:nvSpPr>
        <xdr:cNvPr id="37" name="Rectangle 52">
          <a:extLst>
            <a:ext uri="{FF2B5EF4-FFF2-40B4-BE49-F238E27FC236}">
              <a16:creationId xmlns="" xmlns:a16="http://schemas.microsoft.com/office/drawing/2014/main" id="{813866B8-1D98-401C-9044-768EE8713BF3}"/>
            </a:ext>
          </a:extLst>
        </xdr:cNvPr>
        <xdr:cNvSpPr>
          <a:spLocks noChangeArrowheads="1"/>
        </xdr:cNvSpPr>
      </xdr:nvSpPr>
      <xdr:spPr bwMode="auto">
        <a:xfrm>
          <a:off x="14550578" y="7045569"/>
          <a:ext cx="108000" cy="79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S44</a:t>
          </a:r>
        </a:p>
      </xdr:txBody>
    </xdr:sp>
    <xdr:clientData/>
  </xdr:twoCellAnchor>
  <xdr:twoCellAnchor>
    <xdr:from>
      <xdr:col>74</xdr:col>
      <xdr:colOff>21290</xdr:colOff>
      <xdr:row>46</xdr:row>
      <xdr:rowOff>33702</xdr:rowOff>
    </xdr:from>
    <xdr:to>
      <xdr:col>74</xdr:col>
      <xdr:colOff>129290</xdr:colOff>
      <xdr:row>52</xdr:row>
      <xdr:rowOff>138586</xdr:rowOff>
    </xdr:to>
    <xdr:sp macro="" textlink="">
      <xdr:nvSpPr>
        <xdr:cNvPr id="38" name="Rectangle 53">
          <a:extLst>
            <a:ext uri="{FF2B5EF4-FFF2-40B4-BE49-F238E27FC236}">
              <a16:creationId xmlns="" xmlns:a16="http://schemas.microsoft.com/office/drawing/2014/main" id="{E5204ABB-A48E-404A-B20F-12C60B2AE079}"/>
            </a:ext>
          </a:extLst>
        </xdr:cNvPr>
        <xdr:cNvSpPr>
          <a:spLocks noChangeArrowheads="1"/>
        </xdr:cNvSpPr>
      </xdr:nvSpPr>
      <xdr:spPr bwMode="auto">
        <a:xfrm>
          <a:off x="14550578" y="7902817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S45</a:t>
          </a:r>
        </a:p>
      </xdr:txBody>
    </xdr:sp>
    <xdr:clientData/>
  </xdr:twoCellAnchor>
  <xdr:twoCellAnchor>
    <xdr:from>
      <xdr:col>74</xdr:col>
      <xdr:colOff>21290</xdr:colOff>
      <xdr:row>53</xdr:row>
      <xdr:rowOff>32582</xdr:rowOff>
    </xdr:from>
    <xdr:to>
      <xdr:col>74</xdr:col>
      <xdr:colOff>129290</xdr:colOff>
      <xdr:row>59</xdr:row>
      <xdr:rowOff>137467</xdr:rowOff>
    </xdr:to>
    <xdr:sp macro="" textlink="">
      <xdr:nvSpPr>
        <xdr:cNvPr id="39" name="Rectangle 54">
          <a:extLst>
            <a:ext uri="{FF2B5EF4-FFF2-40B4-BE49-F238E27FC236}">
              <a16:creationId xmlns="" xmlns:a16="http://schemas.microsoft.com/office/drawing/2014/main" id="{893E0427-1CB8-433F-BF96-1533033FF87D}"/>
            </a:ext>
          </a:extLst>
        </xdr:cNvPr>
        <xdr:cNvSpPr>
          <a:spLocks noChangeArrowheads="1"/>
        </xdr:cNvSpPr>
      </xdr:nvSpPr>
      <xdr:spPr bwMode="auto">
        <a:xfrm>
          <a:off x="14550578" y="9081332"/>
          <a:ext cx="108000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S46</a:t>
          </a:r>
        </a:p>
      </xdr:txBody>
    </xdr:sp>
    <xdr:clientData/>
  </xdr:twoCellAnchor>
  <xdr:twoCellAnchor>
    <xdr:from>
      <xdr:col>38</xdr:col>
      <xdr:colOff>23092</xdr:colOff>
      <xdr:row>27</xdr:row>
      <xdr:rowOff>28572</xdr:rowOff>
    </xdr:from>
    <xdr:to>
      <xdr:col>38</xdr:col>
      <xdr:colOff>135575</xdr:colOff>
      <xdr:row>33</xdr:row>
      <xdr:rowOff>140783</xdr:rowOff>
    </xdr:to>
    <xdr:sp macro="" textlink="">
      <xdr:nvSpPr>
        <xdr:cNvPr id="40" name="Rectangle 56">
          <a:extLst>
            <a:ext uri="{FF2B5EF4-FFF2-40B4-BE49-F238E27FC236}">
              <a16:creationId xmlns="" xmlns:a16="http://schemas.microsoft.com/office/drawing/2014/main" id="{AA793971-7972-48B9-9661-C8B6C4E8C75B}"/>
            </a:ext>
          </a:extLst>
        </xdr:cNvPr>
        <xdr:cNvSpPr>
          <a:spLocks noChangeArrowheads="1"/>
        </xdr:cNvSpPr>
      </xdr:nvSpPr>
      <xdr:spPr bwMode="auto">
        <a:xfrm>
          <a:off x="7511207" y="4651860"/>
          <a:ext cx="112483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S17</a:t>
          </a:r>
        </a:p>
      </xdr:txBody>
    </xdr:sp>
    <xdr:clientData/>
  </xdr:twoCellAnchor>
  <xdr:twoCellAnchor>
    <xdr:from>
      <xdr:col>20</xdr:col>
      <xdr:colOff>27173</xdr:colOff>
      <xdr:row>61</xdr:row>
      <xdr:rowOff>32020</xdr:rowOff>
    </xdr:from>
    <xdr:to>
      <xdr:col>20</xdr:col>
      <xdr:colOff>139655</xdr:colOff>
      <xdr:row>67</xdr:row>
      <xdr:rowOff>136905</xdr:rowOff>
    </xdr:to>
    <xdr:sp macro="" textlink="">
      <xdr:nvSpPr>
        <xdr:cNvPr id="42" name="Rectangle 58">
          <a:extLst>
            <a:ext uri="{FF2B5EF4-FFF2-40B4-BE49-F238E27FC236}">
              <a16:creationId xmlns="" xmlns:a16="http://schemas.microsoft.com/office/drawing/2014/main" id="{60A40618-4269-47E4-9C1A-57172635A537}"/>
            </a:ext>
          </a:extLst>
        </xdr:cNvPr>
        <xdr:cNvSpPr>
          <a:spLocks noChangeArrowheads="1"/>
        </xdr:cNvSpPr>
      </xdr:nvSpPr>
      <xdr:spPr bwMode="auto">
        <a:xfrm>
          <a:off x="3976385" y="10428924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S34</a:t>
          </a:r>
        </a:p>
      </xdr:txBody>
    </xdr:sp>
    <xdr:clientData/>
  </xdr:twoCellAnchor>
  <xdr:twoCellAnchor>
    <xdr:from>
      <xdr:col>2</xdr:col>
      <xdr:colOff>34181</xdr:colOff>
      <xdr:row>4</xdr:row>
      <xdr:rowOff>25448</xdr:rowOff>
    </xdr:from>
    <xdr:to>
      <xdr:col>2</xdr:col>
      <xdr:colOff>142874</xdr:colOff>
      <xdr:row>8</xdr:row>
      <xdr:rowOff>146539</xdr:rowOff>
    </xdr:to>
    <xdr:sp macro="" textlink="">
      <xdr:nvSpPr>
        <xdr:cNvPr id="43" name="Rectangle 62">
          <a:extLst>
            <a:ext uri="{FF2B5EF4-FFF2-40B4-BE49-F238E27FC236}">
              <a16:creationId xmlns="" xmlns:a16="http://schemas.microsoft.com/office/drawing/2014/main" id="{1E760ABD-F233-4555-B508-272A47D506E6}"/>
            </a:ext>
          </a:extLst>
        </xdr:cNvPr>
        <xdr:cNvSpPr>
          <a:spLocks noChangeArrowheads="1"/>
        </xdr:cNvSpPr>
      </xdr:nvSpPr>
      <xdr:spPr bwMode="auto">
        <a:xfrm>
          <a:off x="451816" y="772794"/>
          <a:ext cx="108693" cy="79516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S05</a:t>
          </a:r>
        </a:p>
      </xdr:txBody>
    </xdr:sp>
    <xdr:clientData/>
  </xdr:twoCellAnchor>
  <xdr:twoCellAnchor>
    <xdr:from>
      <xdr:col>2</xdr:col>
      <xdr:colOff>25493</xdr:colOff>
      <xdr:row>64</xdr:row>
      <xdr:rowOff>33702</xdr:rowOff>
    </xdr:from>
    <xdr:to>
      <xdr:col>2</xdr:col>
      <xdr:colOff>137975</xdr:colOff>
      <xdr:row>70</xdr:row>
      <xdr:rowOff>138587</xdr:rowOff>
    </xdr:to>
    <xdr:sp macro="" textlink="">
      <xdr:nvSpPr>
        <xdr:cNvPr id="44" name="Rectangle 81">
          <a:extLst>
            <a:ext uri="{FF2B5EF4-FFF2-40B4-BE49-F238E27FC236}">
              <a16:creationId xmlns="" xmlns:a16="http://schemas.microsoft.com/office/drawing/2014/main" id="{373ABEFD-AE4F-4528-8729-82CC30224BE6}"/>
            </a:ext>
          </a:extLst>
        </xdr:cNvPr>
        <xdr:cNvSpPr>
          <a:spLocks noChangeArrowheads="1"/>
        </xdr:cNvSpPr>
      </xdr:nvSpPr>
      <xdr:spPr bwMode="auto">
        <a:xfrm>
          <a:off x="443128" y="10936164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S30</a:t>
          </a:r>
        </a:p>
      </xdr:txBody>
    </xdr:sp>
    <xdr:clientData/>
  </xdr:twoCellAnchor>
  <xdr:twoCellAnchor>
    <xdr:from>
      <xdr:col>20</xdr:col>
      <xdr:colOff>22612</xdr:colOff>
      <xdr:row>30</xdr:row>
      <xdr:rowOff>43697</xdr:rowOff>
    </xdr:from>
    <xdr:to>
      <xdr:col>20</xdr:col>
      <xdr:colOff>131631</xdr:colOff>
      <xdr:row>34</xdr:row>
      <xdr:rowOff>132947</xdr:rowOff>
    </xdr:to>
    <xdr:sp macro="" textlink="">
      <xdr:nvSpPr>
        <xdr:cNvPr id="45" name="Rectangle 1">
          <a:extLst>
            <a:ext uri="{FF2B5EF4-FFF2-40B4-BE49-F238E27FC236}">
              <a16:creationId xmlns="" xmlns:a16="http://schemas.microsoft.com/office/drawing/2014/main" id="{850FC31F-3FD4-43D0-96C2-A73E6377FF87}"/>
            </a:ext>
          </a:extLst>
        </xdr:cNvPr>
        <xdr:cNvSpPr>
          <a:spLocks noChangeArrowheads="1"/>
        </xdr:cNvSpPr>
      </xdr:nvSpPr>
      <xdr:spPr bwMode="auto">
        <a:xfrm>
          <a:off x="3971824" y="5172543"/>
          <a:ext cx="109019" cy="75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S13</a:t>
          </a:r>
        </a:p>
      </xdr:txBody>
    </xdr:sp>
    <xdr:clientData/>
  </xdr:twoCellAnchor>
  <xdr:twoCellAnchor>
    <xdr:from>
      <xdr:col>74</xdr:col>
      <xdr:colOff>25493</xdr:colOff>
      <xdr:row>29</xdr:row>
      <xdr:rowOff>33700</xdr:rowOff>
    </xdr:from>
    <xdr:to>
      <xdr:col>74</xdr:col>
      <xdr:colOff>137976</xdr:colOff>
      <xdr:row>33</xdr:row>
      <xdr:rowOff>122950</xdr:rowOff>
    </xdr:to>
    <xdr:sp macro="" textlink="">
      <xdr:nvSpPr>
        <xdr:cNvPr id="46" name="Rectangle 12">
          <a:extLst>
            <a:ext uri="{FF2B5EF4-FFF2-40B4-BE49-F238E27FC236}">
              <a16:creationId xmlns="" xmlns:a16="http://schemas.microsoft.com/office/drawing/2014/main" id="{9AD632D6-62A5-492E-86A2-4D94FA0CA4E3}"/>
            </a:ext>
          </a:extLst>
        </xdr:cNvPr>
        <xdr:cNvSpPr>
          <a:spLocks noChangeArrowheads="1"/>
        </xdr:cNvSpPr>
      </xdr:nvSpPr>
      <xdr:spPr bwMode="auto">
        <a:xfrm>
          <a:off x="14554781" y="4994027"/>
          <a:ext cx="112483" cy="75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S26</a:t>
          </a:r>
        </a:p>
      </xdr:txBody>
    </xdr:sp>
    <xdr:clientData/>
  </xdr:twoCellAnchor>
  <xdr:twoCellAnchor>
    <xdr:from>
      <xdr:col>20</xdr:col>
      <xdr:colOff>27173</xdr:colOff>
      <xdr:row>68</xdr:row>
      <xdr:rowOff>26892</xdr:rowOff>
    </xdr:from>
    <xdr:to>
      <xdr:col>20</xdr:col>
      <xdr:colOff>139655</xdr:colOff>
      <xdr:row>71</xdr:row>
      <xdr:rowOff>133334</xdr:rowOff>
    </xdr:to>
    <xdr:sp macro="" textlink="">
      <xdr:nvSpPr>
        <xdr:cNvPr id="47" name="Rectangle 58">
          <a:extLst>
            <a:ext uri="{FF2B5EF4-FFF2-40B4-BE49-F238E27FC236}">
              <a16:creationId xmlns="" xmlns:a16="http://schemas.microsoft.com/office/drawing/2014/main" id="{2695B100-AFD6-497A-BD0B-73AE2F284A06}"/>
            </a:ext>
          </a:extLst>
        </xdr:cNvPr>
        <xdr:cNvSpPr>
          <a:spLocks noChangeArrowheads="1"/>
        </xdr:cNvSpPr>
      </xdr:nvSpPr>
      <xdr:spPr bwMode="auto">
        <a:xfrm>
          <a:off x="3976385" y="11603430"/>
          <a:ext cx="112482" cy="61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S35</a:t>
          </a:r>
        </a:p>
      </xdr:txBody>
    </xdr:sp>
    <xdr:clientData/>
  </xdr:twoCellAnchor>
  <xdr:twoCellAnchor>
    <xdr:from>
      <xdr:col>74</xdr:col>
      <xdr:colOff>27173</xdr:colOff>
      <xdr:row>67</xdr:row>
      <xdr:rowOff>38613</xdr:rowOff>
    </xdr:from>
    <xdr:to>
      <xdr:col>74</xdr:col>
      <xdr:colOff>139655</xdr:colOff>
      <xdr:row>70</xdr:row>
      <xdr:rowOff>109055</xdr:rowOff>
    </xdr:to>
    <xdr:sp macro="" textlink="">
      <xdr:nvSpPr>
        <xdr:cNvPr id="48" name="Rectangle 58">
          <a:extLst>
            <a:ext uri="{FF2B5EF4-FFF2-40B4-BE49-F238E27FC236}">
              <a16:creationId xmlns="" xmlns:a16="http://schemas.microsoft.com/office/drawing/2014/main" id="{B9DCC67B-AEED-46C1-B537-FB4246FF5DCB}"/>
            </a:ext>
          </a:extLst>
        </xdr:cNvPr>
        <xdr:cNvSpPr>
          <a:spLocks noChangeArrowheads="1"/>
        </xdr:cNvSpPr>
      </xdr:nvSpPr>
      <xdr:spPr bwMode="auto">
        <a:xfrm>
          <a:off x="14556461" y="11446632"/>
          <a:ext cx="112482" cy="57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S48</a:t>
          </a:r>
        </a:p>
      </xdr:txBody>
    </xdr:sp>
    <xdr:clientData/>
  </xdr:twoCellAnchor>
  <xdr:twoCellAnchor>
    <xdr:from>
      <xdr:col>56</xdr:col>
      <xdr:colOff>24028</xdr:colOff>
      <xdr:row>32</xdr:row>
      <xdr:rowOff>17582</xdr:rowOff>
    </xdr:from>
    <xdr:to>
      <xdr:col>56</xdr:col>
      <xdr:colOff>136511</xdr:colOff>
      <xdr:row>34</xdr:row>
      <xdr:rowOff>119871</xdr:rowOff>
    </xdr:to>
    <xdr:sp macro="" textlink="">
      <xdr:nvSpPr>
        <xdr:cNvPr id="49" name="Rectangle 48">
          <a:extLst>
            <a:ext uri="{FF2B5EF4-FFF2-40B4-BE49-F238E27FC236}">
              <a16:creationId xmlns="" xmlns:a16="http://schemas.microsoft.com/office/drawing/2014/main" id="{963F4A32-2F48-42E6-88C7-AC53CF9DDB6E}"/>
            </a:ext>
          </a:extLst>
        </xdr:cNvPr>
        <xdr:cNvSpPr>
          <a:spLocks noChangeArrowheads="1"/>
        </xdr:cNvSpPr>
      </xdr:nvSpPr>
      <xdr:spPr bwMode="auto">
        <a:xfrm>
          <a:off x="11051047" y="5483467"/>
          <a:ext cx="112483" cy="43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23092</xdr:colOff>
      <xdr:row>6</xdr:row>
      <xdr:rowOff>26375</xdr:rowOff>
    </xdr:from>
    <xdr:to>
      <xdr:col>38</xdr:col>
      <xdr:colOff>135575</xdr:colOff>
      <xdr:row>12</xdr:row>
      <xdr:rowOff>131260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927E7859-AED9-4B98-89BF-489B6E96707D}"/>
            </a:ext>
          </a:extLst>
        </xdr:cNvPr>
        <xdr:cNvSpPr>
          <a:spLocks noChangeArrowheads="1"/>
        </xdr:cNvSpPr>
      </xdr:nvSpPr>
      <xdr:spPr bwMode="auto">
        <a:xfrm>
          <a:off x="7576417" y="1121750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S14</a:t>
          </a:r>
        </a:p>
      </xdr:txBody>
    </xdr:sp>
    <xdr:clientData/>
  </xdr:twoCellAnchor>
  <xdr:twoCellAnchor>
    <xdr:from>
      <xdr:col>38</xdr:col>
      <xdr:colOff>23092</xdr:colOff>
      <xdr:row>13</xdr:row>
      <xdr:rowOff>32019</xdr:rowOff>
    </xdr:from>
    <xdr:to>
      <xdr:col>38</xdr:col>
      <xdr:colOff>135575</xdr:colOff>
      <xdr:row>19</xdr:row>
      <xdr:rowOff>136903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8D83647F-365E-4CFA-8603-32A73B04A0BB}"/>
            </a:ext>
          </a:extLst>
        </xdr:cNvPr>
        <xdr:cNvSpPr>
          <a:spLocks noChangeArrowheads="1"/>
        </xdr:cNvSpPr>
      </xdr:nvSpPr>
      <xdr:spPr bwMode="auto">
        <a:xfrm>
          <a:off x="7576417" y="2327544"/>
          <a:ext cx="112483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S15</a:t>
          </a:r>
        </a:p>
      </xdr:txBody>
    </xdr:sp>
    <xdr:clientData/>
  </xdr:twoCellAnchor>
  <xdr:twoCellAnchor>
    <xdr:from>
      <xdr:col>38</xdr:col>
      <xdr:colOff>23092</xdr:colOff>
      <xdr:row>20</xdr:row>
      <xdr:rowOff>32021</xdr:rowOff>
    </xdr:from>
    <xdr:to>
      <xdr:col>38</xdr:col>
      <xdr:colOff>135575</xdr:colOff>
      <xdr:row>26</xdr:row>
      <xdr:rowOff>136906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3A8158A2-4E53-4CE6-B26E-A1458816B40C}"/>
            </a:ext>
          </a:extLst>
        </xdr:cNvPr>
        <xdr:cNvSpPr>
          <a:spLocks noChangeArrowheads="1"/>
        </xdr:cNvSpPr>
      </xdr:nvSpPr>
      <xdr:spPr bwMode="auto">
        <a:xfrm>
          <a:off x="7576417" y="3527696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S16</a:t>
          </a:r>
        </a:p>
      </xdr:txBody>
    </xdr:sp>
    <xdr:clientData/>
  </xdr:twoCellAnchor>
  <xdr:twoCellAnchor>
    <xdr:from>
      <xdr:col>56</xdr:col>
      <xdr:colOff>25493</xdr:colOff>
      <xdr:row>4</xdr:row>
      <xdr:rowOff>33702</xdr:rowOff>
    </xdr:from>
    <xdr:to>
      <xdr:col>56</xdr:col>
      <xdr:colOff>137976</xdr:colOff>
      <xdr:row>10</xdr:row>
      <xdr:rowOff>138586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A54B4B3B-D89B-4274-936A-16B680C5453D}"/>
            </a:ext>
          </a:extLst>
        </xdr:cNvPr>
        <xdr:cNvSpPr>
          <a:spLocks noChangeArrowheads="1"/>
        </xdr:cNvSpPr>
      </xdr:nvSpPr>
      <xdr:spPr bwMode="auto">
        <a:xfrm>
          <a:off x="11150693" y="786177"/>
          <a:ext cx="112483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S18</a:t>
          </a:r>
        </a:p>
      </xdr:txBody>
    </xdr:sp>
    <xdr:clientData/>
  </xdr:twoCellAnchor>
  <xdr:twoCellAnchor>
    <xdr:from>
      <xdr:col>56</xdr:col>
      <xdr:colOff>25493</xdr:colOff>
      <xdr:row>11</xdr:row>
      <xdr:rowOff>33701</xdr:rowOff>
    </xdr:from>
    <xdr:to>
      <xdr:col>56</xdr:col>
      <xdr:colOff>137976</xdr:colOff>
      <xdr:row>17</xdr:row>
      <xdr:rowOff>138586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22422277-E465-4884-B58E-50B6DC45681D}"/>
            </a:ext>
          </a:extLst>
        </xdr:cNvPr>
        <xdr:cNvSpPr>
          <a:spLocks noChangeArrowheads="1"/>
        </xdr:cNvSpPr>
      </xdr:nvSpPr>
      <xdr:spPr bwMode="auto">
        <a:xfrm>
          <a:off x="11150693" y="1986326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S19</a:t>
          </a:r>
        </a:p>
      </xdr:txBody>
    </xdr:sp>
    <xdr:clientData/>
  </xdr:twoCellAnchor>
  <xdr:twoCellAnchor>
    <xdr:from>
      <xdr:col>56</xdr:col>
      <xdr:colOff>25493</xdr:colOff>
      <xdr:row>18</xdr:row>
      <xdr:rowOff>33702</xdr:rowOff>
    </xdr:from>
    <xdr:to>
      <xdr:col>56</xdr:col>
      <xdr:colOff>137976</xdr:colOff>
      <xdr:row>24</xdr:row>
      <xdr:rowOff>138586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EFC89467-1BFC-45A6-B24E-FA34DC8ED371}"/>
            </a:ext>
          </a:extLst>
        </xdr:cNvPr>
        <xdr:cNvSpPr>
          <a:spLocks noChangeArrowheads="1"/>
        </xdr:cNvSpPr>
      </xdr:nvSpPr>
      <xdr:spPr bwMode="auto">
        <a:xfrm>
          <a:off x="11150693" y="3186477"/>
          <a:ext cx="112483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S20</a:t>
          </a:r>
        </a:p>
      </xdr:txBody>
    </xdr:sp>
    <xdr:clientData/>
  </xdr:twoCellAnchor>
  <xdr:twoCellAnchor>
    <xdr:from>
      <xdr:col>74</xdr:col>
      <xdr:colOff>25493</xdr:colOff>
      <xdr:row>4</xdr:row>
      <xdr:rowOff>32971</xdr:rowOff>
    </xdr:from>
    <xdr:to>
      <xdr:col>74</xdr:col>
      <xdr:colOff>137976</xdr:colOff>
      <xdr:row>7</xdr:row>
      <xdr:rowOff>139413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1690102A-D4A0-41BF-AB61-7448979BF9D9}"/>
            </a:ext>
          </a:extLst>
        </xdr:cNvPr>
        <xdr:cNvSpPr>
          <a:spLocks noChangeArrowheads="1"/>
        </xdr:cNvSpPr>
      </xdr:nvSpPr>
      <xdr:spPr bwMode="auto">
        <a:xfrm>
          <a:off x="14684468" y="785446"/>
          <a:ext cx="112483" cy="62079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S22</a:t>
          </a:r>
        </a:p>
      </xdr:txBody>
    </xdr:sp>
    <xdr:clientData/>
  </xdr:twoCellAnchor>
  <xdr:twoCellAnchor>
    <xdr:from>
      <xdr:col>74</xdr:col>
      <xdr:colOff>25493</xdr:colOff>
      <xdr:row>8</xdr:row>
      <xdr:rowOff>28055</xdr:rowOff>
    </xdr:from>
    <xdr:to>
      <xdr:col>74</xdr:col>
      <xdr:colOff>137976</xdr:colOff>
      <xdr:row>14</xdr:row>
      <xdr:rowOff>132940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195722D8-1028-4088-8473-C60608BDA644}"/>
            </a:ext>
          </a:extLst>
        </xdr:cNvPr>
        <xdr:cNvSpPr>
          <a:spLocks noChangeArrowheads="1"/>
        </xdr:cNvSpPr>
      </xdr:nvSpPr>
      <xdr:spPr bwMode="auto">
        <a:xfrm>
          <a:off x="14684468" y="1466330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S23</a:t>
          </a:r>
        </a:p>
      </xdr:txBody>
    </xdr:sp>
    <xdr:clientData/>
  </xdr:twoCellAnchor>
  <xdr:twoCellAnchor>
    <xdr:from>
      <xdr:col>74</xdr:col>
      <xdr:colOff>25493</xdr:colOff>
      <xdr:row>15</xdr:row>
      <xdr:rowOff>26375</xdr:rowOff>
    </xdr:from>
    <xdr:to>
      <xdr:col>74</xdr:col>
      <xdr:colOff>137976</xdr:colOff>
      <xdr:row>21</xdr:row>
      <xdr:rowOff>131260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4F99F622-4789-4C70-816A-57A5933980F6}"/>
            </a:ext>
          </a:extLst>
        </xdr:cNvPr>
        <xdr:cNvSpPr>
          <a:spLocks noChangeArrowheads="1"/>
        </xdr:cNvSpPr>
      </xdr:nvSpPr>
      <xdr:spPr bwMode="auto">
        <a:xfrm>
          <a:off x="14684468" y="2664800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S24</a:t>
          </a:r>
        </a:p>
      </xdr:txBody>
    </xdr:sp>
    <xdr:clientData/>
  </xdr:twoCellAnchor>
  <xdr:twoCellAnchor>
    <xdr:from>
      <xdr:col>74</xdr:col>
      <xdr:colOff>25493</xdr:colOff>
      <xdr:row>22</xdr:row>
      <xdr:rowOff>32021</xdr:rowOff>
    </xdr:from>
    <xdr:to>
      <xdr:col>74</xdr:col>
      <xdr:colOff>137976</xdr:colOff>
      <xdr:row>28</xdr:row>
      <xdr:rowOff>136905</xdr:rowOff>
    </xdr:to>
    <xdr:sp macro="" textlink="">
      <xdr:nvSpPr>
        <xdr:cNvPr id="11" name="Rectangle 10">
          <a:extLst>
            <a:ext uri="{FF2B5EF4-FFF2-40B4-BE49-F238E27FC236}">
              <a16:creationId xmlns="" xmlns:a16="http://schemas.microsoft.com/office/drawing/2014/main" id="{489B1CCF-DB76-429C-B25F-6005A5D11A80}"/>
            </a:ext>
          </a:extLst>
        </xdr:cNvPr>
        <xdr:cNvSpPr>
          <a:spLocks noChangeArrowheads="1"/>
        </xdr:cNvSpPr>
      </xdr:nvSpPr>
      <xdr:spPr bwMode="auto">
        <a:xfrm>
          <a:off x="14684468" y="3870596"/>
          <a:ext cx="112483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S25</a:t>
          </a:r>
        </a:p>
      </xdr:txBody>
    </xdr:sp>
    <xdr:clientData/>
  </xdr:twoCellAnchor>
  <xdr:twoCellAnchor>
    <xdr:from>
      <xdr:col>2</xdr:col>
      <xdr:colOff>25493</xdr:colOff>
      <xdr:row>43</xdr:row>
      <xdr:rowOff>52105</xdr:rowOff>
    </xdr:from>
    <xdr:to>
      <xdr:col>2</xdr:col>
      <xdr:colOff>137975</xdr:colOff>
      <xdr:row>49</xdr:row>
      <xdr:rowOff>139405</xdr:rowOff>
    </xdr:to>
    <xdr:sp macro="" textlink="">
      <xdr:nvSpPr>
        <xdr:cNvPr id="12" name="Rectangle 11">
          <a:extLst>
            <a:ext uri="{FF2B5EF4-FFF2-40B4-BE49-F238E27FC236}">
              <a16:creationId xmlns="" xmlns:a16="http://schemas.microsoft.com/office/drawing/2014/main" id="{163987F9-FBAD-42D7-806A-CB17634250CD}"/>
            </a:ext>
          </a:extLst>
        </xdr:cNvPr>
        <xdr:cNvSpPr>
          <a:spLocks noChangeArrowheads="1"/>
        </xdr:cNvSpPr>
      </xdr:nvSpPr>
      <xdr:spPr bwMode="auto">
        <a:xfrm>
          <a:off x="444593" y="7519705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S27</a:t>
          </a:r>
        </a:p>
      </xdr:txBody>
    </xdr:sp>
    <xdr:clientData/>
  </xdr:twoCellAnchor>
  <xdr:twoCellAnchor>
    <xdr:from>
      <xdr:col>2</xdr:col>
      <xdr:colOff>25493</xdr:colOff>
      <xdr:row>50</xdr:row>
      <xdr:rowOff>55469</xdr:rowOff>
    </xdr:from>
    <xdr:to>
      <xdr:col>2</xdr:col>
      <xdr:colOff>137975</xdr:colOff>
      <xdr:row>56</xdr:row>
      <xdr:rowOff>142769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7583CAAA-D649-4890-A66B-62D6B298D954}"/>
            </a:ext>
          </a:extLst>
        </xdr:cNvPr>
        <xdr:cNvSpPr>
          <a:spLocks noChangeArrowheads="1"/>
        </xdr:cNvSpPr>
      </xdr:nvSpPr>
      <xdr:spPr bwMode="auto">
        <a:xfrm>
          <a:off x="444593" y="8723219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S28</a:t>
          </a:r>
        </a:p>
      </xdr:txBody>
    </xdr:sp>
    <xdr:clientData/>
  </xdr:twoCellAnchor>
  <xdr:twoCellAnchor>
    <xdr:from>
      <xdr:col>38</xdr:col>
      <xdr:colOff>25494</xdr:colOff>
      <xdr:row>65</xdr:row>
      <xdr:rowOff>39348</xdr:rowOff>
    </xdr:from>
    <xdr:to>
      <xdr:col>38</xdr:col>
      <xdr:colOff>137977</xdr:colOff>
      <xdr:row>70</xdr:row>
      <xdr:rowOff>132752</xdr:rowOff>
    </xdr:to>
    <xdr:sp macro="" textlink="">
      <xdr:nvSpPr>
        <xdr:cNvPr id="14" name="Rectangle 13">
          <a:extLst>
            <a:ext uri="{FF2B5EF4-FFF2-40B4-BE49-F238E27FC236}">
              <a16:creationId xmlns="" xmlns:a16="http://schemas.microsoft.com/office/drawing/2014/main" id="{5A6558A3-E67D-4467-8115-4AC21D64DB72}"/>
            </a:ext>
          </a:extLst>
        </xdr:cNvPr>
        <xdr:cNvSpPr>
          <a:spLocks noChangeArrowheads="1"/>
        </xdr:cNvSpPr>
      </xdr:nvSpPr>
      <xdr:spPr bwMode="auto">
        <a:xfrm>
          <a:off x="7578819" y="11278848"/>
          <a:ext cx="112483" cy="95065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S39</a:t>
          </a:r>
        </a:p>
      </xdr:txBody>
    </xdr:sp>
    <xdr:clientData/>
  </xdr:twoCellAnchor>
  <xdr:twoCellAnchor>
    <xdr:from>
      <xdr:col>20</xdr:col>
      <xdr:colOff>27173</xdr:colOff>
      <xdr:row>47</xdr:row>
      <xdr:rowOff>33701</xdr:rowOff>
    </xdr:from>
    <xdr:to>
      <xdr:col>20</xdr:col>
      <xdr:colOff>139655</xdr:colOff>
      <xdr:row>53</xdr:row>
      <xdr:rowOff>138586</xdr:rowOff>
    </xdr:to>
    <xdr:sp macro="" textlink="">
      <xdr:nvSpPr>
        <xdr:cNvPr id="15" name="Rectangle 14">
          <a:extLst>
            <a:ext uri="{FF2B5EF4-FFF2-40B4-BE49-F238E27FC236}">
              <a16:creationId xmlns="" xmlns:a16="http://schemas.microsoft.com/office/drawing/2014/main" id="{4BB9337F-E002-4253-83BA-7A0B9BC2AFE0}"/>
            </a:ext>
          </a:extLst>
        </xdr:cNvPr>
        <xdr:cNvSpPr>
          <a:spLocks noChangeArrowheads="1"/>
        </xdr:cNvSpPr>
      </xdr:nvSpPr>
      <xdr:spPr bwMode="auto">
        <a:xfrm>
          <a:off x="4008623" y="8187101"/>
          <a:ext cx="112482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S32</a:t>
          </a:r>
        </a:p>
      </xdr:txBody>
    </xdr:sp>
    <xdr:clientData/>
  </xdr:twoCellAnchor>
  <xdr:twoCellAnchor>
    <xdr:from>
      <xdr:col>20</xdr:col>
      <xdr:colOff>27173</xdr:colOff>
      <xdr:row>54</xdr:row>
      <xdr:rowOff>37667</xdr:rowOff>
    </xdr:from>
    <xdr:to>
      <xdr:col>20</xdr:col>
      <xdr:colOff>139655</xdr:colOff>
      <xdr:row>60</xdr:row>
      <xdr:rowOff>142551</xdr:rowOff>
    </xdr:to>
    <xdr:sp macro="" textlink="">
      <xdr:nvSpPr>
        <xdr:cNvPr id="16" name="Rectangle 15">
          <a:extLst>
            <a:ext uri="{FF2B5EF4-FFF2-40B4-BE49-F238E27FC236}">
              <a16:creationId xmlns="" xmlns:a16="http://schemas.microsoft.com/office/drawing/2014/main" id="{7E34BE8D-A8E4-4B73-B530-37EEA6E6AF0C}"/>
            </a:ext>
          </a:extLst>
        </xdr:cNvPr>
        <xdr:cNvSpPr>
          <a:spLocks noChangeArrowheads="1"/>
        </xdr:cNvSpPr>
      </xdr:nvSpPr>
      <xdr:spPr bwMode="auto">
        <a:xfrm>
          <a:off x="4008623" y="9391217"/>
          <a:ext cx="112482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S33</a:t>
          </a:r>
        </a:p>
      </xdr:txBody>
    </xdr:sp>
    <xdr:clientData/>
  </xdr:twoCellAnchor>
  <xdr:twoCellAnchor>
    <xdr:from>
      <xdr:col>38</xdr:col>
      <xdr:colOff>25494</xdr:colOff>
      <xdr:row>44</xdr:row>
      <xdr:rowOff>26373</xdr:rowOff>
    </xdr:from>
    <xdr:to>
      <xdr:col>38</xdr:col>
      <xdr:colOff>137977</xdr:colOff>
      <xdr:row>50</xdr:row>
      <xdr:rowOff>131258</xdr:rowOff>
    </xdr:to>
    <xdr:sp macro="" textlink="">
      <xdr:nvSpPr>
        <xdr:cNvPr id="17" name="Rectangle 16">
          <a:extLst>
            <a:ext uri="{FF2B5EF4-FFF2-40B4-BE49-F238E27FC236}">
              <a16:creationId xmlns="" xmlns:a16="http://schemas.microsoft.com/office/drawing/2014/main" id="{FE01DB66-FB95-4C3D-8ABD-EA9855198938}"/>
            </a:ext>
          </a:extLst>
        </xdr:cNvPr>
        <xdr:cNvSpPr>
          <a:spLocks noChangeArrowheads="1"/>
        </xdr:cNvSpPr>
      </xdr:nvSpPr>
      <xdr:spPr bwMode="auto">
        <a:xfrm>
          <a:off x="7578819" y="7665423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S36</a:t>
          </a:r>
        </a:p>
      </xdr:txBody>
    </xdr:sp>
    <xdr:clientData/>
  </xdr:twoCellAnchor>
  <xdr:twoCellAnchor>
    <xdr:from>
      <xdr:col>38</xdr:col>
      <xdr:colOff>25494</xdr:colOff>
      <xdr:row>51</xdr:row>
      <xdr:rowOff>39345</xdr:rowOff>
    </xdr:from>
    <xdr:to>
      <xdr:col>38</xdr:col>
      <xdr:colOff>137977</xdr:colOff>
      <xdr:row>57</xdr:row>
      <xdr:rowOff>144230</xdr:rowOff>
    </xdr:to>
    <xdr:sp macro="" textlink="">
      <xdr:nvSpPr>
        <xdr:cNvPr id="18" name="Rectangle 17">
          <a:extLst>
            <a:ext uri="{FF2B5EF4-FFF2-40B4-BE49-F238E27FC236}">
              <a16:creationId xmlns="" xmlns:a16="http://schemas.microsoft.com/office/drawing/2014/main" id="{F41DDB01-90BB-4C4E-A2FD-7E7346E7EA61}"/>
            </a:ext>
          </a:extLst>
        </xdr:cNvPr>
        <xdr:cNvSpPr>
          <a:spLocks noChangeArrowheads="1"/>
        </xdr:cNvSpPr>
      </xdr:nvSpPr>
      <xdr:spPr bwMode="auto">
        <a:xfrm>
          <a:off x="7578819" y="8878545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S37</a:t>
          </a:r>
        </a:p>
      </xdr:txBody>
    </xdr:sp>
    <xdr:clientData/>
  </xdr:twoCellAnchor>
  <xdr:twoCellAnchor>
    <xdr:from>
      <xdr:col>56</xdr:col>
      <xdr:colOff>23533</xdr:colOff>
      <xdr:row>49</xdr:row>
      <xdr:rowOff>36501</xdr:rowOff>
    </xdr:from>
    <xdr:to>
      <xdr:col>56</xdr:col>
      <xdr:colOff>131533</xdr:colOff>
      <xdr:row>55</xdr:row>
      <xdr:rowOff>141386</xdr:rowOff>
    </xdr:to>
    <xdr:sp macro="" textlink="">
      <xdr:nvSpPr>
        <xdr:cNvPr id="19" name="Rectangle 18">
          <a:extLst>
            <a:ext uri="{FF2B5EF4-FFF2-40B4-BE49-F238E27FC236}">
              <a16:creationId xmlns="" xmlns:a16="http://schemas.microsoft.com/office/drawing/2014/main" id="{D3D1C17D-A636-43A4-B58C-2C11ADA8B20E}"/>
            </a:ext>
          </a:extLst>
        </xdr:cNvPr>
        <xdr:cNvSpPr>
          <a:spLocks noChangeArrowheads="1"/>
        </xdr:cNvSpPr>
      </xdr:nvSpPr>
      <xdr:spPr bwMode="auto">
        <a:xfrm>
          <a:off x="11148733" y="8532801"/>
          <a:ext cx="108000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S41</a:t>
          </a:r>
        </a:p>
      </xdr:txBody>
    </xdr:sp>
    <xdr:clientData/>
  </xdr:twoCellAnchor>
  <xdr:twoCellAnchor>
    <xdr:from>
      <xdr:col>56</xdr:col>
      <xdr:colOff>23533</xdr:colOff>
      <xdr:row>63</xdr:row>
      <xdr:rowOff>44995</xdr:rowOff>
    </xdr:from>
    <xdr:to>
      <xdr:col>56</xdr:col>
      <xdr:colOff>131533</xdr:colOff>
      <xdr:row>69</xdr:row>
      <xdr:rowOff>149879</xdr:rowOff>
    </xdr:to>
    <xdr:sp macro="" textlink="">
      <xdr:nvSpPr>
        <xdr:cNvPr id="20" name="Rectangle 19">
          <a:extLst>
            <a:ext uri="{FF2B5EF4-FFF2-40B4-BE49-F238E27FC236}">
              <a16:creationId xmlns="" xmlns:a16="http://schemas.microsoft.com/office/drawing/2014/main" id="{C8621533-C648-4F5E-B3B6-7CE2ED287A53}"/>
            </a:ext>
          </a:extLst>
        </xdr:cNvPr>
        <xdr:cNvSpPr>
          <a:spLocks noChangeArrowheads="1"/>
        </xdr:cNvSpPr>
      </xdr:nvSpPr>
      <xdr:spPr bwMode="auto">
        <a:xfrm>
          <a:off x="11148733" y="10941595"/>
          <a:ext cx="108000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S43</a:t>
          </a:r>
        </a:p>
      </xdr:txBody>
    </xdr:sp>
    <xdr:clientData/>
  </xdr:twoCellAnchor>
  <xdr:twoCellAnchor>
    <xdr:from>
      <xdr:col>20</xdr:col>
      <xdr:colOff>22612</xdr:colOff>
      <xdr:row>23</xdr:row>
      <xdr:rowOff>35038</xdr:rowOff>
    </xdr:from>
    <xdr:to>
      <xdr:col>20</xdr:col>
      <xdr:colOff>131631</xdr:colOff>
      <xdr:row>29</xdr:row>
      <xdr:rowOff>139923</xdr:rowOff>
    </xdr:to>
    <xdr:sp macro="" textlink="">
      <xdr:nvSpPr>
        <xdr:cNvPr id="21" name="Rectangle 20">
          <a:extLst>
            <a:ext uri="{FF2B5EF4-FFF2-40B4-BE49-F238E27FC236}">
              <a16:creationId xmlns="" xmlns:a16="http://schemas.microsoft.com/office/drawing/2014/main" id="{D969E973-4EB6-4ACF-B0DE-6A109052142E}"/>
            </a:ext>
          </a:extLst>
        </xdr:cNvPr>
        <xdr:cNvSpPr>
          <a:spLocks noChangeArrowheads="1"/>
        </xdr:cNvSpPr>
      </xdr:nvSpPr>
      <xdr:spPr bwMode="auto">
        <a:xfrm>
          <a:off x="4004062" y="4045063"/>
          <a:ext cx="109019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S12</a:t>
          </a:r>
        </a:p>
      </xdr:txBody>
    </xdr:sp>
    <xdr:clientData/>
  </xdr:twoCellAnchor>
  <xdr:twoCellAnchor>
    <xdr:from>
      <xdr:col>20</xdr:col>
      <xdr:colOff>22612</xdr:colOff>
      <xdr:row>16</xdr:row>
      <xdr:rowOff>32890</xdr:rowOff>
    </xdr:from>
    <xdr:to>
      <xdr:col>20</xdr:col>
      <xdr:colOff>131631</xdr:colOff>
      <xdr:row>22</xdr:row>
      <xdr:rowOff>137775</xdr:rowOff>
    </xdr:to>
    <xdr:sp macro="" textlink="">
      <xdr:nvSpPr>
        <xdr:cNvPr id="22" name="Rectangle 21">
          <a:extLst>
            <a:ext uri="{FF2B5EF4-FFF2-40B4-BE49-F238E27FC236}">
              <a16:creationId xmlns="" xmlns:a16="http://schemas.microsoft.com/office/drawing/2014/main" id="{A8F1D5E8-BBA9-4458-8F32-2AB2967A06F0}"/>
            </a:ext>
          </a:extLst>
        </xdr:cNvPr>
        <xdr:cNvSpPr>
          <a:spLocks noChangeArrowheads="1"/>
        </xdr:cNvSpPr>
      </xdr:nvSpPr>
      <xdr:spPr bwMode="auto">
        <a:xfrm>
          <a:off x="4004062" y="2842765"/>
          <a:ext cx="109019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S11</a:t>
          </a:r>
        </a:p>
      </xdr:txBody>
    </xdr:sp>
    <xdr:clientData/>
  </xdr:twoCellAnchor>
  <xdr:twoCellAnchor>
    <xdr:from>
      <xdr:col>20</xdr:col>
      <xdr:colOff>22612</xdr:colOff>
      <xdr:row>9</xdr:row>
      <xdr:rowOff>32544</xdr:rowOff>
    </xdr:from>
    <xdr:to>
      <xdr:col>20</xdr:col>
      <xdr:colOff>131631</xdr:colOff>
      <xdr:row>15</xdr:row>
      <xdr:rowOff>137428</xdr:rowOff>
    </xdr:to>
    <xdr:sp macro="" textlink="">
      <xdr:nvSpPr>
        <xdr:cNvPr id="23" name="Rectangle 22">
          <a:extLst>
            <a:ext uri="{FF2B5EF4-FFF2-40B4-BE49-F238E27FC236}">
              <a16:creationId xmlns="" xmlns:a16="http://schemas.microsoft.com/office/drawing/2014/main" id="{F8C53D19-0666-4792-A365-6E5AE1660B8B}"/>
            </a:ext>
          </a:extLst>
        </xdr:cNvPr>
        <xdr:cNvSpPr>
          <a:spLocks noChangeArrowheads="1"/>
        </xdr:cNvSpPr>
      </xdr:nvSpPr>
      <xdr:spPr bwMode="auto">
        <a:xfrm>
          <a:off x="4004062" y="1642269"/>
          <a:ext cx="109019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S10</a:t>
          </a:r>
        </a:p>
      </xdr:txBody>
    </xdr:sp>
    <xdr:clientData/>
  </xdr:twoCellAnchor>
  <xdr:twoCellAnchor>
    <xdr:from>
      <xdr:col>20</xdr:col>
      <xdr:colOff>23121</xdr:colOff>
      <xdr:row>4</xdr:row>
      <xdr:rowOff>22502</xdr:rowOff>
    </xdr:from>
    <xdr:to>
      <xdr:col>20</xdr:col>
      <xdr:colOff>131121</xdr:colOff>
      <xdr:row>8</xdr:row>
      <xdr:rowOff>139213</xdr:rowOff>
    </xdr:to>
    <xdr:sp macro="" textlink="">
      <xdr:nvSpPr>
        <xdr:cNvPr id="24" name="Rectangle 23">
          <a:extLst>
            <a:ext uri="{FF2B5EF4-FFF2-40B4-BE49-F238E27FC236}">
              <a16:creationId xmlns="" xmlns:a16="http://schemas.microsoft.com/office/drawing/2014/main" id="{36A1D8BB-E5C4-49D7-8D72-7675E8C6CCA3}"/>
            </a:ext>
          </a:extLst>
        </xdr:cNvPr>
        <xdr:cNvSpPr>
          <a:spLocks noChangeArrowheads="1"/>
        </xdr:cNvSpPr>
      </xdr:nvSpPr>
      <xdr:spPr bwMode="auto">
        <a:xfrm>
          <a:off x="4004571" y="774977"/>
          <a:ext cx="108000" cy="80251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S09</a:t>
          </a:r>
        </a:p>
      </xdr:txBody>
    </xdr:sp>
    <xdr:clientData/>
  </xdr:twoCellAnchor>
  <xdr:twoCellAnchor>
    <xdr:from>
      <xdr:col>74</xdr:col>
      <xdr:colOff>19049</xdr:colOff>
      <xdr:row>60</xdr:row>
      <xdr:rowOff>26375</xdr:rowOff>
    </xdr:from>
    <xdr:to>
      <xdr:col>74</xdr:col>
      <xdr:colOff>131532</xdr:colOff>
      <xdr:row>66</xdr:row>
      <xdr:rowOff>131260</xdr:rowOff>
    </xdr:to>
    <xdr:sp macro="" textlink="">
      <xdr:nvSpPr>
        <xdr:cNvPr id="25" name="Rectangle 24">
          <a:extLst>
            <a:ext uri="{FF2B5EF4-FFF2-40B4-BE49-F238E27FC236}">
              <a16:creationId xmlns="" xmlns:a16="http://schemas.microsoft.com/office/drawing/2014/main" id="{43898DB4-4638-4AAF-BB96-2D61BDD4B86B}"/>
            </a:ext>
          </a:extLst>
        </xdr:cNvPr>
        <xdr:cNvSpPr>
          <a:spLocks noChangeArrowheads="1"/>
        </xdr:cNvSpPr>
      </xdr:nvSpPr>
      <xdr:spPr bwMode="auto">
        <a:xfrm>
          <a:off x="14678024" y="10408625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S47</a:t>
          </a:r>
        </a:p>
      </xdr:txBody>
    </xdr:sp>
    <xdr:clientData/>
  </xdr:twoCellAnchor>
  <xdr:twoCellAnchor>
    <xdr:from>
      <xdr:col>56</xdr:col>
      <xdr:colOff>25493</xdr:colOff>
      <xdr:row>25</xdr:row>
      <xdr:rowOff>33702</xdr:rowOff>
    </xdr:from>
    <xdr:to>
      <xdr:col>56</xdr:col>
      <xdr:colOff>137976</xdr:colOff>
      <xdr:row>31</xdr:row>
      <xdr:rowOff>138587</xdr:rowOff>
    </xdr:to>
    <xdr:sp macro="" textlink="">
      <xdr:nvSpPr>
        <xdr:cNvPr id="26" name="Rectangle 25">
          <a:extLst>
            <a:ext uri="{FF2B5EF4-FFF2-40B4-BE49-F238E27FC236}">
              <a16:creationId xmlns="" xmlns:a16="http://schemas.microsoft.com/office/drawing/2014/main" id="{61B20A03-3511-4E13-93FE-026187981AE4}"/>
            </a:ext>
          </a:extLst>
        </xdr:cNvPr>
        <xdr:cNvSpPr>
          <a:spLocks noChangeArrowheads="1"/>
        </xdr:cNvSpPr>
      </xdr:nvSpPr>
      <xdr:spPr bwMode="auto">
        <a:xfrm>
          <a:off x="11150693" y="4386627"/>
          <a:ext cx="112483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S21</a:t>
          </a:r>
        </a:p>
      </xdr:txBody>
    </xdr:sp>
    <xdr:clientData/>
  </xdr:twoCellAnchor>
  <xdr:twoCellAnchor>
    <xdr:from>
      <xdr:col>2</xdr:col>
      <xdr:colOff>34527</xdr:colOff>
      <xdr:row>23</xdr:row>
      <xdr:rowOff>36505</xdr:rowOff>
    </xdr:from>
    <xdr:to>
      <xdr:col>2</xdr:col>
      <xdr:colOff>142527</xdr:colOff>
      <xdr:row>29</xdr:row>
      <xdr:rowOff>141390</xdr:rowOff>
    </xdr:to>
    <xdr:sp macro="" textlink="">
      <xdr:nvSpPr>
        <xdr:cNvPr id="27" name="Rectangle 26">
          <a:extLst>
            <a:ext uri="{FF2B5EF4-FFF2-40B4-BE49-F238E27FC236}">
              <a16:creationId xmlns="" xmlns:a16="http://schemas.microsoft.com/office/drawing/2014/main" id="{1A6DC4A7-537D-4145-8D39-C9FAA7B3ECBC}"/>
            </a:ext>
          </a:extLst>
        </xdr:cNvPr>
        <xdr:cNvSpPr>
          <a:spLocks noChangeArrowheads="1"/>
        </xdr:cNvSpPr>
      </xdr:nvSpPr>
      <xdr:spPr bwMode="auto">
        <a:xfrm>
          <a:off x="453627" y="4046530"/>
          <a:ext cx="108000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S08</a:t>
          </a:r>
        </a:p>
      </xdr:txBody>
    </xdr:sp>
    <xdr:clientData/>
  </xdr:twoCellAnchor>
  <xdr:twoCellAnchor>
    <xdr:from>
      <xdr:col>2</xdr:col>
      <xdr:colOff>34527</xdr:colOff>
      <xdr:row>16</xdr:row>
      <xdr:rowOff>23943</xdr:rowOff>
    </xdr:from>
    <xdr:to>
      <xdr:col>2</xdr:col>
      <xdr:colOff>142527</xdr:colOff>
      <xdr:row>22</xdr:row>
      <xdr:rowOff>128828</xdr:rowOff>
    </xdr:to>
    <xdr:sp macro="" textlink="">
      <xdr:nvSpPr>
        <xdr:cNvPr id="28" name="Rectangle 27">
          <a:extLst>
            <a:ext uri="{FF2B5EF4-FFF2-40B4-BE49-F238E27FC236}">
              <a16:creationId xmlns="" xmlns:a16="http://schemas.microsoft.com/office/drawing/2014/main" id="{A44758EF-74BB-4A19-862C-70113ED8E4A3}"/>
            </a:ext>
          </a:extLst>
        </xdr:cNvPr>
        <xdr:cNvSpPr>
          <a:spLocks noChangeArrowheads="1"/>
        </xdr:cNvSpPr>
      </xdr:nvSpPr>
      <xdr:spPr bwMode="auto">
        <a:xfrm>
          <a:off x="453627" y="2833818"/>
          <a:ext cx="108000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S07</a:t>
          </a:r>
        </a:p>
      </xdr:txBody>
    </xdr:sp>
    <xdr:clientData/>
  </xdr:twoCellAnchor>
  <xdr:twoCellAnchor>
    <xdr:from>
      <xdr:col>2</xdr:col>
      <xdr:colOff>34527</xdr:colOff>
      <xdr:row>9</xdr:row>
      <xdr:rowOff>36164</xdr:rowOff>
    </xdr:from>
    <xdr:to>
      <xdr:col>2</xdr:col>
      <xdr:colOff>142527</xdr:colOff>
      <xdr:row>15</xdr:row>
      <xdr:rowOff>140413</xdr:rowOff>
    </xdr:to>
    <xdr:sp macro="" textlink="">
      <xdr:nvSpPr>
        <xdr:cNvPr id="29" name="Rectangle 28">
          <a:extLst>
            <a:ext uri="{FF2B5EF4-FFF2-40B4-BE49-F238E27FC236}">
              <a16:creationId xmlns="" xmlns:a16="http://schemas.microsoft.com/office/drawing/2014/main" id="{B7FFCB82-FFDD-4E47-BD87-E9888C04A4F1}"/>
            </a:ext>
          </a:extLst>
        </xdr:cNvPr>
        <xdr:cNvSpPr>
          <a:spLocks noChangeArrowheads="1"/>
        </xdr:cNvSpPr>
      </xdr:nvSpPr>
      <xdr:spPr bwMode="auto">
        <a:xfrm>
          <a:off x="453627" y="1645889"/>
          <a:ext cx="108000" cy="11329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S06</a:t>
          </a:r>
        </a:p>
      </xdr:txBody>
    </xdr:sp>
    <xdr:clientData/>
  </xdr:twoCellAnchor>
  <xdr:twoCellAnchor>
    <xdr:from>
      <xdr:col>2</xdr:col>
      <xdr:colOff>25493</xdr:colOff>
      <xdr:row>57</xdr:row>
      <xdr:rowOff>43098</xdr:rowOff>
    </xdr:from>
    <xdr:to>
      <xdr:col>2</xdr:col>
      <xdr:colOff>137975</xdr:colOff>
      <xdr:row>63</xdr:row>
      <xdr:rowOff>130398</xdr:rowOff>
    </xdr:to>
    <xdr:sp macro="" textlink="">
      <xdr:nvSpPr>
        <xdr:cNvPr id="30" name="Rectangle 29">
          <a:extLst>
            <a:ext uri="{FF2B5EF4-FFF2-40B4-BE49-F238E27FC236}">
              <a16:creationId xmlns="" xmlns:a16="http://schemas.microsoft.com/office/drawing/2014/main" id="{E42F47C9-23B4-49F7-8193-38F36FB6FB23}"/>
            </a:ext>
          </a:extLst>
        </xdr:cNvPr>
        <xdr:cNvSpPr>
          <a:spLocks noChangeArrowheads="1"/>
        </xdr:cNvSpPr>
      </xdr:nvSpPr>
      <xdr:spPr bwMode="auto">
        <a:xfrm>
          <a:off x="444593" y="9910998"/>
          <a:ext cx="112482" cy="1116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S29</a:t>
          </a:r>
        </a:p>
      </xdr:txBody>
    </xdr:sp>
    <xdr:clientData/>
  </xdr:twoCellAnchor>
  <xdr:twoCellAnchor>
    <xdr:from>
      <xdr:col>20</xdr:col>
      <xdr:colOff>27173</xdr:colOff>
      <xdr:row>41</xdr:row>
      <xdr:rowOff>41030</xdr:rowOff>
    </xdr:from>
    <xdr:to>
      <xdr:col>20</xdr:col>
      <xdr:colOff>139655</xdr:colOff>
      <xdr:row>46</xdr:row>
      <xdr:rowOff>134434</xdr:rowOff>
    </xdr:to>
    <xdr:sp macro="" textlink="">
      <xdr:nvSpPr>
        <xdr:cNvPr id="31" name="Rectangle 30">
          <a:extLst>
            <a:ext uri="{FF2B5EF4-FFF2-40B4-BE49-F238E27FC236}">
              <a16:creationId xmlns="" xmlns:a16="http://schemas.microsoft.com/office/drawing/2014/main" id="{A00B49EC-3043-496B-A9F3-EF8D183FDADA}"/>
            </a:ext>
          </a:extLst>
        </xdr:cNvPr>
        <xdr:cNvSpPr>
          <a:spLocks noChangeArrowheads="1"/>
        </xdr:cNvSpPr>
      </xdr:nvSpPr>
      <xdr:spPr bwMode="auto">
        <a:xfrm>
          <a:off x="4008623" y="7165730"/>
          <a:ext cx="112482" cy="95065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S31</a:t>
          </a:r>
        </a:p>
      </xdr:txBody>
    </xdr:sp>
    <xdr:clientData/>
  </xdr:twoCellAnchor>
  <xdr:twoCellAnchor>
    <xdr:from>
      <xdr:col>38</xdr:col>
      <xdr:colOff>25494</xdr:colOff>
      <xdr:row>58</xdr:row>
      <xdr:rowOff>28055</xdr:rowOff>
    </xdr:from>
    <xdr:to>
      <xdr:col>38</xdr:col>
      <xdr:colOff>137977</xdr:colOff>
      <xdr:row>64</xdr:row>
      <xdr:rowOff>132939</xdr:rowOff>
    </xdr:to>
    <xdr:sp macro="" textlink="">
      <xdr:nvSpPr>
        <xdr:cNvPr id="32" name="Rectangle 31">
          <a:extLst>
            <a:ext uri="{FF2B5EF4-FFF2-40B4-BE49-F238E27FC236}">
              <a16:creationId xmlns="" xmlns:a16="http://schemas.microsoft.com/office/drawing/2014/main" id="{BA80BC02-7A59-489A-8EFC-7EE65E0A87B6}"/>
            </a:ext>
          </a:extLst>
        </xdr:cNvPr>
        <xdr:cNvSpPr>
          <a:spLocks noChangeArrowheads="1"/>
        </xdr:cNvSpPr>
      </xdr:nvSpPr>
      <xdr:spPr bwMode="auto">
        <a:xfrm>
          <a:off x="7578819" y="10067405"/>
          <a:ext cx="112483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S38</a:t>
          </a:r>
        </a:p>
      </xdr:txBody>
    </xdr:sp>
    <xdr:clientData/>
  </xdr:twoCellAnchor>
  <xdr:twoCellAnchor>
    <xdr:from>
      <xdr:col>38</xdr:col>
      <xdr:colOff>25494</xdr:colOff>
      <xdr:row>41</xdr:row>
      <xdr:rowOff>38100</xdr:rowOff>
    </xdr:from>
    <xdr:to>
      <xdr:col>38</xdr:col>
      <xdr:colOff>137977</xdr:colOff>
      <xdr:row>43</xdr:row>
      <xdr:rowOff>133061</xdr:rowOff>
    </xdr:to>
    <xdr:sp macro="" textlink="">
      <xdr:nvSpPr>
        <xdr:cNvPr id="33" name="Rectangle 32">
          <a:extLst>
            <a:ext uri="{FF2B5EF4-FFF2-40B4-BE49-F238E27FC236}">
              <a16:creationId xmlns="" xmlns:a16="http://schemas.microsoft.com/office/drawing/2014/main" id="{B2C8AC3B-319B-4C44-9584-E6AE7FDDC0E0}"/>
            </a:ext>
          </a:extLst>
        </xdr:cNvPr>
        <xdr:cNvSpPr>
          <a:spLocks noChangeArrowheads="1"/>
        </xdr:cNvSpPr>
      </xdr:nvSpPr>
      <xdr:spPr bwMode="auto">
        <a:xfrm>
          <a:off x="7578819" y="7162800"/>
          <a:ext cx="112483" cy="43786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S35</a:t>
          </a:r>
        </a:p>
      </xdr:txBody>
    </xdr:sp>
    <xdr:clientData/>
  </xdr:twoCellAnchor>
  <xdr:twoCellAnchor>
    <xdr:from>
      <xdr:col>56</xdr:col>
      <xdr:colOff>23533</xdr:colOff>
      <xdr:row>42</xdr:row>
      <xdr:rowOff>41029</xdr:rowOff>
    </xdr:from>
    <xdr:to>
      <xdr:col>56</xdr:col>
      <xdr:colOff>131533</xdr:colOff>
      <xdr:row>48</xdr:row>
      <xdr:rowOff>145913</xdr:rowOff>
    </xdr:to>
    <xdr:sp macro="" textlink="">
      <xdr:nvSpPr>
        <xdr:cNvPr id="34" name="Rectangle 33">
          <a:extLst>
            <a:ext uri="{FF2B5EF4-FFF2-40B4-BE49-F238E27FC236}">
              <a16:creationId xmlns="" xmlns:a16="http://schemas.microsoft.com/office/drawing/2014/main" id="{93253190-5F33-4EDF-BEB4-20A3D665D746}"/>
            </a:ext>
          </a:extLst>
        </xdr:cNvPr>
        <xdr:cNvSpPr>
          <a:spLocks noChangeArrowheads="1"/>
        </xdr:cNvSpPr>
      </xdr:nvSpPr>
      <xdr:spPr bwMode="auto">
        <a:xfrm>
          <a:off x="11148733" y="7337179"/>
          <a:ext cx="108000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S40</a:t>
          </a:r>
        </a:p>
      </xdr:txBody>
    </xdr:sp>
    <xdr:clientData/>
  </xdr:twoCellAnchor>
  <xdr:twoCellAnchor>
    <xdr:from>
      <xdr:col>56</xdr:col>
      <xdr:colOff>23533</xdr:colOff>
      <xdr:row>56</xdr:row>
      <xdr:rowOff>37665</xdr:rowOff>
    </xdr:from>
    <xdr:to>
      <xdr:col>56</xdr:col>
      <xdr:colOff>131533</xdr:colOff>
      <xdr:row>62</xdr:row>
      <xdr:rowOff>142550</xdr:rowOff>
    </xdr:to>
    <xdr:sp macro="" textlink="">
      <xdr:nvSpPr>
        <xdr:cNvPr id="35" name="Rectangle 34">
          <a:extLst>
            <a:ext uri="{FF2B5EF4-FFF2-40B4-BE49-F238E27FC236}">
              <a16:creationId xmlns="" xmlns:a16="http://schemas.microsoft.com/office/drawing/2014/main" id="{4AE70ED6-BA94-43D7-A384-258D7518E0E0}"/>
            </a:ext>
          </a:extLst>
        </xdr:cNvPr>
        <xdr:cNvSpPr>
          <a:spLocks noChangeArrowheads="1"/>
        </xdr:cNvSpPr>
      </xdr:nvSpPr>
      <xdr:spPr bwMode="auto">
        <a:xfrm>
          <a:off x="11148733" y="9734115"/>
          <a:ext cx="108000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S42</a:t>
          </a:r>
        </a:p>
      </xdr:txBody>
    </xdr:sp>
    <xdr:clientData/>
  </xdr:twoCellAnchor>
  <xdr:twoCellAnchor>
    <xdr:from>
      <xdr:col>74</xdr:col>
      <xdr:colOff>21290</xdr:colOff>
      <xdr:row>41</xdr:row>
      <xdr:rowOff>19050</xdr:rowOff>
    </xdr:from>
    <xdr:to>
      <xdr:col>74</xdr:col>
      <xdr:colOff>129290</xdr:colOff>
      <xdr:row>45</xdr:row>
      <xdr:rowOff>136973</xdr:rowOff>
    </xdr:to>
    <xdr:sp macro="" textlink="">
      <xdr:nvSpPr>
        <xdr:cNvPr id="36" name="Rectangle 52">
          <a:extLst>
            <a:ext uri="{FF2B5EF4-FFF2-40B4-BE49-F238E27FC236}">
              <a16:creationId xmlns="" xmlns:a16="http://schemas.microsoft.com/office/drawing/2014/main" id="{813866B8-1D98-401C-9044-768EE8713BF3}"/>
            </a:ext>
          </a:extLst>
        </xdr:cNvPr>
        <xdr:cNvSpPr>
          <a:spLocks noChangeArrowheads="1"/>
        </xdr:cNvSpPr>
      </xdr:nvSpPr>
      <xdr:spPr bwMode="auto">
        <a:xfrm>
          <a:off x="14680265" y="7143750"/>
          <a:ext cx="108000" cy="80372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S44</a:t>
          </a:r>
        </a:p>
      </xdr:txBody>
    </xdr:sp>
    <xdr:clientData/>
  </xdr:twoCellAnchor>
  <xdr:twoCellAnchor>
    <xdr:from>
      <xdr:col>74</xdr:col>
      <xdr:colOff>21290</xdr:colOff>
      <xdr:row>46</xdr:row>
      <xdr:rowOff>33702</xdr:rowOff>
    </xdr:from>
    <xdr:to>
      <xdr:col>74</xdr:col>
      <xdr:colOff>129290</xdr:colOff>
      <xdr:row>52</xdr:row>
      <xdr:rowOff>138586</xdr:rowOff>
    </xdr:to>
    <xdr:sp macro="" textlink="">
      <xdr:nvSpPr>
        <xdr:cNvPr id="37" name="Rectangle 53">
          <a:extLst>
            <a:ext uri="{FF2B5EF4-FFF2-40B4-BE49-F238E27FC236}">
              <a16:creationId xmlns="" xmlns:a16="http://schemas.microsoft.com/office/drawing/2014/main" id="{E5204ABB-A48E-404A-B20F-12C60B2AE079}"/>
            </a:ext>
          </a:extLst>
        </xdr:cNvPr>
        <xdr:cNvSpPr>
          <a:spLocks noChangeArrowheads="1"/>
        </xdr:cNvSpPr>
      </xdr:nvSpPr>
      <xdr:spPr bwMode="auto">
        <a:xfrm>
          <a:off x="14680265" y="8015652"/>
          <a:ext cx="108000" cy="113358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S45</a:t>
          </a:r>
        </a:p>
      </xdr:txBody>
    </xdr:sp>
    <xdr:clientData/>
  </xdr:twoCellAnchor>
  <xdr:twoCellAnchor>
    <xdr:from>
      <xdr:col>74</xdr:col>
      <xdr:colOff>21290</xdr:colOff>
      <xdr:row>53</xdr:row>
      <xdr:rowOff>32582</xdr:rowOff>
    </xdr:from>
    <xdr:to>
      <xdr:col>74</xdr:col>
      <xdr:colOff>129290</xdr:colOff>
      <xdr:row>59</xdr:row>
      <xdr:rowOff>137467</xdr:rowOff>
    </xdr:to>
    <xdr:sp macro="" textlink="">
      <xdr:nvSpPr>
        <xdr:cNvPr id="38" name="Rectangle 54">
          <a:extLst>
            <a:ext uri="{FF2B5EF4-FFF2-40B4-BE49-F238E27FC236}">
              <a16:creationId xmlns="" xmlns:a16="http://schemas.microsoft.com/office/drawing/2014/main" id="{893E0427-1CB8-433F-BF96-1533033FF87D}"/>
            </a:ext>
          </a:extLst>
        </xdr:cNvPr>
        <xdr:cNvSpPr>
          <a:spLocks noChangeArrowheads="1"/>
        </xdr:cNvSpPr>
      </xdr:nvSpPr>
      <xdr:spPr bwMode="auto">
        <a:xfrm>
          <a:off x="14680265" y="9214682"/>
          <a:ext cx="108000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S46</a:t>
          </a:r>
        </a:p>
      </xdr:txBody>
    </xdr:sp>
    <xdr:clientData/>
  </xdr:twoCellAnchor>
  <xdr:twoCellAnchor>
    <xdr:from>
      <xdr:col>38</xdr:col>
      <xdr:colOff>23092</xdr:colOff>
      <xdr:row>27</xdr:row>
      <xdr:rowOff>28572</xdr:rowOff>
    </xdr:from>
    <xdr:to>
      <xdr:col>38</xdr:col>
      <xdr:colOff>135575</xdr:colOff>
      <xdr:row>33</xdr:row>
      <xdr:rowOff>140783</xdr:rowOff>
    </xdr:to>
    <xdr:sp macro="" textlink="">
      <xdr:nvSpPr>
        <xdr:cNvPr id="39" name="Rectangle 56">
          <a:extLst>
            <a:ext uri="{FF2B5EF4-FFF2-40B4-BE49-F238E27FC236}">
              <a16:creationId xmlns="" xmlns:a16="http://schemas.microsoft.com/office/drawing/2014/main" id="{AA793971-7972-48B9-9661-C8B6C4E8C75B}"/>
            </a:ext>
          </a:extLst>
        </xdr:cNvPr>
        <xdr:cNvSpPr>
          <a:spLocks noChangeArrowheads="1"/>
        </xdr:cNvSpPr>
      </xdr:nvSpPr>
      <xdr:spPr bwMode="auto">
        <a:xfrm>
          <a:off x="7576417" y="4724397"/>
          <a:ext cx="112483" cy="113138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S17</a:t>
          </a:r>
        </a:p>
      </xdr:txBody>
    </xdr:sp>
    <xdr:clientData/>
  </xdr:twoCellAnchor>
  <xdr:twoCellAnchor>
    <xdr:from>
      <xdr:col>20</xdr:col>
      <xdr:colOff>27173</xdr:colOff>
      <xdr:row>61</xdr:row>
      <xdr:rowOff>32020</xdr:rowOff>
    </xdr:from>
    <xdr:to>
      <xdr:col>20</xdr:col>
      <xdr:colOff>139655</xdr:colOff>
      <xdr:row>67</xdr:row>
      <xdr:rowOff>136905</xdr:rowOff>
    </xdr:to>
    <xdr:sp macro="" textlink="">
      <xdr:nvSpPr>
        <xdr:cNvPr id="40" name="Rectangle 58">
          <a:extLst>
            <a:ext uri="{FF2B5EF4-FFF2-40B4-BE49-F238E27FC236}">
              <a16:creationId xmlns="" xmlns:a16="http://schemas.microsoft.com/office/drawing/2014/main" id="{60A40618-4269-47E4-9C1A-57172635A537}"/>
            </a:ext>
          </a:extLst>
        </xdr:cNvPr>
        <xdr:cNvSpPr>
          <a:spLocks noChangeArrowheads="1"/>
        </xdr:cNvSpPr>
      </xdr:nvSpPr>
      <xdr:spPr bwMode="auto">
        <a:xfrm>
          <a:off x="4008623" y="10585720"/>
          <a:ext cx="112482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S34</a:t>
          </a:r>
        </a:p>
      </xdr:txBody>
    </xdr:sp>
    <xdr:clientData/>
  </xdr:twoCellAnchor>
  <xdr:twoCellAnchor>
    <xdr:from>
      <xdr:col>2</xdr:col>
      <xdr:colOff>34181</xdr:colOff>
      <xdr:row>4</xdr:row>
      <xdr:rowOff>25448</xdr:rowOff>
    </xdr:from>
    <xdr:to>
      <xdr:col>2</xdr:col>
      <xdr:colOff>142874</xdr:colOff>
      <xdr:row>8</xdr:row>
      <xdr:rowOff>146539</xdr:rowOff>
    </xdr:to>
    <xdr:sp macro="" textlink="">
      <xdr:nvSpPr>
        <xdr:cNvPr id="41" name="Rectangle 62">
          <a:extLst>
            <a:ext uri="{FF2B5EF4-FFF2-40B4-BE49-F238E27FC236}">
              <a16:creationId xmlns="" xmlns:a16="http://schemas.microsoft.com/office/drawing/2014/main" id="{1E760ABD-F233-4555-B508-272A47D506E6}"/>
            </a:ext>
          </a:extLst>
        </xdr:cNvPr>
        <xdr:cNvSpPr>
          <a:spLocks noChangeArrowheads="1"/>
        </xdr:cNvSpPr>
      </xdr:nvSpPr>
      <xdr:spPr bwMode="auto">
        <a:xfrm>
          <a:off x="453281" y="777923"/>
          <a:ext cx="108693" cy="80689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S05</a:t>
          </a:r>
        </a:p>
      </xdr:txBody>
    </xdr:sp>
    <xdr:clientData/>
  </xdr:twoCellAnchor>
  <xdr:twoCellAnchor>
    <xdr:from>
      <xdr:col>2</xdr:col>
      <xdr:colOff>25493</xdr:colOff>
      <xdr:row>64</xdr:row>
      <xdr:rowOff>33702</xdr:rowOff>
    </xdr:from>
    <xdr:to>
      <xdr:col>2</xdr:col>
      <xdr:colOff>137975</xdr:colOff>
      <xdr:row>70</xdr:row>
      <xdr:rowOff>138587</xdr:rowOff>
    </xdr:to>
    <xdr:sp macro="" textlink="">
      <xdr:nvSpPr>
        <xdr:cNvPr id="42" name="Rectangle 81">
          <a:extLst>
            <a:ext uri="{FF2B5EF4-FFF2-40B4-BE49-F238E27FC236}">
              <a16:creationId xmlns="" xmlns:a16="http://schemas.microsoft.com/office/drawing/2014/main" id="{373ABEFD-AE4F-4528-8729-82CC30224BE6}"/>
            </a:ext>
          </a:extLst>
        </xdr:cNvPr>
        <xdr:cNvSpPr>
          <a:spLocks noChangeArrowheads="1"/>
        </xdr:cNvSpPr>
      </xdr:nvSpPr>
      <xdr:spPr bwMode="auto">
        <a:xfrm>
          <a:off x="444593" y="11101752"/>
          <a:ext cx="112482" cy="11335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S30</a:t>
          </a:r>
        </a:p>
      </xdr:txBody>
    </xdr:sp>
    <xdr:clientData/>
  </xdr:twoCellAnchor>
  <xdr:twoCellAnchor>
    <xdr:from>
      <xdr:col>20</xdr:col>
      <xdr:colOff>22612</xdr:colOff>
      <xdr:row>30</xdr:row>
      <xdr:rowOff>43697</xdr:rowOff>
    </xdr:from>
    <xdr:to>
      <xdr:col>20</xdr:col>
      <xdr:colOff>131631</xdr:colOff>
      <xdr:row>34</xdr:row>
      <xdr:rowOff>132947</xdr:rowOff>
    </xdr:to>
    <xdr:sp macro="" textlink="">
      <xdr:nvSpPr>
        <xdr:cNvPr id="43" name="Rectangle 1">
          <a:extLst>
            <a:ext uri="{FF2B5EF4-FFF2-40B4-BE49-F238E27FC236}">
              <a16:creationId xmlns="" xmlns:a16="http://schemas.microsoft.com/office/drawing/2014/main" id="{850FC31F-3FD4-43D0-96C2-A73E6377FF87}"/>
            </a:ext>
          </a:extLst>
        </xdr:cNvPr>
        <xdr:cNvSpPr>
          <a:spLocks noChangeArrowheads="1"/>
        </xdr:cNvSpPr>
      </xdr:nvSpPr>
      <xdr:spPr bwMode="auto">
        <a:xfrm>
          <a:off x="4004062" y="5253872"/>
          <a:ext cx="109019" cy="765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S13</a:t>
          </a:r>
        </a:p>
      </xdr:txBody>
    </xdr:sp>
    <xdr:clientData/>
  </xdr:twoCellAnchor>
  <xdr:twoCellAnchor>
    <xdr:from>
      <xdr:col>74</xdr:col>
      <xdr:colOff>25493</xdr:colOff>
      <xdr:row>29</xdr:row>
      <xdr:rowOff>33700</xdr:rowOff>
    </xdr:from>
    <xdr:to>
      <xdr:col>74</xdr:col>
      <xdr:colOff>137976</xdr:colOff>
      <xdr:row>33</xdr:row>
      <xdr:rowOff>122950</xdr:rowOff>
    </xdr:to>
    <xdr:sp macro="" textlink="">
      <xdr:nvSpPr>
        <xdr:cNvPr id="44" name="Rectangle 12">
          <a:extLst>
            <a:ext uri="{FF2B5EF4-FFF2-40B4-BE49-F238E27FC236}">
              <a16:creationId xmlns="" xmlns:a16="http://schemas.microsoft.com/office/drawing/2014/main" id="{9AD632D6-62A5-492E-86A2-4D94FA0CA4E3}"/>
            </a:ext>
          </a:extLst>
        </xdr:cNvPr>
        <xdr:cNvSpPr>
          <a:spLocks noChangeArrowheads="1"/>
        </xdr:cNvSpPr>
      </xdr:nvSpPr>
      <xdr:spPr bwMode="auto">
        <a:xfrm>
          <a:off x="14684468" y="5072425"/>
          <a:ext cx="112483" cy="765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S26</a:t>
          </a:r>
        </a:p>
      </xdr:txBody>
    </xdr:sp>
    <xdr:clientData/>
  </xdr:twoCellAnchor>
  <xdr:twoCellAnchor>
    <xdr:from>
      <xdr:col>20</xdr:col>
      <xdr:colOff>27173</xdr:colOff>
      <xdr:row>68</xdr:row>
      <xdr:rowOff>26892</xdr:rowOff>
    </xdr:from>
    <xdr:to>
      <xdr:col>20</xdr:col>
      <xdr:colOff>139655</xdr:colOff>
      <xdr:row>71</xdr:row>
      <xdr:rowOff>133334</xdr:rowOff>
    </xdr:to>
    <xdr:sp macro="" textlink="">
      <xdr:nvSpPr>
        <xdr:cNvPr id="45" name="Rectangle 58">
          <a:extLst>
            <a:ext uri="{FF2B5EF4-FFF2-40B4-BE49-F238E27FC236}">
              <a16:creationId xmlns="" xmlns:a16="http://schemas.microsoft.com/office/drawing/2014/main" id="{2695B100-AFD6-497A-BD0B-73AE2F284A06}"/>
            </a:ext>
          </a:extLst>
        </xdr:cNvPr>
        <xdr:cNvSpPr>
          <a:spLocks noChangeArrowheads="1"/>
        </xdr:cNvSpPr>
      </xdr:nvSpPr>
      <xdr:spPr bwMode="auto">
        <a:xfrm>
          <a:off x="4008623" y="11780742"/>
          <a:ext cx="112482" cy="62079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S35</a:t>
          </a:r>
        </a:p>
      </xdr:txBody>
    </xdr:sp>
    <xdr:clientData/>
  </xdr:twoCellAnchor>
  <xdr:twoCellAnchor>
    <xdr:from>
      <xdr:col>74</xdr:col>
      <xdr:colOff>27173</xdr:colOff>
      <xdr:row>67</xdr:row>
      <xdr:rowOff>38613</xdr:rowOff>
    </xdr:from>
    <xdr:to>
      <xdr:col>74</xdr:col>
      <xdr:colOff>139655</xdr:colOff>
      <xdr:row>70</xdr:row>
      <xdr:rowOff>109055</xdr:rowOff>
    </xdr:to>
    <xdr:sp macro="" textlink="">
      <xdr:nvSpPr>
        <xdr:cNvPr id="46" name="Rectangle 58">
          <a:extLst>
            <a:ext uri="{FF2B5EF4-FFF2-40B4-BE49-F238E27FC236}">
              <a16:creationId xmlns="" xmlns:a16="http://schemas.microsoft.com/office/drawing/2014/main" id="{B9DCC67B-AEED-46C1-B537-FB4246FF5DCB}"/>
            </a:ext>
          </a:extLst>
        </xdr:cNvPr>
        <xdr:cNvSpPr>
          <a:spLocks noChangeArrowheads="1"/>
        </xdr:cNvSpPr>
      </xdr:nvSpPr>
      <xdr:spPr bwMode="auto">
        <a:xfrm>
          <a:off x="14686148" y="11621013"/>
          <a:ext cx="112482" cy="58479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S48</a:t>
          </a:r>
        </a:p>
      </xdr:txBody>
    </xdr:sp>
    <xdr:clientData/>
  </xdr:twoCellAnchor>
  <xdr:twoCellAnchor>
    <xdr:from>
      <xdr:col>56</xdr:col>
      <xdr:colOff>24028</xdr:colOff>
      <xdr:row>32</xdr:row>
      <xdr:rowOff>17582</xdr:rowOff>
    </xdr:from>
    <xdr:to>
      <xdr:col>56</xdr:col>
      <xdr:colOff>136511</xdr:colOff>
      <xdr:row>34</xdr:row>
      <xdr:rowOff>119871</xdr:rowOff>
    </xdr:to>
    <xdr:sp macro="" textlink="">
      <xdr:nvSpPr>
        <xdr:cNvPr id="47" name="Rectangle 46">
          <a:extLst>
            <a:ext uri="{FF2B5EF4-FFF2-40B4-BE49-F238E27FC236}">
              <a16:creationId xmlns="" xmlns:a16="http://schemas.microsoft.com/office/drawing/2014/main" id="{963F4A32-2F48-42E6-88C7-AC53CF9DDB6E}"/>
            </a:ext>
          </a:extLst>
        </xdr:cNvPr>
        <xdr:cNvSpPr>
          <a:spLocks noChangeArrowheads="1"/>
        </xdr:cNvSpPr>
      </xdr:nvSpPr>
      <xdr:spPr bwMode="auto">
        <a:xfrm>
          <a:off x="11149228" y="5570657"/>
          <a:ext cx="112483" cy="43566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S22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P7">
            <v>0</v>
          </cell>
          <cell r="Q7">
            <v>0</v>
          </cell>
          <cell r="AR7" t="str">
            <v>Non</v>
          </cell>
        </row>
        <row r="8">
          <cell r="P8">
            <v>0</v>
          </cell>
          <cell r="Q8">
            <v>0</v>
          </cell>
          <cell r="AR8" t="str">
            <v>Non</v>
          </cell>
        </row>
        <row r="9">
          <cell r="P9">
            <v>0</v>
          </cell>
          <cell r="Q9">
            <v>0</v>
          </cell>
          <cell r="AR9" t="str">
            <v>Non</v>
          </cell>
        </row>
        <row r="10">
          <cell r="P10">
            <v>0</v>
          </cell>
          <cell r="Q10">
            <v>0</v>
          </cell>
          <cell r="AR10" t="str">
            <v>Non</v>
          </cell>
        </row>
        <row r="11">
          <cell r="P11">
            <v>0</v>
          </cell>
          <cell r="Q11">
            <v>0</v>
          </cell>
          <cell r="AR11" t="str">
            <v>Non</v>
          </cell>
        </row>
        <row r="12">
          <cell r="P12">
            <v>0</v>
          </cell>
          <cell r="Q12">
            <v>0</v>
          </cell>
          <cell r="AR12" t="str">
            <v>Non</v>
          </cell>
        </row>
        <row r="13">
          <cell r="P13">
            <v>0</v>
          </cell>
          <cell r="Q13">
            <v>0</v>
          </cell>
          <cell r="AR13" t="str">
            <v>Non</v>
          </cell>
        </row>
        <row r="14">
          <cell r="P14">
            <v>0</v>
          </cell>
          <cell r="Q14">
            <v>0</v>
          </cell>
          <cell r="AR14" t="str">
            <v>Non</v>
          </cell>
        </row>
        <row r="15">
          <cell r="P15">
            <v>0</v>
          </cell>
          <cell r="Q15">
            <v>0</v>
          </cell>
          <cell r="AR15" t="str">
            <v>Non</v>
          </cell>
        </row>
        <row r="16">
          <cell r="P16">
            <v>0</v>
          </cell>
          <cell r="Q16">
            <v>0</v>
          </cell>
          <cell r="AR16" t="str">
            <v>Non</v>
          </cell>
        </row>
        <row r="17">
          <cell r="P17">
            <v>0</v>
          </cell>
          <cell r="Q17">
            <v>0</v>
          </cell>
          <cell r="AR17" t="str">
            <v>Non</v>
          </cell>
        </row>
        <row r="18">
          <cell r="P18">
            <v>0</v>
          </cell>
          <cell r="Q18">
            <v>0</v>
          </cell>
          <cell r="AR18" t="str">
            <v>Non</v>
          </cell>
        </row>
        <row r="19">
          <cell r="P19">
            <v>0</v>
          </cell>
          <cell r="Q19">
            <v>0</v>
          </cell>
          <cell r="AR19" t="str">
            <v>Non</v>
          </cell>
        </row>
        <row r="20">
          <cell r="P20">
            <v>0</v>
          </cell>
          <cell r="Q20">
            <v>0</v>
          </cell>
          <cell r="AR20" t="str">
            <v>Non</v>
          </cell>
        </row>
        <row r="21">
          <cell r="P21">
            <v>0</v>
          </cell>
          <cell r="Q21">
            <v>0</v>
          </cell>
          <cell r="AR21" t="str">
            <v>Non</v>
          </cell>
        </row>
        <row r="22">
          <cell r="P22">
            <v>0</v>
          </cell>
          <cell r="Q22">
            <v>0</v>
          </cell>
          <cell r="AR22" t="str">
            <v>Non</v>
          </cell>
        </row>
        <row r="23">
          <cell r="P23">
            <v>0</v>
          </cell>
          <cell r="Q23">
            <v>0</v>
          </cell>
          <cell r="AR23" t="str">
            <v>Non</v>
          </cell>
        </row>
        <row r="24">
          <cell r="P24">
            <v>0</v>
          </cell>
          <cell r="Q24">
            <v>0</v>
          </cell>
          <cell r="AR24" t="str">
            <v>Non</v>
          </cell>
        </row>
        <row r="25">
          <cell r="P25">
            <v>0</v>
          </cell>
          <cell r="Q25">
            <v>0</v>
          </cell>
          <cell r="AR25" t="str">
            <v>Non</v>
          </cell>
        </row>
        <row r="26">
          <cell r="P26">
            <v>0</v>
          </cell>
          <cell r="Q26">
            <v>0</v>
          </cell>
          <cell r="AR26" t="str">
            <v>Non</v>
          </cell>
        </row>
        <row r="27">
          <cell r="P27">
            <v>0</v>
          </cell>
          <cell r="Q27">
            <v>0</v>
          </cell>
          <cell r="AR27" t="str">
            <v>Non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1"/>
  <sheetViews>
    <sheetView workbookViewId="0">
      <selection activeCell="F3" sqref="F3"/>
    </sheetView>
  </sheetViews>
  <sheetFormatPr baseColWidth="10" defaultRowHeight="15" x14ac:dyDescent="0.25"/>
  <cols>
    <col min="1" max="1" width="5.42578125" customWidth="1"/>
    <col min="2" max="2" width="4.42578125" customWidth="1"/>
    <col min="3" max="3" width="13.85546875" customWidth="1"/>
    <col min="5" max="5" width="11.85546875" bestFit="1" customWidth="1"/>
  </cols>
  <sheetData>
    <row r="2" spans="1:10" x14ac:dyDescent="0.25">
      <c r="A2" s="225" t="s">
        <v>30</v>
      </c>
      <c r="B2" s="225"/>
      <c r="C2" s="202" t="s">
        <v>26</v>
      </c>
      <c r="D2" s="203" t="s">
        <v>27</v>
      </c>
      <c r="E2" s="203" t="s">
        <v>28</v>
      </c>
      <c r="F2" s="204" t="s">
        <v>33</v>
      </c>
      <c r="G2" s="204" t="s">
        <v>34</v>
      </c>
      <c r="H2" s="204" t="s">
        <v>35</v>
      </c>
      <c r="I2" s="204" t="s">
        <v>36</v>
      </c>
      <c r="J2" s="204" t="s">
        <v>37</v>
      </c>
    </row>
    <row r="3" spans="1:10" x14ac:dyDescent="0.25">
      <c r="A3" s="191" t="s">
        <v>29</v>
      </c>
      <c r="B3" s="201">
        <f>IF(ISTEXT(C3),B2+10,"")</f>
        <v>10</v>
      </c>
      <c r="C3" s="191" t="s">
        <v>31</v>
      </c>
      <c r="D3" s="200">
        <v>42962</v>
      </c>
      <c r="E3" s="200">
        <v>42973</v>
      </c>
      <c r="F3" s="193" t="s">
        <v>15</v>
      </c>
      <c r="G3" s="193"/>
      <c r="H3" s="193"/>
      <c r="I3" s="193"/>
      <c r="J3" s="193"/>
    </row>
    <row r="4" spans="1:10" x14ac:dyDescent="0.25">
      <c r="A4" s="191" t="s">
        <v>29</v>
      </c>
      <c r="B4" s="201">
        <f>IF(ISTEXT(C4),B3+1,"")</f>
        <v>11</v>
      </c>
      <c r="C4" s="191" t="s">
        <v>32</v>
      </c>
      <c r="D4" s="200">
        <v>42930</v>
      </c>
      <c r="E4" s="200">
        <v>42934</v>
      </c>
      <c r="F4" s="193" t="s">
        <v>14</v>
      </c>
      <c r="G4" s="193" t="s">
        <v>16</v>
      </c>
      <c r="H4" s="193"/>
      <c r="I4" s="193"/>
      <c r="J4" s="193"/>
    </row>
    <row r="5" spans="1:10" x14ac:dyDescent="0.25">
      <c r="A5" s="191" t="s">
        <v>29</v>
      </c>
      <c r="B5" s="201" t="str">
        <f>IF(ISTEXT(C5),B4+1,"")</f>
        <v/>
      </c>
      <c r="C5" s="191"/>
      <c r="D5" s="193"/>
      <c r="E5" s="193"/>
      <c r="F5" s="193"/>
      <c r="G5" s="193"/>
      <c r="H5" s="193"/>
      <c r="I5" s="193"/>
      <c r="J5" s="193"/>
    </row>
    <row r="6" spans="1:10" x14ac:dyDescent="0.25">
      <c r="A6" s="191" t="s">
        <v>29</v>
      </c>
      <c r="B6" s="201" t="str">
        <f>IF(ISTEXT(C6),B5+1,"")</f>
        <v/>
      </c>
      <c r="C6" s="191"/>
      <c r="D6" s="193"/>
      <c r="E6" s="193"/>
      <c r="F6" s="193"/>
      <c r="G6" s="193"/>
      <c r="H6" s="193"/>
      <c r="I6" s="193"/>
      <c r="J6" s="193"/>
    </row>
    <row r="7" spans="1:10" x14ac:dyDescent="0.25">
      <c r="A7" s="191" t="s">
        <v>29</v>
      </c>
      <c r="B7" s="201" t="str">
        <f>IF(ISTEXT(C7),B6+1,"")</f>
        <v/>
      </c>
      <c r="C7" s="191"/>
      <c r="D7" s="193"/>
      <c r="E7" s="193"/>
      <c r="F7" s="193"/>
      <c r="G7" s="193"/>
      <c r="H7" s="193"/>
      <c r="I7" s="193"/>
      <c r="J7" s="193"/>
    </row>
    <row r="10" spans="1:10" x14ac:dyDescent="0.25">
      <c r="E10" s="205" t="s">
        <v>38</v>
      </c>
    </row>
    <row r="11" spans="1:10" x14ac:dyDescent="0.25">
      <c r="E11" s="205" t="s">
        <v>39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I19"/>
  <sheetViews>
    <sheetView workbookViewId="0">
      <selection activeCell="H11" sqref="H11"/>
    </sheetView>
  </sheetViews>
  <sheetFormatPr baseColWidth="10" defaultRowHeight="15" x14ac:dyDescent="0.25"/>
  <cols>
    <col min="2" max="2" width="11.42578125" style="199"/>
    <col min="3" max="3" width="5.140625" style="194" customWidth="1"/>
    <col min="4" max="6" width="11.42578125" style="194"/>
  </cols>
  <sheetData>
    <row r="3" spans="1:8" x14ac:dyDescent="0.25">
      <c r="A3" s="234">
        <v>1</v>
      </c>
      <c r="B3" s="198" t="s">
        <v>14</v>
      </c>
      <c r="C3" s="195"/>
      <c r="D3" s="195"/>
      <c r="E3" s="195"/>
      <c r="F3" s="195"/>
    </row>
    <row r="4" spans="1:8" x14ac:dyDescent="0.25">
      <c r="A4" s="234">
        <v>2</v>
      </c>
      <c r="B4" s="226" t="s">
        <v>25</v>
      </c>
      <c r="C4" s="226"/>
      <c r="D4" s="197" t="s">
        <v>26</v>
      </c>
      <c r="E4" s="197" t="s">
        <v>27</v>
      </c>
      <c r="F4" s="197" t="s">
        <v>28</v>
      </c>
    </row>
    <row r="5" spans="1:8" x14ac:dyDescent="0.25">
      <c r="A5" s="234">
        <v>3</v>
      </c>
      <c r="B5" s="193" t="s">
        <v>17</v>
      </c>
      <c r="C5" s="192">
        <f>IF(ISTEXT(D5),C3+10,"")</f>
        <v>10</v>
      </c>
      <c r="D5" s="193" t="s">
        <v>20</v>
      </c>
      <c r="E5" s="200">
        <v>42771</v>
      </c>
      <c r="F5" s="200">
        <v>42773</v>
      </c>
      <c r="H5" s="205" t="s">
        <v>40</v>
      </c>
    </row>
    <row r="6" spans="1:8" x14ac:dyDescent="0.25">
      <c r="A6" s="234">
        <v>4</v>
      </c>
      <c r="B6" s="193" t="s">
        <v>17</v>
      </c>
      <c r="C6" s="192">
        <f>IF(ISTEXT(D6),C5+1,"")</f>
        <v>11</v>
      </c>
      <c r="D6" s="193" t="s">
        <v>21</v>
      </c>
      <c r="E6" s="200">
        <v>42809</v>
      </c>
      <c r="F6" s="200">
        <v>42815</v>
      </c>
    </row>
    <row r="7" spans="1:8" x14ac:dyDescent="0.25">
      <c r="A7" s="234">
        <v>5</v>
      </c>
      <c r="B7" s="193" t="s">
        <v>17</v>
      </c>
      <c r="C7" s="192" t="str">
        <f>IF(ISTEXT(D7),C6+1,"")</f>
        <v/>
      </c>
      <c r="D7" s="193"/>
      <c r="E7" s="193"/>
      <c r="F7" s="193"/>
    </row>
    <row r="8" spans="1:8" s="190" customFormat="1" x14ac:dyDescent="0.25">
      <c r="A8" s="234">
        <v>6</v>
      </c>
      <c r="B8" s="195"/>
      <c r="C8" s="196"/>
      <c r="D8" s="195"/>
      <c r="E8" s="195"/>
      <c r="F8" s="195"/>
    </row>
    <row r="9" spans="1:8" x14ac:dyDescent="0.25">
      <c r="A9" s="234">
        <v>7</v>
      </c>
      <c r="B9" s="197" t="s">
        <v>15</v>
      </c>
      <c r="C9" s="196"/>
      <c r="D9" s="195"/>
      <c r="E9" s="195"/>
      <c r="F9" s="195"/>
    </row>
    <row r="10" spans="1:8" x14ac:dyDescent="0.25">
      <c r="A10" s="234">
        <v>8</v>
      </c>
      <c r="B10" s="226" t="s">
        <v>25</v>
      </c>
      <c r="C10" s="226"/>
      <c r="D10" s="197" t="s">
        <v>26</v>
      </c>
      <c r="E10" s="197" t="s">
        <v>27</v>
      </c>
      <c r="F10" s="197" t="s">
        <v>28</v>
      </c>
    </row>
    <row r="11" spans="1:8" x14ac:dyDescent="0.25">
      <c r="A11" s="234">
        <v>9</v>
      </c>
      <c r="B11" s="193" t="s">
        <v>18</v>
      </c>
      <c r="C11" s="192">
        <f>IF(ISTEXT(D11),C9+10,"")</f>
        <v>10</v>
      </c>
      <c r="D11" s="193" t="s">
        <v>22</v>
      </c>
      <c r="E11" s="200">
        <v>42910</v>
      </c>
      <c r="F11" s="200">
        <v>42919</v>
      </c>
    </row>
    <row r="12" spans="1:8" x14ac:dyDescent="0.25">
      <c r="A12" s="234">
        <v>10</v>
      </c>
      <c r="B12" s="193" t="s">
        <v>18</v>
      </c>
      <c r="C12" s="192">
        <f>IF(ISTEXT(D12),C11+1,"")</f>
        <v>11</v>
      </c>
      <c r="D12" s="193" t="s">
        <v>23</v>
      </c>
      <c r="E12" s="200">
        <v>42862</v>
      </c>
      <c r="F12" s="200">
        <v>42865</v>
      </c>
    </row>
    <row r="13" spans="1:8" x14ac:dyDescent="0.25">
      <c r="A13" s="234">
        <v>11</v>
      </c>
      <c r="B13" s="193" t="s">
        <v>18</v>
      </c>
      <c r="C13" s="192" t="str">
        <f>IF(ISTEXT(D13),C12+1,"")</f>
        <v/>
      </c>
      <c r="D13" s="193"/>
      <c r="E13" s="193"/>
      <c r="F13" s="193"/>
    </row>
    <row r="14" spans="1:8" s="190" customFormat="1" x14ac:dyDescent="0.25">
      <c r="A14" s="234">
        <v>12</v>
      </c>
      <c r="B14" s="195"/>
      <c r="C14" s="196"/>
      <c r="D14" s="195"/>
      <c r="E14" s="195"/>
      <c r="F14" s="195"/>
    </row>
    <row r="15" spans="1:8" x14ac:dyDescent="0.25">
      <c r="A15" s="234">
        <v>13</v>
      </c>
      <c r="B15" s="198" t="s">
        <v>16</v>
      </c>
      <c r="C15" s="196"/>
      <c r="D15" s="195"/>
      <c r="E15" s="195"/>
      <c r="F15" s="195"/>
    </row>
    <row r="16" spans="1:8" x14ac:dyDescent="0.25">
      <c r="A16" s="234">
        <v>14</v>
      </c>
      <c r="B16" s="226" t="s">
        <v>25</v>
      </c>
      <c r="C16" s="226"/>
      <c r="D16" s="197" t="s">
        <v>26</v>
      </c>
      <c r="E16" s="197" t="s">
        <v>27</v>
      </c>
      <c r="F16" s="197" t="s">
        <v>28</v>
      </c>
    </row>
    <row r="17" spans="1:9" x14ac:dyDescent="0.25">
      <c r="A17" s="234">
        <v>15</v>
      </c>
      <c r="B17" s="193" t="s">
        <v>19</v>
      </c>
      <c r="C17" s="192">
        <f>IF(ISTEXT(D17),C15+10,"")</f>
        <v>10</v>
      </c>
      <c r="D17" s="193" t="s">
        <v>24</v>
      </c>
      <c r="E17" s="200">
        <v>42763</v>
      </c>
      <c r="F17" s="200">
        <v>42769</v>
      </c>
      <c r="H17" s="235">
        <v>42738</v>
      </c>
      <c r="I17" s="235">
        <v>42749</v>
      </c>
    </row>
    <row r="18" spans="1:9" x14ac:dyDescent="0.25">
      <c r="B18" s="193" t="s">
        <v>19</v>
      </c>
      <c r="C18" s="192" t="str">
        <f>IF(ISTEXT(D18),C17+1,"")</f>
        <v/>
      </c>
      <c r="D18" s="193"/>
      <c r="E18" s="193"/>
      <c r="F18" s="193"/>
    </row>
    <row r="19" spans="1:9" x14ac:dyDescent="0.25">
      <c r="B19" s="193" t="s">
        <v>19</v>
      </c>
      <c r="C19" s="192" t="str">
        <f>IF(ISTEXT(D19),C18+1,"")</f>
        <v/>
      </c>
      <c r="D19" s="193"/>
      <c r="E19" s="193"/>
      <c r="F19" s="193"/>
    </row>
  </sheetData>
  <mergeCells count="3">
    <mergeCell ref="B4:C4"/>
    <mergeCell ref="B10:C10"/>
    <mergeCell ref="B16:C16"/>
  </mergeCells>
  <conditionalFormatting sqref="C5:C9 C11:C15 C17:C19">
    <cfRule type="expression" dxfId="11" priority="1">
      <formula>$AO5="Oui"</formula>
    </cfRule>
    <cfRule type="expression" dxfId="10" priority="2" stopIfTrue="1">
      <formula>$AO5="Oui"</formula>
    </cfRule>
    <cfRule type="expression" dxfId="9" priority="3" stopIfTrue="1">
      <formula>AND($N5&gt;=TODAY(),$N5&lt;=TODAY()+$A$1)</formula>
    </cfRule>
    <cfRule type="expression" dxfId="8" priority="4">
      <formula>$AL5&gt;0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M76"/>
  <sheetViews>
    <sheetView tabSelected="1" zoomScale="85" zoomScaleNormal="85" workbookViewId="0">
      <selection activeCell="H19" sqref="H19"/>
    </sheetView>
  </sheetViews>
  <sheetFormatPr baseColWidth="10" defaultColWidth="9.140625" defaultRowHeight="12.75" x14ac:dyDescent="0.2"/>
  <cols>
    <col min="1" max="1" width="2.85546875" style="23" customWidth="1"/>
    <col min="2" max="2" width="3.42578125" style="23" customWidth="1"/>
    <col min="3" max="3" width="4" style="5" customWidth="1"/>
    <col min="4" max="17" width="3" style="5" customWidth="1"/>
    <col min="18" max="18" width="1.28515625" style="8" customWidth="1"/>
    <col min="19" max="19" width="2.7109375" style="9" customWidth="1"/>
    <col min="20" max="20" width="3.42578125" style="9" customWidth="1"/>
    <col min="21" max="21" width="4" style="5" customWidth="1"/>
    <col min="22" max="35" width="3" style="5" customWidth="1"/>
    <col min="36" max="36" width="1.28515625" style="5" customWidth="1"/>
    <col min="37" max="37" width="2.85546875" style="9" customWidth="1"/>
    <col min="38" max="38" width="3.42578125" style="9" customWidth="1"/>
    <col min="39" max="39" width="4" style="10" customWidth="1"/>
    <col min="40" max="53" width="3" style="5" customWidth="1"/>
    <col min="54" max="54" width="1.28515625" style="5" customWidth="1"/>
    <col min="55" max="55" width="2.85546875" style="9" customWidth="1"/>
    <col min="56" max="56" width="3.42578125" style="9" customWidth="1"/>
    <col min="57" max="57" width="4" style="10" customWidth="1"/>
    <col min="58" max="71" width="3" style="5" customWidth="1"/>
    <col min="72" max="72" width="0.7109375" style="5" customWidth="1"/>
    <col min="73" max="73" width="2.85546875" style="23" customWidth="1"/>
    <col min="74" max="74" width="3.42578125" style="23" customWidth="1"/>
    <col min="75" max="75" width="4" style="23" customWidth="1"/>
    <col min="76" max="76" width="3" style="23" customWidth="1"/>
    <col min="77" max="89" width="3" style="5" customWidth="1"/>
    <col min="90" max="91" width="2.85546875" style="5" customWidth="1"/>
    <col min="92" max="16384" width="9.140625" style="5"/>
  </cols>
  <sheetData>
    <row r="1" spans="1:91" ht="13.5" thickBot="1" x14ac:dyDescent="0.25">
      <c r="A1" s="1" t="s">
        <v>0</v>
      </c>
      <c r="B1" s="2"/>
      <c r="C1" s="3"/>
      <c r="D1" s="232">
        <f ca="1">TODAY()</f>
        <v>42696</v>
      </c>
      <c r="E1" s="232"/>
      <c r="F1" s="232"/>
      <c r="G1" s="232"/>
      <c r="H1" s="233"/>
      <c r="I1" s="4"/>
      <c r="O1" s="6"/>
      <c r="P1" s="6"/>
      <c r="Q1" s="7"/>
      <c r="U1" s="10"/>
      <c r="V1" s="10"/>
      <c r="W1" s="11"/>
      <c r="X1" s="11"/>
      <c r="AB1" s="12"/>
      <c r="AE1" s="10"/>
      <c r="AG1" s="12"/>
      <c r="AI1" s="12"/>
      <c r="AK1" s="12"/>
      <c r="AL1" s="13"/>
      <c r="AM1" s="14"/>
      <c r="AN1" s="14"/>
      <c r="AO1" s="10"/>
      <c r="AP1" s="10"/>
      <c r="AQ1" s="10"/>
      <c r="AR1" s="14"/>
      <c r="AS1" s="14"/>
      <c r="AT1" s="14"/>
      <c r="AU1" s="10"/>
      <c r="AV1" s="10"/>
      <c r="AW1" s="10"/>
      <c r="BD1" s="15"/>
      <c r="BE1" s="14"/>
      <c r="BF1" s="14"/>
      <c r="BG1" s="16"/>
      <c r="BH1" s="16"/>
      <c r="BI1" s="17"/>
      <c r="BJ1" s="18" t="s">
        <v>1</v>
      </c>
      <c r="BK1" s="14"/>
      <c r="BL1" s="19"/>
      <c r="BM1" s="19"/>
      <c r="BN1" s="19"/>
      <c r="BP1" s="20"/>
      <c r="BQ1" s="21" t="s">
        <v>41</v>
      </c>
      <c r="BR1" s="19"/>
      <c r="BS1" s="22"/>
      <c r="BT1" s="6"/>
      <c r="BU1" s="9"/>
      <c r="BX1" s="15"/>
      <c r="BY1" s="14"/>
      <c r="BZ1" s="14"/>
      <c r="CA1" s="14"/>
      <c r="CB1" s="16"/>
      <c r="CC1" s="14"/>
      <c r="CD1" s="14"/>
      <c r="CE1" s="14"/>
      <c r="CF1" s="19"/>
      <c r="CG1" s="19"/>
      <c r="CH1" s="19"/>
      <c r="CI1" s="19"/>
      <c r="CJ1" s="19"/>
      <c r="CK1" s="19"/>
    </row>
    <row r="2" spans="1:91" s="10" customFormat="1" ht="16.5" thickBot="1" x14ac:dyDescent="0.3">
      <c r="A2" s="24"/>
      <c r="B2" s="24"/>
      <c r="C2" s="24"/>
      <c r="D2" s="24"/>
      <c r="E2" s="24"/>
      <c r="F2" s="24"/>
      <c r="G2" s="24"/>
      <c r="H2" s="25"/>
      <c r="I2" s="25"/>
      <c r="J2" s="26"/>
      <c r="K2" s="26"/>
      <c r="L2" s="24"/>
      <c r="M2" s="27"/>
      <c r="N2" s="6"/>
      <c r="O2" s="6"/>
      <c r="P2" s="6"/>
      <c r="Q2" s="28"/>
      <c r="R2" s="6"/>
      <c r="S2" s="6"/>
      <c r="T2" s="6"/>
      <c r="U2" s="6"/>
      <c r="V2" s="6"/>
      <c r="W2" s="6"/>
      <c r="X2" s="6"/>
      <c r="Y2" s="6"/>
      <c r="Z2" s="6"/>
      <c r="AA2" s="6"/>
      <c r="AB2" s="12"/>
      <c r="AF2" s="29"/>
      <c r="AG2" s="29"/>
      <c r="AK2" s="9"/>
      <c r="AW2" s="30"/>
      <c r="BA2" s="9"/>
      <c r="BC2" s="9"/>
      <c r="BD2" s="15"/>
      <c r="BE2" s="14"/>
      <c r="BF2" s="14"/>
      <c r="BG2" s="16"/>
      <c r="BH2" s="16"/>
      <c r="BI2" s="16"/>
      <c r="BJ2" s="14"/>
      <c r="BK2" s="14"/>
      <c r="BL2" s="14"/>
      <c r="BM2" s="14"/>
      <c r="BN2" s="14"/>
      <c r="BO2" s="14"/>
      <c r="BP2" s="14"/>
      <c r="BQ2" s="14"/>
      <c r="BR2" s="14"/>
      <c r="BS2" s="31"/>
      <c r="BT2" s="6"/>
      <c r="BU2" s="9"/>
      <c r="BV2" s="9"/>
      <c r="BX2" s="15"/>
      <c r="BY2" s="14"/>
      <c r="BZ2" s="14"/>
      <c r="CA2" s="14"/>
      <c r="CB2" s="16"/>
      <c r="CC2" s="14"/>
      <c r="CD2" s="14"/>
      <c r="CE2" s="14"/>
      <c r="CF2" s="14"/>
      <c r="CG2" s="14"/>
      <c r="CH2" s="14"/>
      <c r="CI2" s="14"/>
      <c r="CJ2" s="14"/>
      <c r="CK2" s="14"/>
    </row>
    <row r="3" spans="1:91" s="33" customFormat="1" ht="15.75" customHeight="1" thickBot="1" x14ac:dyDescent="0.3">
      <c r="A3" s="23"/>
      <c r="B3" s="32"/>
      <c r="C3" s="32"/>
      <c r="D3" s="229" t="s">
        <v>2</v>
      </c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1"/>
      <c r="S3" s="23"/>
      <c r="T3" s="32"/>
      <c r="U3" s="32"/>
      <c r="V3" s="229" t="s">
        <v>3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1"/>
      <c r="AJ3" s="34"/>
      <c r="AK3" s="35"/>
      <c r="AL3" s="35"/>
      <c r="AM3" s="36"/>
      <c r="AN3" s="229" t="s">
        <v>4</v>
      </c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1"/>
      <c r="BB3" s="37"/>
      <c r="BC3" s="38"/>
      <c r="BD3" s="38"/>
      <c r="BE3" s="38"/>
      <c r="BF3" s="229" t="s">
        <v>5</v>
      </c>
      <c r="BG3" s="230"/>
      <c r="BH3" s="230"/>
      <c r="BI3" s="230"/>
      <c r="BJ3" s="230"/>
      <c r="BK3" s="230"/>
      <c r="BL3" s="230"/>
      <c r="BM3" s="230"/>
      <c r="BN3" s="230"/>
      <c r="BO3" s="230"/>
      <c r="BP3" s="230"/>
      <c r="BQ3" s="230"/>
      <c r="BR3" s="230"/>
      <c r="BS3" s="231"/>
      <c r="BT3" s="37"/>
      <c r="BU3" s="38"/>
      <c r="BV3" s="38"/>
      <c r="BW3" s="38"/>
      <c r="BX3" s="229" t="s">
        <v>6</v>
      </c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1"/>
      <c r="CL3" s="37"/>
      <c r="CM3" s="37"/>
    </row>
    <row r="4" spans="1:91" s="43" customFormat="1" ht="13.5" thickBot="1" x14ac:dyDescent="0.25">
      <c r="A4" s="8"/>
      <c r="B4" s="8"/>
      <c r="C4" s="8"/>
      <c r="D4" s="39">
        <v>14</v>
      </c>
      <c r="E4" s="40">
        <v>13</v>
      </c>
      <c r="F4" s="41">
        <v>12</v>
      </c>
      <c r="G4" s="40">
        <v>11</v>
      </c>
      <c r="H4" s="40">
        <v>10</v>
      </c>
      <c r="I4" s="41">
        <v>9</v>
      </c>
      <c r="J4" s="40">
        <v>8</v>
      </c>
      <c r="K4" s="40">
        <v>7</v>
      </c>
      <c r="L4" s="40">
        <v>6</v>
      </c>
      <c r="M4" s="40">
        <v>5</v>
      </c>
      <c r="N4" s="40">
        <v>4</v>
      </c>
      <c r="O4" s="40">
        <v>3</v>
      </c>
      <c r="P4" s="40">
        <v>2</v>
      </c>
      <c r="Q4" s="42">
        <v>1</v>
      </c>
      <c r="S4" s="8"/>
      <c r="T4" s="8"/>
      <c r="U4" s="44"/>
      <c r="V4" s="39">
        <v>14</v>
      </c>
      <c r="W4" s="40">
        <v>13</v>
      </c>
      <c r="X4" s="41">
        <v>12</v>
      </c>
      <c r="Y4" s="40">
        <v>11</v>
      </c>
      <c r="Z4" s="40">
        <v>10</v>
      </c>
      <c r="AA4" s="41">
        <v>9</v>
      </c>
      <c r="AB4" s="40">
        <v>8</v>
      </c>
      <c r="AC4" s="40">
        <v>7</v>
      </c>
      <c r="AD4" s="40">
        <v>6</v>
      </c>
      <c r="AE4" s="40">
        <v>5</v>
      </c>
      <c r="AF4" s="40">
        <v>4</v>
      </c>
      <c r="AG4" s="40">
        <v>3</v>
      </c>
      <c r="AH4" s="40">
        <v>2</v>
      </c>
      <c r="AI4" s="42">
        <v>1</v>
      </c>
      <c r="AJ4" s="45"/>
      <c r="AK4" s="8"/>
      <c r="AL4" s="8"/>
      <c r="AM4" s="44"/>
      <c r="AN4" s="39">
        <v>14</v>
      </c>
      <c r="AO4" s="40">
        <v>13</v>
      </c>
      <c r="AP4" s="41">
        <v>12</v>
      </c>
      <c r="AQ4" s="40">
        <v>11</v>
      </c>
      <c r="AR4" s="40">
        <v>10</v>
      </c>
      <c r="AS4" s="41">
        <v>9</v>
      </c>
      <c r="AT4" s="40">
        <v>8</v>
      </c>
      <c r="AU4" s="40">
        <v>7</v>
      </c>
      <c r="AV4" s="40">
        <v>6</v>
      </c>
      <c r="AW4" s="40">
        <v>5</v>
      </c>
      <c r="AX4" s="40">
        <v>4</v>
      </c>
      <c r="AY4" s="40">
        <v>3</v>
      </c>
      <c r="AZ4" s="40">
        <v>2</v>
      </c>
      <c r="BA4" s="42">
        <v>1</v>
      </c>
      <c r="BB4" s="46"/>
      <c r="BC4" s="8"/>
      <c r="BD4" s="8"/>
      <c r="BE4" s="44"/>
      <c r="BF4" s="39">
        <v>14</v>
      </c>
      <c r="BG4" s="40">
        <v>13</v>
      </c>
      <c r="BH4" s="41">
        <v>12</v>
      </c>
      <c r="BI4" s="40">
        <v>11</v>
      </c>
      <c r="BJ4" s="40">
        <v>10</v>
      </c>
      <c r="BK4" s="41">
        <v>9</v>
      </c>
      <c r="BL4" s="40">
        <v>8</v>
      </c>
      <c r="BM4" s="40">
        <v>7</v>
      </c>
      <c r="BN4" s="40">
        <v>6</v>
      </c>
      <c r="BO4" s="40">
        <v>5</v>
      </c>
      <c r="BP4" s="40">
        <v>4</v>
      </c>
      <c r="BQ4" s="40">
        <v>3</v>
      </c>
      <c r="BR4" s="40">
        <v>2</v>
      </c>
      <c r="BS4" s="42">
        <v>1</v>
      </c>
      <c r="BT4" s="46"/>
      <c r="BU4" s="8"/>
      <c r="BV4" s="8"/>
      <c r="BW4" s="44"/>
      <c r="BX4" s="39">
        <v>14</v>
      </c>
      <c r="BY4" s="40">
        <v>13</v>
      </c>
      <c r="BZ4" s="41">
        <v>12</v>
      </c>
      <c r="CA4" s="40">
        <v>11</v>
      </c>
      <c r="CB4" s="40">
        <v>10</v>
      </c>
      <c r="CC4" s="41">
        <v>9</v>
      </c>
      <c r="CD4" s="40">
        <v>8</v>
      </c>
      <c r="CE4" s="40">
        <v>7</v>
      </c>
      <c r="CF4" s="40">
        <v>6</v>
      </c>
      <c r="CG4" s="40">
        <v>5</v>
      </c>
      <c r="CH4" s="40">
        <v>4</v>
      </c>
      <c r="CI4" s="40">
        <v>3</v>
      </c>
      <c r="CJ4" s="40">
        <v>2</v>
      </c>
      <c r="CK4" s="42">
        <v>1</v>
      </c>
      <c r="CL4" s="5"/>
      <c r="CM4" s="5"/>
    </row>
    <row r="5" spans="1:91" s="33" customFormat="1" ht="13.5" customHeight="1" x14ac:dyDescent="0.2">
      <c r="A5" s="47" t="str">
        <f t="shared" ref="A5:A32" si="0">UPPER(LEFT(TEXT(WEEKDAY(B5),"jjjj"),1))</f>
        <v>M</v>
      </c>
      <c r="B5" s="72">
        <v>42767</v>
      </c>
      <c r="C5" s="169"/>
      <c r="D5" s="48"/>
      <c r="E5" s="48"/>
      <c r="F5" s="48"/>
      <c r="G5" s="48"/>
      <c r="H5" s="48"/>
      <c r="I5" s="48"/>
      <c r="J5" s="48"/>
      <c r="K5" s="49"/>
      <c r="L5" s="48"/>
      <c r="M5" s="48"/>
      <c r="N5" s="48"/>
      <c r="O5" s="48"/>
      <c r="P5" s="48"/>
      <c r="Q5" s="50"/>
      <c r="S5" s="88" t="str">
        <f>UPPER(LEFT(TEXT(WEEKDAY(T5),"jjjj"),1))</f>
        <v>M</v>
      </c>
      <c r="T5" s="140">
        <v>42795</v>
      </c>
      <c r="U5" s="169"/>
      <c r="V5" s="48"/>
      <c r="W5" s="48"/>
      <c r="X5" s="48"/>
      <c r="Y5" s="48"/>
      <c r="Z5" s="48"/>
      <c r="AA5" s="48"/>
      <c r="AB5" s="48"/>
      <c r="AC5" s="49"/>
      <c r="AD5" s="49"/>
      <c r="AE5" s="48"/>
      <c r="AF5" s="48"/>
      <c r="AG5" s="48"/>
      <c r="AH5" s="48"/>
      <c r="AI5" s="50"/>
      <c r="AJ5" s="52"/>
      <c r="AK5" s="71" t="str">
        <f>UPPER(LEFT(TEXT(WEEKDAY(AL5),"jjjj"),1))</f>
        <v>S</v>
      </c>
      <c r="AL5" s="72">
        <v>42826</v>
      </c>
      <c r="AM5" s="169"/>
      <c r="AN5" s="49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53"/>
      <c r="AZ5" s="53"/>
      <c r="BA5" s="54"/>
      <c r="BB5" s="52"/>
      <c r="BC5" s="71" t="str">
        <f>UPPER(LEFT(TEXT(WEEKDAY(BD5),"jjjj"),1))</f>
        <v>L</v>
      </c>
      <c r="BD5" s="72">
        <v>42856</v>
      </c>
      <c r="BE5" s="51"/>
      <c r="BF5" s="48"/>
      <c r="BG5" s="48"/>
      <c r="BH5" s="48"/>
      <c r="BI5" s="48"/>
      <c r="BJ5" s="48"/>
      <c r="BK5" s="49"/>
      <c r="BL5" s="48"/>
      <c r="BM5" s="48"/>
      <c r="BN5" s="48"/>
      <c r="BO5" s="48"/>
      <c r="BP5" s="48"/>
      <c r="BQ5" s="48"/>
      <c r="BR5" s="48"/>
      <c r="BS5" s="50"/>
      <c r="BT5" s="52"/>
      <c r="BU5" s="88" t="str">
        <f>UPPER(LEFT(TEXT(WEEKDAY(BV5),"jjjj"),1))</f>
        <v>J</v>
      </c>
      <c r="BV5" s="140">
        <v>42887</v>
      </c>
      <c r="BW5" s="169"/>
      <c r="BX5" s="57"/>
      <c r="BY5" s="48"/>
      <c r="BZ5" s="48"/>
      <c r="CA5" s="48"/>
      <c r="CB5" s="48"/>
      <c r="CC5" s="48"/>
      <c r="CD5" s="48"/>
      <c r="CE5" s="49"/>
      <c r="CF5" s="48"/>
      <c r="CG5" s="48"/>
      <c r="CH5" s="48"/>
      <c r="CI5" s="53"/>
      <c r="CJ5" s="53"/>
      <c r="CK5" s="54"/>
      <c r="CL5" s="5"/>
      <c r="CM5" s="5"/>
    </row>
    <row r="6" spans="1:91" s="33" customFormat="1" ht="13.5" customHeight="1" thickBot="1" x14ac:dyDescent="0.25">
      <c r="A6" s="75" t="str">
        <f t="shared" si="0"/>
        <v>J</v>
      </c>
      <c r="B6" s="67">
        <v>42768</v>
      </c>
      <c r="C6" s="58"/>
      <c r="D6" s="59"/>
      <c r="E6" s="59"/>
      <c r="F6" s="59"/>
      <c r="G6" s="59"/>
      <c r="H6" s="59"/>
      <c r="I6" s="59"/>
      <c r="J6" s="59"/>
      <c r="K6" s="60"/>
      <c r="L6" s="59"/>
      <c r="M6" s="59"/>
      <c r="N6" s="59"/>
      <c r="O6" s="59"/>
      <c r="P6" s="61"/>
      <c r="Q6" s="62"/>
      <c r="S6" s="74" t="str">
        <f t="shared" ref="S6:S35" si="1">UPPER(LEFT(TEXT(WEEKDAY(T6),"jjjj"),1))</f>
        <v>J</v>
      </c>
      <c r="T6" s="133">
        <v>42796</v>
      </c>
      <c r="U6" s="96"/>
      <c r="V6" s="64"/>
      <c r="W6" s="59"/>
      <c r="X6" s="59"/>
      <c r="Y6" s="59"/>
      <c r="Z6" s="59"/>
      <c r="AA6" s="59"/>
      <c r="AB6" s="59"/>
      <c r="AC6" s="60"/>
      <c r="AD6" s="60"/>
      <c r="AE6" s="59"/>
      <c r="AF6" s="59"/>
      <c r="AG6" s="61"/>
      <c r="AH6" s="61"/>
      <c r="AI6" s="65"/>
      <c r="AJ6" s="52"/>
      <c r="AK6" s="78" t="str">
        <f t="shared" ref="AK6:AK34" si="2">UPPER(LEFT(TEXT(WEEKDAY(AL6),"jjjj"),1))</f>
        <v>D</v>
      </c>
      <c r="AL6" s="79">
        <v>42827</v>
      </c>
      <c r="AM6" s="170"/>
      <c r="AN6" s="80"/>
      <c r="AO6" s="81"/>
      <c r="AP6" s="93"/>
      <c r="AQ6" s="81"/>
      <c r="AR6" s="81"/>
      <c r="AS6" s="81"/>
      <c r="AT6" s="81"/>
      <c r="AU6" s="80"/>
      <c r="AV6" s="80"/>
      <c r="AW6" s="80"/>
      <c r="AX6" s="81"/>
      <c r="AY6" s="81"/>
      <c r="AZ6" s="81"/>
      <c r="BA6" s="82"/>
      <c r="BB6" s="52"/>
      <c r="BC6" s="66" t="str">
        <f t="shared" ref="BC6:BC35" si="3">UPPER(LEFT(TEXT(WEEKDAY(BD6),"jjjj"),1))</f>
        <v>M</v>
      </c>
      <c r="BD6" s="67">
        <v>42857</v>
      </c>
      <c r="BE6" s="96"/>
      <c r="BF6" s="59"/>
      <c r="BG6" s="59"/>
      <c r="BH6" s="84"/>
      <c r="BI6" s="59"/>
      <c r="BJ6" s="59"/>
      <c r="BK6" s="60"/>
      <c r="BL6" s="59"/>
      <c r="BM6" s="59"/>
      <c r="BN6" s="59"/>
      <c r="BO6" s="59"/>
      <c r="BP6" s="59"/>
      <c r="BQ6" s="59"/>
      <c r="BR6" s="59"/>
      <c r="BS6" s="62"/>
      <c r="BT6" s="52"/>
      <c r="BU6" s="74" t="str">
        <f t="shared" ref="BU6:BU34" si="4">UPPER(LEFT(TEXT(WEEKDAY(BV6),"jjjj"),1))</f>
        <v>V</v>
      </c>
      <c r="BV6" s="133">
        <v>42888</v>
      </c>
      <c r="BW6" s="106"/>
      <c r="BX6" s="59"/>
      <c r="BY6" s="60"/>
      <c r="BZ6" s="59"/>
      <c r="CA6" s="59"/>
      <c r="CB6" s="59"/>
      <c r="CC6" s="59"/>
      <c r="CD6" s="59"/>
      <c r="CE6" s="60"/>
      <c r="CF6" s="59"/>
      <c r="CG6" s="59"/>
      <c r="CH6" s="59"/>
      <c r="CI6" s="69"/>
      <c r="CJ6" s="69"/>
      <c r="CK6" s="70"/>
      <c r="CL6" s="5"/>
      <c r="CM6" s="5"/>
    </row>
    <row r="7" spans="1:91" s="33" customFormat="1" ht="13.5" customHeight="1" x14ac:dyDescent="0.2">
      <c r="A7" s="75" t="str">
        <f t="shared" si="0"/>
        <v>V</v>
      </c>
      <c r="B7" s="67">
        <v>42769</v>
      </c>
      <c r="C7" s="76"/>
      <c r="D7" s="69"/>
      <c r="E7" s="69"/>
      <c r="F7" s="69"/>
      <c r="G7" s="69"/>
      <c r="H7" s="69"/>
      <c r="I7" s="69"/>
      <c r="J7" s="69"/>
      <c r="K7" s="68"/>
      <c r="L7" s="69"/>
      <c r="M7" s="69"/>
      <c r="N7" s="69"/>
      <c r="O7" s="69"/>
      <c r="P7" s="69"/>
      <c r="Q7" s="70"/>
      <c r="S7" s="74" t="str">
        <f t="shared" si="1"/>
        <v>V</v>
      </c>
      <c r="T7" s="133">
        <v>42797</v>
      </c>
      <c r="U7" s="106"/>
      <c r="V7" s="77"/>
      <c r="W7" s="69"/>
      <c r="X7" s="69"/>
      <c r="Y7" s="69"/>
      <c r="Z7" s="69"/>
      <c r="AA7" s="69"/>
      <c r="AB7" s="69"/>
      <c r="AC7" s="68"/>
      <c r="AD7" s="68"/>
      <c r="AE7" s="69"/>
      <c r="AF7" s="69"/>
      <c r="AG7" s="69"/>
      <c r="AH7" s="69"/>
      <c r="AI7" s="70"/>
      <c r="AJ7" s="52"/>
      <c r="AK7" s="71" t="str">
        <f t="shared" si="2"/>
        <v>L</v>
      </c>
      <c r="AL7" s="72">
        <v>42828</v>
      </c>
      <c r="AM7" s="51"/>
      <c r="AN7" s="49"/>
      <c r="AO7" s="48"/>
      <c r="AP7" s="48"/>
      <c r="AQ7" s="48"/>
      <c r="AR7" s="48"/>
      <c r="AS7" s="48"/>
      <c r="AT7" s="48"/>
      <c r="AU7" s="49"/>
      <c r="AV7" s="49"/>
      <c r="AW7" s="49"/>
      <c r="AX7" s="48"/>
      <c r="AY7" s="48"/>
      <c r="AZ7" s="48"/>
      <c r="BA7" s="50"/>
      <c r="BB7" s="52"/>
      <c r="BC7" s="66" t="str">
        <f t="shared" si="3"/>
        <v>M</v>
      </c>
      <c r="BD7" s="67">
        <v>42858</v>
      </c>
      <c r="BE7" s="106"/>
      <c r="BF7" s="83"/>
      <c r="BG7" s="69"/>
      <c r="BH7" s="69"/>
      <c r="BI7" s="69"/>
      <c r="BJ7" s="69"/>
      <c r="BK7" s="68"/>
      <c r="BL7" s="69"/>
      <c r="BM7" s="69"/>
      <c r="BN7" s="69"/>
      <c r="BO7" s="69"/>
      <c r="BP7" s="69"/>
      <c r="BQ7" s="69"/>
      <c r="BR7" s="69"/>
      <c r="BS7" s="70"/>
      <c r="BT7" s="52"/>
      <c r="BU7" s="74" t="str">
        <f t="shared" si="4"/>
        <v>S</v>
      </c>
      <c r="BV7" s="133">
        <v>42889</v>
      </c>
      <c r="BW7" s="96"/>
      <c r="BX7" s="59"/>
      <c r="BY7" s="60"/>
      <c r="BZ7" s="59"/>
      <c r="CA7" s="59"/>
      <c r="CB7" s="59"/>
      <c r="CC7" s="59"/>
      <c r="CD7" s="59"/>
      <c r="CE7" s="60"/>
      <c r="CF7" s="59"/>
      <c r="CG7" s="59"/>
      <c r="CH7" s="59"/>
      <c r="CI7" s="69"/>
      <c r="CJ7" s="69"/>
      <c r="CK7" s="70"/>
      <c r="CL7" s="5"/>
      <c r="CM7" s="5"/>
    </row>
    <row r="8" spans="1:91" s="33" customFormat="1" ht="13.5" customHeight="1" thickBot="1" x14ac:dyDescent="0.25">
      <c r="A8" s="75" t="str">
        <f t="shared" si="0"/>
        <v>S</v>
      </c>
      <c r="B8" s="67">
        <v>42770</v>
      </c>
      <c r="C8" s="76"/>
      <c r="D8" s="69"/>
      <c r="E8" s="69"/>
      <c r="F8" s="69"/>
      <c r="G8" s="69"/>
      <c r="H8" s="69"/>
      <c r="I8" s="69"/>
      <c r="J8" s="69"/>
      <c r="K8" s="68"/>
      <c r="L8" s="69"/>
      <c r="M8" s="69"/>
      <c r="N8" s="69"/>
      <c r="O8" s="69"/>
      <c r="P8" s="69"/>
      <c r="Q8" s="70"/>
      <c r="S8" s="74" t="str">
        <f t="shared" si="1"/>
        <v>S</v>
      </c>
      <c r="T8" s="133">
        <v>42798</v>
      </c>
      <c r="U8" s="106"/>
      <c r="V8" s="77"/>
      <c r="W8" s="69"/>
      <c r="X8" s="69"/>
      <c r="Y8" s="69"/>
      <c r="Z8" s="69"/>
      <c r="AA8" s="69"/>
      <c r="AB8" s="69"/>
      <c r="AC8" s="68"/>
      <c r="AD8" s="68"/>
      <c r="AE8" s="69"/>
      <c r="AF8" s="69"/>
      <c r="AG8" s="69"/>
      <c r="AH8" s="69"/>
      <c r="AI8" s="70"/>
      <c r="AJ8" s="52"/>
      <c r="AK8" s="66" t="str">
        <f t="shared" si="2"/>
        <v>M</v>
      </c>
      <c r="AL8" s="67">
        <v>42829</v>
      </c>
      <c r="AM8" s="173"/>
      <c r="AN8" s="104"/>
      <c r="AO8" s="61"/>
      <c r="AP8" s="61"/>
      <c r="AQ8" s="61"/>
      <c r="AR8" s="61"/>
      <c r="AS8" s="61"/>
      <c r="AT8" s="61"/>
      <c r="AU8" s="104"/>
      <c r="AV8" s="104"/>
      <c r="AW8" s="104"/>
      <c r="AX8" s="61"/>
      <c r="AY8" s="61"/>
      <c r="AZ8" s="61"/>
      <c r="BA8" s="65"/>
      <c r="BB8" s="52"/>
      <c r="BC8" s="66" t="str">
        <f t="shared" si="3"/>
        <v>J</v>
      </c>
      <c r="BD8" s="67">
        <v>42859</v>
      </c>
      <c r="BE8" s="96"/>
      <c r="BF8" s="84"/>
      <c r="BG8" s="59"/>
      <c r="BH8" s="59"/>
      <c r="BI8" s="59"/>
      <c r="BJ8" s="59"/>
      <c r="BK8" s="60"/>
      <c r="BL8" s="59"/>
      <c r="BM8" s="59"/>
      <c r="BN8" s="59"/>
      <c r="BO8" s="59"/>
      <c r="BP8" s="59"/>
      <c r="BQ8" s="61"/>
      <c r="BR8" s="61"/>
      <c r="BS8" s="65"/>
      <c r="BT8" s="52"/>
      <c r="BU8" s="85" t="str">
        <f t="shared" si="4"/>
        <v>D</v>
      </c>
      <c r="BV8" s="86">
        <v>42890</v>
      </c>
      <c r="BW8" s="170"/>
      <c r="BX8" s="81"/>
      <c r="BY8" s="80"/>
      <c r="BZ8" s="81"/>
      <c r="CA8" s="81"/>
      <c r="CB8" s="81"/>
      <c r="CC8" s="81"/>
      <c r="CD8" s="81"/>
      <c r="CE8" s="80"/>
      <c r="CF8" s="81"/>
      <c r="CG8" s="81"/>
      <c r="CH8" s="81"/>
      <c r="CI8" s="81"/>
      <c r="CJ8" s="81"/>
      <c r="CK8" s="82"/>
      <c r="CL8" s="5"/>
      <c r="CM8" s="5"/>
    </row>
    <row r="9" spans="1:91" s="33" customFormat="1" ht="13.5" customHeight="1" thickBot="1" x14ac:dyDescent="0.25">
      <c r="A9" s="89" t="str">
        <f t="shared" si="0"/>
        <v>D</v>
      </c>
      <c r="B9" s="79">
        <v>42771</v>
      </c>
      <c r="C9" s="90"/>
      <c r="D9" s="81"/>
      <c r="E9" s="81"/>
      <c r="F9" s="81"/>
      <c r="G9" s="81"/>
      <c r="H9" s="81"/>
      <c r="I9" s="81"/>
      <c r="J9" s="81"/>
      <c r="K9" s="80"/>
      <c r="L9" s="81"/>
      <c r="M9" s="81"/>
      <c r="N9" s="81"/>
      <c r="O9" s="81"/>
      <c r="P9" s="81"/>
      <c r="Q9" s="70"/>
      <c r="S9" s="85" t="str">
        <f t="shared" si="1"/>
        <v>D</v>
      </c>
      <c r="T9" s="86">
        <v>42799</v>
      </c>
      <c r="U9" s="170"/>
      <c r="V9" s="87"/>
      <c r="W9" s="81"/>
      <c r="X9" s="81"/>
      <c r="Y9" s="81"/>
      <c r="Z9" s="81"/>
      <c r="AA9" s="81"/>
      <c r="AB9" s="81"/>
      <c r="AC9" s="80"/>
      <c r="AD9" s="80"/>
      <c r="AE9" s="81"/>
      <c r="AF9" s="81"/>
      <c r="AG9" s="81"/>
      <c r="AH9" s="81"/>
      <c r="AI9" s="82"/>
      <c r="AJ9" s="52"/>
      <c r="AK9" s="66" t="str">
        <f t="shared" si="2"/>
        <v>M</v>
      </c>
      <c r="AL9" s="67">
        <v>42830</v>
      </c>
      <c r="AM9" s="106"/>
      <c r="AN9" s="68"/>
      <c r="AO9" s="69"/>
      <c r="AP9" s="69"/>
      <c r="AQ9" s="69"/>
      <c r="AR9" s="69"/>
      <c r="AS9" s="69"/>
      <c r="AT9" s="69"/>
      <c r="AU9" s="68"/>
      <c r="AV9" s="68"/>
      <c r="AW9" s="68"/>
      <c r="AX9" s="68"/>
      <c r="AY9" s="69"/>
      <c r="AZ9" s="69"/>
      <c r="BA9" s="70"/>
      <c r="BB9" s="52"/>
      <c r="BC9" s="66" t="str">
        <f t="shared" si="3"/>
        <v>V</v>
      </c>
      <c r="BD9" s="67">
        <v>42860</v>
      </c>
      <c r="BE9" s="96"/>
      <c r="BF9" s="84"/>
      <c r="BG9" s="59"/>
      <c r="BH9" s="59"/>
      <c r="BI9" s="59"/>
      <c r="BJ9" s="59"/>
      <c r="BK9" s="59"/>
      <c r="BL9" s="60"/>
      <c r="BM9" s="59"/>
      <c r="BN9" s="59"/>
      <c r="BO9" s="59"/>
      <c r="BP9" s="59"/>
      <c r="BQ9" s="69"/>
      <c r="BR9" s="69"/>
      <c r="BS9" s="70"/>
      <c r="BT9" s="52"/>
      <c r="BU9" s="88" t="str">
        <f t="shared" si="4"/>
        <v>L</v>
      </c>
      <c r="BV9" s="140">
        <v>42891</v>
      </c>
      <c r="BW9" s="51"/>
      <c r="BX9" s="48"/>
      <c r="BY9" s="49"/>
      <c r="BZ9" s="48"/>
      <c r="CA9" s="48"/>
      <c r="CB9" s="48"/>
      <c r="CC9" s="48"/>
      <c r="CD9" s="48"/>
      <c r="CE9" s="49"/>
      <c r="CF9" s="48"/>
      <c r="CG9" s="48"/>
      <c r="CH9" s="48"/>
      <c r="CI9" s="48"/>
      <c r="CJ9" s="48"/>
      <c r="CK9" s="50"/>
      <c r="CL9" s="5"/>
      <c r="CM9" s="5"/>
    </row>
    <row r="10" spans="1:91" s="33" customFormat="1" ht="13.5" customHeight="1" x14ac:dyDescent="0.2">
      <c r="A10" s="47" t="str">
        <f t="shared" si="0"/>
        <v>L</v>
      </c>
      <c r="B10" s="72">
        <v>42772</v>
      </c>
      <c r="C10" s="171"/>
      <c r="D10" s="48"/>
      <c r="E10" s="48"/>
      <c r="F10" s="48"/>
      <c r="G10" s="48"/>
      <c r="H10" s="48"/>
      <c r="I10" s="48"/>
      <c r="J10" s="48"/>
      <c r="K10" s="49"/>
      <c r="L10" s="48"/>
      <c r="M10" s="48"/>
      <c r="N10" s="48"/>
      <c r="O10" s="48"/>
      <c r="P10" s="48"/>
      <c r="Q10" s="70"/>
      <c r="S10" s="88" t="str">
        <f t="shared" si="1"/>
        <v>L</v>
      </c>
      <c r="T10" s="140">
        <v>42800</v>
      </c>
      <c r="U10" s="51"/>
      <c r="V10" s="91"/>
      <c r="W10" s="48"/>
      <c r="X10" s="48"/>
      <c r="Y10" s="48"/>
      <c r="Z10" s="48"/>
      <c r="AA10" s="48"/>
      <c r="AB10" s="48"/>
      <c r="AC10" s="49"/>
      <c r="AD10" s="49"/>
      <c r="AE10" s="48"/>
      <c r="AF10" s="48"/>
      <c r="AG10" s="48"/>
      <c r="AH10" s="48"/>
      <c r="AI10" s="50"/>
      <c r="AJ10" s="52"/>
      <c r="AK10" s="66" t="str">
        <f t="shared" si="2"/>
        <v>J</v>
      </c>
      <c r="AL10" s="67">
        <v>42831</v>
      </c>
      <c r="AM10" s="96"/>
      <c r="AN10" s="64"/>
      <c r="AO10" s="59"/>
      <c r="AP10" s="59"/>
      <c r="AQ10" s="59"/>
      <c r="AR10" s="59"/>
      <c r="AS10" s="59"/>
      <c r="AT10" s="59"/>
      <c r="AU10" s="60"/>
      <c r="AV10" s="60"/>
      <c r="AW10" s="60"/>
      <c r="AX10" s="60"/>
      <c r="AY10" s="61"/>
      <c r="AZ10" s="61"/>
      <c r="BA10" s="65"/>
      <c r="BB10" s="52"/>
      <c r="BC10" s="66" t="str">
        <f t="shared" si="3"/>
        <v>S</v>
      </c>
      <c r="BD10" s="67">
        <v>42861</v>
      </c>
      <c r="BE10" s="106"/>
      <c r="BF10" s="83"/>
      <c r="BG10" s="69"/>
      <c r="BH10" s="69"/>
      <c r="BI10" s="69"/>
      <c r="BJ10" s="69"/>
      <c r="BK10" s="69"/>
      <c r="BL10" s="68"/>
      <c r="BM10" s="69"/>
      <c r="BN10" s="69"/>
      <c r="BO10" s="69"/>
      <c r="BP10" s="69"/>
      <c r="BQ10" s="69"/>
      <c r="BR10" s="69"/>
      <c r="BS10" s="70"/>
      <c r="BT10" s="52"/>
      <c r="BU10" s="74" t="str">
        <f t="shared" si="4"/>
        <v>M</v>
      </c>
      <c r="BV10" s="133">
        <v>42892</v>
      </c>
      <c r="BW10" s="96"/>
      <c r="BX10" s="59"/>
      <c r="BY10" s="60"/>
      <c r="BZ10" s="59"/>
      <c r="CA10" s="59"/>
      <c r="CB10" s="59"/>
      <c r="CC10" s="59"/>
      <c r="CD10" s="59"/>
      <c r="CE10" s="60"/>
      <c r="CF10" s="59"/>
      <c r="CG10" s="59"/>
      <c r="CH10" s="59"/>
      <c r="CI10" s="59"/>
      <c r="CJ10" s="59"/>
      <c r="CK10" s="62"/>
      <c r="CL10" s="5"/>
      <c r="CM10" s="5"/>
    </row>
    <row r="11" spans="1:91" s="33" customFormat="1" ht="13.5" customHeight="1" thickBot="1" x14ac:dyDescent="0.25">
      <c r="A11" s="75" t="str">
        <f t="shared" si="0"/>
        <v>M</v>
      </c>
      <c r="B11" s="67">
        <v>42773</v>
      </c>
      <c r="C11" s="76"/>
      <c r="D11" s="69"/>
      <c r="E11" s="69"/>
      <c r="F11" s="69"/>
      <c r="G11" s="69"/>
      <c r="H11" s="69"/>
      <c r="I11" s="69"/>
      <c r="J11" s="68"/>
      <c r="K11" s="68"/>
      <c r="L11" s="69"/>
      <c r="M11" s="69"/>
      <c r="N11" s="69"/>
      <c r="O11" s="69"/>
      <c r="P11" s="69"/>
      <c r="Q11" s="70"/>
      <c r="S11" s="74" t="str">
        <f t="shared" si="1"/>
        <v>M</v>
      </c>
      <c r="T11" s="133">
        <v>42801</v>
      </c>
      <c r="U11" s="96"/>
      <c r="V11" s="64"/>
      <c r="W11" s="59"/>
      <c r="X11" s="59"/>
      <c r="Y11" s="59"/>
      <c r="Z11" s="59"/>
      <c r="AA11" s="59"/>
      <c r="AB11" s="59"/>
      <c r="AC11" s="60"/>
      <c r="AD11" s="60"/>
      <c r="AE11" s="59"/>
      <c r="AF11" s="59"/>
      <c r="AG11" s="59"/>
      <c r="AH11" s="59"/>
      <c r="AI11" s="62"/>
      <c r="AJ11" s="52"/>
      <c r="AK11" s="66" t="str">
        <f t="shared" si="2"/>
        <v>V</v>
      </c>
      <c r="AL11" s="67">
        <v>42832</v>
      </c>
      <c r="AM11" s="106"/>
      <c r="AN11" s="77"/>
      <c r="AO11" s="69"/>
      <c r="AP11" s="69"/>
      <c r="AQ11" s="69"/>
      <c r="AR11" s="69"/>
      <c r="AS11" s="69"/>
      <c r="AT11" s="69"/>
      <c r="AU11" s="68"/>
      <c r="AV11" s="68"/>
      <c r="AW11" s="68"/>
      <c r="AX11" s="68"/>
      <c r="AY11" s="69"/>
      <c r="AZ11" s="69"/>
      <c r="BA11" s="70"/>
      <c r="BB11" s="52"/>
      <c r="BC11" s="78" t="str">
        <f t="shared" si="3"/>
        <v>D</v>
      </c>
      <c r="BD11" s="79">
        <v>42862</v>
      </c>
      <c r="BE11" s="170"/>
      <c r="BF11" s="177"/>
      <c r="BG11" s="81"/>
      <c r="BH11" s="81"/>
      <c r="BI11" s="81"/>
      <c r="BJ11" s="81"/>
      <c r="BK11" s="81"/>
      <c r="BL11" s="80"/>
      <c r="BM11" s="81"/>
      <c r="BN11" s="81"/>
      <c r="BO11" s="81"/>
      <c r="BP11" s="81"/>
      <c r="BQ11" s="81"/>
      <c r="BR11" s="81"/>
      <c r="BS11" s="82"/>
      <c r="BT11" s="52"/>
      <c r="BU11" s="74" t="str">
        <f t="shared" si="4"/>
        <v>M</v>
      </c>
      <c r="BV11" s="133">
        <v>42893</v>
      </c>
      <c r="BW11" s="106"/>
      <c r="BX11" s="69"/>
      <c r="BY11" s="68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70"/>
      <c r="CL11" s="5"/>
      <c r="CM11" s="5"/>
    </row>
    <row r="12" spans="1:91" s="33" customFormat="1" ht="13.5" customHeight="1" x14ac:dyDescent="0.2">
      <c r="A12" s="75" t="str">
        <f t="shared" si="0"/>
        <v>M</v>
      </c>
      <c r="B12" s="67">
        <v>42774</v>
      </c>
      <c r="C12" s="96"/>
      <c r="D12" s="59"/>
      <c r="E12" s="59"/>
      <c r="F12" s="59"/>
      <c r="G12" s="59"/>
      <c r="H12" s="59"/>
      <c r="I12" s="59"/>
      <c r="J12" s="59"/>
      <c r="K12" s="60"/>
      <c r="L12" s="59"/>
      <c r="M12" s="59"/>
      <c r="N12" s="59"/>
      <c r="O12" s="59"/>
      <c r="P12" s="59"/>
      <c r="Q12" s="62"/>
      <c r="S12" s="74" t="str">
        <f t="shared" si="1"/>
        <v>M</v>
      </c>
      <c r="T12" s="133">
        <v>42802</v>
      </c>
      <c r="U12" s="106"/>
      <c r="V12" s="69"/>
      <c r="W12" s="69"/>
      <c r="X12" s="69"/>
      <c r="Y12" s="69"/>
      <c r="Z12" s="69"/>
      <c r="AA12" s="69"/>
      <c r="AB12" s="69"/>
      <c r="AC12" s="68"/>
      <c r="AD12" s="68"/>
      <c r="AE12" s="69"/>
      <c r="AF12" s="69"/>
      <c r="AG12" s="69"/>
      <c r="AH12" s="69"/>
      <c r="AI12" s="70"/>
      <c r="AJ12" s="52"/>
      <c r="AK12" s="66" t="str">
        <f t="shared" si="2"/>
        <v>S</v>
      </c>
      <c r="AL12" s="67">
        <v>42833</v>
      </c>
      <c r="AM12" s="106"/>
      <c r="AN12" s="77"/>
      <c r="AO12" s="69"/>
      <c r="AP12" s="69"/>
      <c r="AQ12" s="69"/>
      <c r="AR12" s="69"/>
      <c r="AS12" s="69"/>
      <c r="AT12" s="68"/>
      <c r="AU12" s="68"/>
      <c r="AV12" s="68"/>
      <c r="AW12" s="69"/>
      <c r="AX12" s="68"/>
      <c r="AY12" s="69"/>
      <c r="AZ12" s="69"/>
      <c r="BA12" s="70"/>
      <c r="BB12" s="52"/>
      <c r="BC12" s="71" t="str">
        <f t="shared" si="3"/>
        <v>L</v>
      </c>
      <c r="BD12" s="72">
        <v>42863</v>
      </c>
      <c r="BE12" s="51"/>
      <c r="BF12" s="73"/>
      <c r="BG12" s="48"/>
      <c r="BH12" s="48"/>
      <c r="BI12" s="48"/>
      <c r="BJ12" s="48"/>
      <c r="BK12" s="48"/>
      <c r="BL12" s="49"/>
      <c r="BM12" s="48"/>
      <c r="BN12" s="48"/>
      <c r="BO12" s="48"/>
      <c r="BP12" s="48"/>
      <c r="BQ12" s="48"/>
      <c r="BR12" s="48"/>
      <c r="BS12" s="50"/>
      <c r="BT12" s="52"/>
      <c r="BU12" s="74" t="str">
        <f t="shared" si="4"/>
        <v>J</v>
      </c>
      <c r="BV12" s="133">
        <v>42894</v>
      </c>
      <c r="BW12" s="96"/>
      <c r="BX12" s="59"/>
      <c r="BY12" s="60"/>
      <c r="BZ12" s="94"/>
      <c r="CA12" s="95"/>
      <c r="CB12" s="94"/>
      <c r="CC12" s="94"/>
      <c r="CD12" s="94"/>
      <c r="CE12" s="59"/>
      <c r="CF12" s="59"/>
      <c r="CG12" s="59"/>
      <c r="CH12" s="59"/>
      <c r="CI12" s="61"/>
      <c r="CJ12" s="61"/>
      <c r="CK12" s="65"/>
      <c r="CL12" s="5"/>
      <c r="CM12" s="5"/>
    </row>
    <row r="13" spans="1:91" s="33" customFormat="1" ht="13.5" customHeight="1" thickBot="1" x14ac:dyDescent="0.25">
      <c r="A13" s="75" t="str">
        <f t="shared" si="0"/>
        <v>J</v>
      </c>
      <c r="B13" s="67">
        <v>42775</v>
      </c>
      <c r="C13" s="96"/>
      <c r="D13" s="59"/>
      <c r="E13" s="59"/>
      <c r="F13" s="59"/>
      <c r="G13" s="59"/>
      <c r="H13" s="59"/>
      <c r="I13" s="59"/>
      <c r="J13" s="59"/>
      <c r="K13" s="60"/>
      <c r="L13" s="59"/>
      <c r="M13" s="59"/>
      <c r="N13" s="59"/>
      <c r="O13" s="61"/>
      <c r="P13" s="61"/>
      <c r="Q13" s="62"/>
      <c r="S13" s="74" t="str">
        <f t="shared" si="1"/>
        <v>J</v>
      </c>
      <c r="T13" s="133">
        <v>42803</v>
      </c>
      <c r="U13" s="96"/>
      <c r="V13" s="64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61"/>
      <c r="AH13" s="61"/>
      <c r="AI13" s="65"/>
      <c r="AJ13" s="52"/>
      <c r="AK13" s="78" t="str">
        <f t="shared" si="2"/>
        <v>D</v>
      </c>
      <c r="AL13" s="79">
        <v>42834</v>
      </c>
      <c r="AM13" s="170"/>
      <c r="AN13" s="87"/>
      <c r="AO13" s="81"/>
      <c r="AP13" s="81"/>
      <c r="AQ13" s="81"/>
      <c r="AR13" s="81"/>
      <c r="AS13" s="81"/>
      <c r="AT13" s="80"/>
      <c r="AU13" s="80"/>
      <c r="AV13" s="80"/>
      <c r="AW13" s="81"/>
      <c r="AX13" s="80"/>
      <c r="AY13" s="81"/>
      <c r="AZ13" s="81"/>
      <c r="BA13" s="82"/>
      <c r="BB13" s="52"/>
      <c r="BC13" s="66" t="str">
        <f t="shared" si="3"/>
        <v>M</v>
      </c>
      <c r="BD13" s="67">
        <v>42864</v>
      </c>
      <c r="BE13" s="96"/>
      <c r="BF13" s="84"/>
      <c r="BG13" s="59"/>
      <c r="BH13" s="59"/>
      <c r="BI13" s="59"/>
      <c r="BJ13" s="59"/>
      <c r="BK13" s="59"/>
      <c r="BL13" s="60"/>
      <c r="BM13" s="59"/>
      <c r="BN13" s="59"/>
      <c r="BO13" s="59"/>
      <c r="BP13" s="59"/>
      <c r="BQ13" s="59"/>
      <c r="BR13" s="59"/>
      <c r="BS13" s="62"/>
      <c r="BT13" s="52"/>
      <c r="BU13" s="74" t="str">
        <f t="shared" si="4"/>
        <v>V</v>
      </c>
      <c r="BV13" s="133">
        <v>42895</v>
      </c>
      <c r="BW13" s="96"/>
      <c r="BX13" s="59"/>
      <c r="BY13" s="60"/>
      <c r="BZ13" s="59"/>
      <c r="CA13" s="59"/>
      <c r="CB13" s="59"/>
      <c r="CC13" s="59"/>
      <c r="CD13" s="59"/>
      <c r="CE13" s="59"/>
      <c r="CF13" s="59"/>
      <c r="CG13" s="59"/>
      <c r="CH13" s="59"/>
      <c r="CI13" s="69"/>
      <c r="CJ13" s="69"/>
      <c r="CK13" s="70"/>
      <c r="CL13" s="5"/>
      <c r="CM13" s="5"/>
    </row>
    <row r="14" spans="1:91" s="33" customFormat="1" ht="13.5" customHeight="1" x14ac:dyDescent="0.2">
      <c r="A14" s="75" t="str">
        <f t="shared" si="0"/>
        <v>V</v>
      </c>
      <c r="B14" s="67">
        <v>42776</v>
      </c>
      <c r="C14" s="76"/>
      <c r="D14" s="69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69"/>
      <c r="P14" s="69"/>
      <c r="Q14" s="70"/>
      <c r="S14" s="74" t="str">
        <f t="shared" si="1"/>
        <v>V</v>
      </c>
      <c r="T14" s="133">
        <v>42804</v>
      </c>
      <c r="U14" s="106"/>
      <c r="V14" s="77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9"/>
      <c r="AH14" s="69"/>
      <c r="AI14" s="70"/>
      <c r="AJ14" s="52"/>
      <c r="AK14" s="71" t="str">
        <f t="shared" si="2"/>
        <v>L</v>
      </c>
      <c r="AL14" s="72">
        <v>42835</v>
      </c>
      <c r="AM14" s="51"/>
      <c r="AN14" s="57"/>
      <c r="AO14" s="48"/>
      <c r="AP14" s="48"/>
      <c r="AQ14" s="48"/>
      <c r="AR14" s="48"/>
      <c r="AS14" s="48"/>
      <c r="AT14" s="48"/>
      <c r="AU14" s="48"/>
      <c r="AV14" s="48"/>
      <c r="AW14" s="48"/>
      <c r="AX14" s="49"/>
      <c r="AY14" s="48"/>
      <c r="AZ14" s="48"/>
      <c r="BA14" s="50"/>
      <c r="BB14" s="52"/>
      <c r="BC14" s="66" t="str">
        <f t="shared" si="3"/>
        <v>M</v>
      </c>
      <c r="BD14" s="67">
        <v>42865</v>
      </c>
      <c r="BE14" s="106"/>
      <c r="BF14" s="69"/>
      <c r="BG14" s="69"/>
      <c r="BH14" s="69"/>
      <c r="BI14" s="69"/>
      <c r="BJ14" s="69"/>
      <c r="BK14" s="69"/>
      <c r="BL14" s="68"/>
      <c r="BM14" s="69"/>
      <c r="BN14" s="69"/>
      <c r="BO14" s="69"/>
      <c r="BP14" s="69"/>
      <c r="BQ14" s="69"/>
      <c r="BR14" s="69"/>
      <c r="BS14" s="70"/>
      <c r="BT14" s="52"/>
      <c r="BU14" s="74" t="str">
        <f t="shared" si="4"/>
        <v>S</v>
      </c>
      <c r="BV14" s="133">
        <v>42896</v>
      </c>
      <c r="BW14" s="106"/>
      <c r="BX14" s="69"/>
      <c r="BY14" s="68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70"/>
      <c r="CL14" s="5"/>
      <c r="CM14" s="5"/>
    </row>
    <row r="15" spans="1:91" s="33" customFormat="1" ht="13.5" customHeight="1" thickBot="1" x14ac:dyDescent="0.25">
      <c r="A15" s="75" t="str">
        <f t="shared" si="0"/>
        <v>S</v>
      </c>
      <c r="B15" s="67">
        <v>42777</v>
      </c>
      <c r="C15" s="76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70"/>
      <c r="S15" s="74" t="str">
        <f t="shared" si="1"/>
        <v>S</v>
      </c>
      <c r="T15" s="133">
        <v>42805</v>
      </c>
      <c r="U15" s="106"/>
      <c r="V15" s="77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70"/>
      <c r="AJ15" s="52"/>
      <c r="AK15" s="66" t="str">
        <f t="shared" si="2"/>
        <v>M</v>
      </c>
      <c r="AL15" s="67">
        <v>42836</v>
      </c>
      <c r="AM15" s="173"/>
      <c r="AN15" s="175"/>
      <c r="AO15" s="61"/>
      <c r="AP15" s="61"/>
      <c r="AQ15" s="61"/>
      <c r="AR15" s="61"/>
      <c r="AS15" s="61"/>
      <c r="AT15" s="61"/>
      <c r="AU15" s="61"/>
      <c r="AV15" s="61"/>
      <c r="AW15" s="61"/>
      <c r="AX15" s="104"/>
      <c r="AY15" s="61"/>
      <c r="AZ15" s="61"/>
      <c r="BA15" s="65"/>
      <c r="BB15" s="52"/>
      <c r="BC15" s="66" t="str">
        <f t="shared" si="3"/>
        <v>J</v>
      </c>
      <c r="BD15" s="67">
        <v>42866</v>
      </c>
      <c r="BE15" s="96"/>
      <c r="BF15" s="59"/>
      <c r="BG15" s="59"/>
      <c r="BH15" s="59"/>
      <c r="BI15" s="59"/>
      <c r="BJ15" s="59"/>
      <c r="BK15" s="59"/>
      <c r="BL15" s="60"/>
      <c r="BM15" s="59"/>
      <c r="BN15" s="59"/>
      <c r="BO15" s="59"/>
      <c r="BP15" s="59"/>
      <c r="BQ15" s="61"/>
      <c r="BR15" s="61"/>
      <c r="BS15" s="65"/>
      <c r="BT15" s="52"/>
      <c r="BU15" s="85" t="str">
        <f t="shared" si="4"/>
        <v>D</v>
      </c>
      <c r="BV15" s="86">
        <v>42897</v>
      </c>
      <c r="BW15" s="170"/>
      <c r="BX15" s="81"/>
      <c r="BY15" s="80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2"/>
      <c r="CL15" s="5"/>
      <c r="CM15" s="5"/>
    </row>
    <row r="16" spans="1:91" s="33" customFormat="1" ht="13.5" customHeight="1" thickBot="1" x14ac:dyDescent="0.25">
      <c r="A16" s="89" t="str">
        <f t="shared" si="0"/>
        <v>D</v>
      </c>
      <c r="B16" s="79">
        <v>42778</v>
      </c>
      <c r="C16" s="90"/>
      <c r="D16" s="81"/>
      <c r="E16" s="80"/>
      <c r="F16" s="80"/>
      <c r="G16" s="80"/>
      <c r="H16" s="80"/>
      <c r="I16" s="80"/>
      <c r="J16" s="80"/>
      <c r="K16" s="80"/>
      <c r="L16" s="80"/>
      <c r="M16" s="80"/>
      <c r="N16" s="81"/>
      <c r="O16" s="81"/>
      <c r="P16" s="81"/>
      <c r="Q16" s="82"/>
      <c r="S16" s="85" t="str">
        <f t="shared" si="1"/>
        <v>D</v>
      </c>
      <c r="T16" s="86">
        <v>42806</v>
      </c>
      <c r="U16" s="170"/>
      <c r="V16" s="87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1"/>
      <c r="AH16" s="81"/>
      <c r="AI16" s="82"/>
      <c r="AJ16" s="52"/>
      <c r="AK16" s="66" t="str">
        <f t="shared" si="2"/>
        <v>M</v>
      </c>
      <c r="AL16" s="67">
        <v>42837</v>
      </c>
      <c r="AM16" s="106"/>
      <c r="AN16" s="98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70"/>
      <c r="BB16" s="172"/>
      <c r="BC16" s="66" t="str">
        <f t="shared" si="3"/>
        <v>V</v>
      </c>
      <c r="BD16" s="67">
        <v>42867</v>
      </c>
      <c r="BE16" s="96"/>
      <c r="BF16" s="64"/>
      <c r="BG16" s="59"/>
      <c r="BH16" s="59"/>
      <c r="BI16" s="59"/>
      <c r="BJ16" s="59"/>
      <c r="BK16" s="59"/>
      <c r="BL16" s="59"/>
      <c r="BM16" s="59"/>
      <c r="BN16" s="59"/>
      <c r="BO16" s="60"/>
      <c r="BP16" s="59"/>
      <c r="BQ16" s="69"/>
      <c r="BR16" s="69"/>
      <c r="BS16" s="70"/>
      <c r="BT16" s="52"/>
      <c r="BU16" s="88" t="str">
        <f t="shared" si="4"/>
        <v>L</v>
      </c>
      <c r="BV16" s="140">
        <v>42898</v>
      </c>
      <c r="BW16" s="51"/>
      <c r="BX16" s="48"/>
      <c r="BY16" s="49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50"/>
      <c r="CL16" s="5"/>
      <c r="CM16" s="5"/>
    </row>
    <row r="17" spans="1:91" s="33" customFormat="1" ht="13.5" customHeight="1" x14ac:dyDescent="0.2">
      <c r="A17" s="47" t="str">
        <f t="shared" si="0"/>
        <v>L</v>
      </c>
      <c r="B17" s="72">
        <v>42779</v>
      </c>
      <c r="C17" s="171"/>
      <c r="D17" s="48"/>
      <c r="E17" s="49"/>
      <c r="F17" s="49"/>
      <c r="G17" s="49"/>
      <c r="H17" s="49"/>
      <c r="I17" s="49"/>
      <c r="J17" s="49"/>
      <c r="K17" s="49"/>
      <c r="L17" s="49"/>
      <c r="M17" s="49"/>
      <c r="N17" s="48"/>
      <c r="O17" s="48"/>
      <c r="P17" s="48"/>
      <c r="Q17" s="50"/>
      <c r="S17" s="88" t="str">
        <f t="shared" si="1"/>
        <v>L</v>
      </c>
      <c r="T17" s="140">
        <v>42807</v>
      </c>
      <c r="U17" s="51"/>
      <c r="V17" s="91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8"/>
      <c r="AH17" s="48"/>
      <c r="AI17" s="50"/>
      <c r="AJ17" s="52"/>
      <c r="AK17" s="66" t="str">
        <f t="shared" si="2"/>
        <v>J</v>
      </c>
      <c r="AL17" s="67">
        <v>42838</v>
      </c>
      <c r="AM17" s="96"/>
      <c r="AN17" s="9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61"/>
      <c r="AZ17" s="61"/>
      <c r="BA17" s="65"/>
      <c r="BB17" s="52"/>
      <c r="BC17" s="66" t="str">
        <f t="shared" si="3"/>
        <v>S</v>
      </c>
      <c r="BD17" s="67">
        <v>42868</v>
      </c>
      <c r="BE17" s="106"/>
      <c r="BF17" s="77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70"/>
      <c r="BT17" s="52"/>
      <c r="BU17" s="74" t="str">
        <f t="shared" si="4"/>
        <v>M</v>
      </c>
      <c r="BV17" s="133">
        <v>42899</v>
      </c>
      <c r="BW17" s="96"/>
      <c r="BX17" s="59"/>
      <c r="BY17" s="60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62"/>
      <c r="CL17" s="5"/>
      <c r="CM17" s="5"/>
    </row>
    <row r="18" spans="1:91" s="33" customFormat="1" ht="13.5" customHeight="1" thickBot="1" x14ac:dyDescent="0.25">
      <c r="A18" s="75" t="str">
        <f t="shared" si="0"/>
        <v>M</v>
      </c>
      <c r="B18" s="67">
        <v>42780</v>
      </c>
      <c r="C18" s="76"/>
      <c r="D18" s="69"/>
      <c r="E18" s="68"/>
      <c r="F18" s="68"/>
      <c r="G18" s="68"/>
      <c r="H18" s="68"/>
      <c r="I18" s="68"/>
      <c r="J18" s="68"/>
      <c r="K18" s="68"/>
      <c r="L18" s="68"/>
      <c r="M18" s="68"/>
      <c r="N18" s="69"/>
      <c r="O18" s="69"/>
      <c r="P18" s="69"/>
      <c r="Q18" s="70"/>
      <c r="S18" s="74" t="str">
        <f t="shared" si="1"/>
        <v>M</v>
      </c>
      <c r="T18" s="133">
        <v>42808</v>
      </c>
      <c r="U18" s="96"/>
      <c r="V18" s="64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59"/>
      <c r="AH18" s="59"/>
      <c r="AI18" s="62"/>
      <c r="AJ18" s="52"/>
      <c r="AK18" s="66" t="str">
        <f t="shared" si="2"/>
        <v>V</v>
      </c>
      <c r="AL18" s="67">
        <v>42839</v>
      </c>
      <c r="AM18" s="106"/>
      <c r="AN18" s="98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70"/>
      <c r="BB18" s="52"/>
      <c r="BC18" s="78" t="str">
        <f t="shared" si="3"/>
        <v>D</v>
      </c>
      <c r="BD18" s="79">
        <v>42869</v>
      </c>
      <c r="BE18" s="111"/>
      <c r="BF18" s="100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81"/>
      <c r="BR18" s="81"/>
      <c r="BS18" s="82"/>
      <c r="BT18" s="52"/>
      <c r="BU18" s="74" t="str">
        <f t="shared" si="4"/>
        <v>M</v>
      </c>
      <c r="BV18" s="133">
        <v>42900</v>
      </c>
      <c r="BW18" s="106"/>
      <c r="BX18" s="69"/>
      <c r="BY18" s="68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70"/>
      <c r="CL18" s="5"/>
      <c r="CM18" s="5"/>
    </row>
    <row r="19" spans="1:91" s="33" customFormat="1" ht="13.5" customHeight="1" x14ac:dyDescent="0.2">
      <c r="A19" s="75" t="str">
        <f t="shared" si="0"/>
        <v>M</v>
      </c>
      <c r="B19" s="67">
        <v>42781</v>
      </c>
      <c r="C19" s="96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62"/>
      <c r="S19" s="74" t="str">
        <f t="shared" si="1"/>
        <v>M</v>
      </c>
      <c r="T19" s="133">
        <v>42809</v>
      </c>
      <c r="U19" s="106"/>
      <c r="V19" s="69"/>
      <c r="W19" s="69"/>
      <c r="X19" s="69"/>
      <c r="Y19" s="69"/>
      <c r="Z19" s="68"/>
      <c r="AA19" s="69"/>
      <c r="AB19" s="68"/>
      <c r="AC19" s="69"/>
      <c r="AD19" s="69"/>
      <c r="AE19" s="69"/>
      <c r="AF19" s="60"/>
      <c r="AG19" s="59"/>
      <c r="AH19" s="59"/>
      <c r="AI19" s="62"/>
      <c r="AJ19" s="52"/>
      <c r="AK19" s="66" t="str">
        <f t="shared" si="2"/>
        <v>S</v>
      </c>
      <c r="AL19" s="67">
        <v>42840</v>
      </c>
      <c r="AM19" s="106"/>
      <c r="AN19" s="98"/>
      <c r="AO19" s="69"/>
      <c r="AP19" s="69"/>
      <c r="AQ19" s="69"/>
      <c r="AR19" s="69"/>
      <c r="AS19" s="69"/>
      <c r="AT19" s="68"/>
      <c r="AU19" s="69"/>
      <c r="AV19" s="69"/>
      <c r="AW19" s="69"/>
      <c r="AX19" s="69"/>
      <c r="AY19" s="69"/>
      <c r="AZ19" s="69"/>
      <c r="BA19" s="70"/>
      <c r="BB19" s="52"/>
      <c r="BC19" s="71" t="str">
        <f t="shared" si="3"/>
        <v>L</v>
      </c>
      <c r="BD19" s="72">
        <v>42870</v>
      </c>
      <c r="BE19" s="51"/>
      <c r="BF19" s="91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50"/>
      <c r="BT19" s="52"/>
      <c r="BU19" s="74" t="str">
        <f t="shared" si="4"/>
        <v>J</v>
      </c>
      <c r="BV19" s="133">
        <v>42901</v>
      </c>
      <c r="BW19" s="96"/>
      <c r="BX19" s="59"/>
      <c r="BY19" s="60"/>
      <c r="BZ19" s="59"/>
      <c r="CA19" s="59"/>
      <c r="CB19" s="59"/>
      <c r="CC19" s="59"/>
      <c r="CD19" s="59"/>
      <c r="CE19" s="59"/>
      <c r="CF19" s="59"/>
      <c r="CG19" s="59"/>
      <c r="CH19" s="59"/>
      <c r="CI19" s="61"/>
      <c r="CJ19" s="61"/>
      <c r="CK19" s="65"/>
      <c r="CL19" s="5"/>
      <c r="CM19" s="5"/>
    </row>
    <row r="20" spans="1:91" s="33" customFormat="1" ht="13.5" customHeight="1" thickBot="1" x14ac:dyDescent="0.25">
      <c r="A20" s="75" t="str">
        <f t="shared" si="0"/>
        <v>J</v>
      </c>
      <c r="B20" s="67">
        <v>42782</v>
      </c>
      <c r="C20" s="96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1"/>
      <c r="P20" s="61"/>
      <c r="Q20" s="62"/>
      <c r="S20" s="74" t="str">
        <f t="shared" si="1"/>
        <v>J</v>
      </c>
      <c r="T20" s="133">
        <v>42810</v>
      </c>
      <c r="U20" s="96"/>
      <c r="V20" s="64"/>
      <c r="W20" s="59"/>
      <c r="X20" s="59"/>
      <c r="Y20" s="59"/>
      <c r="Z20" s="60"/>
      <c r="AA20" s="59"/>
      <c r="AB20" s="60"/>
      <c r="AC20" s="59"/>
      <c r="AD20" s="59"/>
      <c r="AE20" s="59"/>
      <c r="AF20" s="60"/>
      <c r="AG20" s="59"/>
      <c r="AH20" s="59"/>
      <c r="AI20" s="62"/>
      <c r="AJ20" s="52"/>
      <c r="AK20" s="78" t="str">
        <f t="shared" si="2"/>
        <v>D</v>
      </c>
      <c r="AL20" s="79">
        <v>42841</v>
      </c>
      <c r="AM20" s="170"/>
      <c r="AN20" s="97"/>
      <c r="AO20" s="81"/>
      <c r="AP20" s="81"/>
      <c r="AQ20" s="81"/>
      <c r="AR20" s="81"/>
      <c r="AS20" s="81"/>
      <c r="AT20" s="80"/>
      <c r="AU20" s="80"/>
      <c r="AV20" s="80"/>
      <c r="AW20" s="81"/>
      <c r="AX20" s="81"/>
      <c r="AY20" s="81"/>
      <c r="AZ20" s="81"/>
      <c r="BA20" s="82"/>
      <c r="BB20" s="52"/>
      <c r="BC20" s="66" t="str">
        <f t="shared" si="3"/>
        <v>M</v>
      </c>
      <c r="BD20" s="67">
        <v>42871</v>
      </c>
      <c r="BE20" s="176"/>
      <c r="BF20" s="64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62"/>
      <c r="BT20" s="52"/>
      <c r="BU20" s="74" t="str">
        <f t="shared" si="4"/>
        <v>V</v>
      </c>
      <c r="BV20" s="133">
        <v>42902</v>
      </c>
      <c r="BW20" s="96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69"/>
      <c r="CJ20" s="69"/>
      <c r="CK20" s="70"/>
      <c r="CL20" s="5"/>
      <c r="CM20" s="5"/>
    </row>
    <row r="21" spans="1:91" s="33" customFormat="1" ht="13.5" customHeight="1" x14ac:dyDescent="0.2">
      <c r="A21" s="75" t="str">
        <f t="shared" si="0"/>
        <v>V</v>
      </c>
      <c r="B21" s="67">
        <v>42783</v>
      </c>
      <c r="C21" s="76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70"/>
      <c r="S21" s="74" t="str">
        <f t="shared" si="1"/>
        <v>V</v>
      </c>
      <c r="T21" s="133">
        <v>42811</v>
      </c>
      <c r="U21" s="106"/>
      <c r="V21" s="77"/>
      <c r="W21" s="69"/>
      <c r="X21" s="69"/>
      <c r="Y21" s="69"/>
      <c r="Z21" s="68"/>
      <c r="AA21" s="69"/>
      <c r="AB21" s="68"/>
      <c r="AC21" s="69"/>
      <c r="AD21" s="69"/>
      <c r="AE21" s="69"/>
      <c r="AF21" s="60"/>
      <c r="AG21" s="59"/>
      <c r="AH21" s="59"/>
      <c r="AI21" s="62"/>
      <c r="AJ21" s="52"/>
      <c r="AK21" s="71" t="str">
        <f t="shared" si="2"/>
        <v>L</v>
      </c>
      <c r="AL21" s="72">
        <v>42842</v>
      </c>
      <c r="AM21" s="51"/>
      <c r="AN21" s="57"/>
      <c r="AO21" s="48"/>
      <c r="AP21" s="48"/>
      <c r="AQ21" s="48"/>
      <c r="AR21" s="48"/>
      <c r="AS21" s="48"/>
      <c r="AT21" s="49"/>
      <c r="AU21" s="49"/>
      <c r="AV21" s="49"/>
      <c r="AW21" s="48"/>
      <c r="AX21" s="48"/>
      <c r="AY21" s="48"/>
      <c r="AZ21" s="48"/>
      <c r="BA21" s="50"/>
      <c r="BB21" s="52"/>
      <c r="BC21" s="66" t="str">
        <f t="shared" si="3"/>
        <v>M</v>
      </c>
      <c r="BD21" s="67">
        <v>42872</v>
      </c>
      <c r="BE21" s="106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70"/>
      <c r="BT21" s="52"/>
      <c r="BU21" s="74" t="str">
        <f t="shared" si="4"/>
        <v>S</v>
      </c>
      <c r="BV21" s="133">
        <v>42903</v>
      </c>
      <c r="BW21" s="106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70"/>
      <c r="CL21" s="5"/>
      <c r="CM21" s="5"/>
    </row>
    <row r="22" spans="1:91" s="33" customFormat="1" ht="13.5" customHeight="1" thickBot="1" x14ac:dyDescent="0.25">
      <c r="A22" s="75" t="str">
        <f t="shared" si="0"/>
        <v>S</v>
      </c>
      <c r="B22" s="67">
        <v>42784</v>
      </c>
      <c r="C22" s="76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70"/>
      <c r="S22" s="74" t="str">
        <f t="shared" si="1"/>
        <v>S</v>
      </c>
      <c r="T22" s="133">
        <v>42812</v>
      </c>
      <c r="U22" s="106"/>
      <c r="V22" s="77"/>
      <c r="W22" s="69"/>
      <c r="X22" s="69"/>
      <c r="Y22" s="69"/>
      <c r="Z22" s="69"/>
      <c r="AA22" s="69"/>
      <c r="AB22" s="69"/>
      <c r="AC22" s="69"/>
      <c r="AD22" s="69"/>
      <c r="AE22" s="69"/>
      <c r="AF22" s="60"/>
      <c r="AG22" s="59"/>
      <c r="AH22" s="59"/>
      <c r="AI22" s="62"/>
      <c r="AJ22" s="52"/>
      <c r="AK22" s="66" t="str">
        <f t="shared" si="2"/>
        <v>M</v>
      </c>
      <c r="AL22" s="67">
        <v>42843</v>
      </c>
      <c r="AM22" s="173"/>
      <c r="AN22" s="175"/>
      <c r="AO22" s="61"/>
      <c r="AP22" s="61"/>
      <c r="AQ22" s="61"/>
      <c r="AR22" s="61"/>
      <c r="AS22" s="61"/>
      <c r="AT22" s="104"/>
      <c r="AU22" s="104"/>
      <c r="AV22" s="104"/>
      <c r="AW22" s="61"/>
      <c r="AX22" s="61"/>
      <c r="AY22" s="61"/>
      <c r="AZ22" s="61"/>
      <c r="BA22" s="65"/>
      <c r="BB22" s="52"/>
      <c r="BC22" s="66" t="str">
        <f t="shared" si="3"/>
        <v>J</v>
      </c>
      <c r="BD22" s="67">
        <v>42873</v>
      </c>
      <c r="BE22" s="96"/>
      <c r="BF22" s="64"/>
      <c r="BG22" s="59"/>
      <c r="BH22" s="60"/>
      <c r="BI22" s="60"/>
      <c r="BJ22" s="59"/>
      <c r="BK22" s="59"/>
      <c r="BL22" s="59"/>
      <c r="BM22" s="60"/>
      <c r="BN22" s="60"/>
      <c r="BO22" s="60"/>
      <c r="BP22" s="59"/>
      <c r="BQ22" s="61"/>
      <c r="BR22" s="61"/>
      <c r="BS22" s="62"/>
      <c r="BT22" s="52"/>
      <c r="BU22" s="85" t="str">
        <f t="shared" si="4"/>
        <v>D</v>
      </c>
      <c r="BV22" s="86">
        <v>42904</v>
      </c>
      <c r="BW22" s="170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2"/>
      <c r="CL22" s="5"/>
      <c r="CM22" s="5"/>
    </row>
    <row r="23" spans="1:91" s="33" customFormat="1" ht="13.5" customHeight="1" thickBot="1" x14ac:dyDescent="0.25">
      <c r="A23" s="89" t="str">
        <f t="shared" si="0"/>
        <v>D</v>
      </c>
      <c r="B23" s="79">
        <v>42785</v>
      </c>
      <c r="C23" s="90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2"/>
      <c r="S23" s="85" t="str">
        <f t="shared" si="1"/>
        <v>D</v>
      </c>
      <c r="T23" s="86">
        <v>42813</v>
      </c>
      <c r="U23" s="170"/>
      <c r="V23" s="87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62"/>
      <c r="AJ23" s="52"/>
      <c r="AK23" s="66" t="str">
        <f t="shared" si="2"/>
        <v>M</v>
      </c>
      <c r="AL23" s="67">
        <v>42844</v>
      </c>
      <c r="AM23" s="106"/>
      <c r="AN23" s="98"/>
      <c r="AO23" s="69"/>
      <c r="AP23" s="69"/>
      <c r="AQ23" s="69"/>
      <c r="AR23" s="69"/>
      <c r="AS23" s="68"/>
      <c r="AT23" s="69"/>
      <c r="AU23" s="68"/>
      <c r="AV23" s="68"/>
      <c r="AW23" s="69"/>
      <c r="AX23" s="69"/>
      <c r="AY23" s="69"/>
      <c r="AZ23" s="69"/>
      <c r="BA23" s="70"/>
      <c r="BB23" s="52"/>
      <c r="BC23" s="66" t="str">
        <f t="shared" si="3"/>
        <v>V</v>
      </c>
      <c r="BD23" s="67">
        <v>42874</v>
      </c>
      <c r="BE23" s="96"/>
      <c r="BF23" s="64"/>
      <c r="BG23" s="59"/>
      <c r="BH23" s="60"/>
      <c r="BI23" s="60"/>
      <c r="BJ23" s="59"/>
      <c r="BK23" s="59"/>
      <c r="BL23" s="59"/>
      <c r="BM23" s="60"/>
      <c r="BN23" s="60"/>
      <c r="BO23" s="60"/>
      <c r="BP23" s="59"/>
      <c r="BQ23" s="69"/>
      <c r="BR23" s="69"/>
      <c r="BS23" s="70"/>
      <c r="BT23" s="52"/>
      <c r="BU23" s="88" t="str">
        <f t="shared" si="4"/>
        <v>L</v>
      </c>
      <c r="BV23" s="140">
        <v>42905</v>
      </c>
      <c r="BW23" s="51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50"/>
      <c r="CL23" s="5"/>
      <c r="CM23" s="5"/>
    </row>
    <row r="24" spans="1:91" s="33" customFormat="1" ht="13.5" customHeight="1" x14ac:dyDescent="0.2">
      <c r="A24" s="47" t="str">
        <f t="shared" si="0"/>
        <v>L</v>
      </c>
      <c r="B24" s="72">
        <v>42786</v>
      </c>
      <c r="C24" s="171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50"/>
      <c r="S24" s="88" t="str">
        <f t="shared" si="1"/>
        <v>L</v>
      </c>
      <c r="T24" s="140">
        <v>42814</v>
      </c>
      <c r="U24" s="51"/>
      <c r="V24" s="91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62"/>
      <c r="AJ24" s="52"/>
      <c r="AK24" s="66" t="str">
        <f t="shared" si="2"/>
        <v>J</v>
      </c>
      <c r="AL24" s="67">
        <v>42845</v>
      </c>
      <c r="AM24" s="96"/>
      <c r="AN24" s="99"/>
      <c r="AO24" s="59"/>
      <c r="AP24" s="59"/>
      <c r="AQ24" s="59"/>
      <c r="AR24" s="59"/>
      <c r="AS24" s="60"/>
      <c r="AT24" s="60"/>
      <c r="AU24" s="60"/>
      <c r="AV24" s="60"/>
      <c r="AW24" s="60"/>
      <c r="AX24" s="60"/>
      <c r="AY24" s="61"/>
      <c r="AZ24" s="61"/>
      <c r="BA24" s="65"/>
      <c r="BB24" s="52"/>
      <c r="BC24" s="66" t="str">
        <f t="shared" si="3"/>
        <v>S</v>
      </c>
      <c r="BD24" s="67">
        <v>42875</v>
      </c>
      <c r="BE24" s="106"/>
      <c r="BF24" s="77"/>
      <c r="BG24" s="69"/>
      <c r="BH24" s="68"/>
      <c r="BI24" s="68"/>
      <c r="BJ24" s="69"/>
      <c r="BK24" s="69"/>
      <c r="BL24" s="69"/>
      <c r="BM24" s="68"/>
      <c r="BN24" s="68"/>
      <c r="BO24" s="68"/>
      <c r="BP24" s="69"/>
      <c r="BQ24" s="69"/>
      <c r="BR24" s="69"/>
      <c r="BS24" s="70"/>
      <c r="BT24" s="52"/>
      <c r="BU24" s="74" t="str">
        <f t="shared" si="4"/>
        <v>M</v>
      </c>
      <c r="BV24" s="133">
        <v>42906</v>
      </c>
      <c r="BW24" s="96"/>
      <c r="BX24" s="59"/>
      <c r="BY24" s="59"/>
      <c r="BZ24" s="59"/>
      <c r="CA24" s="60"/>
      <c r="CB24" s="59"/>
      <c r="CC24" s="59"/>
      <c r="CD24" s="59"/>
      <c r="CE24" s="59"/>
      <c r="CF24" s="59"/>
      <c r="CG24" s="59"/>
      <c r="CH24" s="59"/>
      <c r="CI24" s="59"/>
      <c r="CJ24" s="59"/>
      <c r="CK24" s="62"/>
      <c r="CL24" s="5"/>
      <c r="CM24" s="5"/>
    </row>
    <row r="25" spans="1:91" s="33" customFormat="1" ht="13.5" customHeight="1" thickBot="1" x14ac:dyDescent="0.25">
      <c r="A25" s="75" t="str">
        <f t="shared" si="0"/>
        <v>M</v>
      </c>
      <c r="B25" s="67">
        <v>42787</v>
      </c>
      <c r="C25" s="76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70"/>
      <c r="S25" s="74" t="str">
        <f t="shared" si="1"/>
        <v>M</v>
      </c>
      <c r="T25" s="133">
        <v>42815</v>
      </c>
      <c r="U25" s="96"/>
      <c r="V25" s="64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62"/>
      <c r="AJ25" s="52"/>
      <c r="AK25" s="66" t="str">
        <f t="shared" si="2"/>
        <v>V</v>
      </c>
      <c r="AL25" s="67">
        <v>42846</v>
      </c>
      <c r="AM25" s="106"/>
      <c r="AN25" s="77"/>
      <c r="AO25" s="69"/>
      <c r="AP25" s="69"/>
      <c r="AQ25" s="69"/>
      <c r="AR25" s="69"/>
      <c r="AS25" s="68"/>
      <c r="AT25" s="68"/>
      <c r="AU25" s="68"/>
      <c r="AV25" s="68"/>
      <c r="AW25" s="68"/>
      <c r="AX25" s="68"/>
      <c r="AY25" s="69"/>
      <c r="AZ25" s="69"/>
      <c r="BA25" s="70"/>
      <c r="BB25" s="52"/>
      <c r="BC25" s="78" t="str">
        <f t="shared" si="3"/>
        <v>D</v>
      </c>
      <c r="BD25" s="79">
        <v>42876</v>
      </c>
      <c r="BE25" s="170"/>
      <c r="BF25" s="87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2"/>
      <c r="BT25" s="52"/>
      <c r="BU25" s="74" t="str">
        <f t="shared" si="4"/>
        <v>M</v>
      </c>
      <c r="BV25" s="133">
        <v>42907</v>
      </c>
      <c r="BW25" s="106"/>
      <c r="BX25" s="69"/>
      <c r="BY25" s="69"/>
      <c r="BZ25" s="69"/>
      <c r="CA25" s="69"/>
      <c r="CB25" s="69"/>
      <c r="CC25" s="69"/>
      <c r="CD25" s="68"/>
      <c r="CE25" s="69"/>
      <c r="CF25" s="69"/>
      <c r="CG25" s="69"/>
      <c r="CH25" s="69"/>
      <c r="CI25" s="69"/>
      <c r="CJ25" s="69"/>
      <c r="CK25" s="70"/>
      <c r="CL25" s="5"/>
      <c r="CM25" s="5"/>
    </row>
    <row r="26" spans="1:91" s="33" customFormat="1" ht="13.5" customHeight="1" x14ac:dyDescent="0.2">
      <c r="A26" s="75" t="str">
        <f t="shared" si="0"/>
        <v>M</v>
      </c>
      <c r="B26" s="67">
        <v>42788</v>
      </c>
      <c r="C26" s="96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62"/>
      <c r="S26" s="74" t="str">
        <f t="shared" si="1"/>
        <v>M</v>
      </c>
      <c r="T26" s="133">
        <v>42816</v>
      </c>
      <c r="U26" s="106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70"/>
      <c r="AJ26" s="52"/>
      <c r="AK26" s="66" t="str">
        <f t="shared" si="2"/>
        <v>S</v>
      </c>
      <c r="AL26" s="67">
        <v>42847</v>
      </c>
      <c r="AM26" s="106"/>
      <c r="AN26" s="77"/>
      <c r="AO26" s="69"/>
      <c r="AP26" s="69"/>
      <c r="AQ26" s="69"/>
      <c r="AR26" s="69"/>
      <c r="AS26" s="68"/>
      <c r="AT26" s="68"/>
      <c r="AU26" s="68"/>
      <c r="AV26" s="68"/>
      <c r="AW26" s="68"/>
      <c r="AX26" s="68"/>
      <c r="AY26" s="69"/>
      <c r="AZ26" s="69"/>
      <c r="BA26" s="70"/>
      <c r="BB26" s="52"/>
      <c r="BC26" s="71" t="str">
        <f t="shared" si="3"/>
        <v>L</v>
      </c>
      <c r="BD26" s="72">
        <v>42877</v>
      </c>
      <c r="BE26" s="51"/>
      <c r="BF26" s="91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50"/>
      <c r="BT26" s="52"/>
      <c r="BU26" s="74" t="str">
        <f t="shared" si="4"/>
        <v>J</v>
      </c>
      <c r="BV26" s="133">
        <v>42908</v>
      </c>
      <c r="BW26" s="96"/>
      <c r="BX26" s="59"/>
      <c r="BY26" s="59"/>
      <c r="BZ26" s="59"/>
      <c r="CA26" s="59"/>
      <c r="CB26" s="59"/>
      <c r="CC26" s="59"/>
      <c r="CD26" s="60"/>
      <c r="CE26" s="59"/>
      <c r="CF26" s="59"/>
      <c r="CG26" s="59"/>
      <c r="CH26" s="60"/>
      <c r="CI26" s="61"/>
      <c r="CJ26" s="61"/>
      <c r="CK26" s="65"/>
      <c r="CL26" s="5"/>
      <c r="CM26" s="5"/>
    </row>
    <row r="27" spans="1:91" s="33" customFormat="1" ht="13.5" customHeight="1" thickBot="1" x14ac:dyDescent="0.25">
      <c r="A27" s="75" t="str">
        <f t="shared" si="0"/>
        <v>J</v>
      </c>
      <c r="B27" s="67">
        <v>42789</v>
      </c>
      <c r="C27" s="96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61"/>
      <c r="P27" s="61"/>
      <c r="Q27" s="62"/>
      <c r="S27" s="74" t="str">
        <f t="shared" si="1"/>
        <v>J</v>
      </c>
      <c r="T27" s="133">
        <v>42817</v>
      </c>
      <c r="U27" s="96"/>
      <c r="V27" s="64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61"/>
      <c r="AH27" s="61"/>
      <c r="AI27" s="65"/>
      <c r="AJ27" s="52"/>
      <c r="AK27" s="78" t="str">
        <f t="shared" si="2"/>
        <v>D</v>
      </c>
      <c r="AL27" s="79">
        <v>42848</v>
      </c>
      <c r="AM27" s="170"/>
      <c r="AN27" s="87"/>
      <c r="AO27" s="81"/>
      <c r="AP27" s="81"/>
      <c r="AQ27" s="81"/>
      <c r="AR27" s="81"/>
      <c r="AS27" s="81"/>
      <c r="AT27" s="80"/>
      <c r="AU27" s="80"/>
      <c r="AV27" s="80"/>
      <c r="AW27" s="80"/>
      <c r="AX27" s="80"/>
      <c r="AY27" s="81"/>
      <c r="AZ27" s="81"/>
      <c r="BA27" s="82"/>
      <c r="BB27" s="52"/>
      <c r="BC27" s="66" t="str">
        <f t="shared" si="3"/>
        <v>M</v>
      </c>
      <c r="BD27" s="67">
        <v>42878</v>
      </c>
      <c r="BE27" s="96"/>
      <c r="BF27" s="64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62"/>
      <c r="BT27" s="52"/>
      <c r="BU27" s="74" t="str">
        <f t="shared" si="4"/>
        <v>V</v>
      </c>
      <c r="BV27" s="133">
        <v>42909</v>
      </c>
      <c r="BW27" s="96"/>
      <c r="BX27" s="59"/>
      <c r="BY27" s="59"/>
      <c r="BZ27" s="59"/>
      <c r="CA27" s="59"/>
      <c r="CB27" s="59"/>
      <c r="CC27" s="59"/>
      <c r="CD27" s="60"/>
      <c r="CE27" s="59"/>
      <c r="CF27" s="59"/>
      <c r="CG27" s="59"/>
      <c r="CH27" s="60"/>
      <c r="CI27" s="69"/>
      <c r="CJ27" s="69"/>
      <c r="CK27" s="70"/>
      <c r="CL27" s="5"/>
      <c r="CM27" s="5"/>
    </row>
    <row r="28" spans="1:91" s="33" customFormat="1" ht="13.5" customHeight="1" x14ac:dyDescent="0.2">
      <c r="A28" s="75" t="str">
        <f t="shared" si="0"/>
        <v>V</v>
      </c>
      <c r="B28" s="67">
        <v>42790</v>
      </c>
      <c r="C28" s="76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70"/>
      <c r="S28" s="74" t="str">
        <f t="shared" si="1"/>
        <v>V</v>
      </c>
      <c r="T28" s="133">
        <v>42818</v>
      </c>
      <c r="U28" s="106"/>
      <c r="V28" s="77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70"/>
      <c r="AJ28" s="52"/>
      <c r="AK28" s="101" t="str">
        <f t="shared" si="2"/>
        <v>L</v>
      </c>
      <c r="AL28" s="102">
        <v>42849</v>
      </c>
      <c r="AM28" s="63"/>
      <c r="AN28" s="64"/>
      <c r="AO28" s="59"/>
      <c r="AP28" s="59"/>
      <c r="AQ28" s="59"/>
      <c r="AR28" s="59"/>
      <c r="AS28" s="59"/>
      <c r="AT28" s="60"/>
      <c r="AU28" s="60"/>
      <c r="AV28" s="60"/>
      <c r="AW28" s="60"/>
      <c r="AX28" s="60"/>
      <c r="AY28" s="59"/>
      <c r="AZ28" s="59"/>
      <c r="BA28" s="62"/>
      <c r="BB28" s="52"/>
      <c r="BC28" s="66" t="str">
        <f t="shared" si="3"/>
        <v>M</v>
      </c>
      <c r="BD28" s="67">
        <v>42879</v>
      </c>
      <c r="BE28" s="106"/>
      <c r="BF28" s="69"/>
      <c r="BG28" s="69"/>
      <c r="BH28" s="69"/>
      <c r="BI28" s="69"/>
      <c r="BJ28" s="69"/>
      <c r="BK28" s="69"/>
      <c r="BL28" s="69"/>
      <c r="BM28" s="68"/>
      <c r="BN28" s="69"/>
      <c r="BO28" s="69"/>
      <c r="BP28" s="69"/>
      <c r="BQ28" s="69"/>
      <c r="BR28" s="69"/>
      <c r="BS28" s="70"/>
      <c r="BT28" s="52"/>
      <c r="BU28" s="74" t="str">
        <f t="shared" si="4"/>
        <v>S</v>
      </c>
      <c r="BV28" s="133">
        <v>42910</v>
      </c>
      <c r="BW28" s="106"/>
      <c r="BX28" s="69"/>
      <c r="BY28" s="69"/>
      <c r="BZ28" s="69"/>
      <c r="CA28" s="69"/>
      <c r="CB28" s="69"/>
      <c r="CC28" s="69"/>
      <c r="CD28" s="68"/>
      <c r="CE28" s="69"/>
      <c r="CF28" s="69"/>
      <c r="CG28" s="69"/>
      <c r="CH28" s="68"/>
      <c r="CI28" s="69"/>
      <c r="CJ28" s="69"/>
      <c r="CK28" s="70"/>
      <c r="CL28" s="5"/>
      <c r="CM28" s="5"/>
    </row>
    <row r="29" spans="1:91" s="33" customFormat="1" ht="13.5" customHeight="1" thickBot="1" x14ac:dyDescent="0.25">
      <c r="A29" s="75" t="str">
        <f t="shared" si="0"/>
        <v>S</v>
      </c>
      <c r="B29" s="67">
        <v>42791</v>
      </c>
      <c r="C29" s="76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70"/>
      <c r="S29" s="74" t="str">
        <f t="shared" si="1"/>
        <v>S</v>
      </c>
      <c r="T29" s="133">
        <v>42819</v>
      </c>
      <c r="U29" s="106"/>
      <c r="V29" s="77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70"/>
      <c r="AJ29" s="52"/>
      <c r="AK29" s="66" t="str">
        <f t="shared" si="2"/>
        <v>M</v>
      </c>
      <c r="AL29" s="67">
        <v>42850</v>
      </c>
      <c r="AM29" s="173"/>
      <c r="AN29" s="103"/>
      <c r="AO29" s="61"/>
      <c r="AP29" s="61"/>
      <c r="AQ29" s="61"/>
      <c r="AR29" s="61"/>
      <c r="AS29" s="61"/>
      <c r="AT29" s="104"/>
      <c r="AU29" s="104"/>
      <c r="AV29" s="104"/>
      <c r="AW29" s="104"/>
      <c r="AX29" s="104"/>
      <c r="AY29" s="61"/>
      <c r="AZ29" s="61"/>
      <c r="BA29" s="65"/>
      <c r="BB29" s="52"/>
      <c r="BC29" s="66" t="str">
        <f t="shared" si="3"/>
        <v>J</v>
      </c>
      <c r="BD29" s="67">
        <v>42880</v>
      </c>
      <c r="BE29" s="174"/>
      <c r="BF29" s="64"/>
      <c r="BG29" s="59"/>
      <c r="BH29" s="59"/>
      <c r="BI29" s="59"/>
      <c r="BJ29" s="59"/>
      <c r="BK29" s="59"/>
      <c r="BL29" s="59"/>
      <c r="BM29" s="60"/>
      <c r="BN29" s="59"/>
      <c r="BO29" s="59"/>
      <c r="BP29" s="59"/>
      <c r="BQ29" s="61"/>
      <c r="BR29" s="59"/>
      <c r="BS29" s="65"/>
      <c r="BT29" s="52"/>
      <c r="BU29" s="85" t="str">
        <f t="shared" si="4"/>
        <v>D</v>
      </c>
      <c r="BV29" s="86">
        <v>42911</v>
      </c>
      <c r="BW29" s="170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0"/>
      <c r="CI29" s="81"/>
      <c r="CJ29" s="81"/>
      <c r="CK29" s="82"/>
      <c r="CL29" s="5"/>
      <c r="CM29" s="5"/>
    </row>
    <row r="30" spans="1:91" s="33" customFormat="1" ht="13.5" customHeight="1" thickBot="1" x14ac:dyDescent="0.25">
      <c r="A30" s="89" t="str">
        <f t="shared" si="0"/>
        <v>D</v>
      </c>
      <c r="B30" s="79">
        <v>42792</v>
      </c>
      <c r="C30" s="90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2"/>
      <c r="S30" s="85" t="str">
        <f t="shared" si="1"/>
        <v>D</v>
      </c>
      <c r="T30" s="86">
        <v>42820</v>
      </c>
      <c r="U30" s="170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2"/>
      <c r="AJ30" s="52"/>
      <c r="AK30" s="66" t="str">
        <f t="shared" si="2"/>
        <v>M</v>
      </c>
      <c r="AL30" s="67">
        <v>42851</v>
      </c>
      <c r="AM30" s="106"/>
      <c r="AN30" s="77"/>
      <c r="AO30" s="69"/>
      <c r="AP30" s="77"/>
      <c r="AQ30" s="69"/>
      <c r="AR30" s="69"/>
      <c r="AS30" s="69"/>
      <c r="AT30" s="68"/>
      <c r="AU30" s="68"/>
      <c r="AV30" s="68"/>
      <c r="AW30" s="68"/>
      <c r="AX30" s="68"/>
      <c r="AY30" s="69"/>
      <c r="AZ30" s="69"/>
      <c r="BA30" s="70"/>
      <c r="BB30" s="52"/>
      <c r="BC30" s="66" t="str">
        <f t="shared" si="3"/>
        <v>V</v>
      </c>
      <c r="BD30" s="67">
        <v>42881</v>
      </c>
      <c r="BE30" s="96"/>
      <c r="BF30" s="99"/>
      <c r="BG30" s="59"/>
      <c r="BH30" s="59"/>
      <c r="BI30" s="59"/>
      <c r="BJ30" s="59"/>
      <c r="BK30" s="59"/>
      <c r="BL30" s="59"/>
      <c r="BM30" s="60"/>
      <c r="BN30" s="59"/>
      <c r="BO30" s="59"/>
      <c r="BP30" s="59"/>
      <c r="BQ30" s="69"/>
      <c r="BR30" s="69"/>
      <c r="BS30" s="70"/>
      <c r="BT30" s="52"/>
      <c r="BU30" s="155" t="str">
        <f t="shared" si="4"/>
        <v>L</v>
      </c>
      <c r="BV30" s="156">
        <v>42912</v>
      </c>
      <c r="BW30" s="63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60"/>
      <c r="CI30" s="59"/>
      <c r="CJ30" s="59"/>
      <c r="CK30" s="62"/>
      <c r="CL30" s="5"/>
      <c r="CM30" s="5"/>
    </row>
    <row r="31" spans="1:91" s="33" customFormat="1" ht="13.5" customHeight="1" x14ac:dyDescent="0.2">
      <c r="A31" s="47" t="str">
        <f t="shared" si="0"/>
        <v>L</v>
      </c>
      <c r="B31" s="72">
        <v>42793</v>
      </c>
      <c r="C31" s="171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50"/>
      <c r="S31" s="155" t="str">
        <f t="shared" si="1"/>
        <v>L</v>
      </c>
      <c r="T31" s="156">
        <v>42821</v>
      </c>
      <c r="U31" s="63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62"/>
      <c r="AJ31" s="52"/>
      <c r="AK31" s="66" t="str">
        <f t="shared" si="2"/>
        <v>J</v>
      </c>
      <c r="AL31" s="67">
        <v>42852</v>
      </c>
      <c r="AM31" s="96"/>
      <c r="AN31" s="105"/>
      <c r="AO31" s="59"/>
      <c r="AP31" s="84"/>
      <c r="AQ31" s="59"/>
      <c r="AR31" s="59"/>
      <c r="AS31" s="59"/>
      <c r="AT31" s="59"/>
      <c r="AU31" s="60"/>
      <c r="AV31" s="60"/>
      <c r="AW31" s="60"/>
      <c r="AX31" s="59"/>
      <c r="AY31" s="59"/>
      <c r="AZ31" s="61"/>
      <c r="BA31" s="65"/>
      <c r="BB31" s="52"/>
      <c r="BC31" s="66" t="str">
        <f t="shared" si="3"/>
        <v>S</v>
      </c>
      <c r="BD31" s="67">
        <v>42882</v>
      </c>
      <c r="BE31" s="106"/>
      <c r="BF31" s="98"/>
      <c r="BG31" s="69"/>
      <c r="BH31" s="69"/>
      <c r="BI31" s="69"/>
      <c r="BJ31" s="69"/>
      <c r="BK31" s="69"/>
      <c r="BL31" s="69"/>
      <c r="BM31" s="68"/>
      <c r="BN31" s="69"/>
      <c r="BO31" s="69"/>
      <c r="BP31" s="69"/>
      <c r="BQ31" s="69"/>
      <c r="BR31" s="69"/>
      <c r="BS31" s="70"/>
      <c r="BT31" s="52"/>
      <c r="BU31" s="74" t="str">
        <f t="shared" si="4"/>
        <v>M</v>
      </c>
      <c r="BV31" s="133">
        <v>42913</v>
      </c>
      <c r="BW31" s="96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60"/>
      <c r="CI31" s="59"/>
      <c r="CJ31" s="59"/>
      <c r="CK31" s="62"/>
      <c r="CL31" s="5"/>
      <c r="CM31" s="5"/>
    </row>
    <row r="32" spans="1:91" s="33" customFormat="1" ht="13.5" customHeight="1" thickBot="1" x14ac:dyDescent="0.25">
      <c r="A32" s="89" t="str">
        <f t="shared" si="0"/>
        <v>M</v>
      </c>
      <c r="B32" s="79">
        <v>42794</v>
      </c>
      <c r="C32" s="170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2"/>
      <c r="S32" s="74" t="str">
        <f t="shared" si="1"/>
        <v>M</v>
      </c>
      <c r="T32" s="133">
        <v>42822</v>
      </c>
      <c r="U32" s="96"/>
      <c r="V32" s="60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62"/>
      <c r="AJ32" s="52"/>
      <c r="AK32" s="66" t="str">
        <f t="shared" si="2"/>
        <v>V</v>
      </c>
      <c r="AL32" s="67">
        <v>42853</v>
      </c>
      <c r="AM32" s="106"/>
      <c r="AN32" s="107"/>
      <c r="AO32" s="69"/>
      <c r="AP32" s="83"/>
      <c r="AQ32" s="69"/>
      <c r="AR32" s="69"/>
      <c r="AS32" s="69"/>
      <c r="AT32" s="69"/>
      <c r="AU32" s="68"/>
      <c r="AV32" s="68"/>
      <c r="AW32" s="69"/>
      <c r="AX32" s="69"/>
      <c r="AY32" s="69"/>
      <c r="AZ32" s="69"/>
      <c r="BA32" s="70"/>
      <c r="BB32" s="52"/>
      <c r="BC32" s="78" t="str">
        <f t="shared" si="3"/>
        <v>D</v>
      </c>
      <c r="BD32" s="79">
        <v>42883</v>
      </c>
      <c r="BE32" s="111"/>
      <c r="BF32" s="108"/>
      <c r="BG32" s="93"/>
      <c r="BH32" s="93"/>
      <c r="BI32" s="93"/>
      <c r="BJ32" s="93"/>
      <c r="BK32" s="93"/>
      <c r="BL32" s="93"/>
      <c r="BM32" s="113"/>
      <c r="BN32" s="93"/>
      <c r="BO32" s="93"/>
      <c r="BP32" s="93"/>
      <c r="BQ32" s="81"/>
      <c r="BR32" s="81"/>
      <c r="BS32" s="82"/>
      <c r="BT32" s="52"/>
      <c r="BU32" s="74" t="str">
        <f t="shared" si="4"/>
        <v>M</v>
      </c>
      <c r="BV32" s="133">
        <v>42914</v>
      </c>
      <c r="BW32" s="106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8"/>
      <c r="CI32" s="69"/>
      <c r="CJ32" s="69"/>
      <c r="CK32" s="70"/>
      <c r="CL32" s="5"/>
      <c r="CM32" s="5"/>
    </row>
    <row r="33" spans="1:91" s="33" customFormat="1" x14ac:dyDescent="0.2">
      <c r="A33" s="228">
        <v>2017</v>
      </c>
      <c r="B33" s="228"/>
      <c r="C33" s="109">
        <f>SUM(D33:Q33)</f>
        <v>0</v>
      </c>
      <c r="D33" s="110">
        <f t="shared" ref="D33:Q33" si="5">28-COUNTBLANK(D4:D32)</f>
        <v>0</v>
      </c>
      <c r="E33" s="110">
        <f t="shared" si="5"/>
        <v>0</v>
      </c>
      <c r="F33" s="110">
        <f t="shared" si="5"/>
        <v>0</v>
      </c>
      <c r="G33" s="110">
        <f t="shared" si="5"/>
        <v>0</v>
      </c>
      <c r="H33" s="110">
        <f t="shared" si="5"/>
        <v>0</v>
      </c>
      <c r="I33" s="110">
        <f t="shared" si="5"/>
        <v>0</v>
      </c>
      <c r="J33" s="110">
        <f t="shared" si="5"/>
        <v>0</v>
      </c>
      <c r="K33" s="110">
        <f t="shared" si="5"/>
        <v>0</v>
      </c>
      <c r="L33" s="110">
        <f t="shared" si="5"/>
        <v>0</v>
      </c>
      <c r="M33" s="110">
        <f t="shared" si="5"/>
        <v>0</v>
      </c>
      <c r="N33" s="110">
        <f t="shared" si="5"/>
        <v>0</v>
      </c>
      <c r="O33" s="110">
        <f t="shared" si="5"/>
        <v>0</v>
      </c>
      <c r="P33" s="110">
        <f t="shared" si="5"/>
        <v>0</v>
      </c>
      <c r="Q33" s="110">
        <f t="shared" si="5"/>
        <v>0</v>
      </c>
      <c r="S33" s="74" t="str">
        <f t="shared" si="1"/>
        <v>M</v>
      </c>
      <c r="T33" s="133">
        <v>42823</v>
      </c>
      <c r="U33" s="106"/>
      <c r="V33" s="68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70"/>
      <c r="AJ33" s="52"/>
      <c r="AK33" s="66" t="str">
        <f t="shared" si="2"/>
        <v>S</v>
      </c>
      <c r="AL33" s="67">
        <v>42854</v>
      </c>
      <c r="AM33" s="106"/>
      <c r="AN33" s="107"/>
      <c r="AO33" s="69"/>
      <c r="AP33" s="83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70"/>
      <c r="BB33" s="52"/>
      <c r="BC33" s="101" t="str">
        <f t="shared" si="3"/>
        <v>L</v>
      </c>
      <c r="BD33" s="102">
        <v>42884</v>
      </c>
      <c r="BE33" s="63"/>
      <c r="BF33" s="99"/>
      <c r="BG33" s="59"/>
      <c r="BH33" s="59"/>
      <c r="BI33" s="59"/>
      <c r="BJ33" s="59"/>
      <c r="BK33" s="59"/>
      <c r="BL33" s="59"/>
      <c r="BM33" s="60"/>
      <c r="BN33" s="59"/>
      <c r="BO33" s="59"/>
      <c r="BP33" s="59"/>
      <c r="BQ33" s="59"/>
      <c r="BR33" s="59"/>
      <c r="BS33" s="62"/>
      <c r="BT33" s="52"/>
      <c r="BU33" s="74" t="str">
        <f t="shared" si="4"/>
        <v>J</v>
      </c>
      <c r="BV33" s="133">
        <v>42915</v>
      </c>
      <c r="BW33" s="96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60"/>
      <c r="CI33" s="61"/>
      <c r="CJ33" s="61"/>
      <c r="CK33" s="65"/>
      <c r="CL33" s="5"/>
      <c r="CM33" s="5"/>
    </row>
    <row r="34" spans="1:91" s="33" customFormat="1" ht="13.5" thickBot="1" x14ac:dyDescent="0.25">
      <c r="A34" s="166"/>
      <c r="B34" s="166"/>
      <c r="C34" s="167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S34" s="74" t="str">
        <f t="shared" si="1"/>
        <v>J</v>
      </c>
      <c r="T34" s="133">
        <v>42824</v>
      </c>
      <c r="U34" s="96"/>
      <c r="V34" s="60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61"/>
      <c r="AI34" s="65"/>
      <c r="AJ34" s="52"/>
      <c r="AK34" s="78" t="str">
        <f t="shared" si="2"/>
        <v>D</v>
      </c>
      <c r="AL34" s="79">
        <v>42855</v>
      </c>
      <c r="AM34" s="111"/>
      <c r="AN34" s="112"/>
      <c r="AO34" s="93"/>
      <c r="AP34" s="92"/>
      <c r="AQ34" s="93"/>
      <c r="AR34" s="93"/>
      <c r="AS34" s="93"/>
      <c r="AT34" s="93"/>
      <c r="AU34" s="93"/>
      <c r="AV34" s="93"/>
      <c r="AW34" s="93"/>
      <c r="AX34" s="93"/>
      <c r="AY34" s="59"/>
      <c r="AZ34" s="59"/>
      <c r="BA34" s="62"/>
      <c r="BB34" s="52"/>
      <c r="BC34" s="66" t="str">
        <f t="shared" si="3"/>
        <v>M</v>
      </c>
      <c r="BD34" s="67">
        <v>42885</v>
      </c>
      <c r="BE34" s="96"/>
      <c r="BF34" s="59"/>
      <c r="BG34" s="59"/>
      <c r="BH34" s="59"/>
      <c r="BI34" s="59"/>
      <c r="BJ34" s="59"/>
      <c r="BK34" s="59"/>
      <c r="BL34" s="59"/>
      <c r="BM34" s="60"/>
      <c r="BN34" s="59"/>
      <c r="BO34" s="59"/>
      <c r="BP34" s="59"/>
      <c r="BQ34" s="59"/>
      <c r="BR34" s="59"/>
      <c r="BS34" s="62"/>
      <c r="BT34" s="52"/>
      <c r="BU34" s="85" t="str">
        <f t="shared" si="4"/>
        <v>V</v>
      </c>
      <c r="BV34" s="86">
        <v>42916</v>
      </c>
      <c r="BW34" s="111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113"/>
      <c r="CI34" s="81"/>
      <c r="CJ34" s="81"/>
      <c r="CK34" s="82"/>
      <c r="CL34" s="5"/>
      <c r="CM34" s="5"/>
    </row>
    <row r="35" spans="1:91" s="33" customFormat="1" ht="13.5" thickBo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S35" s="85" t="str">
        <f t="shared" si="1"/>
        <v>V</v>
      </c>
      <c r="T35" s="86">
        <v>42825</v>
      </c>
      <c r="U35" s="111"/>
      <c r="V35" s="11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81"/>
      <c r="AI35" s="82"/>
      <c r="AJ35" s="52"/>
      <c r="AK35" s="228">
        <v>2017</v>
      </c>
      <c r="AL35" s="228"/>
      <c r="AM35" s="114">
        <f>SUM(AN35:BA35)</f>
        <v>0</v>
      </c>
      <c r="AN35" s="115">
        <f t="shared" ref="AN35:BA35" si="6">30-COUNTBLANK(AN5:AN34)</f>
        <v>0</v>
      </c>
      <c r="AO35" s="115">
        <f t="shared" si="6"/>
        <v>0</v>
      </c>
      <c r="AP35" s="115">
        <f t="shared" si="6"/>
        <v>0</v>
      </c>
      <c r="AQ35" s="115">
        <f t="shared" si="6"/>
        <v>0</v>
      </c>
      <c r="AR35" s="115">
        <f t="shared" si="6"/>
        <v>0</v>
      </c>
      <c r="AS35" s="115">
        <f t="shared" si="6"/>
        <v>0</v>
      </c>
      <c r="AT35" s="115">
        <f t="shared" si="6"/>
        <v>0</v>
      </c>
      <c r="AU35" s="115">
        <f t="shared" si="6"/>
        <v>0</v>
      </c>
      <c r="AV35" s="115">
        <f t="shared" si="6"/>
        <v>0</v>
      </c>
      <c r="AW35" s="115">
        <f t="shared" si="6"/>
        <v>0</v>
      </c>
      <c r="AX35" s="115">
        <f t="shared" si="6"/>
        <v>0</v>
      </c>
      <c r="AY35" s="115">
        <f t="shared" si="6"/>
        <v>0</v>
      </c>
      <c r="AZ35" s="115">
        <f t="shared" si="6"/>
        <v>0</v>
      </c>
      <c r="BA35" s="116">
        <f t="shared" si="6"/>
        <v>0</v>
      </c>
      <c r="BB35" s="117">
        <f t="shared" ref="BB35" si="7">SUM(BB5:BB34)</f>
        <v>0</v>
      </c>
      <c r="BC35" s="78" t="str">
        <f t="shared" si="3"/>
        <v>M</v>
      </c>
      <c r="BD35" s="79">
        <v>42886</v>
      </c>
      <c r="BE35" s="170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119"/>
      <c r="BT35" s="52"/>
      <c r="BU35" s="228">
        <v>2017</v>
      </c>
      <c r="BV35" s="228"/>
      <c r="BW35" s="114">
        <f>SUM(BX35:CK35)</f>
        <v>0</v>
      </c>
      <c r="BX35" s="120">
        <f t="shared" ref="BX35:CK35" si="8">30-COUNTBLANK(BX5:BX34)</f>
        <v>0</v>
      </c>
      <c r="BY35" s="120">
        <f t="shared" si="8"/>
        <v>0</v>
      </c>
      <c r="BZ35" s="120">
        <f t="shared" si="8"/>
        <v>0</v>
      </c>
      <c r="CA35" s="120">
        <f t="shared" si="8"/>
        <v>0</v>
      </c>
      <c r="CB35" s="120">
        <f t="shared" si="8"/>
        <v>0</v>
      </c>
      <c r="CC35" s="120">
        <f t="shared" si="8"/>
        <v>0</v>
      </c>
      <c r="CD35" s="120">
        <f t="shared" si="8"/>
        <v>0</v>
      </c>
      <c r="CE35" s="120">
        <f t="shared" si="8"/>
        <v>0</v>
      </c>
      <c r="CF35" s="120">
        <f t="shared" si="8"/>
        <v>0</v>
      </c>
      <c r="CG35" s="120">
        <f t="shared" si="8"/>
        <v>0</v>
      </c>
      <c r="CH35" s="120">
        <f t="shared" si="8"/>
        <v>0</v>
      </c>
      <c r="CI35" s="120">
        <f t="shared" si="8"/>
        <v>0</v>
      </c>
      <c r="CJ35" s="120">
        <f t="shared" si="8"/>
        <v>0</v>
      </c>
      <c r="CK35" s="110">
        <f t="shared" si="8"/>
        <v>0</v>
      </c>
      <c r="CL35" s="5"/>
      <c r="CM35" s="5"/>
    </row>
    <row r="36" spans="1:91" s="33" customFormat="1" x14ac:dyDescent="0.2">
      <c r="A36" s="5"/>
      <c r="B36" s="5"/>
      <c r="C36" s="5"/>
      <c r="D36" s="5"/>
      <c r="E36" s="5"/>
      <c r="F36" s="5"/>
      <c r="G36" s="5"/>
      <c r="H36" s="5"/>
      <c r="I36" s="5"/>
      <c r="K36" s="5"/>
      <c r="L36" s="5"/>
      <c r="M36" s="5"/>
      <c r="N36" s="5"/>
      <c r="O36" s="5"/>
      <c r="P36" s="5"/>
      <c r="Q36" s="5"/>
      <c r="R36" s="5"/>
      <c r="S36" s="228">
        <v>2017</v>
      </c>
      <c r="T36" s="228"/>
      <c r="U36" s="114">
        <f>SUM(V36:AI36)</f>
        <v>0</v>
      </c>
      <c r="V36" s="120">
        <f t="shared" ref="V36:AG36" si="9">31-COUNTBLANK(V5:V35)</f>
        <v>0</v>
      </c>
      <c r="W36" s="120">
        <f t="shared" si="9"/>
        <v>0</v>
      </c>
      <c r="X36" s="120">
        <f t="shared" si="9"/>
        <v>0</v>
      </c>
      <c r="Y36" s="120">
        <f t="shared" si="9"/>
        <v>0</v>
      </c>
      <c r="Z36" s="120">
        <f t="shared" si="9"/>
        <v>0</v>
      </c>
      <c r="AA36" s="120">
        <f t="shared" si="9"/>
        <v>0</v>
      </c>
      <c r="AB36" s="120">
        <f t="shared" si="9"/>
        <v>0</v>
      </c>
      <c r="AC36" s="120">
        <f>31-COUNTBLANK(AC5:AC35)</f>
        <v>0</v>
      </c>
      <c r="AD36" s="120">
        <f t="shared" si="9"/>
        <v>0</v>
      </c>
      <c r="AE36" s="120">
        <f t="shared" si="9"/>
        <v>0</v>
      </c>
      <c r="AF36" s="120">
        <f t="shared" si="9"/>
        <v>0</v>
      </c>
      <c r="AG36" s="120">
        <f t="shared" si="9"/>
        <v>0</v>
      </c>
      <c r="AH36" s="120">
        <f>31-COUNTBLANK(AH5:AH35)</f>
        <v>0</v>
      </c>
      <c r="AI36" s="110">
        <f>31-COUNTBLANK(AI5:AI35)</f>
        <v>0</v>
      </c>
      <c r="AJ36" s="121">
        <f>SUM(AJ5:AJ35)</f>
        <v>0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228">
        <v>2017</v>
      </c>
      <c r="BD36" s="228"/>
      <c r="BE36" s="114">
        <f>SUM(BF36:BS36)</f>
        <v>0</v>
      </c>
      <c r="BF36" s="120">
        <f t="shared" ref="BF36:BL36" si="10">31-COUNTBLANK(BF5:BF35)</f>
        <v>0</v>
      </c>
      <c r="BG36" s="120">
        <f t="shared" si="10"/>
        <v>0</v>
      </c>
      <c r="BH36" s="120">
        <f t="shared" si="10"/>
        <v>0</v>
      </c>
      <c r="BI36" s="120">
        <f t="shared" si="10"/>
        <v>0</v>
      </c>
      <c r="BJ36" s="120">
        <f t="shared" si="10"/>
        <v>0</v>
      </c>
      <c r="BK36" s="120">
        <f t="shared" si="10"/>
        <v>0</v>
      </c>
      <c r="BL36" s="120">
        <f t="shared" si="10"/>
        <v>0</v>
      </c>
      <c r="BM36" s="120">
        <f>31-COUNTBLANK(BM5:BM35)</f>
        <v>0</v>
      </c>
      <c r="BN36" s="120">
        <f t="shared" ref="BN36:BQ36" si="11">31-COUNTBLANK(BN5:BN35)</f>
        <v>0</v>
      </c>
      <c r="BO36" s="120">
        <f t="shared" si="11"/>
        <v>0</v>
      </c>
      <c r="BP36" s="120">
        <f t="shared" si="11"/>
        <v>0</v>
      </c>
      <c r="BQ36" s="120">
        <f t="shared" si="11"/>
        <v>0</v>
      </c>
      <c r="BR36" s="120">
        <f>31-COUNTBLANK(BR5:BR35)</f>
        <v>0</v>
      </c>
      <c r="BS36" s="110">
        <f>31-COUNTBLANK(BS5:BS35)</f>
        <v>0</v>
      </c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</row>
    <row r="37" spans="1:91" x14ac:dyDescent="0.2">
      <c r="A37" s="5"/>
      <c r="B37" s="5"/>
      <c r="R37" s="5"/>
      <c r="S37" s="5"/>
      <c r="T37" s="5"/>
      <c r="AK37" s="5"/>
      <c r="AL37" s="5"/>
      <c r="AM37" s="5"/>
      <c r="BC37" s="5"/>
      <c r="BD37" s="5"/>
      <c r="BE37" s="5"/>
      <c r="BU37" s="5"/>
      <c r="BV37" s="5"/>
      <c r="BW37" s="5"/>
      <c r="BX37" s="5"/>
    </row>
    <row r="38" spans="1:91" s="10" customFormat="1" x14ac:dyDescent="0.2">
      <c r="E38" s="5"/>
      <c r="F38" s="5"/>
      <c r="G38" s="5"/>
      <c r="H38" s="5"/>
      <c r="I38" s="5"/>
      <c r="J38" s="122"/>
      <c r="K38" s="122"/>
      <c r="L38" s="122"/>
      <c r="M38" s="122"/>
      <c r="N38" s="122"/>
      <c r="O38" s="122"/>
      <c r="P38" s="122"/>
      <c r="Q38" s="122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</row>
    <row r="39" spans="1:91" s="10" customFormat="1" ht="13.5" thickBot="1" x14ac:dyDescent="0.25">
      <c r="A39" s="123"/>
      <c r="B39" s="11"/>
      <c r="C39" s="123"/>
      <c r="D39" s="13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124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5"/>
      <c r="CM39" s="5"/>
    </row>
    <row r="40" spans="1:91" ht="18.75" thickBot="1" x14ac:dyDescent="0.3">
      <c r="A40" s="126"/>
      <c r="B40" s="126"/>
      <c r="C40" s="127"/>
      <c r="D40" s="229" t="s">
        <v>7</v>
      </c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1"/>
      <c r="R40" s="5"/>
      <c r="S40" s="5"/>
      <c r="T40" s="5"/>
      <c r="V40" s="229" t="s">
        <v>8</v>
      </c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1"/>
      <c r="AJ40" s="128"/>
      <c r="AK40" s="38"/>
      <c r="AL40" s="38"/>
      <c r="AN40" s="229" t="s">
        <v>9</v>
      </c>
      <c r="AO40" s="230"/>
      <c r="AP40" s="230"/>
      <c r="AQ40" s="230"/>
      <c r="AR40" s="230"/>
      <c r="AS40" s="230"/>
      <c r="AT40" s="230"/>
      <c r="AU40" s="230"/>
      <c r="AV40" s="230"/>
      <c r="AW40" s="230"/>
      <c r="AX40" s="230"/>
      <c r="AY40" s="230"/>
      <c r="AZ40" s="230"/>
      <c r="BA40" s="231"/>
      <c r="BB40" s="128"/>
      <c r="BC40" s="38"/>
      <c r="BD40" s="5"/>
      <c r="BE40" s="5"/>
      <c r="BF40" s="229" t="s">
        <v>10</v>
      </c>
      <c r="BG40" s="230"/>
      <c r="BH40" s="230"/>
      <c r="BI40" s="230"/>
      <c r="BJ40" s="230"/>
      <c r="BK40" s="230"/>
      <c r="BL40" s="230"/>
      <c r="BM40" s="230"/>
      <c r="BN40" s="230"/>
      <c r="BO40" s="230"/>
      <c r="BP40" s="230"/>
      <c r="BQ40" s="230"/>
      <c r="BR40" s="230"/>
      <c r="BS40" s="231"/>
      <c r="BT40" s="129"/>
      <c r="BU40" s="38"/>
      <c r="BV40" s="38"/>
      <c r="BW40" s="10"/>
      <c r="BX40" s="229" t="s">
        <v>11</v>
      </c>
      <c r="BY40" s="230"/>
      <c r="BZ40" s="230"/>
      <c r="CA40" s="230"/>
      <c r="CB40" s="230"/>
      <c r="CC40" s="230"/>
      <c r="CD40" s="230"/>
      <c r="CE40" s="230"/>
      <c r="CF40" s="230"/>
      <c r="CG40" s="230"/>
      <c r="CH40" s="230"/>
      <c r="CI40" s="230"/>
      <c r="CJ40" s="230"/>
      <c r="CK40" s="231"/>
    </row>
    <row r="41" spans="1:91" s="43" customFormat="1" ht="13.5" thickBot="1" x14ac:dyDescent="0.25">
      <c r="A41" s="8"/>
      <c r="B41" s="8"/>
      <c r="C41" s="8"/>
      <c r="D41" s="39">
        <v>14</v>
      </c>
      <c r="E41" s="40">
        <v>13</v>
      </c>
      <c r="F41" s="41">
        <v>12</v>
      </c>
      <c r="G41" s="40">
        <v>11</v>
      </c>
      <c r="H41" s="40">
        <v>10</v>
      </c>
      <c r="I41" s="41">
        <v>9</v>
      </c>
      <c r="J41" s="40">
        <v>8</v>
      </c>
      <c r="K41" s="40">
        <v>7</v>
      </c>
      <c r="L41" s="40">
        <v>6</v>
      </c>
      <c r="M41" s="40">
        <v>5</v>
      </c>
      <c r="N41" s="40">
        <v>4</v>
      </c>
      <c r="O41" s="40">
        <v>3</v>
      </c>
      <c r="P41" s="40">
        <v>2</v>
      </c>
      <c r="Q41" s="42">
        <v>1</v>
      </c>
      <c r="S41" s="8"/>
      <c r="T41" s="8"/>
      <c r="U41" s="8"/>
      <c r="V41" s="39">
        <v>14</v>
      </c>
      <c r="W41" s="40">
        <v>13</v>
      </c>
      <c r="X41" s="41">
        <v>12</v>
      </c>
      <c r="Y41" s="40">
        <v>11</v>
      </c>
      <c r="Z41" s="40">
        <v>10</v>
      </c>
      <c r="AA41" s="41">
        <v>9</v>
      </c>
      <c r="AB41" s="40">
        <v>8</v>
      </c>
      <c r="AC41" s="40">
        <v>7</v>
      </c>
      <c r="AD41" s="40">
        <v>6</v>
      </c>
      <c r="AE41" s="40">
        <v>5</v>
      </c>
      <c r="AF41" s="40">
        <v>4</v>
      </c>
      <c r="AG41" s="40">
        <v>3</v>
      </c>
      <c r="AH41" s="40">
        <v>2</v>
      </c>
      <c r="AI41" s="42">
        <v>1</v>
      </c>
      <c r="AJ41" s="45"/>
      <c r="AK41" s="8"/>
      <c r="AL41" s="8"/>
      <c r="AM41" s="8"/>
      <c r="AN41" s="39">
        <v>14</v>
      </c>
      <c r="AO41" s="40">
        <v>13</v>
      </c>
      <c r="AP41" s="41">
        <v>12</v>
      </c>
      <c r="AQ41" s="40">
        <v>11</v>
      </c>
      <c r="AR41" s="40">
        <v>10</v>
      </c>
      <c r="AS41" s="41">
        <v>9</v>
      </c>
      <c r="AT41" s="40">
        <v>8</v>
      </c>
      <c r="AU41" s="40">
        <v>7</v>
      </c>
      <c r="AV41" s="40">
        <v>6</v>
      </c>
      <c r="AW41" s="40">
        <v>5</v>
      </c>
      <c r="AX41" s="40">
        <v>4</v>
      </c>
      <c r="AY41" s="40">
        <v>3</v>
      </c>
      <c r="AZ41" s="40">
        <v>2</v>
      </c>
      <c r="BA41" s="42">
        <v>1</v>
      </c>
      <c r="BB41" s="46"/>
      <c r="BC41" s="8"/>
      <c r="BD41" s="8"/>
      <c r="BE41" s="8"/>
      <c r="BF41" s="39">
        <v>14</v>
      </c>
      <c r="BG41" s="40">
        <v>13</v>
      </c>
      <c r="BH41" s="41">
        <v>12</v>
      </c>
      <c r="BI41" s="40">
        <v>11</v>
      </c>
      <c r="BJ41" s="40">
        <v>10</v>
      </c>
      <c r="BK41" s="41">
        <v>9</v>
      </c>
      <c r="BL41" s="40">
        <v>8</v>
      </c>
      <c r="BM41" s="40">
        <v>7</v>
      </c>
      <c r="BN41" s="40">
        <v>6</v>
      </c>
      <c r="BO41" s="40">
        <v>5</v>
      </c>
      <c r="BP41" s="40">
        <v>4</v>
      </c>
      <c r="BQ41" s="40">
        <v>3</v>
      </c>
      <c r="BR41" s="40">
        <v>2</v>
      </c>
      <c r="BS41" s="42">
        <v>1</v>
      </c>
      <c r="BT41" s="46"/>
      <c r="BU41" s="8"/>
      <c r="BV41" s="8"/>
      <c r="BW41" s="8"/>
      <c r="BX41" s="39">
        <v>14</v>
      </c>
      <c r="BY41" s="40">
        <v>13</v>
      </c>
      <c r="BZ41" s="41">
        <v>12</v>
      </c>
      <c r="CA41" s="40">
        <v>11</v>
      </c>
      <c r="CB41" s="40">
        <v>10</v>
      </c>
      <c r="CC41" s="41">
        <v>9</v>
      </c>
      <c r="CD41" s="40">
        <v>8</v>
      </c>
      <c r="CE41" s="40">
        <v>7</v>
      </c>
      <c r="CF41" s="40">
        <v>6</v>
      </c>
      <c r="CG41" s="40">
        <v>5</v>
      </c>
      <c r="CH41" s="40">
        <v>4</v>
      </c>
      <c r="CI41" s="40">
        <v>3</v>
      </c>
      <c r="CJ41" s="40">
        <v>2</v>
      </c>
      <c r="CK41" s="42">
        <v>1</v>
      </c>
      <c r="CL41" s="5"/>
      <c r="CM41" s="5"/>
    </row>
    <row r="42" spans="1:91" ht="13.5" customHeight="1" thickBot="1" x14ac:dyDescent="0.25">
      <c r="A42" s="71" t="str">
        <f>UPPER(LEFT(TEXT(WEEKDAY(B42),"jjjj"),1))</f>
        <v>S</v>
      </c>
      <c r="B42" s="140">
        <v>42917</v>
      </c>
      <c r="C42" s="179"/>
      <c r="D42" s="48"/>
      <c r="E42" s="48"/>
      <c r="F42" s="48"/>
      <c r="G42" s="48"/>
      <c r="H42" s="48"/>
      <c r="I42" s="48"/>
      <c r="J42" s="48"/>
      <c r="K42" s="48"/>
      <c r="L42" s="48"/>
      <c r="M42" s="49"/>
      <c r="N42" s="48"/>
      <c r="O42" s="53"/>
      <c r="P42" s="53"/>
      <c r="Q42" s="54"/>
      <c r="R42" s="5"/>
      <c r="S42" s="88" t="str">
        <f>UPPER(LEFT(TEXT(WEEKDAY(T42),"jjjj"),1))</f>
        <v>M</v>
      </c>
      <c r="T42" s="140">
        <v>42948</v>
      </c>
      <c r="U42" s="130"/>
      <c r="V42" s="49"/>
      <c r="W42" s="48"/>
      <c r="X42" s="48"/>
      <c r="Y42" s="48"/>
      <c r="Z42" s="48"/>
      <c r="AA42" s="48"/>
      <c r="AB42" s="48"/>
      <c r="AC42" s="49"/>
      <c r="AD42" s="48"/>
      <c r="AE42" s="48"/>
      <c r="AF42" s="49"/>
      <c r="AG42" s="48"/>
      <c r="AH42" s="48"/>
      <c r="AI42" s="50"/>
      <c r="AK42" s="88" t="str">
        <f>UPPER(LEFT(TEXT(WEEKDAY(AL42),"jjjj"),1))</f>
        <v>V</v>
      </c>
      <c r="AL42" s="140">
        <v>42979</v>
      </c>
      <c r="AM42" s="131"/>
      <c r="AN42" s="49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132"/>
      <c r="BA42" s="54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2" s="161" t="str">
        <f>UPPER(LEFT(TEXT(WEEKDAY(BD42),"jjjj"),1))</f>
        <v>D</v>
      </c>
      <c r="BD42" s="162">
        <v>43009</v>
      </c>
      <c r="BE42" s="187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6"/>
      <c r="BU42" s="88" t="str">
        <f>UPPER(LEFT(TEXT(WEEKDAY(BV42),"jjjj"),1))</f>
        <v>M</v>
      </c>
      <c r="BV42" s="140">
        <v>43040</v>
      </c>
      <c r="BW42" s="130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50"/>
    </row>
    <row r="43" spans="1:91" ht="13.5" customHeight="1" thickBot="1" x14ac:dyDescent="0.25">
      <c r="A43" s="78" t="str">
        <f t="shared" ref="A43:A72" si="12">UPPER(LEFT(TEXT(WEEKDAY(B43),"jjjj"),1))</f>
        <v>D</v>
      </c>
      <c r="B43" s="86">
        <v>42918</v>
      </c>
      <c r="C43" s="181"/>
      <c r="D43" s="93"/>
      <c r="E43" s="93"/>
      <c r="F43" s="93"/>
      <c r="G43" s="93"/>
      <c r="H43" s="93"/>
      <c r="I43" s="93"/>
      <c r="J43" s="93"/>
      <c r="K43" s="93"/>
      <c r="L43" s="93"/>
      <c r="M43" s="113"/>
      <c r="N43" s="93"/>
      <c r="O43" s="81"/>
      <c r="P43" s="81"/>
      <c r="Q43" s="82"/>
      <c r="R43" s="5"/>
      <c r="S43" s="74" t="str">
        <f t="shared" ref="S43:S72" si="13">UPPER(LEFT(TEXT(WEEKDAY(T43),"jjjj"),1))</f>
        <v>M</v>
      </c>
      <c r="T43" s="133">
        <v>42949</v>
      </c>
      <c r="U43" s="134"/>
      <c r="V43" s="68"/>
      <c r="W43" s="69"/>
      <c r="X43" s="69"/>
      <c r="Y43" s="69"/>
      <c r="Z43" s="69"/>
      <c r="AA43" s="69"/>
      <c r="AB43" s="69"/>
      <c r="AC43" s="68"/>
      <c r="AD43" s="69"/>
      <c r="AE43" s="69"/>
      <c r="AF43" s="69"/>
      <c r="AG43" s="69"/>
      <c r="AH43" s="69"/>
      <c r="AI43" s="70"/>
      <c r="AK43" s="74" t="str">
        <f t="shared" ref="AK43:AK71" si="14">UPPER(LEFT(TEXT(WEEKDAY(AL43),"jjjj"),1))</f>
        <v>S</v>
      </c>
      <c r="AL43" s="133">
        <v>42980</v>
      </c>
      <c r="AM43" s="135"/>
      <c r="AN43" s="69"/>
      <c r="AO43" s="69"/>
      <c r="AP43" s="59"/>
      <c r="AQ43" s="69"/>
      <c r="AR43" s="69"/>
      <c r="AS43" s="69"/>
      <c r="AT43" s="69"/>
      <c r="AU43" s="69"/>
      <c r="AV43" s="69"/>
      <c r="AW43" s="69"/>
      <c r="AX43" s="69"/>
      <c r="AY43" s="59"/>
      <c r="AZ43" s="136"/>
      <c r="BA43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3" s="88" t="str">
        <f t="shared" ref="BC43:BC72" si="15">UPPER(LEFT(TEXT(WEEKDAY(BD43),"jjjj"),1))</f>
        <v>L</v>
      </c>
      <c r="BD43" s="140">
        <v>43010</v>
      </c>
      <c r="BE43" s="151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50"/>
      <c r="BU43" s="74" t="str">
        <f t="shared" ref="BU43:BU71" si="16">UPPER(LEFT(TEXT(WEEKDAY(BV43),"jjjj"),1))</f>
        <v>J</v>
      </c>
      <c r="BV43" s="133">
        <v>43041</v>
      </c>
      <c r="BW43" s="138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61"/>
      <c r="CJ43" s="61"/>
      <c r="CK43" s="65"/>
    </row>
    <row r="44" spans="1:91" ht="13.5" customHeight="1" thickBot="1" x14ac:dyDescent="0.25">
      <c r="A44" s="71" t="str">
        <f t="shared" si="12"/>
        <v>L</v>
      </c>
      <c r="B44" s="140">
        <v>42919</v>
      </c>
      <c r="C44" s="142"/>
      <c r="D44" s="48"/>
      <c r="E44" s="48"/>
      <c r="F44" s="48"/>
      <c r="G44" s="48"/>
      <c r="H44" s="48"/>
      <c r="I44" s="48"/>
      <c r="J44" s="48"/>
      <c r="K44" s="48"/>
      <c r="L44" s="48"/>
      <c r="M44" s="49"/>
      <c r="N44" s="48"/>
      <c r="O44" s="48"/>
      <c r="P44" s="48"/>
      <c r="Q44" s="50"/>
      <c r="R44" s="5"/>
      <c r="S44" s="74" t="str">
        <f t="shared" si="13"/>
        <v>J</v>
      </c>
      <c r="T44" s="133">
        <v>42950</v>
      </c>
      <c r="U44" s="139"/>
      <c r="V44" s="60"/>
      <c r="W44" s="59"/>
      <c r="X44" s="59"/>
      <c r="Y44" s="59"/>
      <c r="Z44" s="59"/>
      <c r="AA44" s="59"/>
      <c r="AB44" s="59"/>
      <c r="AC44" s="60"/>
      <c r="AD44" s="59"/>
      <c r="AE44" s="59"/>
      <c r="AF44" s="59"/>
      <c r="AG44" s="59"/>
      <c r="AH44" s="59"/>
      <c r="AI44" s="62"/>
      <c r="AK44" s="85" t="str">
        <f t="shared" si="14"/>
        <v>D</v>
      </c>
      <c r="AL44" s="86">
        <v>42981</v>
      </c>
      <c r="AM44" s="143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93"/>
      <c r="AZ44" s="144"/>
      <c r="BA44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4" s="74" t="str">
        <f t="shared" si="15"/>
        <v>M</v>
      </c>
      <c r="BD44" s="133">
        <v>43011</v>
      </c>
      <c r="BE44" s="146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62"/>
      <c r="BU44" s="74" t="str">
        <f t="shared" si="16"/>
        <v>V</v>
      </c>
      <c r="BV44" s="133">
        <v>43042</v>
      </c>
      <c r="BW44" s="141"/>
      <c r="BX44" s="69"/>
      <c r="BY44" s="69"/>
      <c r="BZ44" s="69"/>
      <c r="CA44" s="69"/>
      <c r="CB44" s="69"/>
      <c r="CC44" s="69"/>
      <c r="CD44" s="69"/>
      <c r="CE44" s="69"/>
      <c r="CF44" s="69"/>
      <c r="CG44" s="69"/>
      <c r="CH44" s="69"/>
      <c r="CI44" s="69"/>
      <c r="CJ44" s="69"/>
      <c r="CK44" s="70"/>
    </row>
    <row r="45" spans="1:91" ht="13.5" customHeight="1" x14ac:dyDescent="0.2">
      <c r="A45" s="66" t="str">
        <f t="shared" si="12"/>
        <v>M</v>
      </c>
      <c r="B45" s="133">
        <v>42920</v>
      </c>
      <c r="C45" s="180"/>
      <c r="D45" s="59"/>
      <c r="E45" s="59"/>
      <c r="F45" s="59"/>
      <c r="G45" s="59"/>
      <c r="H45" s="59"/>
      <c r="I45" s="59"/>
      <c r="J45" s="59"/>
      <c r="K45" s="59"/>
      <c r="L45" s="59"/>
      <c r="M45" s="60"/>
      <c r="N45" s="59"/>
      <c r="O45" s="59"/>
      <c r="P45" s="59"/>
      <c r="Q45" s="62"/>
      <c r="R45" s="5"/>
      <c r="S45" s="74" t="str">
        <f t="shared" si="13"/>
        <v>V</v>
      </c>
      <c r="T45" s="133">
        <v>42951</v>
      </c>
      <c r="U45" s="134"/>
      <c r="V45" s="68"/>
      <c r="W45" s="69"/>
      <c r="X45" s="69"/>
      <c r="Y45" s="69"/>
      <c r="Z45" s="69"/>
      <c r="AA45" s="69"/>
      <c r="AB45" s="69"/>
      <c r="AC45" s="68"/>
      <c r="AD45" s="69"/>
      <c r="AE45" s="69"/>
      <c r="AF45" s="69"/>
      <c r="AG45" s="59"/>
      <c r="AH45" s="59"/>
      <c r="AI45" s="62"/>
      <c r="AK45" s="88" t="str">
        <f t="shared" si="14"/>
        <v>L</v>
      </c>
      <c r="AL45" s="140">
        <v>42982</v>
      </c>
      <c r="AM45" s="186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132"/>
      <c r="BA45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5" s="74" t="str">
        <f t="shared" si="15"/>
        <v>M</v>
      </c>
      <c r="BD45" s="133">
        <v>43012</v>
      </c>
      <c r="BE45" s="145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70"/>
      <c r="BU45" s="74" t="str">
        <f t="shared" si="16"/>
        <v>S</v>
      </c>
      <c r="BV45" s="133">
        <v>43043</v>
      </c>
      <c r="BW45" s="141"/>
      <c r="BX45" s="69"/>
      <c r="BY45" s="69"/>
      <c r="BZ45" s="69"/>
      <c r="CA45" s="69"/>
      <c r="CB45" s="69"/>
      <c r="CC45" s="69"/>
      <c r="CD45" s="69"/>
      <c r="CE45" s="69"/>
      <c r="CF45" s="69"/>
      <c r="CG45" s="69"/>
      <c r="CH45" s="69"/>
      <c r="CI45" s="69"/>
      <c r="CJ45" s="69"/>
      <c r="CK45" s="70"/>
    </row>
    <row r="46" spans="1:91" ht="13.5" customHeight="1" thickBot="1" x14ac:dyDescent="0.25">
      <c r="A46" s="66" t="str">
        <f t="shared" si="12"/>
        <v>M</v>
      </c>
      <c r="B46" s="133">
        <v>42921</v>
      </c>
      <c r="C46" s="182"/>
      <c r="D46" s="69"/>
      <c r="E46" s="69"/>
      <c r="F46" s="69"/>
      <c r="G46" s="69"/>
      <c r="H46" s="69"/>
      <c r="I46" s="69"/>
      <c r="J46" s="69"/>
      <c r="K46" s="69"/>
      <c r="L46" s="69"/>
      <c r="M46" s="68"/>
      <c r="N46" s="69"/>
      <c r="O46" s="69"/>
      <c r="P46" s="69"/>
      <c r="Q46" s="70"/>
      <c r="R46" s="5"/>
      <c r="S46" s="74" t="str">
        <f t="shared" si="13"/>
        <v>S</v>
      </c>
      <c r="T46" s="133">
        <v>42952</v>
      </c>
      <c r="U46" s="145"/>
      <c r="V46" s="68"/>
      <c r="W46" s="69"/>
      <c r="X46" s="69"/>
      <c r="Y46" s="69"/>
      <c r="Z46" s="69"/>
      <c r="AA46" s="69"/>
      <c r="AB46" s="69"/>
      <c r="AC46" s="68"/>
      <c r="AD46" s="69"/>
      <c r="AE46" s="69"/>
      <c r="AF46" s="69"/>
      <c r="AG46" s="59"/>
      <c r="AH46" s="59"/>
      <c r="AI46" s="62"/>
      <c r="AK46" s="74" t="str">
        <f t="shared" si="14"/>
        <v>M</v>
      </c>
      <c r="AL46" s="133">
        <v>42983</v>
      </c>
      <c r="AM46" s="13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136"/>
      <c r="BA46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6" s="74" t="str">
        <f t="shared" si="15"/>
        <v>J</v>
      </c>
      <c r="BD46" s="133">
        <v>43013</v>
      </c>
      <c r="BE46" s="146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62"/>
      <c r="BU46" s="85" t="str">
        <f t="shared" si="16"/>
        <v>D</v>
      </c>
      <c r="BV46" s="86">
        <v>43044</v>
      </c>
      <c r="BW46" s="150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2"/>
    </row>
    <row r="47" spans="1:91" ht="13.5" customHeight="1" thickBot="1" x14ac:dyDescent="0.25">
      <c r="A47" s="66" t="str">
        <f t="shared" si="12"/>
        <v>J</v>
      </c>
      <c r="B47" s="133">
        <v>42922</v>
      </c>
      <c r="C47" s="180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61"/>
      <c r="P47" s="61"/>
      <c r="Q47" s="65"/>
      <c r="R47" s="5"/>
      <c r="S47" s="85" t="str">
        <f t="shared" si="13"/>
        <v>D</v>
      </c>
      <c r="T47" s="86">
        <v>42953</v>
      </c>
      <c r="U47" s="137"/>
      <c r="V47" s="80"/>
      <c r="W47" s="81"/>
      <c r="X47" s="81"/>
      <c r="Y47" s="81"/>
      <c r="Z47" s="81"/>
      <c r="AA47" s="81"/>
      <c r="AB47" s="81"/>
      <c r="AC47" s="80"/>
      <c r="AD47" s="81"/>
      <c r="AE47" s="81"/>
      <c r="AF47" s="81"/>
      <c r="AG47" s="93"/>
      <c r="AH47" s="93"/>
      <c r="AI47" s="119"/>
      <c r="AK47" s="74" t="str">
        <f t="shared" si="14"/>
        <v>M</v>
      </c>
      <c r="AL47" s="133">
        <v>42984</v>
      </c>
      <c r="AM47" s="134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147"/>
      <c r="BA47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7" s="74" t="str">
        <f t="shared" si="15"/>
        <v>V</v>
      </c>
      <c r="BD47" s="133">
        <v>43014</v>
      </c>
      <c r="BE47" s="145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59"/>
      <c r="BR47" s="59"/>
      <c r="BS47" s="62"/>
      <c r="BU47" s="88" t="str">
        <f t="shared" si="16"/>
        <v>L</v>
      </c>
      <c r="BV47" s="140">
        <v>43045</v>
      </c>
      <c r="BW47" s="186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50"/>
    </row>
    <row r="48" spans="1:91" ht="13.5" customHeight="1" x14ac:dyDescent="0.2">
      <c r="A48" s="66" t="str">
        <f t="shared" si="12"/>
        <v>V</v>
      </c>
      <c r="B48" s="133">
        <v>42923</v>
      </c>
      <c r="C48" s="182"/>
      <c r="D48" s="69"/>
      <c r="E48" s="69"/>
      <c r="F48" s="148"/>
      <c r="G48" s="148"/>
      <c r="H48" s="148"/>
      <c r="I48" s="69"/>
      <c r="J48" s="148"/>
      <c r="K48" s="148"/>
      <c r="L48" s="148"/>
      <c r="M48" s="69"/>
      <c r="N48" s="69"/>
      <c r="O48" s="69"/>
      <c r="P48" s="69"/>
      <c r="Q48" s="70"/>
      <c r="R48" s="5"/>
      <c r="S48" s="88" t="str">
        <f t="shared" si="13"/>
        <v>L</v>
      </c>
      <c r="T48" s="140">
        <v>42954</v>
      </c>
      <c r="U48" s="151"/>
      <c r="V48" s="49"/>
      <c r="W48" s="48"/>
      <c r="X48" s="48"/>
      <c r="Y48" s="48"/>
      <c r="Z48" s="48"/>
      <c r="AA48" s="48"/>
      <c r="AB48" s="48"/>
      <c r="AC48" s="49"/>
      <c r="AD48" s="48"/>
      <c r="AE48" s="48"/>
      <c r="AF48" s="48"/>
      <c r="AG48" s="48"/>
      <c r="AH48" s="48"/>
      <c r="AI48" s="50"/>
      <c r="AK48" s="74" t="str">
        <f t="shared" si="14"/>
        <v>J</v>
      </c>
      <c r="AL48" s="133">
        <v>42985</v>
      </c>
      <c r="AM48" s="13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8" s="74" t="str">
        <f t="shared" si="15"/>
        <v>S</v>
      </c>
      <c r="BD48" s="133">
        <v>43015</v>
      </c>
      <c r="BE48" s="145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59"/>
      <c r="BR48" s="59"/>
      <c r="BS48" s="62"/>
      <c r="BU48" s="74" t="str">
        <f t="shared" si="16"/>
        <v>M</v>
      </c>
      <c r="BV48" s="133">
        <v>43046</v>
      </c>
      <c r="BW48" s="13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62"/>
    </row>
    <row r="49" spans="1:89" ht="13.5" customHeight="1" thickBot="1" x14ac:dyDescent="0.25">
      <c r="A49" s="66" t="str">
        <f t="shared" si="12"/>
        <v>S</v>
      </c>
      <c r="B49" s="133">
        <v>42924</v>
      </c>
      <c r="C49" s="182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70"/>
      <c r="R49" s="5"/>
      <c r="S49" s="74" t="str">
        <f t="shared" si="13"/>
        <v>M</v>
      </c>
      <c r="T49" s="133">
        <v>42955</v>
      </c>
      <c r="U49" s="139"/>
      <c r="V49" s="60"/>
      <c r="W49" s="59"/>
      <c r="X49" s="59"/>
      <c r="Y49" s="59"/>
      <c r="Z49" s="59"/>
      <c r="AA49" s="59"/>
      <c r="AB49" s="59"/>
      <c r="AC49" s="60"/>
      <c r="AD49" s="59"/>
      <c r="AE49" s="59"/>
      <c r="AF49" s="59"/>
      <c r="AG49" s="59"/>
      <c r="AH49" s="59"/>
      <c r="AI49" s="62"/>
      <c r="AK49" s="74" t="str">
        <f t="shared" si="14"/>
        <v>V</v>
      </c>
      <c r="AL49" s="133">
        <v>42986</v>
      </c>
      <c r="AM49" s="134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59"/>
      <c r="AZ49" s="136"/>
      <c r="BA49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9" s="85" t="str">
        <f t="shared" si="15"/>
        <v>D</v>
      </c>
      <c r="BD49" s="86">
        <v>43016</v>
      </c>
      <c r="BE49" s="137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93"/>
      <c r="BR49" s="93"/>
      <c r="BS49" s="119"/>
      <c r="BU49" s="74" t="str">
        <f t="shared" si="16"/>
        <v>M</v>
      </c>
      <c r="BV49" s="133">
        <v>43047</v>
      </c>
      <c r="BW49" s="141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59"/>
      <c r="CJ49" s="59"/>
      <c r="CK49" s="62"/>
    </row>
    <row r="50" spans="1:89" ht="13.5" customHeight="1" thickBot="1" x14ac:dyDescent="0.25">
      <c r="A50" s="78" t="str">
        <f t="shared" si="12"/>
        <v>D</v>
      </c>
      <c r="B50" s="86">
        <v>42925</v>
      </c>
      <c r="C50" s="183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2"/>
      <c r="R50" s="5"/>
      <c r="S50" s="74" t="str">
        <f t="shared" si="13"/>
        <v>M</v>
      </c>
      <c r="T50" s="133">
        <v>42956</v>
      </c>
      <c r="U50" s="134"/>
      <c r="V50" s="68"/>
      <c r="W50" s="69"/>
      <c r="X50" s="69"/>
      <c r="Y50" s="69"/>
      <c r="Z50" s="69"/>
      <c r="AA50" s="69"/>
      <c r="AB50" s="68"/>
      <c r="AC50" s="69"/>
      <c r="AD50" s="69"/>
      <c r="AE50" s="69"/>
      <c r="AF50" s="69"/>
      <c r="AG50" s="69"/>
      <c r="AH50" s="69"/>
      <c r="AI50" s="70"/>
      <c r="AK50" s="74" t="str">
        <f t="shared" si="14"/>
        <v>S</v>
      </c>
      <c r="AL50" s="133">
        <v>42987</v>
      </c>
      <c r="AM50" s="134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59"/>
      <c r="AZ50" s="136"/>
      <c r="BA50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0" s="88" t="str">
        <f t="shared" si="15"/>
        <v>L</v>
      </c>
      <c r="BD50" s="140">
        <v>43017</v>
      </c>
      <c r="BE50" s="151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50"/>
      <c r="BU50" s="74" t="str">
        <f t="shared" si="16"/>
        <v>J</v>
      </c>
      <c r="BV50" s="133">
        <v>43048</v>
      </c>
      <c r="BW50" s="138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61"/>
      <c r="CJ50" s="61"/>
      <c r="CK50" s="65"/>
    </row>
    <row r="51" spans="1:89" ht="13.5" customHeight="1" thickBot="1" x14ac:dyDescent="0.25">
      <c r="A51" s="71" t="str">
        <f t="shared" si="12"/>
        <v>L</v>
      </c>
      <c r="B51" s="140">
        <v>42926</v>
      </c>
      <c r="C51" s="142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50"/>
      <c r="R51" s="5"/>
      <c r="S51" s="74" t="str">
        <f t="shared" si="13"/>
        <v>J</v>
      </c>
      <c r="T51" s="133">
        <v>42957</v>
      </c>
      <c r="U51" s="139"/>
      <c r="V51" s="59"/>
      <c r="W51" s="59"/>
      <c r="X51" s="59"/>
      <c r="Y51" s="59"/>
      <c r="Z51" s="59"/>
      <c r="AA51" s="59"/>
      <c r="AB51" s="60"/>
      <c r="AC51" s="59"/>
      <c r="AD51" s="59"/>
      <c r="AE51" s="59"/>
      <c r="AF51" s="59"/>
      <c r="AG51" s="59"/>
      <c r="AH51" s="61"/>
      <c r="AI51" s="62"/>
      <c r="AK51" s="85" t="str">
        <f t="shared" si="14"/>
        <v>D</v>
      </c>
      <c r="AL51" s="86">
        <v>42988</v>
      </c>
      <c r="AM51" s="143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93"/>
      <c r="AZ51" s="144"/>
      <c r="BA51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1" s="74" t="str">
        <f t="shared" si="15"/>
        <v>M</v>
      </c>
      <c r="BD51" s="133">
        <v>43018</v>
      </c>
      <c r="BE51" s="146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62"/>
      <c r="BU51" s="74" t="str">
        <f t="shared" si="16"/>
        <v>V</v>
      </c>
      <c r="BV51" s="133">
        <v>43049</v>
      </c>
      <c r="BW51" s="141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70"/>
    </row>
    <row r="52" spans="1:89" ht="13.5" customHeight="1" x14ac:dyDescent="0.2">
      <c r="A52" s="66" t="str">
        <f t="shared" si="12"/>
        <v>M</v>
      </c>
      <c r="B52" s="133">
        <v>42927</v>
      </c>
      <c r="C52" s="180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2"/>
      <c r="R52" s="5"/>
      <c r="S52" s="74" t="str">
        <f t="shared" si="13"/>
        <v>V</v>
      </c>
      <c r="T52" s="133">
        <v>42958</v>
      </c>
      <c r="U52" s="134"/>
      <c r="V52" s="69"/>
      <c r="W52" s="69"/>
      <c r="X52" s="69"/>
      <c r="Y52" s="69"/>
      <c r="Z52" s="69"/>
      <c r="AA52" s="69"/>
      <c r="AB52" s="68"/>
      <c r="AC52" s="69"/>
      <c r="AD52" s="69"/>
      <c r="AE52" s="69"/>
      <c r="AF52" s="69"/>
      <c r="AG52" s="59"/>
      <c r="AH52" s="69"/>
      <c r="AI52" s="62"/>
      <c r="AK52" s="88" t="str">
        <f t="shared" si="14"/>
        <v>L</v>
      </c>
      <c r="AL52" s="140">
        <v>42989</v>
      </c>
      <c r="AM52" s="186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132"/>
      <c r="BA52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2" s="74" t="str">
        <f t="shared" si="15"/>
        <v>M</v>
      </c>
      <c r="BD52" s="133">
        <v>43019</v>
      </c>
      <c r="BE52" s="145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70"/>
      <c r="BU52" s="74" t="str">
        <f t="shared" si="16"/>
        <v>S</v>
      </c>
      <c r="BV52" s="133">
        <v>43050</v>
      </c>
      <c r="BW52" s="141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70"/>
    </row>
    <row r="53" spans="1:89" ht="13.5" customHeight="1" thickBot="1" x14ac:dyDescent="0.25">
      <c r="A53" s="66" t="str">
        <f t="shared" si="12"/>
        <v>M</v>
      </c>
      <c r="B53" s="133">
        <v>42928</v>
      </c>
      <c r="C53" s="182"/>
      <c r="D53" s="69"/>
      <c r="E53" s="69"/>
      <c r="F53" s="69"/>
      <c r="G53" s="69"/>
      <c r="H53" s="69"/>
      <c r="I53" s="69"/>
      <c r="J53" s="69"/>
      <c r="K53" s="69"/>
      <c r="L53" s="68"/>
      <c r="M53" s="68"/>
      <c r="N53" s="68"/>
      <c r="O53" s="69"/>
      <c r="P53" s="69"/>
      <c r="Q53" s="70"/>
      <c r="R53" s="5"/>
      <c r="S53" s="74" t="str">
        <f t="shared" si="13"/>
        <v>S</v>
      </c>
      <c r="T53" s="133">
        <v>42959</v>
      </c>
      <c r="U53" s="145"/>
      <c r="V53" s="69"/>
      <c r="W53" s="69"/>
      <c r="X53" s="69"/>
      <c r="Y53" s="69"/>
      <c r="Z53" s="69"/>
      <c r="AA53" s="69"/>
      <c r="AB53" s="68"/>
      <c r="AC53" s="69"/>
      <c r="AD53" s="69"/>
      <c r="AE53" s="69"/>
      <c r="AF53" s="69"/>
      <c r="AG53" s="59"/>
      <c r="AH53" s="59"/>
      <c r="AI53" s="62"/>
      <c r="AK53" s="74" t="str">
        <f t="shared" si="14"/>
        <v>M</v>
      </c>
      <c r="AL53" s="133">
        <v>42990</v>
      </c>
      <c r="AM53" s="13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136"/>
      <c r="BA53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3" s="74" t="str">
        <f t="shared" si="15"/>
        <v>J</v>
      </c>
      <c r="BD53" s="133">
        <v>43020</v>
      </c>
      <c r="BE53" s="149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59"/>
      <c r="BR53" s="59"/>
      <c r="BS53" s="62"/>
      <c r="BU53" s="85" t="str">
        <f t="shared" si="16"/>
        <v>D</v>
      </c>
      <c r="BV53" s="86">
        <v>43051</v>
      </c>
      <c r="BW53" s="150"/>
      <c r="BX53" s="81"/>
      <c r="BY53" s="81"/>
      <c r="BZ53" s="81"/>
      <c r="CA53" s="81"/>
      <c r="CB53" s="81"/>
      <c r="CC53" s="81"/>
      <c r="CD53" s="81"/>
      <c r="CE53" s="81"/>
      <c r="CF53" s="81"/>
      <c r="CG53" s="81"/>
      <c r="CH53" s="81"/>
      <c r="CI53" s="81"/>
      <c r="CJ53" s="81"/>
      <c r="CK53" s="82"/>
    </row>
    <row r="54" spans="1:89" ht="13.5" customHeight="1" thickBot="1" x14ac:dyDescent="0.25">
      <c r="A54" s="66" t="str">
        <f t="shared" si="12"/>
        <v>J</v>
      </c>
      <c r="B54" s="133">
        <v>42929</v>
      </c>
      <c r="C54" s="180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61"/>
      <c r="P54" s="61"/>
      <c r="Q54" s="65"/>
      <c r="R54" s="5"/>
      <c r="S54" s="85" t="str">
        <f t="shared" si="13"/>
        <v>D</v>
      </c>
      <c r="T54" s="86">
        <v>42960</v>
      </c>
      <c r="U54" s="137"/>
      <c r="V54" s="81"/>
      <c r="W54" s="81"/>
      <c r="X54" s="81"/>
      <c r="Y54" s="81"/>
      <c r="Z54" s="81"/>
      <c r="AA54" s="81"/>
      <c r="AB54" s="80"/>
      <c r="AC54" s="81"/>
      <c r="AD54" s="81"/>
      <c r="AE54" s="81"/>
      <c r="AF54" s="81"/>
      <c r="AG54" s="93"/>
      <c r="AH54" s="93"/>
      <c r="AI54" s="119"/>
      <c r="AK54" s="74" t="str">
        <f t="shared" si="14"/>
        <v>M</v>
      </c>
      <c r="AL54" s="133">
        <v>42991</v>
      </c>
      <c r="AM54" s="134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147"/>
      <c r="BA54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4" s="74" t="str">
        <f t="shared" si="15"/>
        <v>V</v>
      </c>
      <c r="BD54" s="133">
        <v>43021</v>
      </c>
      <c r="BE54" s="145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59"/>
      <c r="BR54" s="59"/>
      <c r="BS54" s="62"/>
      <c r="BU54" s="88" t="str">
        <f t="shared" si="16"/>
        <v>L</v>
      </c>
      <c r="BV54" s="140">
        <v>43052</v>
      </c>
      <c r="BW54" s="189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50"/>
    </row>
    <row r="55" spans="1:89" ht="13.5" customHeight="1" x14ac:dyDescent="0.2">
      <c r="A55" s="66" t="str">
        <f t="shared" si="12"/>
        <v>V</v>
      </c>
      <c r="B55" s="133">
        <v>42930</v>
      </c>
      <c r="C55" s="182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70"/>
      <c r="R55" s="5"/>
      <c r="S55" s="88" t="str">
        <f t="shared" si="13"/>
        <v>L</v>
      </c>
      <c r="T55" s="140">
        <v>42961</v>
      </c>
      <c r="U55" s="151"/>
      <c r="V55" s="48"/>
      <c r="W55" s="48"/>
      <c r="X55" s="48"/>
      <c r="Y55" s="48"/>
      <c r="Z55" s="48"/>
      <c r="AA55" s="48"/>
      <c r="AB55" s="49"/>
      <c r="AC55" s="48"/>
      <c r="AD55" s="48"/>
      <c r="AE55" s="48"/>
      <c r="AF55" s="48"/>
      <c r="AG55" s="48"/>
      <c r="AH55" s="48"/>
      <c r="AI55" s="50"/>
      <c r="AK55" s="74" t="str">
        <f t="shared" si="14"/>
        <v>J</v>
      </c>
      <c r="AL55" s="133">
        <v>42992</v>
      </c>
      <c r="AM55" s="139"/>
      <c r="AN55" s="60"/>
      <c r="AO55" s="59"/>
      <c r="AP55" s="59"/>
      <c r="AQ55" s="59"/>
      <c r="AR55" s="59"/>
      <c r="AS55" s="59"/>
      <c r="AT55" s="59"/>
      <c r="AU55" s="59"/>
      <c r="AV55" s="59"/>
      <c r="AW55" s="60"/>
      <c r="AX55" s="59"/>
      <c r="AY55" s="59"/>
      <c r="AZ55" s="59"/>
      <c r="BA55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5" s="74" t="str">
        <f t="shared" si="15"/>
        <v>S</v>
      </c>
      <c r="BD55" s="133">
        <v>43022</v>
      </c>
      <c r="BE55" s="145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59"/>
      <c r="BR55" s="59"/>
      <c r="BS55" s="62"/>
      <c r="BU55" s="74" t="str">
        <f t="shared" si="16"/>
        <v>M</v>
      </c>
      <c r="BV55" s="133">
        <v>43053</v>
      </c>
      <c r="BW55" s="138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62"/>
    </row>
    <row r="56" spans="1:89" ht="13.5" customHeight="1" thickBot="1" x14ac:dyDescent="0.25">
      <c r="A56" s="66" t="str">
        <f t="shared" si="12"/>
        <v>S</v>
      </c>
      <c r="B56" s="133">
        <v>42931</v>
      </c>
      <c r="C56" s="182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70"/>
      <c r="R56" s="5"/>
      <c r="S56" s="74" t="str">
        <f t="shared" si="13"/>
        <v>M</v>
      </c>
      <c r="T56" s="133">
        <v>42962</v>
      </c>
      <c r="U56" s="146"/>
      <c r="V56" s="59"/>
      <c r="W56" s="59"/>
      <c r="X56" s="59"/>
      <c r="Y56" s="59"/>
      <c r="Z56" s="59"/>
      <c r="AA56" s="59"/>
      <c r="AB56" s="60"/>
      <c r="AC56" s="59"/>
      <c r="AD56" s="59"/>
      <c r="AE56" s="59"/>
      <c r="AF56" s="59"/>
      <c r="AG56" s="59"/>
      <c r="AH56" s="59"/>
      <c r="AI56" s="62"/>
      <c r="AK56" s="74" t="str">
        <f t="shared" si="14"/>
        <v>V</v>
      </c>
      <c r="AL56" s="133">
        <v>42993</v>
      </c>
      <c r="AM56" s="134"/>
      <c r="AN56" s="68"/>
      <c r="AO56" s="69"/>
      <c r="AP56" s="69"/>
      <c r="AQ56" s="69"/>
      <c r="AR56" s="69"/>
      <c r="AS56" s="69"/>
      <c r="AT56" s="69"/>
      <c r="AU56" s="69"/>
      <c r="AV56" s="69"/>
      <c r="AW56" s="68"/>
      <c r="AX56" s="69"/>
      <c r="AY56" s="59"/>
      <c r="AZ56" s="136"/>
      <c r="BA56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6" s="85" t="str">
        <f t="shared" si="15"/>
        <v>D</v>
      </c>
      <c r="BD56" s="86">
        <v>43023</v>
      </c>
      <c r="BE56" s="137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93"/>
      <c r="BR56" s="93"/>
      <c r="BS56" s="119"/>
      <c r="BU56" s="74" t="str">
        <f t="shared" si="16"/>
        <v>M</v>
      </c>
      <c r="BV56" s="133">
        <v>43054</v>
      </c>
      <c r="BW56" s="141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59"/>
      <c r="CJ56" s="59"/>
      <c r="CK56" s="62"/>
    </row>
    <row r="57" spans="1:89" ht="13.5" customHeight="1" thickBot="1" x14ac:dyDescent="0.25">
      <c r="A57" s="78" t="str">
        <f t="shared" si="12"/>
        <v>D</v>
      </c>
      <c r="B57" s="86">
        <v>42932</v>
      </c>
      <c r="C57" s="183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2"/>
      <c r="R57" s="5"/>
      <c r="S57" s="74" t="str">
        <f t="shared" si="13"/>
        <v>M</v>
      </c>
      <c r="T57" s="133">
        <v>42963</v>
      </c>
      <c r="U57" s="145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69"/>
      <c r="AI57" s="70"/>
      <c r="AK57" s="74" t="str">
        <f t="shared" si="14"/>
        <v>S</v>
      </c>
      <c r="AL57" s="133">
        <v>42994</v>
      </c>
      <c r="AM57" s="134"/>
      <c r="AN57" s="68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59"/>
      <c r="AZ57" s="136"/>
      <c r="BA57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7" s="88" t="str">
        <f t="shared" si="15"/>
        <v>L</v>
      </c>
      <c r="BD57" s="140">
        <v>43024</v>
      </c>
      <c r="BE57" s="151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50"/>
      <c r="BU57" s="74" t="str">
        <f t="shared" si="16"/>
        <v>J</v>
      </c>
      <c r="BV57" s="133">
        <v>43055</v>
      </c>
      <c r="BW57" s="138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59"/>
      <c r="CI57" s="61"/>
      <c r="CJ57" s="61"/>
      <c r="CK57" s="65"/>
    </row>
    <row r="58" spans="1:89" ht="13.5" customHeight="1" thickBot="1" x14ac:dyDescent="0.25">
      <c r="A58" s="71" t="str">
        <f t="shared" si="12"/>
        <v>L</v>
      </c>
      <c r="B58" s="140">
        <v>42933</v>
      </c>
      <c r="C58" s="142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50"/>
      <c r="R58" s="5"/>
      <c r="S58" s="74" t="str">
        <f t="shared" si="13"/>
        <v>J</v>
      </c>
      <c r="T58" s="133">
        <v>42964</v>
      </c>
      <c r="U58" s="146"/>
      <c r="V58" s="59"/>
      <c r="W58" s="59"/>
      <c r="X58" s="59"/>
      <c r="Y58" s="59"/>
      <c r="Z58" s="59"/>
      <c r="AA58" s="59"/>
      <c r="AB58" s="60"/>
      <c r="AC58" s="59"/>
      <c r="AD58" s="59"/>
      <c r="AE58" s="59"/>
      <c r="AF58" s="59"/>
      <c r="AG58" s="59"/>
      <c r="AH58" s="59"/>
      <c r="AI58" s="62"/>
      <c r="AK58" s="85" t="str">
        <f t="shared" si="14"/>
        <v>D</v>
      </c>
      <c r="AL58" s="86">
        <v>42995</v>
      </c>
      <c r="AM58" s="143"/>
      <c r="AN58" s="80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93"/>
      <c r="AZ58" s="144"/>
      <c r="BA58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8" s="74" t="str">
        <f t="shared" si="15"/>
        <v>M</v>
      </c>
      <c r="BD58" s="133">
        <v>43025</v>
      </c>
      <c r="BE58" s="146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62"/>
      <c r="BU58" s="74" t="str">
        <f t="shared" si="16"/>
        <v>V</v>
      </c>
      <c r="BV58" s="133">
        <v>43056</v>
      </c>
      <c r="BW58" s="141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70"/>
    </row>
    <row r="59" spans="1:89" ht="13.5" customHeight="1" x14ac:dyDescent="0.2">
      <c r="A59" s="66" t="str">
        <f t="shared" si="12"/>
        <v>M</v>
      </c>
      <c r="B59" s="133">
        <v>42934</v>
      </c>
      <c r="C59" s="180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62"/>
      <c r="R59" s="5"/>
      <c r="S59" s="74" t="str">
        <f t="shared" si="13"/>
        <v>V</v>
      </c>
      <c r="T59" s="133">
        <v>42965</v>
      </c>
      <c r="U59" s="145"/>
      <c r="V59" s="69"/>
      <c r="W59" s="69"/>
      <c r="X59" s="69"/>
      <c r="Y59" s="69"/>
      <c r="Z59" s="69"/>
      <c r="AA59" s="69"/>
      <c r="AB59" s="68"/>
      <c r="AC59" s="69"/>
      <c r="AD59" s="69"/>
      <c r="AE59" s="69"/>
      <c r="AF59" s="69"/>
      <c r="AG59" s="59"/>
      <c r="AH59" s="59"/>
      <c r="AI59" s="62"/>
      <c r="AK59" s="88" t="str">
        <f t="shared" si="14"/>
        <v>L</v>
      </c>
      <c r="AL59" s="140">
        <v>42996</v>
      </c>
      <c r="AM59" s="186"/>
      <c r="AN59" s="49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132"/>
      <c r="BA59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9" s="74" t="str">
        <f t="shared" si="15"/>
        <v>M</v>
      </c>
      <c r="BD59" s="133">
        <v>43026</v>
      </c>
      <c r="BE59" s="145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70"/>
      <c r="BU59" s="74" t="str">
        <f t="shared" si="16"/>
        <v>S</v>
      </c>
      <c r="BV59" s="133">
        <v>43057</v>
      </c>
      <c r="BW59" s="141"/>
      <c r="BX59" s="69"/>
      <c r="BY59" s="69"/>
      <c r="BZ59" s="69"/>
      <c r="CA59" s="69"/>
      <c r="CB59" s="69"/>
      <c r="CC59" s="69"/>
      <c r="CD59" s="69"/>
      <c r="CE59" s="69"/>
      <c r="CF59" s="69"/>
      <c r="CG59" s="69"/>
      <c r="CH59" s="69"/>
      <c r="CI59" s="69"/>
      <c r="CJ59" s="69"/>
      <c r="CK59" s="70"/>
    </row>
    <row r="60" spans="1:89" ht="13.5" customHeight="1" thickBot="1" x14ac:dyDescent="0.25">
      <c r="A60" s="66" t="str">
        <f t="shared" si="12"/>
        <v>M</v>
      </c>
      <c r="B60" s="133">
        <v>42935</v>
      </c>
      <c r="C60" s="180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8"/>
      <c r="O60" s="69"/>
      <c r="P60" s="69"/>
      <c r="Q60" s="70"/>
      <c r="R60" s="5"/>
      <c r="S60" s="74" t="str">
        <f t="shared" si="13"/>
        <v>S</v>
      </c>
      <c r="T60" s="133">
        <v>42966</v>
      </c>
      <c r="U60" s="145"/>
      <c r="V60" s="69"/>
      <c r="W60" s="69"/>
      <c r="X60" s="69"/>
      <c r="Y60" s="69"/>
      <c r="Z60" s="69"/>
      <c r="AA60" s="69"/>
      <c r="AB60" s="68"/>
      <c r="AC60" s="69"/>
      <c r="AD60" s="69"/>
      <c r="AE60" s="69"/>
      <c r="AF60" s="69"/>
      <c r="AG60" s="59"/>
      <c r="AH60" s="59"/>
      <c r="AI60" s="62"/>
      <c r="AK60" s="74" t="str">
        <f t="shared" si="14"/>
        <v>M</v>
      </c>
      <c r="AL60" s="133">
        <v>42997</v>
      </c>
      <c r="AM60" s="139"/>
      <c r="AN60" s="60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136"/>
      <c r="BA60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0" s="74" t="str">
        <f t="shared" si="15"/>
        <v>J</v>
      </c>
      <c r="BD60" s="133">
        <v>43027</v>
      </c>
      <c r="BE60" s="149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59"/>
      <c r="BR60" s="59"/>
      <c r="BS60" s="62"/>
      <c r="BU60" s="85" t="str">
        <f t="shared" si="16"/>
        <v>D</v>
      </c>
      <c r="BV60" s="86">
        <v>43058</v>
      </c>
      <c r="BW60" s="150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2"/>
    </row>
    <row r="61" spans="1:89" ht="13.5" customHeight="1" thickBot="1" x14ac:dyDescent="0.25">
      <c r="A61" s="66" t="str">
        <f t="shared" si="12"/>
        <v>J</v>
      </c>
      <c r="B61" s="133">
        <v>42936</v>
      </c>
      <c r="C61" s="180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60"/>
      <c r="O61" s="61"/>
      <c r="P61" s="61"/>
      <c r="Q61" s="65"/>
      <c r="R61" s="5"/>
      <c r="S61" s="85" t="str">
        <f t="shared" si="13"/>
        <v>D</v>
      </c>
      <c r="T61" s="86">
        <v>42967</v>
      </c>
      <c r="U61" s="137"/>
      <c r="V61" s="81"/>
      <c r="W61" s="81"/>
      <c r="X61" s="81"/>
      <c r="Y61" s="81"/>
      <c r="Z61" s="81"/>
      <c r="AA61" s="81"/>
      <c r="AB61" s="80"/>
      <c r="AC61" s="81"/>
      <c r="AD61" s="81"/>
      <c r="AE61" s="81"/>
      <c r="AF61" s="81"/>
      <c r="AG61" s="93"/>
      <c r="AH61" s="93"/>
      <c r="AI61" s="119"/>
      <c r="AK61" s="74" t="str">
        <f t="shared" si="14"/>
        <v>M</v>
      </c>
      <c r="AL61" s="133">
        <v>42998</v>
      </c>
      <c r="AM61" s="134"/>
      <c r="AN61" s="68"/>
      <c r="AO61" s="68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147"/>
      <c r="BA61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1" s="74" t="str">
        <f t="shared" si="15"/>
        <v>V</v>
      </c>
      <c r="BD61" s="133">
        <v>43028</v>
      </c>
      <c r="BE61" s="145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59"/>
      <c r="BR61" s="59"/>
      <c r="BS61" s="62"/>
      <c r="BU61" s="88" t="str">
        <f t="shared" si="16"/>
        <v>L</v>
      </c>
      <c r="BV61" s="140">
        <v>43059</v>
      </c>
      <c r="BW61" s="189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50"/>
    </row>
    <row r="62" spans="1:89" ht="13.5" customHeight="1" x14ac:dyDescent="0.2">
      <c r="A62" s="66" t="str">
        <f t="shared" si="12"/>
        <v>V</v>
      </c>
      <c r="B62" s="133">
        <v>42937</v>
      </c>
      <c r="C62" s="180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8"/>
      <c r="O62" s="69"/>
      <c r="P62" s="69"/>
      <c r="Q62" s="70"/>
      <c r="R62" s="5"/>
      <c r="S62" s="88" t="str">
        <f t="shared" si="13"/>
        <v>L</v>
      </c>
      <c r="T62" s="140">
        <v>42968</v>
      </c>
      <c r="U62" s="151"/>
      <c r="V62" s="48"/>
      <c r="W62" s="48"/>
      <c r="X62" s="48"/>
      <c r="Y62" s="48"/>
      <c r="Z62" s="48"/>
      <c r="AA62" s="48"/>
      <c r="AB62" s="49"/>
      <c r="AC62" s="48"/>
      <c r="AD62" s="48"/>
      <c r="AE62" s="48"/>
      <c r="AF62" s="48"/>
      <c r="AG62" s="48"/>
      <c r="AH62" s="48"/>
      <c r="AI62" s="50"/>
      <c r="AK62" s="74" t="str">
        <f t="shared" si="14"/>
        <v>J</v>
      </c>
      <c r="AL62" s="133">
        <v>42999</v>
      </c>
      <c r="AM62" s="139"/>
      <c r="AN62" s="60"/>
      <c r="AO62" s="60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2" s="74" t="str">
        <f t="shared" si="15"/>
        <v>S</v>
      </c>
      <c r="BD62" s="133">
        <v>43029</v>
      </c>
      <c r="BE62" s="145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59"/>
      <c r="BR62" s="59"/>
      <c r="BS62" s="62"/>
      <c r="BU62" s="74" t="str">
        <f t="shared" si="16"/>
        <v>M</v>
      </c>
      <c r="BV62" s="133">
        <v>43060</v>
      </c>
      <c r="BW62" s="138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  <c r="CK62" s="62"/>
    </row>
    <row r="63" spans="1:89" ht="13.5" customHeight="1" thickBot="1" x14ac:dyDescent="0.25">
      <c r="A63" s="66" t="str">
        <f t="shared" si="12"/>
        <v>S</v>
      </c>
      <c r="B63" s="133">
        <v>42938</v>
      </c>
      <c r="C63" s="180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8"/>
      <c r="O63" s="69"/>
      <c r="P63" s="69"/>
      <c r="Q63" s="70"/>
      <c r="R63" s="5"/>
      <c r="S63" s="74" t="str">
        <f t="shared" si="13"/>
        <v>M</v>
      </c>
      <c r="T63" s="133">
        <v>42969</v>
      </c>
      <c r="U63" s="146"/>
      <c r="V63" s="59"/>
      <c r="W63" s="59"/>
      <c r="X63" s="59"/>
      <c r="Y63" s="59"/>
      <c r="Z63" s="59"/>
      <c r="AA63" s="59"/>
      <c r="AB63" s="60"/>
      <c r="AC63" s="59"/>
      <c r="AD63" s="59"/>
      <c r="AE63" s="59"/>
      <c r="AF63" s="59"/>
      <c r="AG63" s="59"/>
      <c r="AH63" s="59"/>
      <c r="AI63" s="62"/>
      <c r="AK63" s="74" t="str">
        <f t="shared" si="14"/>
        <v>V</v>
      </c>
      <c r="AL63" s="133">
        <v>43000</v>
      </c>
      <c r="AM63" s="134"/>
      <c r="AN63" s="69"/>
      <c r="AO63" s="68"/>
      <c r="AP63" s="69"/>
      <c r="AQ63" s="69"/>
      <c r="AR63" s="69"/>
      <c r="AS63" s="69"/>
      <c r="AT63" s="69"/>
      <c r="AU63" s="69"/>
      <c r="AV63" s="69"/>
      <c r="AW63" s="69"/>
      <c r="AX63" s="69"/>
      <c r="AY63" s="59"/>
      <c r="AZ63" s="136"/>
      <c r="BA63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3" s="85" t="str">
        <f t="shared" si="15"/>
        <v>D</v>
      </c>
      <c r="BD63" s="86">
        <v>43030</v>
      </c>
      <c r="BE63" s="137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93"/>
      <c r="BR63" s="93"/>
      <c r="BS63" s="119"/>
      <c r="BU63" s="74" t="str">
        <f t="shared" si="16"/>
        <v>M</v>
      </c>
      <c r="BV63" s="133">
        <v>43061</v>
      </c>
      <c r="BW63" s="141"/>
      <c r="BX63" s="69"/>
      <c r="BY63" s="69"/>
      <c r="BZ63" s="69"/>
      <c r="CA63" s="69"/>
      <c r="CB63" s="69"/>
      <c r="CC63" s="69"/>
      <c r="CD63" s="69"/>
      <c r="CE63" s="69"/>
      <c r="CF63" s="69"/>
      <c r="CG63" s="69"/>
      <c r="CH63" s="69"/>
      <c r="CI63" s="59"/>
      <c r="CJ63" s="59"/>
      <c r="CK63" s="62"/>
    </row>
    <row r="64" spans="1:89" ht="13.5" customHeight="1" thickBot="1" x14ac:dyDescent="0.25">
      <c r="A64" s="78" t="str">
        <f t="shared" si="12"/>
        <v>D</v>
      </c>
      <c r="B64" s="86">
        <v>42939</v>
      </c>
      <c r="C64" s="180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0"/>
      <c r="O64" s="81"/>
      <c r="P64" s="81"/>
      <c r="Q64" s="82"/>
      <c r="R64" s="5"/>
      <c r="S64" s="74" t="str">
        <f t="shared" si="13"/>
        <v>M</v>
      </c>
      <c r="T64" s="133">
        <v>42970</v>
      </c>
      <c r="U64" s="145"/>
      <c r="V64" s="69"/>
      <c r="W64" s="69"/>
      <c r="X64" s="69"/>
      <c r="Y64" s="69"/>
      <c r="Z64" s="69"/>
      <c r="AA64" s="69"/>
      <c r="AB64" s="68"/>
      <c r="AC64" s="69"/>
      <c r="AD64" s="69"/>
      <c r="AE64" s="69"/>
      <c r="AF64" s="69"/>
      <c r="AG64" s="69"/>
      <c r="AH64" s="69"/>
      <c r="AI64" s="70"/>
      <c r="AK64" s="74" t="str">
        <f t="shared" si="14"/>
        <v>S</v>
      </c>
      <c r="AL64" s="133">
        <v>43001</v>
      </c>
      <c r="AM64" s="134"/>
      <c r="AN64" s="69"/>
      <c r="AO64" s="68"/>
      <c r="AP64" s="69"/>
      <c r="AQ64" s="69"/>
      <c r="AR64" s="69"/>
      <c r="AS64" s="69"/>
      <c r="AT64" s="69"/>
      <c r="AU64" s="69"/>
      <c r="AV64" s="69"/>
      <c r="AW64" s="69"/>
      <c r="AX64" s="69"/>
      <c r="AY64" s="59"/>
      <c r="AZ64" s="136"/>
      <c r="BA64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4" s="88" t="str">
        <f t="shared" si="15"/>
        <v>L</v>
      </c>
      <c r="BD64" s="140">
        <v>43031</v>
      </c>
      <c r="BE64" s="151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50"/>
      <c r="BU64" s="74" t="str">
        <f t="shared" si="16"/>
        <v>J</v>
      </c>
      <c r="BV64" s="133">
        <v>43062</v>
      </c>
      <c r="BW64" s="138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61"/>
      <c r="CJ64" s="61"/>
      <c r="CK64" s="65"/>
    </row>
    <row r="65" spans="1:89" ht="13.5" customHeight="1" thickBot="1" x14ac:dyDescent="0.25">
      <c r="A65" s="71" t="str">
        <f t="shared" si="12"/>
        <v>L</v>
      </c>
      <c r="B65" s="140">
        <v>42940</v>
      </c>
      <c r="C65" s="151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9"/>
      <c r="O65" s="48"/>
      <c r="P65" s="48"/>
      <c r="Q65" s="50"/>
      <c r="R65" s="5"/>
      <c r="S65" s="74" t="str">
        <f t="shared" si="13"/>
        <v>J</v>
      </c>
      <c r="T65" s="133">
        <v>42971</v>
      </c>
      <c r="U65" s="146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64"/>
      <c r="AG65" s="59"/>
      <c r="AH65" s="59"/>
      <c r="AI65" s="62"/>
      <c r="AK65" s="85" t="str">
        <f t="shared" si="14"/>
        <v>D</v>
      </c>
      <c r="AL65" s="86">
        <v>43002</v>
      </c>
      <c r="AM65" s="143"/>
      <c r="AN65" s="81"/>
      <c r="AO65" s="80"/>
      <c r="AP65" s="81"/>
      <c r="AQ65" s="81"/>
      <c r="AR65" s="81"/>
      <c r="AS65" s="81"/>
      <c r="AT65" s="81"/>
      <c r="AU65" s="81"/>
      <c r="AV65" s="81"/>
      <c r="AW65" s="81"/>
      <c r="AX65" s="81"/>
      <c r="AY65" s="93"/>
      <c r="AZ65" s="144"/>
      <c r="BA65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5" s="74" t="str">
        <f t="shared" si="15"/>
        <v>M</v>
      </c>
      <c r="BD65" s="133">
        <v>43032</v>
      </c>
      <c r="BE65" s="146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62"/>
      <c r="BU65" s="74" t="str">
        <f t="shared" si="16"/>
        <v>V</v>
      </c>
      <c r="BV65" s="133">
        <v>43063</v>
      </c>
      <c r="BW65" s="141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70"/>
    </row>
    <row r="66" spans="1:89" ht="13.5" customHeight="1" x14ac:dyDescent="0.2">
      <c r="A66" s="66" t="str">
        <f t="shared" si="12"/>
        <v>M</v>
      </c>
      <c r="B66" s="133">
        <v>42941</v>
      </c>
      <c r="C66" s="146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59"/>
      <c r="P66" s="59"/>
      <c r="Q66" s="62"/>
      <c r="R66" s="5"/>
      <c r="S66" s="74" t="str">
        <f t="shared" si="13"/>
        <v>V</v>
      </c>
      <c r="T66" s="133">
        <v>42972</v>
      </c>
      <c r="U66" s="145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59"/>
      <c r="AH66" s="59"/>
      <c r="AI66" s="62"/>
      <c r="AK66" s="155" t="str">
        <f t="shared" si="14"/>
        <v>L</v>
      </c>
      <c r="AL66" s="156">
        <v>43003</v>
      </c>
      <c r="AM66" s="157"/>
      <c r="AN66" s="59"/>
      <c r="AO66" s="60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136"/>
      <c r="BA66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6" s="74" t="str">
        <f t="shared" si="15"/>
        <v>M</v>
      </c>
      <c r="BD66" s="133">
        <v>43033</v>
      </c>
      <c r="BE66" s="145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70"/>
      <c r="BU66" s="74" t="str">
        <f t="shared" si="16"/>
        <v>S</v>
      </c>
      <c r="BV66" s="133">
        <v>43064</v>
      </c>
      <c r="BW66" s="141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70"/>
    </row>
    <row r="67" spans="1:89" ht="13.5" customHeight="1" thickBot="1" x14ac:dyDescent="0.25">
      <c r="A67" s="66" t="str">
        <f t="shared" si="12"/>
        <v>M</v>
      </c>
      <c r="B67" s="133">
        <v>42942</v>
      </c>
      <c r="C67" s="145"/>
      <c r="D67" s="68"/>
      <c r="E67" s="69"/>
      <c r="F67" s="69"/>
      <c r="G67" s="69"/>
      <c r="H67" s="69"/>
      <c r="I67" s="69"/>
      <c r="J67" s="68"/>
      <c r="K67" s="68"/>
      <c r="L67" s="69"/>
      <c r="M67" s="69"/>
      <c r="N67" s="69"/>
      <c r="O67" s="69"/>
      <c r="P67" s="69"/>
      <c r="Q67" s="70"/>
      <c r="R67" s="5"/>
      <c r="S67" s="74" t="str">
        <f t="shared" si="13"/>
        <v>S</v>
      </c>
      <c r="T67" s="133">
        <v>42973</v>
      </c>
      <c r="U67" s="145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59"/>
      <c r="AH67" s="59"/>
      <c r="AI67" s="62"/>
      <c r="AK67" s="74" t="str">
        <f t="shared" si="14"/>
        <v>M</v>
      </c>
      <c r="AL67" s="133">
        <v>43004</v>
      </c>
      <c r="AM67" s="139"/>
      <c r="AN67" s="59"/>
      <c r="AO67" s="60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136"/>
      <c r="BA67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7" s="74" t="str">
        <f t="shared" si="15"/>
        <v>J</v>
      </c>
      <c r="BD67" s="133">
        <v>43034</v>
      </c>
      <c r="BE67" s="149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59"/>
      <c r="BR67" s="59"/>
      <c r="BS67" s="62"/>
      <c r="BU67" s="85" t="str">
        <f t="shared" si="16"/>
        <v>D</v>
      </c>
      <c r="BV67" s="86">
        <v>43065</v>
      </c>
      <c r="BW67" s="150"/>
      <c r="BX67" s="81"/>
      <c r="BY67" s="81"/>
      <c r="BZ67" s="81"/>
      <c r="CA67" s="81"/>
      <c r="CB67" s="81"/>
      <c r="CC67" s="81"/>
      <c r="CD67" s="81"/>
      <c r="CE67" s="81"/>
      <c r="CF67" s="81"/>
      <c r="CG67" s="81"/>
      <c r="CH67" s="81"/>
      <c r="CI67" s="81"/>
      <c r="CJ67" s="81"/>
      <c r="CK67" s="82"/>
    </row>
    <row r="68" spans="1:89" ht="13.5" customHeight="1" thickBot="1" x14ac:dyDescent="0.25">
      <c r="A68" s="66" t="str">
        <f t="shared" si="12"/>
        <v>J</v>
      </c>
      <c r="B68" s="133">
        <v>42943</v>
      </c>
      <c r="C68" s="146"/>
      <c r="D68" s="60"/>
      <c r="E68" s="59"/>
      <c r="F68" s="59"/>
      <c r="G68" s="59"/>
      <c r="H68" s="59"/>
      <c r="I68" s="59"/>
      <c r="J68" s="59"/>
      <c r="K68" s="60"/>
      <c r="L68" s="60"/>
      <c r="M68" s="60"/>
      <c r="N68" s="60"/>
      <c r="O68" s="61"/>
      <c r="P68" s="61"/>
      <c r="Q68" s="65"/>
      <c r="R68" s="5"/>
      <c r="S68" s="85" t="str">
        <f t="shared" si="13"/>
        <v>D</v>
      </c>
      <c r="T68" s="86">
        <v>42974</v>
      </c>
      <c r="U68" s="143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93"/>
      <c r="AH68" s="93"/>
      <c r="AI68" s="119"/>
      <c r="AK68" s="74" t="str">
        <f t="shared" si="14"/>
        <v>M</v>
      </c>
      <c r="AL68" s="133">
        <v>43005</v>
      </c>
      <c r="AM68" s="134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147"/>
      <c r="BA68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8" s="74" t="str">
        <f t="shared" si="15"/>
        <v>V</v>
      </c>
      <c r="BD68" s="133">
        <v>43035</v>
      </c>
      <c r="BE68" s="145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59"/>
      <c r="BR68" s="59"/>
      <c r="BS68" s="62"/>
      <c r="BU68" s="88" t="str">
        <f t="shared" si="16"/>
        <v>L</v>
      </c>
      <c r="BV68" s="140">
        <v>43066</v>
      </c>
      <c r="BW68" s="188"/>
      <c r="BX68" s="59"/>
      <c r="BY68" s="59"/>
      <c r="BZ68" s="59"/>
      <c r="CA68" s="59"/>
      <c r="CB68" s="59"/>
      <c r="CC68" s="59"/>
      <c r="CD68" s="59"/>
      <c r="CE68" s="59"/>
      <c r="CF68" s="59"/>
      <c r="CG68" s="59"/>
      <c r="CH68" s="59"/>
      <c r="CI68" s="59"/>
      <c r="CJ68" s="59"/>
      <c r="CK68" s="62"/>
    </row>
    <row r="69" spans="1:89" ht="13.5" customHeight="1" x14ac:dyDescent="0.2">
      <c r="A69" s="66" t="str">
        <f t="shared" si="12"/>
        <v>V</v>
      </c>
      <c r="B69" s="133">
        <v>42944</v>
      </c>
      <c r="C69" s="184"/>
      <c r="D69" s="153"/>
      <c r="E69" s="154"/>
      <c r="F69" s="154"/>
      <c r="G69" s="154"/>
      <c r="H69" s="154"/>
      <c r="I69" s="154"/>
      <c r="J69" s="154"/>
      <c r="K69" s="153"/>
      <c r="L69" s="153"/>
      <c r="M69" s="153"/>
      <c r="N69" s="153"/>
      <c r="O69" s="69"/>
      <c r="P69" s="69"/>
      <c r="Q69" s="70"/>
      <c r="R69" s="5"/>
      <c r="S69" s="155" t="str">
        <f t="shared" si="13"/>
        <v>L</v>
      </c>
      <c r="T69" s="156">
        <v>42975</v>
      </c>
      <c r="U69" s="152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62"/>
      <c r="AK69" s="74" t="str">
        <f t="shared" si="14"/>
        <v>J</v>
      </c>
      <c r="AL69" s="133">
        <v>43006</v>
      </c>
      <c r="AM69" s="13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9" s="74" t="str">
        <f t="shared" si="15"/>
        <v>S</v>
      </c>
      <c r="BD69" s="133">
        <v>43036</v>
      </c>
      <c r="BE69" s="145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59"/>
      <c r="BR69" s="59"/>
      <c r="BS69" s="62"/>
      <c r="BU69" s="74" t="str">
        <f t="shared" si="16"/>
        <v>M</v>
      </c>
      <c r="BV69" s="133">
        <v>43067</v>
      </c>
      <c r="BW69" s="139"/>
      <c r="BX69" s="59"/>
      <c r="BY69" s="59"/>
      <c r="BZ69" s="59"/>
      <c r="CA69" s="59"/>
      <c r="CB69" s="59"/>
      <c r="CC69" s="59"/>
      <c r="CD69" s="59"/>
      <c r="CE69" s="59"/>
      <c r="CF69" s="59"/>
      <c r="CG69" s="59"/>
      <c r="CH69" s="59"/>
      <c r="CI69" s="59"/>
      <c r="CJ69" s="59"/>
      <c r="CK69" s="62"/>
    </row>
    <row r="70" spans="1:89" ht="13.5" customHeight="1" thickBot="1" x14ac:dyDescent="0.25">
      <c r="A70" s="66" t="str">
        <f t="shared" si="12"/>
        <v>S</v>
      </c>
      <c r="B70" s="133">
        <v>42945</v>
      </c>
      <c r="C70" s="139"/>
      <c r="D70" s="60"/>
      <c r="E70" s="59"/>
      <c r="F70" s="59"/>
      <c r="G70" s="59"/>
      <c r="H70" s="59"/>
      <c r="I70" s="59"/>
      <c r="J70" s="59"/>
      <c r="K70" s="60"/>
      <c r="L70" s="60"/>
      <c r="M70" s="60"/>
      <c r="N70" s="59"/>
      <c r="O70" s="69"/>
      <c r="P70" s="69"/>
      <c r="Q70" s="70"/>
      <c r="R70" s="5"/>
      <c r="S70" s="74" t="str">
        <f t="shared" si="13"/>
        <v>M</v>
      </c>
      <c r="T70" s="133">
        <v>42976</v>
      </c>
      <c r="U70" s="149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59"/>
      <c r="AH70" s="59"/>
      <c r="AI70" s="62"/>
      <c r="AK70" s="74" t="str">
        <f t="shared" si="14"/>
        <v>V</v>
      </c>
      <c r="AL70" s="133">
        <v>43007</v>
      </c>
      <c r="AM70" s="13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136"/>
      <c r="BA70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70" s="85" t="str">
        <f t="shared" si="15"/>
        <v>D</v>
      </c>
      <c r="BD70" s="86">
        <v>43037</v>
      </c>
      <c r="BE70" s="137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93"/>
      <c r="BR70" s="93"/>
      <c r="BS70" s="119"/>
      <c r="BU70" s="74" t="str">
        <f t="shared" si="16"/>
        <v>M</v>
      </c>
      <c r="BV70" s="133">
        <v>43068</v>
      </c>
      <c r="BW70" s="134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59"/>
      <c r="CJ70" s="59"/>
      <c r="CK70" s="62"/>
    </row>
    <row r="71" spans="1:89" ht="13.5" customHeight="1" thickBot="1" x14ac:dyDescent="0.25">
      <c r="A71" s="78" t="str">
        <f t="shared" si="12"/>
        <v>D</v>
      </c>
      <c r="B71" s="86">
        <v>42946</v>
      </c>
      <c r="C71" s="143"/>
      <c r="D71" s="80"/>
      <c r="E71" s="81"/>
      <c r="F71" s="81"/>
      <c r="G71" s="81"/>
      <c r="H71" s="81"/>
      <c r="I71" s="81"/>
      <c r="J71" s="81"/>
      <c r="K71" s="80"/>
      <c r="L71" s="80"/>
      <c r="M71" s="80"/>
      <c r="N71" s="81"/>
      <c r="O71" s="81"/>
      <c r="P71" s="81"/>
      <c r="Q71" s="82"/>
      <c r="R71" s="5"/>
      <c r="S71" s="74" t="str">
        <f t="shared" si="13"/>
        <v>M</v>
      </c>
      <c r="T71" s="133">
        <v>42977</v>
      </c>
      <c r="U71" s="145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8"/>
      <c r="AG71" s="69"/>
      <c r="AH71" s="69"/>
      <c r="AI71" s="70"/>
      <c r="AK71" s="85" t="str">
        <f t="shared" si="14"/>
        <v>S</v>
      </c>
      <c r="AL71" s="86">
        <v>43008</v>
      </c>
      <c r="AM71" s="159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144"/>
      <c r="BA71" s="119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71" s="155" t="str">
        <f t="shared" si="15"/>
        <v>L</v>
      </c>
      <c r="BD71" s="156">
        <v>43038</v>
      </c>
      <c r="BE71" s="152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62"/>
      <c r="BU71" s="85" t="str">
        <f t="shared" si="16"/>
        <v>J</v>
      </c>
      <c r="BV71" s="86">
        <v>43069</v>
      </c>
      <c r="BW71" s="159"/>
      <c r="BX71" s="93"/>
      <c r="BY71" s="93"/>
      <c r="BZ71" s="93"/>
      <c r="CA71" s="93"/>
      <c r="CB71" s="93"/>
      <c r="CC71" s="93"/>
      <c r="CD71" s="93"/>
      <c r="CE71" s="93"/>
      <c r="CF71" s="93"/>
      <c r="CG71" s="93"/>
      <c r="CH71" s="93"/>
      <c r="CI71" s="93"/>
      <c r="CJ71" s="93"/>
      <c r="CK71" s="119"/>
    </row>
    <row r="72" spans="1:89" ht="13.5" customHeight="1" thickBot="1" x14ac:dyDescent="0.25">
      <c r="A72" s="118" t="str">
        <f t="shared" si="12"/>
        <v>L</v>
      </c>
      <c r="B72" s="158">
        <v>42947</v>
      </c>
      <c r="C72" s="159"/>
      <c r="D72" s="113"/>
      <c r="E72" s="93"/>
      <c r="F72" s="93"/>
      <c r="G72" s="93"/>
      <c r="H72" s="93"/>
      <c r="I72" s="93"/>
      <c r="J72" s="93"/>
      <c r="K72" s="113"/>
      <c r="L72" s="113"/>
      <c r="M72" s="113"/>
      <c r="N72" s="93"/>
      <c r="O72" s="93"/>
      <c r="P72" s="93"/>
      <c r="Q72" s="119"/>
      <c r="R72" s="5"/>
      <c r="S72" s="85" t="str">
        <f t="shared" si="13"/>
        <v>J</v>
      </c>
      <c r="T72" s="86">
        <v>42978</v>
      </c>
      <c r="U72" s="160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59"/>
      <c r="AH72" s="113"/>
      <c r="AI72" s="62"/>
      <c r="AK72" s="228">
        <v>2017</v>
      </c>
      <c r="AL72" s="228"/>
      <c r="AM72" s="114">
        <f>SUM(AN72:BA72)</f>
        <v>0</v>
      </c>
      <c r="AN72" s="120">
        <f t="shared" ref="AN72:BA72" si="17">30-COUNTBLANK(AN42:AN71)</f>
        <v>0</v>
      </c>
      <c r="AO72" s="120">
        <f t="shared" si="17"/>
        <v>0</v>
      </c>
      <c r="AP72" s="120">
        <f t="shared" si="17"/>
        <v>0</v>
      </c>
      <c r="AQ72" s="120">
        <f t="shared" si="17"/>
        <v>0</v>
      </c>
      <c r="AR72" s="120">
        <f t="shared" si="17"/>
        <v>0</v>
      </c>
      <c r="AS72" s="120">
        <f t="shared" si="17"/>
        <v>0</v>
      </c>
      <c r="AT72" s="120">
        <f t="shared" si="17"/>
        <v>0</v>
      </c>
      <c r="AU72" s="120">
        <f t="shared" si="17"/>
        <v>0</v>
      </c>
      <c r="AV72" s="120">
        <f t="shared" si="17"/>
        <v>0</v>
      </c>
      <c r="AW72" s="120">
        <f t="shared" si="17"/>
        <v>0</v>
      </c>
      <c r="AX72" s="120">
        <f t="shared" si="17"/>
        <v>0</v>
      </c>
      <c r="AY72" s="120">
        <f t="shared" si="17"/>
        <v>0</v>
      </c>
      <c r="AZ72" s="120">
        <f t="shared" si="17"/>
        <v>0</v>
      </c>
      <c r="BA72" s="110">
        <f t="shared" si="17"/>
        <v>0</v>
      </c>
      <c r="BC72" s="85" t="str">
        <f t="shared" si="15"/>
        <v>M</v>
      </c>
      <c r="BD72" s="86">
        <v>43039</v>
      </c>
      <c r="BE72" s="185"/>
      <c r="BF72" s="93"/>
      <c r="BG72" s="93"/>
      <c r="BH72" s="93"/>
      <c r="BI72" s="93"/>
      <c r="BJ72" s="93"/>
      <c r="BK72" s="93"/>
      <c r="BL72" s="93"/>
      <c r="BM72" s="93"/>
      <c r="BN72" s="93"/>
      <c r="BO72" s="93"/>
      <c r="BP72" s="93"/>
      <c r="BQ72" s="93"/>
      <c r="BR72" s="93"/>
      <c r="BS72" s="119"/>
      <c r="BU72" s="228">
        <v>2017</v>
      </c>
      <c r="BV72" s="228"/>
      <c r="BW72" s="178">
        <f>SUM(BX72:CK72)</f>
        <v>0</v>
      </c>
      <c r="BX72" s="120">
        <f t="shared" ref="BX72:CK72" si="18">30-COUNTBLANK(BX42:BX71)</f>
        <v>0</v>
      </c>
      <c r="BY72" s="120">
        <f t="shared" si="18"/>
        <v>0</v>
      </c>
      <c r="BZ72" s="120">
        <f t="shared" si="18"/>
        <v>0</v>
      </c>
      <c r="CA72" s="120">
        <f t="shared" si="18"/>
        <v>0</v>
      </c>
      <c r="CB72" s="120">
        <f t="shared" si="18"/>
        <v>0</v>
      </c>
      <c r="CC72" s="120">
        <f t="shared" si="18"/>
        <v>0</v>
      </c>
      <c r="CD72" s="120">
        <f t="shared" si="18"/>
        <v>0</v>
      </c>
      <c r="CE72" s="120">
        <f t="shared" si="18"/>
        <v>0</v>
      </c>
      <c r="CF72" s="120">
        <f t="shared" si="18"/>
        <v>0</v>
      </c>
      <c r="CG72" s="120">
        <f t="shared" si="18"/>
        <v>0</v>
      </c>
      <c r="CH72" s="120">
        <f t="shared" si="18"/>
        <v>0</v>
      </c>
      <c r="CI72" s="120">
        <f t="shared" si="18"/>
        <v>0</v>
      </c>
      <c r="CJ72" s="120">
        <f t="shared" si="18"/>
        <v>0</v>
      </c>
      <c r="CK72" s="110">
        <f t="shared" si="18"/>
        <v>0</v>
      </c>
    </row>
    <row r="73" spans="1:89" x14ac:dyDescent="0.2">
      <c r="A73" s="228">
        <v>2017</v>
      </c>
      <c r="B73" s="228"/>
      <c r="C73" s="109">
        <f>SUM(D73:Q73)</f>
        <v>0</v>
      </c>
      <c r="D73" s="110">
        <f t="shared" ref="D73:Q73" si="19">31-COUNTBLANK(D42:D72)</f>
        <v>0</v>
      </c>
      <c r="E73" s="110">
        <f t="shared" si="19"/>
        <v>0</v>
      </c>
      <c r="F73" s="110">
        <f t="shared" si="19"/>
        <v>0</v>
      </c>
      <c r="G73" s="110">
        <f t="shared" si="19"/>
        <v>0</v>
      </c>
      <c r="H73" s="110">
        <f t="shared" si="19"/>
        <v>0</v>
      </c>
      <c r="I73" s="110">
        <f t="shared" si="19"/>
        <v>0</v>
      </c>
      <c r="J73" s="110">
        <f t="shared" si="19"/>
        <v>0</v>
      </c>
      <c r="K73" s="110">
        <f t="shared" si="19"/>
        <v>0</v>
      </c>
      <c r="L73" s="110">
        <f t="shared" si="19"/>
        <v>0</v>
      </c>
      <c r="M73" s="110">
        <f t="shared" si="19"/>
        <v>0</v>
      </c>
      <c r="N73" s="110">
        <f t="shared" si="19"/>
        <v>0</v>
      </c>
      <c r="O73" s="110">
        <f t="shared" si="19"/>
        <v>0</v>
      </c>
      <c r="P73" s="110">
        <f t="shared" si="19"/>
        <v>0</v>
      </c>
      <c r="Q73" s="110">
        <f t="shared" si="19"/>
        <v>0</v>
      </c>
      <c r="R73" s="5">
        <f t="shared" ref="R73" si="20">SUM(R42:R72)</f>
        <v>0</v>
      </c>
      <c r="S73" s="228">
        <v>2017</v>
      </c>
      <c r="T73" s="228"/>
      <c r="U73" s="114">
        <f>SUM(V73:AI73)</f>
        <v>0</v>
      </c>
      <c r="V73" s="115">
        <f t="shared" ref="V73:AB73" si="21">31-COUNTBLANK(V42:V72)</f>
        <v>0</v>
      </c>
      <c r="W73" s="115">
        <f t="shared" si="21"/>
        <v>0</v>
      </c>
      <c r="X73" s="115">
        <f t="shared" si="21"/>
        <v>0</v>
      </c>
      <c r="Y73" s="115">
        <f t="shared" si="21"/>
        <v>0</v>
      </c>
      <c r="Z73" s="115">
        <f t="shared" si="21"/>
        <v>0</v>
      </c>
      <c r="AA73" s="115">
        <f t="shared" si="21"/>
        <v>0</v>
      </c>
      <c r="AB73" s="115">
        <f t="shared" si="21"/>
        <v>0</v>
      </c>
      <c r="AC73" s="115">
        <f>31-COUNTBLANK(AC42:AC72)</f>
        <v>0</v>
      </c>
      <c r="AD73" s="115">
        <f t="shared" ref="AD73:AG73" si="22">31-COUNTBLANK(AD42:AD72)</f>
        <v>0</v>
      </c>
      <c r="AE73" s="115">
        <f t="shared" si="22"/>
        <v>0</v>
      </c>
      <c r="AF73" s="115">
        <f t="shared" si="22"/>
        <v>0</v>
      </c>
      <c r="AG73" s="115">
        <f t="shared" si="22"/>
        <v>0</v>
      </c>
      <c r="AH73" s="115">
        <f>31-COUNTBLANK(AH42:AH72)</f>
        <v>0</v>
      </c>
      <c r="AI73" s="116">
        <f>31-COUNTBLANK(AI42:AI72)</f>
        <v>0</v>
      </c>
      <c r="AK73" s="5"/>
      <c r="AL73" s="5"/>
      <c r="AM73" s="5"/>
      <c r="BC73" s="228">
        <v>2017</v>
      </c>
      <c r="BD73" s="228"/>
      <c r="BE73" s="114">
        <f>SUM(BF73:BS73)</f>
        <v>0</v>
      </c>
      <c r="BF73" s="120">
        <f t="shared" ref="BF73:BL73" si="23">31-COUNTBLANK(BF42:BF72)</f>
        <v>0</v>
      </c>
      <c r="BG73" s="120">
        <f t="shared" si="23"/>
        <v>0</v>
      </c>
      <c r="BH73" s="120">
        <f t="shared" si="23"/>
        <v>0</v>
      </c>
      <c r="BI73" s="120">
        <f t="shared" si="23"/>
        <v>0</v>
      </c>
      <c r="BJ73" s="120">
        <f t="shared" si="23"/>
        <v>0</v>
      </c>
      <c r="BK73" s="120">
        <f t="shared" si="23"/>
        <v>0</v>
      </c>
      <c r="BL73" s="120">
        <f t="shared" si="23"/>
        <v>0</v>
      </c>
      <c r="BM73" s="120">
        <f>31-COUNTBLANK(BM42:BM72)</f>
        <v>0</v>
      </c>
      <c r="BN73" s="120">
        <f t="shared" ref="BN73:BQ73" si="24">31-COUNTBLANK(BN42:BN72)</f>
        <v>0</v>
      </c>
      <c r="BO73" s="120">
        <f t="shared" si="24"/>
        <v>0</v>
      </c>
      <c r="BP73" s="120">
        <f t="shared" si="24"/>
        <v>0</v>
      </c>
      <c r="BQ73" s="120">
        <f t="shared" si="24"/>
        <v>0</v>
      </c>
      <c r="BR73" s="120">
        <f>31-COUNTBLANK(BR42:BR72)</f>
        <v>0</v>
      </c>
      <c r="BS73" s="110">
        <f>31-COUNTBLANK(BS42:BS72)</f>
        <v>0</v>
      </c>
      <c r="BU73" s="5"/>
      <c r="BV73" s="5"/>
      <c r="BW73" s="5"/>
      <c r="BX73" s="5"/>
    </row>
    <row r="74" spans="1:89" x14ac:dyDescent="0.2">
      <c r="BU74" s="5"/>
      <c r="BV74" s="5"/>
      <c r="BW74" s="5"/>
      <c r="BX74" s="5"/>
    </row>
    <row r="76" spans="1:89" x14ac:dyDescent="0.2">
      <c r="C76" s="163" t="s">
        <v>12</v>
      </c>
      <c r="D76" s="227">
        <f>C34+U36+AM35+BE36+BW35+C73+U73+AM72+BE73+BW72</f>
        <v>0</v>
      </c>
      <c r="E76" s="227"/>
      <c r="F76" s="164" t="s">
        <v>13</v>
      </c>
      <c r="G76" s="164"/>
      <c r="H76" s="164"/>
      <c r="I76" s="165"/>
    </row>
  </sheetData>
  <mergeCells count="22">
    <mergeCell ref="BX3:CK3"/>
    <mergeCell ref="D1:H1"/>
    <mergeCell ref="D3:Q3"/>
    <mergeCell ref="V3:AI3"/>
    <mergeCell ref="AN3:BA3"/>
    <mergeCell ref="BF3:BS3"/>
    <mergeCell ref="D76:E76"/>
    <mergeCell ref="A33:B33"/>
    <mergeCell ref="BX40:CK40"/>
    <mergeCell ref="AK72:AL72"/>
    <mergeCell ref="BU72:BV72"/>
    <mergeCell ref="A73:B73"/>
    <mergeCell ref="S73:T73"/>
    <mergeCell ref="BC73:BD73"/>
    <mergeCell ref="AK35:AL35"/>
    <mergeCell ref="BU35:BV35"/>
    <mergeCell ref="S36:T36"/>
    <mergeCell ref="BC36:BD36"/>
    <mergeCell ref="D40:Q40"/>
    <mergeCell ref="V40:AI40"/>
    <mergeCell ref="AN40:BA40"/>
    <mergeCell ref="BF40:BS40"/>
  </mergeCells>
  <conditionalFormatting sqref="AN5:BA34 BF5:BS35 BX5:CK34 BX42:CK71 BF42:BS72 AN42:BA71 V42:AI72 D42:Q72 V5:AI35 D5:Q32">
    <cfRule type="containsText" dxfId="7" priority="2" operator="containsText" text="1">
      <formula>NOT(ISERROR(SEARCH("1",D5)))</formula>
    </cfRule>
    <cfRule type="containsText" dxfId="6" priority="3" operator="containsText" text="2">
      <formula>NOT(ISERROR(SEARCH("2",D5)))</formula>
    </cfRule>
    <cfRule type="containsText" dxfId="5" priority="4" operator="containsText" text="1">
      <formula>NOT(ISERROR(SEARCH("1",D5)))</formula>
    </cfRule>
  </conditionalFormatting>
  <conditionalFormatting sqref="AN5:BA34 BF5:BS35 BX5:CK34 BX42:CK71 BF42:BS72 AN42:BB71 V42:AI72 D42:Q72 V5:AI35 D5:Q32">
    <cfRule type="containsText" dxfId="4" priority="1" operator="containsText" text="2">
      <formula>NOT(ISERROR(SEARCH("2",D5)))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M76"/>
  <sheetViews>
    <sheetView zoomScale="85" zoomScaleNormal="85" workbookViewId="0">
      <selection activeCell="O10" sqref="O10"/>
    </sheetView>
  </sheetViews>
  <sheetFormatPr baseColWidth="10" defaultColWidth="9.140625" defaultRowHeight="12.75" x14ac:dyDescent="0.2"/>
  <cols>
    <col min="1" max="1" width="2.85546875" style="23" customWidth="1"/>
    <col min="2" max="2" width="3.42578125" style="23" customWidth="1"/>
    <col min="3" max="3" width="4" style="5" customWidth="1"/>
    <col min="4" max="17" width="3" style="5" customWidth="1"/>
    <col min="18" max="18" width="1.28515625" style="8" customWidth="1"/>
    <col min="19" max="19" width="2.7109375" style="9" customWidth="1"/>
    <col min="20" max="20" width="3.42578125" style="9" customWidth="1"/>
    <col min="21" max="21" width="4" style="5" customWidth="1"/>
    <col min="22" max="35" width="3" style="5" customWidth="1"/>
    <col min="36" max="36" width="1.28515625" style="5" customWidth="1"/>
    <col min="37" max="37" width="2.85546875" style="9" customWidth="1"/>
    <col min="38" max="38" width="3.42578125" style="9" customWidth="1"/>
    <col min="39" max="39" width="4" style="10" customWidth="1"/>
    <col min="40" max="53" width="3" style="5" customWidth="1"/>
    <col min="54" max="54" width="1.28515625" style="5" customWidth="1"/>
    <col min="55" max="55" width="2.85546875" style="9" customWidth="1"/>
    <col min="56" max="56" width="3.42578125" style="9" customWidth="1"/>
    <col min="57" max="57" width="4" style="10" customWidth="1"/>
    <col min="58" max="71" width="3" style="5" customWidth="1"/>
    <col min="72" max="72" width="0.7109375" style="5" customWidth="1"/>
    <col min="73" max="73" width="2.85546875" style="23" customWidth="1"/>
    <col min="74" max="74" width="3.42578125" style="23" customWidth="1"/>
    <col min="75" max="75" width="4" style="23" customWidth="1"/>
    <col min="76" max="76" width="3" style="23" customWidth="1"/>
    <col min="77" max="89" width="3" style="5" customWidth="1"/>
    <col min="90" max="91" width="2.85546875" style="5" customWidth="1"/>
    <col min="92" max="16384" width="9.140625" style="5"/>
  </cols>
  <sheetData>
    <row r="1" spans="1:91" ht="13.5" thickBot="1" x14ac:dyDescent="0.25">
      <c r="A1" s="1" t="s">
        <v>0</v>
      </c>
      <c r="B1" s="2"/>
      <c r="C1" s="3"/>
      <c r="D1" s="232">
        <f ca="1">TODAY()</f>
        <v>42696</v>
      </c>
      <c r="E1" s="232"/>
      <c r="F1" s="232"/>
      <c r="G1" s="232"/>
      <c r="H1" s="233"/>
      <c r="I1" s="4"/>
      <c r="O1" s="6"/>
      <c r="P1" s="6"/>
      <c r="Q1" s="7"/>
      <c r="U1" s="10"/>
      <c r="V1" s="10"/>
      <c r="W1" s="11"/>
      <c r="X1" s="11"/>
      <c r="AB1" s="12"/>
      <c r="AE1" s="10"/>
      <c r="AG1" s="12"/>
      <c r="AI1" s="12"/>
      <c r="AK1" s="12"/>
      <c r="AL1" s="13"/>
      <c r="AM1" s="14"/>
      <c r="AN1" s="14"/>
      <c r="AO1" s="10"/>
      <c r="AP1" s="10"/>
      <c r="AQ1" s="10"/>
      <c r="AR1" s="14"/>
      <c r="AS1" s="14"/>
      <c r="AT1" s="14"/>
      <c r="AU1" s="10"/>
      <c r="AV1" s="10"/>
      <c r="AW1" s="10"/>
      <c r="BD1" s="15"/>
      <c r="BE1" s="14"/>
      <c r="BF1" s="14"/>
      <c r="BG1" s="16"/>
      <c r="BH1" s="16"/>
      <c r="BI1" s="17"/>
      <c r="BJ1" s="18" t="s">
        <v>1</v>
      </c>
      <c r="BK1" s="14"/>
      <c r="BL1" s="19"/>
      <c r="BM1" s="19"/>
      <c r="BN1" s="19"/>
      <c r="BP1" s="20"/>
      <c r="BQ1" s="21" t="s">
        <v>41</v>
      </c>
      <c r="BR1" s="19"/>
      <c r="BS1" s="22"/>
      <c r="BT1" s="6"/>
      <c r="BU1" s="9"/>
      <c r="BX1" s="15"/>
      <c r="BY1" s="14"/>
      <c r="BZ1" s="14"/>
      <c r="CA1" s="14"/>
      <c r="CB1" s="16"/>
      <c r="CC1" s="14"/>
      <c r="CD1" s="14"/>
      <c r="CE1" s="14"/>
      <c r="CF1" s="19"/>
      <c r="CG1" s="19"/>
      <c r="CH1" s="19"/>
      <c r="CI1" s="19"/>
      <c r="CJ1" s="19"/>
      <c r="CK1" s="19"/>
    </row>
    <row r="2" spans="1:91" s="10" customFormat="1" ht="16.5" thickBot="1" x14ac:dyDescent="0.3">
      <c r="A2" s="24"/>
      <c r="B2" s="24"/>
      <c r="C2" s="24"/>
      <c r="D2" s="24"/>
      <c r="E2" s="24"/>
      <c r="F2" s="24"/>
      <c r="G2" s="24"/>
      <c r="H2" s="25"/>
      <c r="I2" s="25"/>
      <c r="J2" s="26"/>
      <c r="K2" s="26"/>
      <c r="L2" s="24"/>
      <c r="M2" s="27"/>
      <c r="N2" s="6"/>
      <c r="O2" s="6"/>
      <c r="P2" s="6"/>
      <c r="Q2" s="28"/>
      <c r="R2" s="6"/>
      <c r="S2" s="6"/>
      <c r="T2" s="6"/>
      <c r="U2" s="6"/>
      <c r="V2" s="6"/>
      <c r="W2" s="6"/>
      <c r="X2" s="6"/>
      <c r="Y2" s="6"/>
      <c r="Z2" s="6"/>
      <c r="AA2" s="6"/>
      <c r="AB2" s="12"/>
      <c r="AF2" s="29"/>
      <c r="AG2" s="29"/>
      <c r="AK2" s="9"/>
      <c r="AW2" s="30"/>
      <c r="BA2" s="9"/>
      <c r="BC2" s="9"/>
      <c r="BD2" s="15"/>
      <c r="BE2" s="14"/>
      <c r="BF2" s="14"/>
      <c r="BG2" s="16"/>
      <c r="BH2" s="16"/>
      <c r="BI2" s="16"/>
      <c r="BJ2" s="14"/>
      <c r="BK2" s="14"/>
      <c r="BL2" s="14"/>
      <c r="BM2" s="14"/>
      <c r="BN2" s="14"/>
      <c r="BO2" s="14"/>
      <c r="BP2" s="14"/>
      <c r="BQ2" s="14"/>
      <c r="BR2" s="14"/>
      <c r="BS2" s="31"/>
      <c r="BT2" s="6"/>
      <c r="BU2" s="9"/>
      <c r="BV2" s="9"/>
      <c r="BX2" s="15"/>
      <c r="BY2" s="14"/>
      <c r="BZ2" s="14"/>
      <c r="CA2" s="14"/>
      <c r="CB2" s="16"/>
      <c r="CC2" s="14"/>
      <c r="CD2" s="14"/>
      <c r="CE2" s="14"/>
      <c r="CF2" s="14"/>
      <c r="CG2" s="14"/>
      <c r="CH2" s="14"/>
      <c r="CI2" s="14"/>
      <c r="CJ2" s="14"/>
      <c r="CK2" s="14"/>
    </row>
    <row r="3" spans="1:91" s="33" customFormat="1" ht="15.75" customHeight="1" thickBot="1" x14ac:dyDescent="0.3">
      <c r="A3" s="23"/>
      <c r="B3" s="32"/>
      <c r="C3" s="32"/>
      <c r="D3" s="229" t="s">
        <v>2</v>
      </c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1"/>
      <c r="S3" s="23"/>
      <c r="T3" s="32"/>
      <c r="U3" s="32"/>
      <c r="V3" s="229" t="s">
        <v>3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1"/>
      <c r="AJ3" s="34"/>
      <c r="AK3" s="35"/>
      <c r="AL3" s="35"/>
      <c r="AM3" s="36"/>
      <c r="AN3" s="229" t="s">
        <v>4</v>
      </c>
      <c r="AO3" s="230"/>
      <c r="AP3" s="230"/>
      <c r="AQ3" s="230"/>
      <c r="AR3" s="230"/>
      <c r="AS3" s="230"/>
      <c r="AT3" s="230"/>
      <c r="AU3" s="230"/>
      <c r="AV3" s="230"/>
      <c r="AW3" s="230"/>
      <c r="AX3" s="230"/>
      <c r="AY3" s="230"/>
      <c r="AZ3" s="230"/>
      <c r="BA3" s="231"/>
      <c r="BB3" s="37"/>
      <c r="BC3" s="38"/>
      <c r="BD3" s="38"/>
      <c r="BE3" s="38"/>
      <c r="BF3" s="229" t="s">
        <v>5</v>
      </c>
      <c r="BG3" s="230"/>
      <c r="BH3" s="230"/>
      <c r="BI3" s="230"/>
      <c r="BJ3" s="230"/>
      <c r="BK3" s="230"/>
      <c r="BL3" s="230"/>
      <c r="BM3" s="230"/>
      <c r="BN3" s="230"/>
      <c r="BO3" s="230"/>
      <c r="BP3" s="230"/>
      <c r="BQ3" s="230"/>
      <c r="BR3" s="230"/>
      <c r="BS3" s="231"/>
      <c r="BT3" s="37"/>
      <c r="BU3" s="38"/>
      <c r="BV3" s="38"/>
      <c r="BW3" s="38"/>
      <c r="BX3" s="229" t="s">
        <v>6</v>
      </c>
      <c r="BY3" s="230"/>
      <c r="BZ3" s="230"/>
      <c r="CA3" s="230"/>
      <c r="CB3" s="230"/>
      <c r="CC3" s="230"/>
      <c r="CD3" s="230"/>
      <c r="CE3" s="230"/>
      <c r="CF3" s="230"/>
      <c r="CG3" s="230"/>
      <c r="CH3" s="230"/>
      <c r="CI3" s="230"/>
      <c r="CJ3" s="230"/>
      <c r="CK3" s="231"/>
      <c r="CL3" s="37"/>
      <c r="CM3" s="37"/>
    </row>
    <row r="4" spans="1:91" s="43" customFormat="1" ht="13.5" thickBot="1" x14ac:dyDescent="0.25">
      <c r="A4" s="8"/>
      <c r="B4" s="8"/>
      <c r="C4" s="8"/>
      <c r="D4" s="39">
        <v>14</v>
      </c>
      <c r="E4" s="40">
        <v>13</v>
      </c>
      <c r="F4" s="41">
        <v>12</v>
      </c>
      <c r="G4" s="40">
        <v>11</v>
      </c>
      <c r="H4" s="40">
        <v>10</v>
      </c>
      <c r="I4" s="41">
        <v>9</v>
      </c>
      <c r="J4" s="40">
        <v>8</v>
      </c>
      <c r="K4" s="40">
        <v>7</v>
      </c>
      <c r="L4" s="40">
        <v>6</v>
      </c>
      <c r="M4" s="40">
        <v>5</v>
      </c>
      <c r="N4" s="40">
        <v>4</v>
      </c>
      <c r="O4" s="40">
        <v>3</v>
      </c>
      <c r="P4" s="40">
        <v>2</v>
      </c>
      <c r="Q4" s="42">
        <v>1</v>
      </c>
      <c r="S4" s="8"/>
      <c r="T4" s="8"/>
      <c r="U4" s="44"/>
      <c r="V4" s="39">
        <v>14</v>
      </c>
      <c r="W4" s="40">
        <v>13</v>
      </c>
      <c r="X4" s="41">
        <v>12</v>
      </c>
      <c r="Y4" s="40">
        <v>11</v>
      </c>
      <c r="Z4" s="40">
        <v>10</v>
      </c>
      <c r="AA4" s="41">
        <v>9</v>
      </c>
      <c r="AB4" s="40">
        <v>8</v>
      </c>
      <c r="AC4" s="40">
        <v>7</v>
      </c>
      <c r="AD4" s="40">
        <v>6</v>
      </c>
      <c r="AE4" s="40">
        <v>5</v>
      </c>
      <c r="AF4" s="40">
        <v>4</v>
      </c>
      <c r="AG4" s="40">
        <v>3</v>
      </c>
      <c r="AH4" s="40">
        <v>2</v>
      </c>
      <c r="AI4" s="42">
        <v>1</v>
      </c>
      <c r="AJ4" s="45"/>
      <c r="AK4" s="8"/>
      <c r="AL4" s="8"/>
      <c r="AM4" s="44"/>
      <c r="AN4" s="39">
        <v>14</v>
      </c>
      <c r="AO4" s="40">
        <v>13</v>
      </c>
      <c r="AP4" s="41">
        <v>12</v>
      </c>
      <c r="AQ4" s="40">
        <v>11</v>
      </c>
      <c r="AR4" s="40">
        <v>10</v>
      </c>
      <c r="AS4" s="41">
        <v>9</v>
      </c>
      <c r="AT4" s="40">
        <v>8</v>
      </c>
      <c r="AU4" s="40">
        <v>7</v>
      </c>
      <c r="AV4" s="40">
        <v>6</v>
      </c>
      <c r="AW4" s="40">
        <v>5</v>
      </c>
      <c r="AX4" s="40">
        <v>4</v>
      </c>
      <c r="AY4" s="40">
        <v>3</v>
      </c>
      <c r="AZ4" s="40">
        <v>2</v>
      </c>
      <c r="BA4" s="42">
        <v>1</v>
      </c>
      <c r="BB4" s="46"/>
      <c r="BC4" s="8"/>
      <c r="BD4" s="8"/>
      <c r="BE4" s="44"/>
      <c r="BF4" s="39">
        <v>14</v>
      </c>
      <c r="BG4" s="40">
        <v>13</v>
      </c>
      <c r="BH4" s="41">
        <v>12</v>
      </c>
      <c r="BI4" s="40">
        <v>11</v>
      </c>
      <c r="BJ4" s="40">
        <v>10</v>
      </c>
      <c r="BK4" s="41">
        <v>9</v>
      </c>
      <c r="BL4" s="40">
        <v>8</v>
      </c>
      <c r="BM4" s="40">
        <v>7</v>
      </c>
      <c r="BN4" s="40">
        <v>6</v>
      </c>
      <c r="BO4" s="40">
        <v>5</v>
      </c>
      <c r="BP4" s="40">
        <v>4</v>
      </c>
      <c r="BQ4" s="40">
        <v>3</v>
      </c>
      <c r="BR4" s="40">
        <v>2</v>
      </c>
      <c r="BS4" s="42">
        <v>1</v>
      </c>
      <c r="BT4" s="46"/>
      <c r="BU4" s="8"/>
      <c r="BV4" s="8"/>
      <c r="BW4" s="44"/>
      <c r="BX4" s="39">
        <v>14</v>
      </c>
      <c r="BY4" s="40">
        <v>13</v>
      </c>
      <c r="BZ4" s="41">
        <v>12</v>
      </c>
      <c r="CA4" s="40">
        <v>11</v>
      </c>
      <c r="CB4" s="40">
        <v>10</v>
      </c>
      <c r="CC4" s="41">
        <v>9</v>
      </c>
      <c r="CD4" s="40">
        <v>8</v>
      </c>
      <c r="CE4" s="40">
        <v>7</v>
      </c>
      <c r="CF4" s="40">
        <v>6</v>
      </c>
      <c r="CG4" s="40">
        <v>5</v>
      </c>
      <c r="CH4" s="40">
        <v>4</v>
      </c>
      <c r="CI4" s="40">
        <v>3</v>
      </c>
      <c r="CJ4" s="40">
        <v>2</v>
      </c>
      <c r="CK4" s="42">
        <v>1</v>
      </c>
      <c r="CL4" s="5"/>
      <c r="CM4" s="5"/>
    </row>
    <row r="5" spans="1:91" s="33" customFormat="1" ht="13.5" customHeight="1" x14ac:dyDescent="0.2">
      <c r="A5" s="47" t="str">
        <f t="shared" ref="A5:A32" si="0">UPPER(LEFT(TEXT(WEEKDAY(B5),"jjjj"),1))</f>
        <v>M</v>
      </c>
      <c r="B5" s="72">
        <v>42767</v>
      </c>
      <c r="C5" s="169"/>
      <c r="D5" s="48"/>
      <c r="E5" s="48"/>
      <c r="F5" s="48"/>
      <c r="G5" s="48"/>
      <c r="H5" s="48"/>
      <c r="I5" s="48"/>
      <c r="J5" s="48"/>
      <c r="K5" s="49"/>
      <c r="L5" s="48"/>
      <c r="M5" s="48"/>
      <c r="N5" s="48"/>
      <c r="O5" s="48"/>
      <c r="P5" s="48"/>
      <c r="Q5" s="50"/>
      <c r="S5" s="88" t="str">
        <f>UPPER(LEFT(TEXT(WEEKDAY(T5),"jjjj"),1))</f>
        <v>M</v>
      </c>
      <c r="T5" s="140">
        <v>42795</v>
      </c>
      <c r="U5" s="169"/>
      <c r="V5" s="48"/>
      <c r="W5" s="48"/>
      <c r="X5" s="48"/>
      <c r="Y5" s="48"/>
      <c r="Z5" s="48"/>
      <c r="AA5" s="48"/>
      <c r="AB5" s="48"/>
      <c r="AC5" s="49"/>
      <c r="AD5" s="49"/>
      <c r="AE5" s="48"/>
      <c r="AF5" s="48"/>
      <c r="AG5" s="48"/>
      <c r="AH5" s="48"/>
      <c r="AI5" s="50"/>
      <c r="AJ5" s="52"/>
      <c r="AK5" s="71" t="str">
        <f>UPPER(LEFT(TEXT(WEEKDAY(AL5),"jjjj"),1))</f>
        <v>S</v>
      </c>
      <c r="AL5" s="72">
        <v>42826</v>
      </c>
      <c r="AM5" s="169"/>
      <c r="AN5" s="49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53"/>
      <c r="AZ5" s="53"/>
      <c r="BA5" s="54"/>
      <c r="BB5" s="52"/>
      <c r="BC5" s="71" t="str">
        <f>UPPER(LEFT(TEXT(WEEKDAY(BD5),"jjjj"),1))</f>
        <v>L</v>
      </c>
      <c r="BD5" s="72">
        <v>42856</v>
      </c>
      <c r="BE5" s="51"/>
      <c r="BF5" s="48"/>
      <c r="BG5" s="48"/>
      <c r="BH5" s="48"/>
      <c r="BI5" s="48"/>
      <c r="BJ5" s="48"/>
      <c r="BK5" s="49"/>
      <c r="BL5" s="48"/>
      <c r="BM5" s="48"/>
      <c r="BN5" s="48"/>
      <c r="BO5" s="48"/>
      <c r="BP5" s="48"/>
      <c r="BQ5" s="48"/>
      <c r="BR5" s="48"/>
      <c r="BS5" s="50"/>
      <c r="BT5" s="52"/>
      <c r="BU5" s="88" t="str">
        <f>UPPER(LEFT(TEXT(WEEKDAY(BV5),"jjjj"),1))</f>
        <v>J</v>
      </c>
      <c r="BV5" s="140">
        <v>42887</v>
      </c>
      <c r="BW5" s="169"/>
      <c r="BX5" s="57"/>
      <c r="BY5" s="48"/>
      <c r="BZ5" s="48"/>
      <c r="CA5" s="48"/>
      <c r="CB5" s="48"/>
      <c r="CC5" s="48"/>
      <c r="CD5" s="48"/>
      <c r="CE5" s="49"/>
      <c r="CF5" s="48"/>
      <c r="CG5" s="48"/>
      <c r="CH5" s="48"/>
      <c r="CI5" s="53"/>
      <c r="CJ5" s="53"/>
      <c r="CK5" s="54"/>
      <c r="CL5" s="5"/>
      <c r="CM5" s="5"/>
    </row>
    <row r="6" spans="1:91" s="33" customFormat="1" ht="13.5" customHeight="1" thickBot="1" x14ac:dyDescent="0.25">
      <c r="A6" s="75" t="str">
        <f t="shared" si="0"/>
        <v>J</v>
      </c>
      <c r="B6" s="67">
        <v>42768</v>
      </c>
      <c r="C6" s="58"/>
      <c r="D6" s="59"/>
      <c r="E6" s="59"/>
      <c r="F6" s="59"/>
      <c r="G6" s="59"/>
      <c r="H6" s="59"/>
      <c r="I6" s="59"/>
      <c r="J6" s="59"/>
      <c r="K6" s="60"/>
      <c r="L6" s="59"/>
      <c r="M6" s="59"/>
      <c r="N6" s="59"/>
      <c r="O6" s="61"/>
      <c r="P6" s="61"/>
      <c r="Q6" s="62"/>
      <c r="S6" s="74" t="str">
        <f t="shared" ref="S6:S35" si="1">UPPER(LEFT(TEXT(WEEKDAY(T6),"jjjj"),1))</f>
        <v>J</v>
      </c>
      <c r="T6" s="133">
        <v>42796</v>
      </c>
      <c r="U6" s="96"/>
      <c r="V6" s="64"/>
      <c r="W6" s="59"/>
      <c r="X6" s="59"/>
      <c r="Y6" s="59"/>
      <c r="Z6" s="59"/>
      <c r="AA6" s="59"/>
      <c r="AB6" s="59"/>
      <c r="AC6" s="60"/>
      <c r="AD6" s="60"/>
      <c r="AE6" s="59"/>
      <c r="AF6" s="59"/>
      <c r="AG6" s="61"/>
      <c r="AH6" s="61"/>
      <c r="AI6" s="65"/>
      <c r="AJ6" s="52"/>
      <c r="AK6" s="78" t="str">
        <f t="shared" ref="AK6:AK34" si="2">UPPER(LEFT(TEXT(WEEKDAY(AL6),"jjjj"),1))</f>
        <v>D</v>
      </c>
      <c r="AL6" s="79">
        <v>42827</v>
      </c>
      <c r="AM6" s="170"/>
      <c r="AN6" s="80"/>
      <c r="AO6" s="81"/>
      <c r="AP6" s="93"/>
      <c r="AQ6" s="81"/>
      <c r="AR6" s="81"/>
      <c r="AS6" s="81"/>
      <c r="AT6" s="81"/>
      <c r="AU6" s="80"/>
      <c r="AV6" s="80"/>
      <c r="AW6" s="80"/>
      <c r="AX6" s="81"/>
      <c r="AY6" s="81"/>
      <c r="AZ6" s="81"/>
      <c r="BA6" s="82"/>
      <c r="BB6" s="52"/>
      <c r="BC6" s="66" t="str">
        <f t="shared" ref="BC6:BC35" si="3">UPPER(LEFT(TEXT(WEEKDAY(BD6),"jjjj"),1))</f>
        <v>M</v>
      </c>
      <c r="BD6" s="67">
        <v>42857</v>
      </c>
      <c r="BE6" s="96"/>
      <c r="BF6" s="59"/>
      <c r="BG6" s="59"/>
      <c r="BH6" s="84"/>
      <c r="BI6" s="59"/>
      <c r="BJ6" s="59"/>
      <c r="BK6" s="60"/>
      <c r="BL6" s="59"/>
      <c r="BM6" s="59"/>
      <c r="BN6" s="59"/>
      <c r="BO6" s="59"/>
      <c r="BP6" s="59"/>
      <c r="BQ6" s="59"/>
      <c r="BR6" s="59"/>
      <c r="BS6" s="62"/>
      <c r="BT6" s="52"/>
      <c r="BU6" s="74" t="str">
        <f t="shared" ref="BU6:BU34" si="4">UPPER(LEFT(TEXT(WEEKDAY(BV6),"jjjj"),1))</f>
        <v>V</v>
      </c>
      <c r="BV6" s="133">
        <v>42888</v>
      </c>
      <c r="BW6" s="106"/>
      <c r="BX6" s="59"/>
      <c r="BY6" s="60"/>
      <c r="BZ6" s="59"/>
      <c r="CA6" s="59"/>
      <c r="CB6" s="59"/>
      <c r="CC6" s="59"/>
      <c r="CD6" s="59"/>
      <c r="CE6" s="60"/>
      <c r="CF6" s="59"/>
      <c r="CG6" s="59"/>
      <c r="CH6" s="59"/>
      <c r="CI6" s="69"/>
      <c r="CJ6" s="69"/>
      <c r="CK6" s="70"/>
      <c r="CL6" s="5"/>
      <c r="CM6" s="5"/>
    </row>
    <row r="7" spans="1:91" s="33" customFormat="1" ht="13.5" customHeight="1" x14ac:dyDescent="0.2">
      <c r="A7" s="75" t="str">
        <f t="shared" si="0"/>
        <v>V</v>
      </c>
      <c r="B7" s="67">
        <v>42769</v>
      </c>
      <c r="C7" s="76"/>
      <c r="D7" s="69"/>
      <c r="E7" s="69"/>
      <c r="F7" s="69"/>
      <c r="G7" s="69"/>
      <c r="H7" s="69"/>
      <c r="I7" s="69"/>
      <c r="J7" s="69"/>
      <c r="K7" s="68"/>
      <c r="L7" s="69"/>
      <c r="M7" s="69"/>
      <c r="N7" s="69"/>
      <c r="O7" s="211"/>
      <c r="P7" s="69"/>
      <c r="Q7" s="70"/>
      <c r="S7" s="74" t="str">
        <f t="shared" si="1"/>
        <v>V</v>
      </c>
      <c r="T7" s="133">
        <v>42797</v>
      </c>
      <c r="U7" s="106"/>
      <c r="V7" s="77"/>
      <c r="W7" s="69"/>
      <c r="X7" s="69"/>
      <c r="Y7" s="69"/>
      <c r="Z7" s="69"/>
      <c r="AA7" s="69"/>
      <c r="AB7" s="69"/>
      <c r="AC7" s="68"/>
      <c r="AD7" s="68"/>
      <c r="AE7" s="69"/>
      <c r="AF7" s="69"/>
      <c r="AG7" s="69"/>
      <c r="AH7" s="69"/>
      <c r="AI7" s="70"/>
      <c r="AJ7" s="52"/>
      <c r="AK7" s="71" t="str">
        <f t="shared" si="2"/>
        <v>L</v>
      </c>
      <c r="AL7" s="72">
        <v>42828</v>
      </c>
      <c r="AM7" s="51"/>
      <c r="AN7" s="49"/>
      <c r="AO7" s="48"/>
      <c r="AP7" s="48"/>
      <c r="AQ7" s="48"/>
      <c r="AR7" s="48"/>
      <c r="AS7" s="48"/>
      <c r="AT7" s="48"/>
      <c r="AU7" s="49"/>
      <c r="AV7" s="49"/>
      <c r="AW7" s="49"/>
      <c r="AX7" s="48"/>
      <c r="AY7" s="48"/>
      <c r="AZ7" s="48"/>
      <c r="BA7" s="50"/>
      <c r="BB7" s="52"/>
      <c r="BC7" s="66" t="str">
        <f t="shared" si="3"/>
        <v>M</v>
      </c>
      <c r="BD7" s="67">
        <v>42858</v>
      </c>
      <c r="BE7" s="106"/>
      <c r="BF7" s="83"/>
      <c r="BG7" s="69"/>
      <c r="BH7" s="69"/>
      <c r="BI7" s="69"/>
      <c r="BJ7" s="69"/>
      <c r="BK7" s="68"/>
      <c r="BL7" s="69"/>
      <c r="BM7" s="69"/>
      <c r="BN7" s="69"/>
      <c r="BO7" s="69"/>
      <c r="BP7" s="69"/>
      <c r="BQ7" s="69"/>
      <c r="BR7" s="69"/>
      <c r="BS7" s="70"/>
      <c r="BT7" s="52"/>
      <c r="BU7" s="74" t="str">
        <f t="shared" si="4"/>
        <v>S</v>
      </c>
      <c r="BV7" s="133">
        <v>42889</v>
      </c>
      <c r="BW7" s="96"/>
      <c r="BX7" s="59"/>
      <c r="BY7" s="60"/>
      <c r="BZ7" s="59"/>
      <c r="CA7" s="59"/>
      <c r="CB7" s="59"/>
      <c r="CC7" s="59"/>
      <c r="CD7" s="59"/>
      <c r="CE7" s="60"/>
      <c r="CF7" s="59"/>
      <c r="CG7" s="59"/>
      <c r="CH7" s="59"/>
      <c r="CI7" s="69"/>
      <c r="CJ7" s="69"/>
      <c r="CK7" s="70"/>
      <c r="CL7" s="5"/>
      <c r="CM7" s="5"/>
    </row>
    <row r="8" spans="1:91" s="33" customFormat="1" ht="13.5" customHeight="1" thickBot="1" x14ac:dyDescent="0.25">
      <c r="A8" s="75" t="str">
        <f t="shared" si="0"/>
        <v>S</v>
      </c>
      <c r="B8" s="67">
        <v>42770</v>
      </c>
      <c r="C8" s="76"/>
      <c r="D8" s="69"/>
      <c r="E8" s="69"/>
      <c r="F8" s="69"/>
      <c r="G8" s="69"/>
      <c r="H8" s="69"/>
      <c r="I8" s="69"/>
      <c r="J8" s="69"/>
      <c r="K8" s="68"/>
      <c r="L8" s="69"/>
      <c r="M8" s="69"/>
      <c r="N8" s="69"/>
      <c r="O8" s="211"/>
      <c r="P8" s="69"/>
      <c r="Q8" s="70"/>
      <c r="S8" s="74" t="str">
        <f t="shared" si="1"/>
        <v>S</v>
      </c>
      <c r="T8" s="133">
        <v>42798</v>
      </c>
      <c r="U8" s="106"/>
      <c r="V8" s="77"/>
      <c r="W8" s="69"/>
      <c r="X8" s="69"/>
      <c r="Y8" s="69"/>
      <c r="Z8" s="69"/>
      <c r="AA8" s="69"/>
      <c r="AB8" s="69"/>
      <c r="AC8" s="68"/>
      <c r="AD8" s="68"/>
      <c r="AE8" s="69"/>
      <c r="AF8" s="69"/>
      <c r="AG8" s="69"/>
      <c r="AH8" s="69"/>
      <c r="AI8" s="70"/>
      <c r="AJ8" s="52"/>
      <c r="AK8" s="66" t="str">
        <f t="shared" si="2"/>
        <v>M</v>
      </c>
      <c r="AL8" s="67">
        <v>42829</v>
      </c>
      <c r="AM8" s="173"/>
      <c r="AN8" s="104"/>
      <c r="AO8" s="61"/>
      <c r="AP8" s="61"/>
      <c r="AQ8" s="61"/>
      <c r="AR8" s="61"/>
      <c r="AS8" s="61"/>
      <c r="AT8" s="61"/>
      <c r="AU8" s="104"/>
      <c r="AV8" s="104"/>
      <c r="AW8" s="104"/>
      <c r="AX8" s="61"/>
      <c r="AY8" s="61"/>
      <c r="AZ8" s="61"/>
      <c r="BA8" s="65"/>
      <c r="BB8" s="52"/>
      <c r="BC8" s="66" t="str">
        <f t="shared" si="3"/>
        <v>J</v>
      </c>
      <c r="BD8" s="67">
        <v>42859</v>
      </c>
      <c r="BE8" s="96"/>
      <c r="BF8" s="84"/>
      <c r="BG8" s="59"/>
      <c r="BH8" s="59"/>
      <c r="BI8" s="59"/>
      <c r="BJ8" s="59"/>
      <c r="BK8" s="60"/>
      <c r="BL8" s="59"/>
      <c r="BM8" s="59"/>
      <c r="BN8" s="59"/>
      <c r="BO8" s="59"/>
      <c r="BP8" s="59"/>
      <c r="BQ8" s="61"/>
      <c r="BR8" s="61"/>
      <c r="BS8" s="65"/>
      <c r="BT8" s="52"/>
      <c r="BU8" s="85" t="str">
        <f t="shared" si="4"/>
        <v>D</v>
      </c>
      <c r="BV8" s="86">
        <v>42890</v>
      </c>
      <c r="BW8" s="170"/>
      <c r="BX8" s="81"/>
      <c r="BY8" s="80"/>
      <c r="BZ8" s="81"/>
      <c r="CA8" s="81"/>
      <c r="CB8" s="81"/>
      <c r="CC8" s="81"/>
      <c r="CD8" s="81"/>
      <c r="CE8" s="80"/>
      <c r="CF8" s="81"/>
      <c r="CG8" s="81"/>
      <c r="CH8" s="81"/>
      <c r="CI8" s="81"/>
      <c r="CJ8" s="81"/>
      <c r="CK8" s="82"/>
      <c r="CL8" s="5"/>
      <c r="CM8" s="5"/>
    </row>
    <row r="9" spans="1:91" s="33" customFormat="1" ht="13.5" customHeight="1" thickBot="1" x14ac:dyDescent="0.25">
      <c r="A9" s="89" t="str">
        <f t="shared" si="0"/>
        <v>D</v>
      </c>
      <c r="B9" s="79">
        <v>42771</v>
      </c>
      <c r="C9" s="90"/>
      <c r="D9" s="81"/>
      <c r="E9" s="81"/>
      <c r="F9" s="81"/>
      <c r="G9" s="81"/>
      <c r="H9" s="81"/>
      <c r="I9" s="81"/>
      <c r="J9" s="81"/>
      <c r="K9" s="80"/>
      <c r="L9" s="81"/>
      <c r="M9" s="81"/>
      <c r="N9" s="81"/>
      <c r="O9" s="212"/>
      <c r="P9" s="81"/>
      <c r="Q9" s="206"/>
      <c r="S9" s="85" t="str">
        <f t="shared" si="1"/>
        <v>D</v>
      </c>
      <c r="T9" s="86">
        <v>42799</v>
      </c>
      <c r="U9" s="170"/>
      <c r="V9" s="87"/>
      <c r="W9" s="81"/>
      <c r="X9" s="81"/>
      <c r="Y9" s="81"/>
      <c r="Z9" s="81"/>
      <c r="AA9" s="81"/>
      <c r="AB9" s="81"/>
      <c r="AC9" s="80"/>
      <c r="AD9" s="80"/>
      <c r="AE9" s="81"/>
      <c r="AF9" s="81"/>
      <c r="AG9" s="81"/>
      <c r="AH9" s="81"/>
      <c r="AI9" s="82"/>
      <c r="AJ9" s="52"/>
      <c r="AK9" s="66" t="str">
        <f t="shared" si="2"/>
        <v>M</v>
      </c>
      <c r="AL9" s="67">
        <v>42830</v>
      </c>
      <c r="AM9" s="106"/>
      <c r="AN9" s="68"/>
      <c r="AO9" s="69"/>
      <c r="AP9" s="69"/>
      <c r="AQ9" s="69"/>
      <c r="AR9" s="69"/>
      <c r="AS9" s="69"/>
      <c r="AT9" s="69"/>
      <c r="AU9" s="68"/>
      <c r="AV9" s="68"/>
      <c r="AW9" s="68"/>
      <c r="AX9" s="68"/>
      <c r="AY9" s="69"/>
      <c r="AZ9" s="69"/>
      <c r="BA9" s="70"/>
      <c r="BB9" s="52"/>
      <c r="BC9" s="66" t="str">
        <f t="shared" si="3"/>
        <v>V</v>
      </c>
      <c r="BD9" s="67">
        <v>42860</v>
      </c>
      <c r="BE9" s="96"/>
      <c r="BF9" s="84"/>
      <c r="BG9" s="59"/>
      <c r="BH9" s="59"/>
      <c r="BI9" s="59"/>
      <c r="BJ9" s="59"/>
      <c r="BK9" s="59"/>
      <c r="BL9" s="60"/>
      <c r="BM9" s="59"/>
      <c r="BN9" s="59"/>
      <c r="BO9" s="59"/>
      <c r="BP9" s="59"/>
      <c r="BQ9" s="69"/>
      <c r="BR9" s="69"/>
      <c r="BS9" s="70"/>
      <c r="BT9" s="52"/>
      <c r="BU9" s="88" t="str">
        <f t="shared" si="4"/>
        <v>L</v>
      </c>
      <c r="BV9" s="140">
        <v>42891</v>
      </c>
      <c r="BW9" s="51"/>
      <c r="BX9" s="48"/>
      <c r="BY9" s="49"/>
      <c r="BZ9" s="48"/>
      <c r="CA9" s="48"/>
      <c r="CB9" s="48"/>
      <c r="CC9" s="48"/>
      <c r="CD9" s="48"/>
      <c r="CE9" s="49"/>
      <c r="CF9" s="48"/>
      <c r="CG9" s="48"/>
      <c r="CH9" s="48"/>
      <c r="CI9" s="48"/>
      <c r="CJ9" s="48"/>
      <c r="CK9" s="50"/>
      <c r="CL9" s="5"/>
      <c r="CM9" s="5"/>
    </row>
    <row r="10" spans="1:91" s="33" customFormat="1" ht="13.5" customHeight="1" x14ac:dyDescent="0.2">
      <c r="A10" s="47" t="str">
        <f t="shared" si="0"/>
        <v>L</v>
      </c>
      <c r="B10" s="72">
        <v>42772</v>
      </c>
      <c r="C10" s="171"/>
      <c r="D10" s="48"/>
      <c r="E10" s="48"/>
      <c r="F10" s="48"/>
      <c r="G10" s="48"/>
      <c r="H10" s="48"/>
      <c r="I10" s="48"/>
      <c r="J10" s="48"/>
      <c r="K10" s="49"/>
      <c r="L10" s="48"/>
      <c r="M10" s="48"/>
      <c r="N10" s="48"/>
      <c r="O10" s="215"/>
      <c r="P10" s="48"/>
      <c r="Q10" s="207"/>
      <c r="S10" s="88" t="str">
        <f t="shared" si="1"/>
        <v>L</v>
      </c>
      <c r="T10" s="140">
        <v>42800</v>
      </c>
      <c r="U10" s="51"/>
      <c r="V10" s="91"/>
      <c r="W10" s="48"/>
      <c r="X10" s="48"/>
      <c r="Y10" s="48"/>
      <c r="Z10" s="48"/>
      <c r="AA10" s="48"/>
      <c r="AB10" s="48"/>
      <c r="AC10" s="49"/>
      <c r="AD10" s="49"/>
      <c r="AE10" s="48"/>
      <c r="AF10" s="48"/>
      <c r="AG10" s="48"/>
      <c r="AH10" s="48"/>
      <c r="AI10" s="50"/>
      <c r="AJ10" s="52"/>
      <c r="AK10" s="66" t="str">
        <f t="shared" si="2"/>
        <v>J</v>
      </c>
      <c r="AL10" s="67">
        <v>42831</v>
      </c>
      <c r="AM10" s="96"/>
      <c r="AN10" s="64"/>
      <c r="AO10" s="59"/>
      <c r="AP10" s="59"/>
      <c r="AQ10" s="59"/>
      <c r="AR10" s="59"/>
      <c r="AS10" s="59"/>
      <c r="AT10" s="59"/>
      <c r="AU10" s="60"/>
      <c r="AV10" s="60"/>
      <c r="AW10" s="60"/>
      <c r="AX10" s="60"/>
      <c r="AY10" s="61"/>
      <c r="AZ10" s="61"/>
      <c r="BA10" s="65"/>
      <c r="BB10" s="52"/>
      <c r="BC10" s="66" t="str">
        <f t="shared" si="3"/>
        <v>S</v>
      </c>
      <c r="BD10" s="67">
        <v>42861</v>
      </c>
      <c r="BE10" s="106"/>
      <c r="BF10" s="83"/>
      <c r="BG10" s="69"/>
      <c r="BH10" s="69"/>
      <c r="BI10" s="69"/>
      <c r="BJ10" s="69"/>
      <c r="BK10" s="69"/>
      <c r="BL10" s="68"/>
      <c r="BM10" s="69"/>
      <c r="BN10" s="69"/>
      <c r="BO10" s="69"/>
      <c r="BP10" s="69"/>
      <c r="BQ10" s="69"/>
      <c r="BR10" s="69"/>
      <c r="BS10" s="70"/>
      <c r="BT10" s="52"/>
      <c r="BU10" s="74" t="str">
        <f t="shared" si="4"/>
        <v>M</v>
      </c>
      <c r="BV10" s="133">
        <v>42892</v>
      </c>
      <c r="BW10" s="96"/>
      <c r="BX10" s="59"/>
      <c r="BY10" s="60"/>
      <c r="BZ10" s="59"/>
      <c r="CA10" s="59"/>
      <c r="CB10" s="59"/>
      <c r="CC10" s="59"/>
      <c r="CD10" s="59"/>
      <c r="CE10" s="60"/>
      <c r="CF10" s="59"/>
      <c r="CG10" s="59"/>
      <c r="CH10" s="59"/>
      <c r="CI10" s="59"/>
      <c r="CJ10" s="59"/>
      <c r="CK10" s="62"/>
      <c r="CL10" s="5"/>
      <c r="CM10" s="5"/>
    </row>
    <row r="11" spans="1:91" s="33" customFormat="1" ht="13.5" customHeight="1" thickBot="1" x14ac:dyDescent="0.25">
      <c r="A11" s="75" t="str">
        <f t="shared" si="0"/>
        <v>M</v>
      </c>
      <c r="B11" s="67">
        <v>42773</v>
      </c>
      <c r="C11" s="76"/>
      <c r="D11" s="69"/>
      <c r="E11" s="69"/>
      <c r="F11" s="69"/>
      <c r="G11" s="69"/>
      <c r="H11" s="69"/>
      <c r="I11" s="69"/>
      <c r="J11" s="68"/>
      <c r="K11" s="68"/>
      <c r="L11" s="69"/>
      <c r="M11" s="69"/>
      <c r="N11" s="69"/>
      <c r="O11" s="211"/>
      <c r="P11" s="69"/>
      <c r="Q11" s="208"/>
      <c r="S11" s="74" t="str">
        <f t="shared" si="1"/>
        <v>M</v>
      </c>
      <c r="T11" s="133">
        <v>42801</v>
      </c>
      <c r="U11" s="96"/>
      <c r="V11" s="64"/>
      <c r="W11" s="59"/>
      <c r="X11" s="59"/>
      <c r="Y11" s="59"/>
      <c r="Z11" s="59"/>
      <c r="AA11" s="59"/>
      <c r="AB11" s="59"/>
      <c r="AC11" s="60"/>
      <c r="AD11" s="60"/>
      <c r="AE11" s="59"/>
      <c r="AF11" s="59"/>
      <c r="AG11" s="59"/>
      <c r="AH11" s="59"/>
      <c r="AI11" s="62"/>
      <c r="AJ11" s="52"/>
      <c r="AK11" s="66" t="str">
        <f t="shared" si="2"/>
        <v>V</v>
      </c>
      <c r="AL11" s="67">
        <v>42832</v>
      </c>
      <c r="AM11" s="106"/>
      <c r="AN11" s="77"/>
      <c r="AO11" s="69"/>
      <c r="AP11" s="69"/>
      <c r="AQ11" s="69"/>
      <c r="AR11" s="69"/>
      <c r="AS11" s="69"/>
      <c r="AT11" s="69"/>
      <c r="AU11" s="68"/>
      <c r="AV11" s="68"/>
      <c r="AW11" s="68"/>
      <c r="AX11" s="68"/>
      <c r="AY11" s="69"/>
      <c r="AZ11" s="69"/>
      <c r="BA11" s="70"/>
      <c r="BB11" s="52"/>
      <c r="BC11" s="78" t="str">
        <f t="shared" si="3"/>
        <v>D</v>
      </c>
      <c r="BD11" s="79">
        <v>42862</v>
      </c>
      <c r="BE11" s="170"/>
      <c r="BF11" s="177"/>
      <c r="BG11" s="81"/>
      <c r="BH11" s="81"/>
      <c r="BI11" s="81"/>
      <c r="BJ11" s="81"/>
      <c r="BK11" s="81"/>
      <c r="BL11" s="80"/>
      <c r="BM11" s="81"/>
      <c r="BN11" s="81"/>
      <c r="BO11" s="81"/>
      <c r="BP11" s="81"/>
      <c r="BQ11" s="81"/>
      <c r="BR11" s="212"/>
      <c r="BS11" s="82"/>
      <c r="BT11" s="52"/>
      <c r="BU11" s="74" t="str">
        <f t="shared" si="4"/>
        <v>M</v>
      </c>
      <c r="BV11" s="133">
        <v>42893</v>
      </c>
      <c r="BW11" s="106"/>
      <c r="BX11" s="69"/>
      <c r="BY11" s="68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70"/>
      <c r="CL11" s="5"/>
      <c r="CM11" s="5"/>
    </row>
    <row r="12" spans="1:91" s="33" customFormat="1" ht="13.5" customHeight="1" x14ac:dyDescent="0.2">
      <c r="A12" s="75" t="str">
        <f t="shared" si="0"/>
        <v>M</v>
      </c>
      <c r="B12" s="67">
        <v>42774</v>
      </c>
      <c r="C12" s="96"/>
      <c r="D12" s="59"/>
      <c r="E12" s="59"/>
      <c r="F12" s="59"/>
      <c r="G12" s="59"/>
      <c r="H12" s="59"/>
      <c r="I12" s="59"/>
      <c r="J12" s="59"/>
      <c r="K12" s="60"/>
      <c r="L12" s="59"/>
      <c r="M12" s="59"/>
      <c r="N12" s="59"/>
      <c r="O12" s="213"/>
      <c r="P12" s="59"/>
      <c r="Q12" s="62"/>
      <c r="S12" s="74" t="str">
        <f t="shared" si="1"/>
        <v>M</v>
      </c>
      <c r="T12" s="133">
        <v>42802</v>
      </c>
      <c r="U12" s="106"/>
      <c r="V12" s="69"/>
      <c r="W12" s="69"/>
      <c r="X12" s="69"/>
      <c r="Y12" s="69"/>
      <c r="Z12" s="69"/>
      <c r="AA12" s="69"/>
      <c r="AB12" s="69"/>
      <c r="AC12" s="68"/>
      <c r="AD12" s="68"/>
      <c r="AE12" s="69"/>
      <c r="AF12" s="69"/>
      <c r="AG12" s="69"/>
      <c r="AH12" s="69"/>
      <c r="AI12" s="70"/>
      <c r="AJ12" s="52"/>
      <c r="AK12" s="66" t="str">
        <f t="shared" si="2"/>
        <v>S</v>
      </c>
      <c r="AL12" s="67">
        <v>42833</v>
      </c>
      <c r="AM12" s="106"/>
      <c r="AN12" s="77"/>
      <c r="AO12" s="69"/>
      <c r="AP12" s="69"/>
      <c r="AQ12" s="69"/>
      <c r="AR12" s="69"/>
      <c r="AS12" s="69"/>
      <c r="AT12" s="68"/>
      <c r="AU12" s="68"/>
      <c r="AV12" s="68"/>
      <c r="AW12" s="69"/>
      <c r="AX12" s="68"/>
      <c r="AY12" s="69"/>
      <c r="AZ12" s="69"/>
      <c r="BA12" s="70"/>
      <c r="BB12" s="52"/>
      <c r="BC12" s="71" t="str">
        <f t="shared" si="3"/>
        <v>L</v>
      </c>
      <c r="BD12" s="72">
        <v>42863</v>
      </c>
      <c r="BE12" s="51"/>
      <c r="BF12" s="73"/>
      <c r="BG12" s="48"/>
      <c r="BH12" s="48"/>
      <c r="BI12" s="48"/>
      <c r="BJ12" s="48"/>
      <c r="BK12" s="48"/>
      <c r="BL12" s="49"/>
      <c r="BM12" s="48"/>
      <c r="BN12" s="48"/>
      <c r="BO12" s="48"/>
      <c r="BP12" s="48"/>
      <c r="BQ12" s="48"/>
      <c r="BR12" s="215"/>
      <c r="BS12" s="50"/>
      <c r="BT12" s="52"/>
      <c r="BU12" s="74" t="str">
        <f t="shared" si="4"/>
        <v>J</v>
      </c>
      <c r="BV12" s="133">
        <v>42894</v>
      </c>
      <c r="BW12" s="96"/>
      <c r="BX12" s="59"/>
      <c r="BY12" s="60"/>
      <c r="BZ12" s="94"/>
      <c r="CA12" s="95"/>
      <c r="CB12" s="94"/>
      <c r="CC12" s="94"/>
      <c r="CD12" s="94"/>
      <c r="CE12" s="59"/>
      <c r="CF12" s="59"/>
      <c r="CG12" s="59"/>
      <c r="CH12" s="59"/>
      <c r="CI12" s="61"/>
      <c r="CJ12" s="61"/>
      <c r="CK12" s="65"/>
      <c r="CL12" s="5"/>
      <c r="CM12" s="5"/>
    </row>
    <row r="13" spans="1:91" s="33" customFormat="1" ht="13.5" customHeight="1" thickBot="1" x14ac:dyDescent="0.25">
      <c r="A13" s="75" t="str">
        <f t="shared" si="0"/>
        <v>J</v>
      </c>
      <c r="B13" s="67">
        <v>42775</v>
      </c>
      <c r="C13" s="96"/>
      <c r="D13" s="59"/>
      <c r="E13" s="59"/>
      <c r="F13" s="59"/>
      <c r="G13" s="59"/>
      <c r="H13" s="59"/>
      <c r="I13" s="59"/>
      <c r="J13" s="59"/>
      <c r="K13" s="60"/>
      <c r="L13" s="59"/>
      <c r="M13" s="59"/>
      <c r="N13" s="59"/>
      <c r="O13" s="214"/>
      <c r="P13" s="61"/>
      <c r="Q13" s="62"/>
      <c r="S13" s="74" t="str">
        <f t="shared" si="1"/>
        <v>J</v>
      </c>
      <c r="T13" s="133">
        <v>42803</v>
      </c>
      <c r="U13" s="96"/>
      <c r="V13" s="64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61"/>
      <c r="AH13" s="61"/>
      <c r="AI13" s="65"/>
      <c r="AJ13" s="52"/>
      <c r="AK13" s="78" t="str">
        <f t="shared" si="2"/>
        <v>D</v>
      </c>
      <c r="AL13" s="79">
        <v>42834</v>
      </c>
      <c r="AM13" s="170"/>
      <c r="AN13" s="87"/>
      <c r="AO13" s="81"/>
      <c r="AP13" s="81"/>
      <c r="AQ13" s="81"/>
      <c r="AR13" s="81"/>
      <c r="AS13" s="81"/>
      <c r="AT13" s="80"/>
      <c r="AU13" s="80"/>
      <c r="AV13" s="80"/>
      <c r="AW13" s="81"/>
      <c r="AX13" s="80"/>
      <c r="AY13" s="81"/>
      <c r="AZ13" s="81"/>
      <c r="BA13" s="82"/>
      <c r="BB13" s="52"/>
      <c r="BC13" s="66" t="str">
        <f t="shared" si="3"/>
        <v>M</v>
      </c>
      <c r="BD13" s="67">
        <v>42864</v>
      </c>
      <c r="BE13" s="96"/>
      <c r="BF13" s="84"/>
      <c r="BG13" s="59"/>
      <c r="BH13" s="59"/>
      <c r="BI13" s="59"/>
      <c r="BJ13" s="59"/>
      <c r="BK13" s="59"/>
      <c r="BL13" s="60"/>
      <c r="BM13" s="59"/>
      <c r="BN13" s="59"/>
      <c r="BO13" s="59"/>
      <c r="BP13" s="59"/>
      <c r="BQ13" s="59"/>
      <c r="BR13" s="213"/>
      <c r="BS13" s="62"/>
      <c r="BT13" s="52"/>
      <c r="BU13" s="74" t="str">
        <f t="shared" si="4"/>
        <v>V</v>
      </c>
      <c r="BV13" s="133">
        <v>42895</v>
      </c>
      <c r="BW13" s="96"/>
      <c r="BX13" s="59"/>
      <c r="BY13" s="60"/>
      <c r="BZ13" s="59"/>
      <c r="CA13" s="59"/>
      <c r="CB13" s="59"/>
      <c r="CC13" s="59"/>
      <c r="CD13" s="59"/>
      <c r="CE13" s="59"/>
      <c r="CF13" s="59"/>
      <c r="CG13" s="59"/>
      <c r="CH13" s="59"/>
      <c r="CI13" s="69"/>
      <c r="CJ13" s="69"/>
      <c r="CK13" s="70"/>
      <c r="CL13" s="5"/>
      <c r="CM13" s="5"/>
    </row>
    <row r="14" spans="1:91" s="33" customFormat="1" ht="13.5" customHeight="1" x14ac:dyDescent="0.2">
      <c r="A14" s="75" t="str">
        <f t="shared" si="0"/>
        <v>V</v>
      </c>
      <c r="B14" s="67">
        <v>42776</v>
      </c>
      <c r="C14" s="76"/>
      <c r="D14" s="69"/>
      <c r="E14" s="68"/>
      <c r="F14" s="68"/>
      <c r="G14" s="68"/>
      <c r="H14" s="68"/>
      <c r="I14" s="68"/>
      <c r="J14" s="68"/>
      <c r="K14" s="68"/>
      <c r="L14" s="68"/>
      <c r="M14" s="68"/>
      <c r="N14" s="69"/>
      <c r="O14" s="211"/>
      <c r="P14" s="69"/>
      <c r="Q14" s="70"/>
      <c r="S14" s="74" t="str">
        <f t="shared" si="1"/>
        <v>V</v>
      </c>
      <c r="T14" s="133">
        <v>42804</v>
      </c>
      <c r="U14" s="106"/>
      <c r="V14" s="77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9"/>
      <c r="AH14" s="69"/>
      <c r="AI14" s="70"/>
      <c r="AJ14" s="52"/>
      <c r="AK14" s="71" t="str">
        <f t="shared" si="2"/>
        <v>L</v>
      </c>
      <c r="AL14" s="72">
        <v>42835</v>
      </c>
      <c r="AM14" s="51"/>
      <c r="AN14" s="57"/>
      <c r="AO14" s="48"/>
      <c r="AP14" s="48"/>
      <c r="AQ14" s="48"/>
      <c r="AR14" s="48"/>
      <c r="AS14" s="48"/>
      <c r="AT14" s="48"/>
      <c r="AU14" s="48"/>
      <c r="AV14" s="48"/>
      <c r="AW14" s="48"/>
      <c r="AX14" s="49"/>
      <c r="AY14" s="48"/>
      <c r="AZ14" s="48"/>
      <c r="BA14" s="50"/>
      <c r="BB14" s="52"/>
      <c r="BC14" s="66" t="str">
        <f t="shared" si="3"/>
        <v>M</v>
      </c>
      <c r="BD14" s="67">
        <v>42865</v>
      </c>
      <c r="BE14" s="106"/>
      <c r="BF14" s="69"/>
      <c r="BG14" s="69"/>
      <c r="BH14" s="69"/>
      <c r="BI14" s="69"/>
      <c r="BJ14" s="69"/>
      <c r="BK14" s="69"/>
      <c r="BL14" s="68"/>
      <c r="BM14" s="69"/>
      <c r="BN14" s="69"/>
      <c r="BO14" s="69"/>
      <c r="BP14" s="69"/>
      <c r="BQ14" s="69"/>
      <c r="BR14" s="211"/>
      <c r="BS14" s="70"/>
      <c r="BT14" s="52"/>
      <c r="BU14" s="74" t="str">
        <f t="shared" si="4"/>
        <v>S</v>
      </c>
      <c r="BV14" s="133">
        <v>42896</v>
      </c>
      <c r="BW14" s="106"/>
      <c r="BX14" s="69"/>
      <c r="BY14" s="68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70"/>
      <c r="CL14" s="5"/>
      <c r="CM14" s="5"/>
    </row>
    <row r="15" spans="1:91" s="33" customFormat="1" ht="13.5" customHeight="1" thickBot="1" x14ac:dyDescent="0.25">
      <c r="A15" s="75" t="str">
        <f t="shared" si="0"/>
        <v>S</v>
      </c>
      <c r="B15" s="67">
        <v>42777</v>
      </c>
      <c r="C15" s="76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211"/>
      <c r="P15" s="69"/>
      <c r="Q15" s="70"/>
      <c r="S15" s="74" t="str">
        <f t="shared" si="1"/>
        <v>S</v>
      </c>
      <c r="T15" s="133">
        <v>42805</v>
      </c>
      <c r="U15" s="106"/>
      <c r="V15" s="77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70"/>
      <c r="AJ15" s="52"/>
      <c r="AK15" s="66" t="str">
        <f t="shared" si="2"/>
        <v>M</v>
      </c>
      <c r="AL15" s="67">
        <v>42836</v>
      </c>
      <c r="AM15" s="173"/>
      <c r="AN15" s="175"/>
      <c r="AO15" s="61"/>
      <c r="AP15" s="61"/>
      <c r="AQ15" s="61"/>
      <c r="AR15" s="61"/>
      <c r="AS15" s="61"/>
      <c r="AT15" s="61"/>
      <c r="AU15" s="61"/>
      <c r="AV15" s="61"/>
      <c r="AW15" s="61"/>
      <c r="AX15" s="104"/>
      <c r="AY15" s="61"/>
      <c r="AZ15" s="61"/>
      <c r="BA15" s="65"/>
      <c r="BB15" s="52"/>
      <c r="BC15" s="66" t="str">
        <f t="shared" si="3"/>
        <v>J</v>
      </c>
      <c r="BD15" s="67">
        <v>42866</v>
      </c>
      <c r="BE15" s="96"/>
      <c r="BF15" s="59"/>
      <c r="BG15" s="59"/>
      <c r="BH15" s="59"/>
      <c r="BI15" s="59"/>
      <c r="BJ15" s="59"/>
      <c r="BK15" s="59"/>
      <c r="BL15" s="60"/>
      <c r="BM15" s="59"/>
      <c r="BN15" s="59"/>
      <c r="BO15" s="59"/>
      <c r="BP15" s="59"/>
      <c r="BQ15" s="61"/>
      <c r="BR15" s="61"/>
      <c r="BS15" s="65"/>
      <c r="BT15" s="52"/>
      <c r="BU15" s="85" t="str">
        <f t="shared" si="4"/>
        <v>D</v>
      </c>
      <c r="BV15" s="86">
        <v>42897</v>
      </c>
      <c r="BW15" s="170"/>
      <c r="BX15" s="81"/>
      <c r="BY15" s="80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2"/>
      <c r="CL15" s="5"/>
      <c r="CM15" s="5"/>
    </row>
    <row r="16" spans="1:91" s="33" customFormat="1" ht="13.5" customHeight="1" thickBot="1" x14ac:dyDescent="0.25">
      <c r="A16" s="89" t="str">
        <f t="shared" si="0"/>
        <v>D</v>
      </c>
      <c r="B16" s="79">
        <v>42778</v>
      </c>
      <c r="C16" s="90"/>
      <c r="D16" s="81"/>
      <c r="E16" s="80"/>
      <c r="F16" s="80"/>
      <c r="G16" s="80"/>
      <c r="H16" s="80"/>
      <c r="I16" s="80"/>
      <c r="J16" s="80"/>
      <c r="K16" s="80"/>
      <c r="L16" s="80"/>
      <c r="M16" s="80"/>
      <c r="N16" s="81"/>
      <c r="O16" s="212"/>
      <c r="P16" s="81"/>
      <c r="Q16" s="82"/>
      <c r="S16" s="85" t="str">
        <f t="shared" si="1"/>
        <v>D</v>
      </c>
      <c r="T16" s="86">
        <v>42806</v>
      </c>
      <c r="U16" s="170"/>
      <c r="V16" s="87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1"/>
      <c r="AH16" s="81"/>
      <c r="AI16" s="82"/>
      <c r="AJ16" s="52"/>
      <c r="AK16" s="66" t="str">
        <f t="shared" si="2"/>
        <v>M</v>
      </c>
      <c r="AL16" s="67">
        <v>42837</v>
      </c>
      <c r="AM16" s="106"/>
      <c r="AN16" s="98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70"/>
      <c r="BB16" s="172"/>
      <c r="BC16" s="66" t="str">
        <f t="shared" si="3"/>
        <v>V</v>
      </c>
      <c r="BD16" s="67">
        <v>42867</v>
      </c>
      <c r="BE16" s="96"/>
      <c r="BF16" s="64"/>
      <c r="BG16" s="59"/>
      <c r="BH16" s="59"/>
      <c r="BI16" s="59"/>
      <c r="BJ16" s="59"/>
      <c r="BK16" s="59"/>
      <c r="BL16" s="59"/>
      <c r="BM16" s="59"/>
      <c r="BN16" s="59"/>
      <c r="BO16" s="60"/>
      <c r="BP16" s="59"/>
      <c r="BQ16" s="69"/>
      <c r="BR16" s="69"/>
      <c r="BS16" s="70"/>
      <c r="BT16" s="52"/>
      <c r="BU16" s="88" t="str">
        <f t="shared" si="4"/>
        <v>L</v>
      </c>
      <c r="BV16" s="140">
        <v>42898</v>
      </c>
      <c r="BW16" s="51"/>
      <c r="BX16" s="48"/>
      <c r="BY16" s="49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50"/>
      <c r="CL16" s="5"/>
      <c r="CM16" s="5"/>
    </row>
    <row r="17" spans="1:91" s="33" customFormat="1" ht="13.5" customHeight="1" x14ac:dyDescent="0.2">
      <c r="A17" s="47" t="str">
        <f t="shared" si="0"/>
        <v>L</v>
      </c>
      <c r="B17" s="72">
        <v>42779</v>
      </c>
      <c r="C17" s="171"/>
      <c r="D17" s="48"/>
      <c r="E17" s="49"/>
      <c r="F17" s="49"/>
      <c r="G17" s="49"/>
      <c r="H17" s="49"/>
      <c r="I17" s="49"/>
      <c r="J17" s="49"/>
      <c r="K17" s="49"/>
      <c r="L17" s="49"/>
      <c r="M17" s="49"/>
      <c r="N17" s="48"/>
      <c r="O17" s="215"/>
      <c r="P17" s="48"/>
      <c r="Q17" s="50"/>
      <c r="S17" s="88" t="str">
        <f t="shared" si="1"/>
        <v>L</v>
      </c>
      <c r="T17" s="140">
        <v>42807</v>
      </c>
      <c r="U17" s="51"/>
      <c r="V17" s="91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8"/>
      <c r="AH17" s="48"/>
      <c r="AI17" s="50"/>
      <c r="AJ17" s="52"/>
      <c r="AK17" s="66" t="str">
        <f t="shared" si="2"/>
        <v>J</v>
      </c>
      <c r="AL17" s="67">
        <v>42838</v>
      </c>
      <c r="AM17" s="96"/>
      <c r="AN17" s="9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61"/>
      <c r="AZ17" s="61"/>
      <c r="BA17" s="65"/>
      <c r="BB17" s="52"/>
      <c r="BC17" s="66" t="str">
        <f t="shared" si="3"/>
        <v>S</v>
      </c>
      <c r="BD17" s="67">
        <v>42868</v>
      </c>
      <c r="BE17" s="106"/>
      <c r="BF17" s="77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70"/>
      <c r="BT17" s="52"/>
      <c r="BU17" s="74" t="str">
        <f t="shared" si="4"/>
        <v>M</v>
      </c>
      <c r="BV17" s="133">
        <v>42899</v>
      </c>
      <c r="BW17" s="96"/>
      <c r="BX17" s="59"/>
      <c r="BY17" s="60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62"/>
      <c r="CL17" s="5"/>
      <c r="CM17" s="5"/>
    </row>
    <row r="18" spans="1:91" s="33" customFormat="1" ht="13.5" customHeight="1" thickBot="1" x14ac:dyDescent="0.25">
      <c r="A18" s="75" t="str">
        <f t="shared" si="0"/>
        <v>M</v>
      </c>
      <c r="B18" s="67">
        <v>42780</v>
      </c>
      <c r="C18" s="76"/>
      <c r="D18" s="69"/>
      <c r="E18" s="68"/>
      <c r="F18" s="68"/>
      <c r="G18" s="68"/>
      <c r="H18" s="68"/>
      <c r="I18" s="68"/>
      <c r="J18" s="68"/>
      <c r="K18" s="68"/>
      <c r="L18" s="68"/>
      <c r="M18" s="68"/>
      <c r="N18" s="69"/>
      <c r="O18" s="211"/>
      <c r="P18" s="69"/>
      <c r="Q18" s="70"/>
      <c r="S18" s="74" t="str">
        <f t="shared" si="1"/>
        <v>M</v>
      </c>
      <c r="T18" s="133">
        <v>42808</v>
      </c>
      <c r="U18" s="96"/>
      <c r="V18" s="64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59"/>
      <c r="AH18" s="59"/>
      <c r="AI18" s="62"/>
      <c r="AJ18" s="52"/>
      <c r="AK18" s="66" t="str">
        <f t="shared" si="2"/>
        <v>V</v>
      </c>
      <c r="AL18" s="67">
        <v>42839</v>
      </c>
      <c r="AM18" s="106"/>
      <c r="AN18" s="98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70"/>
      <c r="BB18" s="52"/>
      <c r="BC18" s="78" t="str">
        <f t="shared" si="3"/>
        <v>D</v>
      </c>
      <c r="BD18" s="79">
        <v>42869</v>
      </c>
      <c r="BE18" s="111"/>
      <c r="BF18" s="100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81"/>
      <c r="BR18" s="81"/>
      <c r="BS18" s="82"/>
      <c r="BT18" s="52"/>
      <c r="BU18" s="74" t="str">
        <f t="shared" si="4"/>
        <v>M</v>
      </c>
      <c r="BV18" s="133">
        <v>42900</v>
      </c>
      <c r="BW18" s="106"/>
      <c r="BX18" s="69"/>
      <c r="BY18" s="68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70"/>
      <c r="CL18" s="5"/>
      <c r="CM18" s="5"/>
    </row>
    <row r="19" spans="1:91" s="33" customFormat="1" ht="13.5" customHeight="1" x14ac:dyDescent="0.2">
      <c r="A19" s="75" t="str">
        <f t="shared" si="0"/>
        <v>M</v>
      </c>
      <c r="B19" s="67">
        <v>42781</v>
      </c>
      <c r="C19" s="96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62"/>
      <c r="S19" s="74" t="str">
        <f t="shared" si="1"/>
        <v>M</v>
      </c>
      <c r="T19" s="133">
        <v>42809</v>
      </c>
      <c r="U19" s="106"/>
      <c r="V19" s="69"/>
      <c r="W19" s="69"/>
      <c r="X19" s="69"/>
      <c r="Y19" s="69"/>
      <c r="Z19" s="68"/>
      <c r="AA19" s="69"/>
      <c r="AB19" s="68"/>
      <c r="AC19" s="69"/>
      <c r="AD19" s="69"/>
      <c r="AE19" s="69"/>
      <c r="AF19" s="69"/>
      <c r="AG19" s="69"/>
      <c r="AH19" s="69"/>
      <c r="AI19" s="208"/>
      <c r="AJ19" s="52"/>
      <c r="AK19" s="66" t="str">
        <f t="shared" si="2"/>
        <v>S</v>
      </c>
      <c r="AL19" s="67">
        <v>42840</v>
      </c>
      <c r="AM19" s="106"/>
      <c r="AN19" s="98"/>
      <c r="AO19" s="69"/>
      <c r="AP19" s="69"/>
      <c r="AQ19" s="69"/>
      <c r="AR19" s="69"/>
      <c r="AS19" s="69"/>
      <c r="AT19" s="68"/>
      <c r="AU19" s="69"/>
      <c r="AV19" s="69"/>
      <c r="AW19" s="69"/>
      <c r="AX19" s="69"/>
      <c r="AY19" s="69"/>
      <c r="AZ19" s="69"/>
      <c r="BA19" s="70"/>
      <c r="BB19" s="52"/>
      <c r="BC19" s="71" t="str">
        <f t="shared" si="3"/>
        <v>L</v>
      </c>
      <c r="BD19" s="72">
        <v>42870</v>
      </c>
      <c r="BE19" s="51"/>
      <c r="BF19" s="91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50"/>
      <c r="BT19" s="52"/>
      <c r="BU19" s="74" t="str">
        <f t="shared" si="4"/>
        <v>J</v>
      </c>
      <c r="BV19" s="133">
        <v>42901</v>
      </c>
      <c r="BW19" s="96"/>
      <c r="BX19" s="59"/>
      <c r="BY19" s="60"/>
      <c r="BZ19" s="59"/>
      <c r="CA19" s="59"/>
      <c r="CB19" s="59"/>
      <c r="CC19" s="59"/>
      <c r="CD19" s="59"/>
      <c r="CE19" s="59"/>
      <c r="CF19" s="59"/>
      <c r="CG19" s="59"/>
      <c r="CH19" s="59"/>
      <c r="CI19" s="61"/>
      <c r="CJ19" s="61"/>
      <c r="CK19" s="65"/>
      <c r="CL19" s="5"/>
      <c r="CM19" s="5"/>
    </row>
    <row r="20" spans="1:91" s="33" customFormat="1" ht="13.5" customHeight="1" thickBot="1" x14ac:dyDescent="0.25">
      <c r="A20" s="75" t="str">
        <f t="shared" si="0"/>
        <v>J</v>
      </c>
      <c r="B20" s="67">
        <v>42782</v>
      </c>
      <c r="C20" s="96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1"/>
      <c r="P20" s="61"/>
      <c r="Q20" s="62"/>
      <c r="S20" s="74" t="str">
        <f t="shared" si="1"/>
        <v>J</v>
      </c>
      <c r="T20" s="133">
        <v>42810</v>
      </c>
      <c r="U20" s="96"/>
      <c r="V20" s="64"/>
      <c r="W20" s="59"/>
      <c r="X20" s="59"/>
      <c r="Y20" s="59"/>
      <c r="Z20" s="60"/>
      <c r="AA20" s="59"/>
      <c r="AB20" s="60"/>
      <c r="AC20" s="59"/>
      <c r="AD20" s="59"/>
      <c r="AE20" s="59"/>
      <c r="AF20" s="59"/>
      <c r="AG20" s="61"/>
      <c r="AH20" s="61"/>
      <c r="AI20" s="209"/>
      <c r="AJ20" s="52"/>
      <c r="AK20" s="78" t="str">
        <f t="shared" si="2"/>
        <v>D</v>
      </c>
      <c r="AL20" s="79">
        <v>42841</v>
      </c>
      <c r="AM20" s="170"/>
      <c r="AN20" s="97"/>
      <c r="AO20" s="81"/>
      <c r="AP20" s="81"/>
      <c r="AQ20" s="81"/>
      <c r="AR20" s="81"/>
      <c r="AS20" s="81"/>
      <c r="AT20" s="80"/>
      <c r="AU20" s="80"/>
      <c r="AV20" s="80"/>
      <c r="AW20" s="81"/>
      <c r="AX20" s="81"/>
      <c r="AY20" s="81"/>
      <c r="AZ20" s="81"/>
      <c r="BA20" s="82"/>
      <c r="BB20" s="52"/>
      <c r="BC20" s="66" t="str">
        <f t="shared" si="3"/>
        <v>M</v>
      </c>
      <c r="BD20" s="67">
        <v>42871</v>
      </c>
      <c r="BE20" s="176"/>
      <c r="BF20" s="64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62"/>
      <c r="BT20" s="52"/>
      <c r="BU20" s="74" t="str">
        <f t="shared" si="4"/>
        <v>V</v>
      </c>
      <c r="BV20" s="133">
        <v>42902</v>
      </c>
      <c r="BW20" s="96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69"/>
      <c r="CJ20" s="69"/>
      <c r="CK20" s="70"/>
      <c r="CL20" s="5"/>
      <c r="CM20" s="5"/>
    </row>
    <row r="21" spans="1:91" s="33" customFormat="1" ht="13.5" customHeight="1" x14ac:dyDescent="0.2">
      <c r="A21" s="75" t="str">
        <f t="shared" si="0"/>
        <v>V</v>
      </c>
      <c r="B21" s="67">
        <v>42783</v>
      </c>
      <c r="C21" s="76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70"/>
      <c r="S21" s="74" t="str">
        <f t="shared" si="1"/>
        <v>V</v>
      </c>
      <c r="T21" s="133">
        <v>42811</v>
      </c>
      <c r="U21" s="106"/>
      <c r="V21" s="77"/>
      <c r="W21" s="69"/>
      <c r="X21" s="69"/>
      <c r="Y21" s="69"/>
      <c r="Z21" s="68"/>
      <c r="AA21" s="69"/>
      <c r="AB21" s="68"/>
      <c r="AC21" s="69"/>
      <c r="AD21" s="69"/>
      <c r="AE21" s="69"/>
      <c r="AF21" s="69"/>
      <c r="AG21" s="69"/>
      <c r="AH21" s="69"/>
      <c r="AI21" s="208"/>
      <c r="AJ21" s="52"/>
      <c r="AK21" s="71" t="str">
        <f t="shared" si="2"/>
        <v>L</v>
      </c>
      <c r="AL21" s="72">
        <v>42842</v>
      </c>
      <c r="AM21" s="51"/>
      <c r="AN21" s="57"/>
      <c r="AO21" s="48"/>
      <c r="AP21" s="48"/>
      <c r="AQ21" s="48"/>
      <c r="AR21" s="48"/>
      <c r="AS21" s="48"/>
      <c r="AT21" s="49"/>
      <c r="AU21" s="49"/>
      <c r="AV21" s="49"/>
      <c r="AW21" s="48"/>
      <c r="AX21" s="48"/>
      <c r="AY21" s="48"/>
      <c r="AZ21" s="48"/>
      <c r="BA21" s="50"/>
      <c r="BB21" s="52"/>
      <c r="BC21" s="66" t="str">
        <f t="shared" si="3"/>
        <v>M</v>
      </c>
      <c r="BD21" s="67">
        <v>42872</v>
      </c>
      <c r="BE21" s="106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70"/>
      <c r="BT21" s="52"/>
      <c r="BU21" s="74" t="str">
        <f t="shared" si="4"/>
        <v>S</v>
      </c>
      <c r="BV21" s="133">
        <v>42903</v>
      </c>
      <c r="BW21" s="106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70"/>
      <c r="CL21" s="5"/>
      <c r="CM21" s="5"/>
    </row>
    <row r="22" spans="1:91" s="33" customFormat="1" ht="13.5" customHeight="1" thickBot="1" x14ac:dyDescent="0.25">
      <c r="A22" s="75" t="str">
        <f t="shared" si="0"/>
        <v>S</v>
      </c>
      <c r="B22" s="67">
        <v>42784</v>
      </c>
      <c r="C22" s="76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70"/>
      <c r="S22" s="74" t="str">
        <f t="shared" si="1"/>
        <v>S</v>
      </c>
      <c r="T22" s="133">
        <v>42812</v>
      </c>
      <c r="U22" s="106"/>
      <c r="V22" s="77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208"/>
      <c r="AJ22" s="52"/>
      <c r="AK22" s="66" t="str">
        <f t="shared" si="2"/>
        <v>M</v>
      </c>
      <c r="AL22" s="67">
        <v>42843</v>
      </c>
      <c r="AM22" s="173"/>
      <c r="AN22" s="175"/>
      <c r="AO22" s="61"/>
      <c r="AP22" s="61"/>
      <c r="AQ22" s="61"/>
      <c r="AR22" s="61"/>
      <c r="AS22" s="61"/>
      <c r="AT22" s="104"/>
      <c r="AU22" s="104"/>
      <c r="AV22" s="104"/>
      <c r="AW22" s="61"/>
      <c r="AX22" s="61"/>
      <c r="AY22" s="61"/>
      <c r="AZ22" s="61"/>
      <c r="BA22" s="65"/>
      <c r="BB22" s="52"/>
      <c r="BC22" s="66" t="str">
        <f t="shared" si="3"/>
        <v>J</v>
      </c>
      <c r="BD22" s="67">
        <v>42873</v>
      </c>
      <c r="BE22" s="96"/>
      <c r="BF22" s="64"/>
      <c r="BG22" s="59"/>
      <c r="BH22" s="60"/>
      <c r="BI22" s="60"/>
      <c r="BJ22" s="59"/>
      <c r="BK22" s="59"/>
      <c r="BL22" s="59"/>
      <c r="BM22" s="60"/>
      <c r="BN22" s="60"/>
      <c r="BO22" s="60"/>
      <c r="BP22" s="59"/>
      <c r="BQ22" s="61"/>
      <c r="BR22" s="61"/>
      <c r="BS22" s="62"/>
      <c r="BT22" s="52"/>
      <c r="BU22" s="85" t="str">
        <f t="shared" si="4"/>
        <v>D</v>
      </c>
      <c r="BV22" s="86">
        <v>42904</v>
      </c>
      <c r="BW22" s="170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2"/>
      <c r="CL22" s="5"/>
      <c r="CM22" s="5"/>
    </row>
    <row r="23" spans="1:91" s="33" customFormat="1" ht="13.5" customHeight="1" thickBot="1" x14ac:dyDescent="0.25">
      <c r="A23" s="89" t="str">
        <f t="shared" si="0"/>
        <v>D</v>
      </c>
      <c r="B23" s="79">
        <v>42785</v>
      </c>
      <c r="C23" s="90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2"/>
      <c r="S23" s="85" t="str">
        <f t="shared" si="1"/>
        <v>D</v>
      </c>
      <c r="T23" s="86">
        <v>42813</v>
      </c>
      <c r="U23" s="170"/>
      <c r="V23" s="87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206"/>
      <c r="AJ23" s="52"/>
      <c r="AK23" s="66" t="str">
        <f t="shared" si="2"/>
        <v>M</v>
      </c>
      <c r="AL23" s="67">
        <v>42844</v>
      </c>
      <c r="AM23" s="106"/>
      <c r="AN23" s="98"/>
      <c r="AO23" s="69"/>
      <c r="AP23" s="69"/>
      <c r="AQ23" s="69"/>
      <c r="AR23" s="69"/>
      <c r="AS23" s="68"/>
      <c r="AT23" s="69"/>
      <c r="AU23" s="68"/>
      <c r="AV23" s="68"/>
      <c r="AW23" s="69"/>
      <c r="AX23" s="69"/>
      <c r="AY23" s="69"/>
      <c r="AZ23" s="69"/>
      <c r="BA23" s="70"/>
      <c r="BB23" s="52"/>
      <c r="BC23" s="66" t="str">
        <f t="shared" si="3"/>
        <v>V</v>
      </c>
      <c r="BD23" s="67">
        <v>42874</v>
      </c>
      <c r="BE23" s="96"/>
      <c r="BF23" s="64"/>
      <c r="BG23" s="59"/>
      <c r="BH23" s="60"/>
      <c r="BI23" s="60"/>
      <c r="BJ23" s="59"/>
      <c r="BK23" s="59"/>
      <c r="BL23" s="59"/>
      <c r="BM23" s="60"/>
      <c r="BN23" s="60"/>
      <c r="BO23" s="60"/>
      <c r="BP23" s="59"/>
      <c r="BQ23" s="69"/>
      <c r="BR23" s="69"/>
      <c r="BS23" s="70"/>
      <c r="BT23" s="52"/>
      <c r="BU23" s="88" t="str">
        <f t="shared" si="4"/>
        <v>L</v>
      </c>
      <c r="BV23" s="140">
        <v>42905</v>
      </c>
      <c r="BW23" s="51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50"/>
      <c r="CL23" s="5"/>
      <c r="CM23" s="5"/>
    </row>
    <row r="24" spans="1:91" s="33" customFormat="1" ht="13.5" customHeight="1" x14ac:dyDescent="0.2">
      <c r="A24" s="47" t="str">
        <f t="shared" si="0"/>
        <v>L</v>
      </c>
      <c r="B24" s="72">
        <v>42786</v>
      </c>
      <c r="C24" s="171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50"/>
      <c r="S24" s="88" t="str">
        <f t="shared" si="1"/>
        <v>L</v>
      </c>
      <c r="T24" s="140">
        <v>42814</v>
      </c>
      <c r="U24" s="51"/>
      <c r="V24" s="91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207"/>
      <c r="AJ24" s="52"/>
      <c r="AK24" s="66" t="str">
        <f t="shared" si="2"/>
        <v>J</v>
      </c>
      <c r="AL24" s="67">
        <v>42845</v>
      </c>
      <c r="AM24" s="96"/>
      <c r="AN24" s="99"/>
      <c r="AO24" s="59"/>
      <c r="AP24" s="59"/>
      <c r="AQ24" s="59"/>
      <c r="AR24" s="59"/>
      <c r="AS24" s="60"/>
      <c r="AT24" s="60"/>
      <c r="AU24" s="60"/>
      <c r="AV24" s="60"/>
      <c r="AW24" s="60"/>
      <c r="AX24" s="60"/>
      <c r="AY24" s="61"/>
      <c r="AZ24" s="61"/>
      <c r="BA24" s="65"/>
      <c r="BB24" s="52"/>
      <c r="BC24" s="66" t="str">
        <f t="shared" si="3"/>
        <v>S</v>
      </c>
      <c r="BD24" s="67">
        <v>42875</v>
      </c>
      <c r="BE24" s="106"/>
      <c r="BF24" s="77"/>
      <c r="BG24" s="69"/>
      <c r="BH24" s="68"/>
      <c r="BI24" s="68"/>
      <c r="BJ24" s="69"/>
      <c r="BK24" s="69"/>
      <c r="BL24" s="69"/>
      <c r="BM24" s="68"/>
      <c r="BN24" s="68"/>
      <c r="BO24" s="68"/>
      <c r="BP24" s="69"/>
      <c r="BQ24" s="69"/>
      <c r="BR24" s="69"/>
      <c r="BS24" s="70"/>
      <c r="BT24" s="52"/>
      <c r="BU24" s="74" t="str">
        <f t="shared" si="4"/>
        <v>M</v>
      </c>
      <c r="BV24" s="133">
        <v>42906</v>
      </c>
      <c r="BW24" s="96"/>
      <c r="BX24" s="59"/>
      <c r="BY24" s="59"/>
      <c r="BZ24" s="59"/>
      <c r="CA24" s="60"/>
      <c r="CB24" s="59"/>
      <c r="CC24" s="59"/>
      <c r="CD24" s="59"/>
      <c r="CE24" s="59"/>
      <c r="CF24" s="59"/>
      <c r="CG24" s="59"/>
      <c r="CH24" s="59"/>
      <c r="CI24" s="59"/>
      <c r="CJ24" s="59"/>
      <c r="CK24" s="62"/>
      <c r="CL24" s="5"/>
      <c r="CM24" s="5"/>
    </row>
    <row r="25" spans="1:91" s="33" customFormat="1" ht="13.5" customHeight="1" thickBot="1" x14ac:dyDescent="0.25">
      <c r="A25" s="75" t="str">
        <f t="shared" si="0"/>
        <v>M</v>
      </c>
      <c r="B25" s="67">
        <v>42787</v>
      </c>
      <c r="C25" s="76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70"/>
      <c r="S25" s="74" t="str">
        <f t="shared" si="1"/>
        <v>M</v>
      </c>
      <c r="T25" s="133">
        <v>42815</v>
      </c>
      <c r="U25" s="96"/>
      <c r="V25" s="64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210"/>
      <c r="AJ25" s="52"/>
      <c r="AK25" s="66" t="str">
        <f t="shared" si="2"/>
        <v>V</v>
      </c>
      <c r="AL25" s="67">
        <v>42846</v>
      </c>
      <c r="AM25" s="106"/>
      <c r="AN25" s="77"/>
      <c r="AO25" s="69"/>
      <c r="AP25" s="69"/>
      <c r="AQ25" s="69"/>
      <c r="AR25" s="69"/>
      <c r="AS25" s="68"/>
      <c r="AT25" s="68"/>
      <c r="AU25" s="68"/>
      <c r="AV25" s="68"/>
      <c r="AW25" s="68"/>
      <c r="AX25" s="68"/>
      <c r="AY25" s="69"/>
      <c r="AZ25" s="69"/>
      <c r="BA25" s="70"/>
      <c r="BB25" s="52"/>
      <c r="BC25" s="78" t="str">
        <f t="shared" si="3"/>
        <v>D</v>
      </c>
      <c r="BD25" s="79">
        <v>42876</v>
      </c>
      <c r="BE25" s="170"/>
      <c r="BF25" s="87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2"/>
      <c r="BT25" s="52"/>
      <c r="BU25" s="74" t="str">
        <f t="shared" si="4"/>
        <v>M</v>
      </c>
      <c r="BV25" s="133">
        <v>42907</v>
      </c>
      <c r="BW25" s="106"/>
      <c r="BX25" s="69"/>
      <c r="BY25" s="69"/>
      <c r="BZ25" s="69"/>
      <c r="CA25" s="69"/>
      <c r="CB25" s="69"/>
      <c r="CC25" s="69"/>
      <c r="CD25" s="68"/>
      <c r="CE25" s="69"/>
      <c r="CF25" s="69"/>
      <c r="CG25" s="69"/>
      <c r="CH25" s="69"/>
      <c r="CI25" s="69"/>
      <c r="CJ25" s="69"/>
      <c r="CK25" s="70"/>
      <c r="CL25" s="5"/>
      <c r="CM25" s="5"/>
    </row>
    <row r="26" spans="1:91" s="33" customFormat="1" ht="13.5" customHeight="1" x14ac:dyDescent="0.2">
      <c r="A26" s="75" t="str">
        <f t="shared" si="0"/>
        <v>M</v>
      </c>
      <c r="B26" s="67">
        <v>42788</v>
      </c>
      <c r="C26" s="96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62"/>
      <c r="S26" s="74" t="str">
        <f t="shared" si="1"/>
        <v>M</v>
      </c>
      <c r="T26" s="133">
        <v>42816</v>
      </c>
      <c r="U26" s="106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70"/>
      <c r="AJ26" s="52"/>
      <c r="AK26" s="66" t="str">
        <f t="shared" si="2"/>
        <v>S</v>
      </c>
      <c r="AL26" s="67">
        <v>42847</v>
      </c>
      <c r="AM26" s="106"/>
      <c r="AN26" s="77"/>
      <c r="AO26" s="69"/>
      <c r="AP26" s="69"/>
      <c r="AQ26" s="69"/>
      <c r="AR26" s="69"/>
      <c r="AS26" s="68"/>
      <c r="AT26" s="68"/>
      <c r="AU26" s="68"/>
      <c r="AV26" s="68"/>
      <c r="AW26" s="68"/>
      <c r="AX26" s="68"/>
      <c r="AY26" s="69"/>
      <c r="AZ26" s="69"/>
      <c r="BA26" s="70"/>
      <c r="BB26" s="52"/>
      <c r="BC26" s="71" t="str">
        <f t="shared" si="3"/>
        <v>L</v>
      </c>
      <c r="BD26" s="72">
        <v>42877</v>
      </c>
      <c r="BE26" s="51"/>
      <c r="BF26" s="91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50"/>
      <c r="BT26" s="52"/>
      <c r="BU26" s="74" t="str">
        <f t="shared" si="4"/>
        <v>J</v>
      </c>
      <c r="BV26" s="133">
        <v>42908</v>
      </c>
      <c r="BW26" s="96"/>
      <c r="BX26" s="59"/>
      <c r="BY26" s="59"/>
      <c r="BZ26" s="59"/>
      <c r="CA26" s="59"/>
      <c r="CB26" s="59"/>
      <c r="CC26" s="59"/>
      <c r="CD26" s="60"/>
      <c r="CE26" s="59"/>
      <c r="CF26" s="59"/>
      <c r="CG26" s="59"/>
      <c r="CH26" s="60"/>
      <c r="CI26" s="61"/>
      <c r="CJ26" s="61"/>
      <c r="CK26" s="65"/>
      <c r="CL26" s="5"/>
      <c r="CM26" s="5"/>
    </row>
    <row r="27" spans="1:91" s="33" customFormat="1" ht="13.5" customHeight="1" thickBot="1" x14ac:dyDescent="0.25">
      <c r="A27" s="75" t="str">
        <f t="shared" si="0"/>
        <v>J</v>
      </c>
      <c r="B27" s="67">
        <v>42789</v>
      </c>
      <c r="C27" s="96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61"/>
      <c r="P27" s="61"/>
      <c r="Q27" s="62"/>
      <c r="S27" s="74" t="str">
        <f t="shared" si="1"/>
        <v>J</v>
      </c>
      <c r="T27" s="133">
        <v>42817</v>
      </c>
      <c r="U27" s="96"/>
      <c r="V27" s="64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61"/>
      <c r="AH27" s="61"/>
      <c r="AI27" s="65"/>
      <c r="AJ27" s="52"/>
      <c r="AK27" s="78" t="str">
        <f t="shared" si="2"/>
        <v>D</v>
      </c>
      <c r="AL27" s="79">
        <v>42848</v>
      </c>
      <c r="AM27" s="170"/>
      <c r="AN27" s="87"/>
      <c r="AO27" s="81"/>
      <c r="AP27" s="81"/>
      <c r="AQ27" s="81"/>
      <c r="AR27" s="81"/>
      <c r="AS27" s="81"/>
      <c r="AT27" s="80"/>
      <c r="AU27" s="80"/>
      <c r="AV27" s="80"/>
      <c r="AW27" s="80"/>
      <c r="AX27" s="80"/>
      <c r="AY27" s="81"/>
      <c r="AZ27" s="81"/>
      <c r="BA27" s="82"/>
      <c r="BB27" s="52"/>
      <c r="BC27" s="66" t="str">
        <f t="shared" si="3"/>
        <v>M</v>
      </c>
      <c r="BD27" s="67">
        <v>42878</v>
      </c>
      <c r="BE27" s="96"/>
      <c r="BF27" s="64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62"/>
      <c r="BT27" s="52"/>
      <c r="BU27" s="74" t="str">
        <f t="shared" si="4"/>
        <v>V</v>
      </c>
      <c r="BV27" s="133">
        <v>42909</v>
      </c>
      <c r="BW27" s="96"/>
      <c r="BX27" s="59"/>
      <c r="BY27" s="59"/>
      <c r="BZ27" s="59"/>
      <c r="CA27" s="59"/>
      <c r="CB27" s="59"/>
      <c r="CC27" s="59"/>
      <c r="CD27" s="60"/>
      <c r="CE27" s="59"/>
      <c r="CF27" s="59"/>
      <c r="CG27" s="59"/>
      <c r="CH27" s="60"/>
      <c r="CI27" s="69"/>
      <c r="CJ27" s="69"/>
      <c r="CK27" s="70"/>
      <c r="CL27" s="5"/>
      <c r="CM27" s="5"/>
    </row>
    <row r="28" spans="1:91" s="33" customFormat="1" ht="13.5" customHeight="1" x14ac:dyDescent="0.2">
      <c r="A28" s="75" t="str">
        <f t="shared" si="0"/>
        <v>V</v>
      </c>
      <c r="B28" s="67">
        <v>42790</v>
      </c>
      <c r="C28" s="76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70"/>
      <c r="S28" s="74" t="str">
        <f t="shared" si="1"/>
        <v>V</v>
      </c>
      <c r="T28" s="133">
        <v>42818</v>
      </c>
      <c r="U28" s="106"/>
      <c r="V28" s="77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70"/>
      <c r="AJ28" s="52"/>
      <c r="AK28" s="101" t="str">
        <f t="shared" si="2"/>
        <v>L</v>
      </c>
      <c r="AL28" s="102">
        <v>42849</v>
      </c>
      <c r="AM28" s="63"/>
      <c r="AN28" s="64"/>
      <c r="AO28" s="59"/>
      <c r="AP28" s="59"/>
      <c r="AQ28" s="59"/>
      <c r="AR28" s="59"/>
      <c r="AS28" s="59"/>
      <c r="AT28" s="60"/>
      <c r="AU28" s="60"/>
      <c r="AV28" s="60"/>
      <c r="AW28" s="60"/>
      <c r="AX28" s="60"/>
      <c r="AY28" s="59"/>
      <c r="AZ28" s="59"/>
      <c r="BA28" s="62"/>
      <c r="BB28" s="52"/>
      <c r="BC28" s="66" t="str">
        <f t="shared" si="3"/>
        <v>M</v>
      </c>
      <c r="BD28" s="67">
        <v>42879</v>
      </c>
      <c r="BE28" s="106"/>
      <c r="BF28" s="69"/>
      <c r="BG28" s="69"/>
      <c r="BH28" s="69"/>
      <c r="BI28" s="69"/>
      <c r="BJ28" s="69"/>
      <c r="BK28" s="69"/>
      <c r="BL28" s="69"/>
      <c r="BM28" s="68"/>
      <c r="BN28" s="69"/>
      <c r="BO28" s="69"/>
      <c r="BP28" s="69"/>
      <c r="BQ28" s="69"/>
      <c r="BR28" s="69"/>
      <c r="BS28" s="70"/>
      <c r="BT28" s="52"/>
      <c r="BU28" s="74" t="str">
        <f t="shared" si="4"/>
        <v>S</v>
      </c>
      <c r="BV28" s="133">
        <v>42910</v>
      </c>
      <c r="BW28" s="106"/>
      <c r="BX28" s="69"/>
      <c r="BY28" s="69"/>
      <c r="BZ28" s="69"/>
      <c r="CA28" s="69"/>
      <c r="CB28" s="69"/>
      <c r="CC28" s="69"/>
      <c r="CD28" s="68"/>
      <c r="CE28" s="69"/>
      <c r="CF28" s="69"/>
      <c r="CG28" s="69"/>
      <c r="CH28" s="68"/>
      <c r="CI28" s="69"/>
      <c r="CJ28" s="211"/>
      <c r="CK28" s="70"/>
      <c r="CL28" s="5"/>
      <c r="CM28" s="5"/>
    </row>
    <row r="29" spans="1:91" s="33" customFormat="1" ht="13.5" customHeight="1" thickBot="1" x14ac:dyDescent="0.25">
      <c r="A29" s="75" t="str">
        <f t="shared" si="0"/>
        <v>S</v>
      </c>
      <c r="B29" s="67">
        <v>42791</v>
      </c>
      <c r="C29" s="76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70"/>
      <c r="S29" s="74" t="str">
        <f t="shared" si="1"/>
        <v>S</v>
      </c>
      <c r="T29" s="133">
        <v>42819</v>
      </c>
      <c r="U29" s="106"/>
      <c r="V29" s="77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70"/>
      <c r="AJ29" s="52"/>
      <c r="AK29" s="66" t="str">
        <f t="shared" si="2"/>
        <v>M</v>
      </c>
      <c r="AL29" s="67">
        <v>42850</v>
      </c>
      <c r="AM29" s="173"/>
      <c r="AN29" s="103"/>
      <c r="AO29" s="61"/>
      <c r="AP29" s="61"/>
      <c r="AQ29" s="61"/>
      <c r="AR29" s="61"/>
      <c r="AS29" s="61"/>
      <c r="AT29" s="104"/>
      <c r="AU29" s="104"/>
      <c r="AV29" s="104"/>
      <c r="AW29" s="104"/>
      <c r="AX29" s="104"/>
      <c r="AY29" s="61"/>
      <c r="AZ29" s="61"/>
      <c r="BA29" s="65"/>
      <c r="BB29" s="52"/>
      <c r="BC29" s="66" t="str">
        <f t="shared" si="3"/>
        <v>J</v>
      </c>
      <c r="BD29" s="67">
        <v>42880</v>
      </c>
      <c r="BE29" s="174"/>
      <c r="BF29" s="64"/>
      <c r="BG29" s="59"/>
      <c r="BH29" s="59"/>
      <c r="BI29" s="59"/>
      <c r="BJ29" s="59"/>
      <c r="BK29" s="59"/>
      <c r="BL29" s="59"/>
      <c r="BM29" s="60"/>
      <c r="BN29" s="59"/>
      <c r="BO29" s="59"/>
      <c r="BP29" s="59"/>
      <c r="BQ29" s="61"/>
      <c r="BR29" s="59"/>
      <c r="BS29" s="65"/>
      <c r="BT29" s="52"/>
      <c r="BU29" s="85" t="str">
        <f t="shared" si="4"/>
        <v>D</v>
      </c>
      <c r="BV29" s="86">
        <v>42911</v>
      </c>
      <c r="BW29" s="170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0"/>
      <c r="CI29" s="81"/>
      <c r="CJ29" s="212"/>
      <c r="CK29" s="82"/>
      <c r="CL29" s="5"/>
      <c r="CM29" s="5"/>
    </row>
    <row r="30" spans="1:91" s="33" customFormat="1" ht="13.5" customHeight="1" thickBot="1" x14ac:dyDescent="0.25">
      <c r="A30" s="89" t="str">
        <f t="shared" si="0"/>
        <v>D</v>
      </c>
      <c r="B30" s="79">
        <v>42792</v>
      </c>
      <c r="C30" s="90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2"/>
      <c r="S30" s="85" t="str">
        <f t="shared" si="1"/>
        <v>D</v>
      </c>
      <c r="T30" s="86">
        <v>42820</v>
      </c>
      <c r="U30" s="170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2"/>
      <c r="AJ30" s="52"/>
      <c r="AK30" s="66" t="str">
        <f t="shared" si="2"/>
        <v>M</v>
      </c>
      <c r="AL30" s="67">
        <v>42851</v>
      </c>
      <c r="AM30" s="106"/>
      <c r="AN30" s="77"/>
      <c r="AO30" s="69"/>
      <c r="AP30" s="77"/>
      <c r="AQ30" s="69"/>
      <c r="AR30" s="69"/>
      <c r="AS30" s="69"/>
      <c r="AT30" s="68"/>
      <c r="AU30" s="68"/>
      <c r="AV30" s="68"/>
      <c r="AW30" s="68"/>
      <c r="AX30" s="68"/>
      <c r="AY30" s="69"/>
      <c r="AZ30" s="69"/>
      <c r="BA30" s="70"/>
      <c r="BB30" s="52"/>
      <c r="BC30" s="66" t="str">
        <f t="shared" si="3"/>
        <v>V</v>
      </c>
      <c r="BD30" s="67">
        <v>42881</v>
      </c>
      <c r="BE30" s="96"/>
      <c r="BF30" s="99"/>
      <c r="BG30" s="59"/>
      <c r="BH30" s="59"/>
      <c r="BI30" s="59"/>
      <c r="BJ30" s="59"/>
      <c r="BK30" s="59"/>
      <c r="BL30" s="59"/>
      <c r="BM30" s="60"/>
      <c r="BN30" s="59"/>
      <c r="BO30" s="59"/>
      <c r="BP30" s="59"/>
      <c r="BQ30" s="69"/>
      <c r="BR30" s="69"/>
      <c r="BS30" s="70"/>
      <c r="BT30" s="52"/>
      <c r="BU30" s="155" t="str">
        <f t="shared" si="4"/>
        <v>L</v>
      </c>
      <c r="BV30" s="156">
        <v>42912</v>
      </c>
      <c r="BW30" s="63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60"/>
      <c r="CI30" s="59"/>
      <c r="CJ30" s="213"/>
      <c r="CK30" s="62"/>
      <c r="CL30" s="5"/>
      <c r="CM30" s="5"/>
    </row>
    <row r="31" spans="1:91" s="33" customFormat="1" ht="13.5" customHeight="1" x14ac:dyDescent="0.2">
      <c r="A31" s="47" t="str">
        <f t="shared" si="0"/>
        <v>L</v>
      </c>
      <c r="B31" s="72">
        <v>42793</v>
      </c>
      <c r="C31" s="171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50"/>
      <c r="S31" s="155" t="str">
        <f t="shared" si="1"/>
        <v>L</v>
      </c>
      <c r="T31" s="156">
        <v>42821</v>
      </c>
      <c r="U31" s="63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62"/>
      <c r="AJ31" s="52"/>
      <c r="AK31" s="66" t="str">
        <f t="shared" si="2"/>
        <v>J</v>
      </c>
      <c r="AL31" s="67">
        <v>42852</v>
      </c>
      <c r="AM31" s="96"/>
      <c r="AN31" s="105"/>
      <c r="AO31" s="59"/>
      <c r="AP31" s="84"/>
      <c r="AQ31" s="59"/>
      <c r="AR31" s="59"/>
      <c r="AS31" s="59"/>
      <c r="AT31" s="59"/>
      <c r="AU31" s="60"/>
      <c r="AV31" s="60"/>
      <c r="AW31" s="60"/>
      <c r="AX31" s="59"/>
      <c r="AY31" s="59"/>
      <c r="AZ31" s="61"/>
      <c r="BA31" s="65"/>
      <c r="BB31" s="52"/>
      <c r="BC31" s="66" t="str">
        <f t="shared" si="3"/>
        <v>S</v>
      </c>
      <c r="BD31" s="67">
        <v>42882</v>
      </c>
      <c r="BE31" s="106"/>
      <c r="BF31" s="98"/>
      <c r="BG31" s="69"/>
      <c r="BH31" s="69"/>
      <c r="BI31" s="69"/>
      <c r="BJ31" s="69"/>
      <c r="BK31" s="69"/>
      <c r="BL31" s="69"/>
      <c r="BM31" s="68"/>
      <c r="BN31" s="69"/>
      <c r="BO31" s="69"/>
      <c r="BP31" s="69"/>
      <c r="BQ31" s="69"/>
      <c r="BR31" s="69"/>
      <c r="BS31" s="70"/>
      <c r="BT31" s="52"/>
      <c r="BU31" s="74" t="str">
        <f t="shared" si="4"/>
        <v>M</v>
      </c>
      <c r="BV31" s="133">
        <v>42913</v>
      </c>
      <c r="BW31" s="96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60"/>
      <c r="CI31" s="59"/>
      <c r="CJ31" s="213"/>
      <c r="CK31" s="62"/>
      <c r="CL31" s="5"/>
      <c r="CM31" s="5"/>
    </row>
    <row r="32" spans="1:91" s="33" customFormat="1" ht="13.5" customHeight="1" thickBot="1" x14ac:dyDescent="0.25">
      <c r="A32" s="89" t="str">
        <f t="shared" si="0"/>
        <v>M</v>
      </c>
      <c r="B32" s="79">
        <v>42794</v>
      </c>
      <c r="C32" s="170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2"/>
      <c r="S32" s="74" t="str">
        <f t="shared" si="1"/>
        <v>M</v>
      </c>
      <c r="T32" s="133">
        <v>42822</v>
      </c>
      <c r="U32" s="96"/>
      <c r="V32" s="60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62"/>
      <c r="AJ32" s="52"/>
      <c r="AK32" s="66" t="str">
        <f t="shared" si="2"/>
        <v>V</v>
      </c>
      <c r="AL32" s="67">
        <v>42853</v>
      </c>
      <c r="AM32" s="106"/>
      <c r="AN32" s="107"/>
      <c r="AO32" s="69"/>
      <c r="AP32" s="83"/>
      <c r="AQ32" s="69"/>
      <c r="AR32" s="69"/>
      <c r="AS32" s="69"/>
      <c r="AT32" s="69"/>
      <c r="AU32" s="68"/>
      <c r="AV32" s="68"/>
      <c r="AW32" s="69"/>
      <c r="AX32" s="69"/>
      <c r="AY32" s="69"/>
      <c r="AZ32" s="69"/>
      <c r="BA32" s="70"/>
      <c r="BB32" s="52"/>
      <c r="BC32" s="78" t="str">
        <f t="shared" si="3"/>
        <v>D</v>
      </c>
      <c r="BD32" s="79">
        <v>42883</v>
      </c>
      <c r="BE32" s="111"/>
      <c r="BF32" s="108"/>
      <c r="BG32" s="93"/>
      <c r="BH32" s="93"/>
      <c r="BI32" s="93"/>
      <c r="BJ32" s="93"/>
      <c r="BK32" s="93"/>
      <c r="BL32" s="93"/>
      <c r="BM32" s="113"/>
      <c r="BN32" s="93"/>
      <c r="BO32" s="93"/>
      <c r="BP32" s="93"/>
      <c r="BQ32" s="81"/>
      <c r="BR32" s="81"/>
      <c r="BS32" s="82"/>
      <c r="BT32" s="52"/>
      <c r="BU32" s="74" t="str">
        <f t="shared" si="4"/>
        <v>M</v>
      </c>
      <c r="BV32" s="133">
        <v>42914</v>
      </c>
      <c r="BW32" s="106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8"/>
      <c r="CI32" s="69"/>
      <c r="CJ32" s="211"/>
      <c r="CK32" s="70"/>
      <c r="CL32" s="5"/>
      <c r="CM32" s="5"/>
    </row>
    <row r="33" spans="1:91" s="33" customFormat="1" x14ac:dyDescent="0.2">
      <c r="A33" s="228">
        <v>2017</v>
      </c>
      <c r="B33" s="228"/>
      <c r="C33" s="109">
        <f>SUM(D33:Q33)</f>
        <v>0</v>
      </c>
      <c r="D33" s="110">
        <f t="shared" ref="D33:Q33" si="5">28-COUNTBLANK(D4:D32)</f>
        <v>0</v>
      </c>
      <c r="E33" s="110">
        <f t="shared" si="5"/>
        <v>0</v>
      </c>
      <c r="F33" s="110">
        <f t="shared" si="5"/>
        <v>0</v>
      </c>
      <c r="G33" s="110">
        <f t="shared" si="5"/>
        <v>0</v>
      </c>
      <c r="H33" s="110">
        <f t="shared" si="5"/>
        <v>0</v>
      </c>
      <c r="I33" s="110">
        <f t="shared" si="5"/>
        <v>0</v>
      </c>
      <c r="J33" s="110">
        <f t="shared" si="5"/>
        <v>0</v>
      </c>
      <c r="K33" s="110">
        <f t="shared" si="5"/>
        <v>0</v>
      </c>
      <c r="L33" s="110">
        <f t="shared" si="5"/>
        <v>0</v>
      </c>
      <c r="M33" s="110">
        <f t="shared" si="5"/>
        <v>0</v>
      </c>
      <c r="N33" s="110">
        <f t="shared" si="5"/>
        <v>0</v>
      </c>
      <c r="O33" s="110">
        <f t="shared" si="5"/>
        <v>0</v>
      </c>
      <c r="P33" s="110">
        <f t="shared" si="5"/>
        <v>0</v>
      </c>
      <c r="Q33" s="110">
        <f t="shared" si="5"/>
        <v>0</v>
      </c>
      <c r="S33" s="74" t="str">
        <f t="shared" si="1"/>
        <v>M</v>
      </c>
      <c r="T33" s="133">
        <v>42823</v>
      </c>
      <c r="U33" s="106"/>
      <c r="V33" s="68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70"/>
      <c r="AJ33" s="52"/>
      <c r="AK33" s="66" t="str">
        <f t="shared" si="2"/>
        <v>S</v>
      </c>
      <c r="AL33" s="67">
        <v>42854</v>
      </c>
      <c r="AM33" s="106"/>
      <c r="AN33" s="107"/>
      <c r="AO33" s="69"/>
      <c r="AP33" s="83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70"/>
      <c r="BB33" s="52"/>
      <c r="BC33" s="101" t="str">
        <f t="shared" si="3"/>
        <v>L</v>
      </c>
      <c r="BD33" s="102">
        <v>42884</v>
      </c>
      <c r="BE33" s="63"/>
      <c r="BF33" s="99"/>
      <c r="BG33" s="59"/>
      <c r="BH33" s="59"/>
      <c r="BI33" s="59"/>
      <c r="BJ33" s="59"/>
      <c r="BK33" s="59"/>
      <c r="BL33" s="59"/>
      <c r="BM33" s="60"/>
      <c r="BN33" s="59"/>
      <c r="BO33" s="59"/>
      <c r="BP33" s="59"/>
      <c r="BQ33" s="59"/>
      <c r="BR33" s="59"/>
      <c r="BS33" s="62"/>
      <c r="BT33" s="52"/>
      <c r="BU33" s="74" t="str">
        <f t="shared" si="4"/>
        <v>J</v>
      </c>
      <c r="BV33" s="133">
        <v>42915</v>
      </c>
      <c r="BW33" s="96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60"/>
      <c r="CI33" s="61"/>
      <c r="CJ33" s="214"/>
      <c r="CK33" s="65"/>
      <c r="CL33" s="5"/>
      <c r="CM33" s="5"/>
    </row>
    <row r="34" spans="1:91" s="33" customFormat="1" ht="13.5" thickBot="1" x14ac:dyDescent="0.25">
      <c r="A34" s="166"/>
      <c r="B34" s="166"/>
      <c r="C34" s="167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S34" s="74" t="str">
        <f t="shared" si="1"/>
        <v>J</v>
      </c>
      <c r="T34" s="133">
        <v>42824</v>
      </c>
      <c r="U34" s="96"/>
      <c r="V34" s="60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61"/>
      <c r="AI34" s="65"/>
      <c r="AJ34" s="52"/>
      <c r="AK34" s="78" t="str">
        <f t="shared" si="2"/>
        <v>D</v>
      </c>
      <c r="AL34" s="79">
        <v>42855</v>
      </c>
      <c r="AM34" s="111"/>
      <c r="AN34" s="112"/>
      <c r="AO34" s="93"/>
      <c r="AP34" s="92"/>
      <c r="AQ34" s="93"/>
      <c r="AR34" s="93"/>
      <c r="AS34" s="93"/>
      <c r="AT34" s="93"/>
      <c r="AU34" s="93"/>
      <c r="AV34" s="93"/>
      <c r="AW34" s="93"/>
      <c r="AX34" s="93"/>
      <c r="AY34" s="59"/>
      <c r="AZ34" s="59"/>
      <c r="BA34" s="62"/>
      <c r="BB34" s="52"/>
      <c r="BC34" s="66" t="str">
        <f t="shared" si="3"/>
        <v>M</v>
      </c>
      <c r="BD34" s="67">
        <v>42885</v>
      </c>
      <c r="BE34" s="96"/>
      <c r="BF34" s="59"/>
      <c r="BG34" s="59"/>
      <c r="BH34" s="59"/>
      <c r="BI34" s="59"/>
      <c r="BJ34" s="59"/>
      <c r="BK34" s="59"/>
      <c r="BL34" s="59"/>
      <c r="BM34" s="60"/>
      <c r="BN34" s="59"/>
      <c r="BO34" s="59"/>
      <c r="BP34" s="59"/>
      <c r="BQ34" s="59"/>
      <c r="BR34" s="59"/>
      <c r="BS34" s="62"/>
      <c r="BT34" s="52"/>
      <c r="BU34" s="85" t="str">
        <f t="shared" si="4"/>
        <v>V</v>
      </c>
      <c r="BV34" s="86">
        <v>42916</v>
      </c>
      <c r="BW34" s="111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113"/>
      <c r="CI34" s="81"/>
      <c r="CJ34" s="212"/>
      <c r="CK34" s="82"/>
      <c r="CL34" s="5"/>
      <c r="CM34" s="5"/>
    </row>
    <row r="35" spans="1:91" s="33" customFormat="1" ht="13.5" thickBo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S35" s="85" t="str">
        <f t="shared" si="1"/>
        <v>V</v>
      </c>
      <c r="T35" s="86">
        <v>42825</v>
      </c>
      <c r="U35" s="111"/>
      <c r="V35" s="11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81"/>
      <c r="AI35" s="82"/>
      <c r="AJ35" s="52"/>
      <c r="AK35" s="228">
        <v>2017</v>
      </c>
      <c r="AL35" s="228"/>
      <c r="AM35" s="114">
        <f>SUM(AN35:BA35)</f>
        <v>0</v>
      </c>
      <c r="AN35" s="115">
        <f t="shared" ref="AN35:BA35" si="6">30-COUNTBLANK(AN5:AN34)</f>
        <v>0</v>
      </c>
      <c r="AO35" s="115">
        <f t="shared" si="6"/>
        <v>0</v>
      </c>
      <c r="AP35" s="115">
        <f t="shared" si="6"/>
        <v>0</v>
      </c>
      <c r="AQ35" s="115">
        <f t="shared" si="6"/>
        <v>0</v>
      </c>
      <c r="AR35" s="115">
        <f t="shared" si="6"/>
        <v>0</v>
      </c>
      <c r="AS35" s="115">
        <f t="shared" si="6"/>
        <v>0</v>
      </c>
      <c r="AT35" s="115">
        <f t="shared" si="6"/>
        <v>0</v>
      </c>
      <c r="AU35" s="115">
        <f t="shared" si="6"/>
        <v>0</v>
      </c>
      <c r="AV35" s="115">
        <f t="shared" si="6"/>
        <v>0</v>
      </c>
      <c r="AW35" s="115">
        <f t="shared" si="6"/>
        <v>0</v>
      </c>
      <c r="AX35" s="115">
        <f t="shared" si="6"/>
        <v>0</v>
      </c>
      <c r="AY35" s="115">
        <f t="shared" si="6"/>
        <v>0</v>
      </c>
      <c r="AZ35" s="115">
        <f t="shared" si="6"/>
        <v>0</v>
      </c>
      <c r="BA35" s="116">
        <f t="shared" si="6"/>
        <v>0</v>
      </c>
      <c r="BB35" s="117">
        <f t="shared" ref="BB35" si="7">SUM(BB5:BB34)</f>
        <v>0</v>
      </c>
      <c r="BC35" s="78" t="str">
        <f t="shared" si="3"/>
        <v>M</v>
      </c>
      <c r="BD35" s="79">
        <v>42886</v>
      </c>
      <c r="BE35" s="170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119"/>
      <c r="BT35" s="52"/>
      <c r="BU35" s="228">
        <v>2017</v>
      </c>
      <c r="BV35" s="228"/>
      <c r="BW35" s="114">
        <f>SUM(BX35:CK35)</f>
        <v>0</v>
      </c>
      <c r="BX35" s="120">
        <f t="shared" ref="BX35:CK35" si="8">30-COUNTBLANK(BX5:BX34)</f>
        <v>0</v>
      </c>
      <c r="BY35" s="120">
        <f t="shared" si="8"/>
        <v>0</v>
      </c>
      <c r="BZ35" s="120">
        <f t="shared" si="8"/>
        <v>0</v>
      </c>
      <c r="CA35" s="120">
        <f t="shared" si="8"/>
        <v>0</v>
      </c>
      <c r="CB35" s="120">
        <f t="shared" si="8"/>
        <v>0</v>
      </c>
      <c r="CC35" s="120">
        <f t="shared" si="8"/>
        <v>0</v>
      </c>
      <c r="CD35" s="120">
        <f t="shared" si="8"/>
        <v>0</v>
      </c>
      <c r="CE35" s="120">
        <f t="shared" si="8"/>
        <v>0</v>
      </c>
      <c r="CF35" s="120">
        <f t="shared" si="8"/>
        <v>0</v>
      </c>
      <c r="CG35" s="120">
        <f t="shared" si="8"/>
        <v>0</v>
      </c>
      <c r="CH35" s="120">
        <f t="shared" si="8"/>
        <v>0</v>
      </c>
      <c r="CI35" s="120">
        <f t="shared" si="8"/>
        <v>0</v>
      </c>
      <c r="CJ35" s="120">
        <f t="shared" si="8"/>
        <v>0</v>
      </c>
      <c r="CK35" s="110">
        <f t="shared" si="8"/>
        <v>0</v>
      </c>
      <c r="CL35" s="5"/>
      <c r="CM35" s="5"/>
    </row>
    <row r="36" spans="1:91" s="33" customFormat="1" x14ac:dyDescent="0.2">
      <c r="A36" s="5"/>
      <c r="B36" s="5"/>
      <c r="C36" s="5"/>
      <c r="D36" s="5"/>
      <c r="E36" s="5"/>
      <c r="F36" s="5"/>
      <c r="G36" s="5"/>
      <c r="H36" s="5"/>
      <c r="I36" s="5"/>
      <c r="K36" s="5"/>
      <c r="L36" s="5"/>
      <c r="M36" s="5"/>
      <c r="N36" s="5"/>
      <c r="O36" s="5"/>
      <c r="P36" s="5"/>
      <c r="Q36" s="5"/>
      <c r="R36" s="5"/>
      <c r="S36" s="228">
        <v>2017</v>
      </c>
      <c r="T36" s="228"/>
      <c r="U36" s="114">
        <f>SUM(V36:AI36)</f>
        <v>0</v>
      </c>
      <c r="V36" s="120">
        <f t="shared" ref="V36:AG36" si="9">31-COUNTBLANK(V5:V35)</f>
        <v>0</v>
      </c>
      <c r="W36" s="120">
        <f t="shared" si="9"/>
        <v>0</v>
      </c>
      <c r="X36" s="120">
        <f t="shared" si="9"/>
        <v>0</v>
      </c>
      <c r="Y36" s="120">
        <f t="shared" si="9"/>
        <v>0</v>
      </c>
      <c r="Z36" s="120">
        <f t="shared" si="9"/>
        <v>0</v>
      </c>
      <c r="AA36" s="120">
        <f t="shared" si="9"/>
        <v>0</v>
      </c>
      <c r="AB36" s="120">
        <f t="shared" si="9"/>
        <v>0</v>
      </c>
      <c r="AC36" s="120">
        <f>31-COUNTBLANK(AC5:AC35)</f>
        <v>0</v>
      </c>
      <c r="AD36" s="120">
        <f t="shared" si="9"/>
        <v>0</v>
      </c>
      <c r="AE36" s="120">
        <f t="shared" si="9"/>
        <v>0</v>
      </c>
      <c r="AF36" s="120">
        <f t="shared" si="9"/>
        <v>0</v>
      </c>
      <c r="AG36" s="120">
        <f t="shared" si="9"/>
        <v>0</v>
      </c>
      <c r="AH36" s="120">
        <f>31-COUNTBLANK(AH5:AH35)</f>
        <v>0</v>
      </c>
      <c r="AI36" s="110">
        <f>31-COUNTBLANK(AI5:AI35)</f>
        <v>0</v>
      </c>
      <c r="AJ36" s="121">
        <f>SUM(AJ5:AJ35)</f>
        <v>0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228">
        <v>2017</v>
      </c>
      <c r="BD36" s="228"/>
      <c r="BE36" s="114">
        <f>SUM(BF36:BS36)</f>
        <v>0</v>
      </c>
      <c r="BF36" s="120">
        <f t="shared" ref="BF36:BL36" si="10">31-COUNTBLANK(BF5:BF35)</f>
        <v>0</v>
      </c>
      <c r="BG36" s="120">
        <f t="shared" si="10"/>
        <v>0</v>
      </c>
      <c r="BH36" s="120">
        <f t="shared" si="10"/>
        <v>0</v>
      </c>
      <c r="BI36" s="120">
        <f t="shared" si="10"/>
        <v>0</v>
      </c>
      <c r="BJ36" s="120">
        <f t="shared" si="10"/>
        <v>0</v>
      </c>
      <c r="BK36" s="120">
        <f t="shared" si="10"/>
        <v>0</v>
      </c>
      <c r="BL36" s="120">
        <f t="shared" si="10"/>
        <v>0</v>
      </c>
      <c r="BM36" s="120">
        <f>31-COUNTBLANK(BM5:BM35)</f>
        <v>0</v>
      </c>
      <c r="BN36" s="120">
        <f t="shared" ref="BN36:BQ36" si="11">31-COUNTBLANK(BN5:BN35)</f>
        <v>0</v>
      </c>
      <c r="BO36" s="120">
        <f t="shared" si="11"/>
        <v>0</v>
      </c>
      <c r="BP36" s="120">
        <f t="shared" si="11"/>
        <v>0</v>
      </c>
      <c r="BQ36" s="120">
        <f t="shared" si="11"/>
        <v>0</v>
      </c>
      <c r="BR36" s="120">
        <f>31-COUNTBLANK(BR5:BR35)</f>
        <v>0</v>
      </c>
      <c r="BS36" s="110">
        <f>31-COUNTBLANK(BS5:BS35)</f>
        <v>0</v>
      </c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</row>
    <row r="37" spans="1:91" x14ac:dyDescent="0.2">
      <c r="A37" s="5"/>
      <c r="B37" s="5"/>
      <c r="R37" s="5"/>
      <c r="S37" s="5"/>
      <c r="T37" s="5"/>
      <c r="AK37" s="5"/>
      <c r="AL37" s="5"/>
      <c r="AM37" s="5"/>
      <c r="BC37" s="5"/>
      <c r="BD37" s="5"/>
      <c r="BE37" s="5"/>
      <c r="BU37" s="5"/>
      <c r="BV37" s="5"/>
      <c r="BW37" s="5"/>
      <c r="BX37" s="5"/>
    </row>
    <row r="38" spans="1:91" s="10" customFormat="1" x14ac:dyDescent="0.2">
      <c r="E38" s="5"/>
      <c r="F38" s="5"/>
      <c r="G38" s="5"/>
      <c r="H38" s="5"/>
      <c r="I38" s="5"/>
      <c r="J38" s="122"/>
      <c r="K38" s="122"/>
      <c r="L38" s="122"/>
      <c r="M38" s="122"/>
      <c r="N38" s="122"/>
      <c r="O38" s="122"/>
      <c r="P38" s="122"/>
      <c r="Q38" s="122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</row>
    <row r="39" spans="1:91" s="10" customFormat="1" ht="13.5" thickBot="1" x14ac:dyDescent="0.25">
      <c r="A39" s="123"/>
      <c r="B39" s="11"/>
      <c r="C39" s="123"/>
      <c r="D39" s="13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124"/>
      <c r="BW39" s="125"/>
      <c r="BX39" s="125"/>
      <c r="BY39" s="125"/>
      <c r="BZ39" s="125"/>
      <c r="CA39" s="125"/>
      <c r="CB39" s="125"/>
      <c r="CC39" s="125"/>
      <c r="CD39" s="125"/>
      <c r="CE39" s="125"/>
      <c r="CF39" s="125"/>
      <c r="CG39" s="125"/>
      <c r="CH39" s="125"/>
      <c r="CI39" s="125"/>
      <c r="CJ39" s="125"/>
      <c r="CK39" s="125"/>
      <c r="CL39" s="5"/>
      <c r="CM39" s="5"/>
    </row>
    <row r="40" spans="1:91" ht="18.75" thickBot="1" x14ac:dyDescent="0.3">
      <c r="A40" s="126"/>
      <c r="B40" s="126"/>
      <c r="C40" s="127"/>
      <c r="D40" s="229" t="s">
        <v>7</v>
      </c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1"/>
      <c r="R40" s="5"/>
      <c r="S40" s="5"/>
      <c r="T40" s="5"/>
      <c r="V40" s="229" t="s">
        <v>8</v>
      </c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1"/>
      <c r="AJ40" s="128"/>
      <c r="AK40" s="38"/>
      <c r="AL40" s="38"/>
      <c r="AN40" s="229" t="s">
        <v>9</v>
      </c>
      <c r="AO40" s="230"/>
      <c r="AP40" s="230"/>
      <c r="AQ40" s="230"/>
      <c r="AR40" s="230"/>
      <c r="AS40" s="230"/>
      <c r="AT40" s="230"/>
      <c r="AU40" s="230"/>
      <c r="AV40" s="230"/>
      <c r="AW40" s="230"/>
      <c r="AX40" s="230"/>
      <c r="AY40" s="230"/>
      <c r="AZ40" s="230"/>
      <c r="BA40" s="231"/>
      <c r="BB40" s="128"/>
      <c r="BC40" s="38"/>
      <c r="BD40" s="5"/>
      <c r="BE40" s="5"/>
      <c r="BF40" s="229" t="s">
        <v>10</v>
      </c>
      <c r="BG40" s="230"/>
      <c r="BH40" s="230"/>
      <c r="BI40" s="230"/>
      <c r="BJ40" s="230"/>
      <c r="BK40" s="230"/>
      <c r="BL40" s="230"/>
      <c r="BM40" s="230"/>
      <c r="BN40" s="230"/>
      <c r="BO40" s="230"/>
      <c r="BP40" s="230"/>
      <c r="BQ40" s="230"/>
      <c r="BR40" s="230"/>
      <c r="BS40" s="231"/>
      <c r="BT40" s="129"/>
      <c r="BU40" s="38"/>
      <c r="BV40" s="38"/>
      <c r="BW40" s="10"/>
      <c r="BX40" s="229" t="s">
        <v>11</v>
      </c>
      <c r="BY40" s="230"/>
      <c r="BZ40" s="230"/>
      <c r="CA40" s="230"/>
      <c r="CB40" s="230"/>
      <c r="CC40" s="230"/>
      <c r="CD40" s="230"/>
      <c r="CE40" s="230"/>
      <c r="CF40" s="230"/>
      <c r="CG40" s="230"/>
      <c r="CH40" s="230"/>
      <c r="CI40" s="230"/>
      <c r="CJ40" s="230"/>
      <c r="CK40" s="231"/>
    </row>
    <row r="41" spans="1:91" s="43" customFormat="1" ht="13.5" thickBot="1" x14ac:dyDescent="0.25">
      <c r="A41" s="8"/>
      <c r="B41" s="8"/>
      <c r="C41" s="8"/>
      <c r="D41" s="39">
        <v>14</v>
      </c>
      <c r="E41" s="40">
        <v>13</v>
      </c>
      <c r="F41" s="41">
        <v>12</v>
      </c>
      <c r="G41" s="40">
        <v>11</v>
      </c>
      <c r="H41" s="40">
        <v>10</v>
      </c>
      <c r="I41" s="41">
        <v>9</v>
      </c>
      <c r="J41" s="40">
        <v>8</v>
      </c>
      <c r="K41" s="40">
        <v>7</v>
      </c>
      <c r="L41" s="40">
        <v>6</v>
      </c>
      <c r="M41" s="40">
        <v>5</v>
      </c>
      <c r="N41" s="40">
        <v>4</v>
      </c>
      <c r="O41" s="40">
        <v>3</v>
      </c>
      <c r="P41" s="40">
        <v>2</v>
      </c>
      <c r="Q41" s="42">
        <v>1</v>
      </c>
      <c r="S41" s="8"/>
      <c r="T41" s="8"/>
      <c r="U41" s="8"/>
      <c r="V41" s="39">
        <v>14</v>
      </c>
      <c r="W41" s="40">
        <v>13</v>
      </c>
      <c r="X41" s="41">
        <v>12</v>
      </c>
      <c r="Y41" s="40">
        <v>11</v>
      </c>
      <c r="Z41" s="40">
        <v>10</v>
      </c>
      <c r="AA41" s="41">
        <v>9</v>
      </c>
      <c r="AB41" s="40">
        <v>8</v>
      </c>
      <c r="AC41" s="40">
        <v>7</v>
      </c>
      <c r="AD41" s="40">
        <v>6</v>
      </c>
      <c r="AE41" s="40">
        <v>5</v>
      </c>
      <c r="AF41" s="40">
        <v>4</v>
      </c>
      <c r="AG41" s="40">
        <v>3</v>
      </c>
      <c r="AH41" s="40">
        <v>2</v>
      </c>
      <c r="AI41" s="42">
        <v>1</v>
      </c>
      <c r="AJ41" s="45"/>
      <c r="AK41" s="8"/>
      <c r="AL41" s="8"/>
      <c r="AM41" s="8"/>
      <c r="AN41" s="39">
        <v>14</v>
      </c>
      <c r="AO41" s="40">
        <v>13</v>
      </c>
      <c r="AP41" s="41">
        <v>12</v>
      </c>
      <c r="AQ41" s="40">
        <v>11</v>
      </c>
      <c r="AR41" s="40">
        <v>10</v>
      </c>
      <c r="AS41" s="41">
        <v>9</v>
      </c>
      <c r="AT41" s="40">
        <v>8</v>
      </c>
      <c r="AU41" s="40">
        <v>7</v>
      </c>
      <c r="AV41" s="40">
        <v>6</v>
      </c>
      <c r="AW41" s="40">
        <v>5</v>
      </c>
      <c r="AX41" s="40">
        <v>4</v>
      </c>
      <c r="AY41" s="40">
        <v>3</v>
      </c>
      <c r="AZ41" s="40">
        <v>2</v>
      </c>
      <c r="BA41" s="42">
        <v>1</v>
      </c>
      <c r="BB41" s="46"/>
      <c r="BC41" s="8"/>
      <c r="BD41" s="8"/>
      <c r="BE41" s="8"/>
      <c r="BF41" s="39">
        <v>14</v>
      </c>
      <c r="BG41" s="40">
        <v>13</v>
      </c>
      <c r="BH41" s="41">
        <v>12</v>
      </c>
      <c r="BI41" s="40">
        <v>11</v>
      </c>
      <c r="BJ41" s="40">
        <v>10</v>
      </c>
      <c r="BK41" s="41">
        <v>9</v>
      </c>
      <c r="BL41" s="40">
        <v>8</v>
      </c>
      <c r="BM41" s="40">
        <v>7</v>
      </c>
      <c r="BN41" s="40">
        <v>6</v>
      </c>
      <c r="BO41" s="40">
        <v>5</v>
      </c>
      <c r="BP41" s="40">
        <v>4</v>
      </c>
      <c r="BQ41" s="40">
        <v>3</v>
      </c>
      <c r="BR41" s="40">
        <v>2</v>
      </c>
      <c r="BS41" s="42">
        <v>1</v>
      </c>
      <c r="BT41" s="46"/>
      <c r="BU41" s="8"/>
      <c r="BV41" s="8"/>
      <c r="BW41" s="8"/>
      <c r="BX41" s="39">
        <v>14</v>
      </c>
      <c r="BY41" s="40">
        <v>13</v>
      </c>
      <c r="BZ41" s="41">
        <v>12</v>
      </c>
      <c r="CA41" s="40">
        <v>11</v>
      </c>
      <c r="CB41" s="40">
        <v>10</v>
      </c>
      <c r="CC41" s="41">
        <v>9</v>
      </c>
      <c r="CD41" s="40">
        <v>8</v>
      </c>
      <c r="CE41" s="40">
        <v>7</v>
      </c>
      <c r="CF41" s="40">
        <v>6</v>
      </c>
      <c r="CG41" s="40">
        <v>5</v>
      </c>
      <c r="CH41" s="40">
        <v>4</v>
      </c>
      <c r="CI41" s="40">
        <v>3</v>
      </c>
      <c r="CJ41" s="40">
        <v>2</v>
      </c>
      <c r="CK41" s="42">
        <v>1</v>
      </c>
      <c r="CL41" s="5"/>
      <c r="CM41" s="5"/>
    </row>
    <row r="42" spans="1:91" ht="13.5" customHeight="1" thickBot="1" x14ac:dyDescent="0.25">
      <c r="A42" s="71" t="str">
        <f>UPPER(LEFT(TEXT(WEEKDAY(B42),"jjjj"),1))</f>
        <v>S</v>
      </c>
      <c r="B42" s="140">
        <v>42917</v>
      </c>
      <c r="C42" s="179"/>
      <c r="D42" s="48"/>
      <c r="E42" s="48"/>
      <c r="F42" s="48"/>
      <c r="G42" s="48"/>
      <c r="H42" s="48"/>
      <c r="I42" s="48"/>
      <c r="J42" s="48"/>
      <c r="K42" s="48"/>
      <c r="L42" s="48"/>
      <c r="M42" s="49"/>
      <c r="N42" s="48"/>
      <c r="O42" s="53"/>
      <c r="P42" s="53"/>
      <c r="Q42" s="54"/>
      <c r="R42" s="5"/>
      <c r="S42" s="88" t="str">
        <f>UPPER(LEFT(TEXT(WEEKDAY(T42),"jjjj"),1))</f>
        <v>M</v>
      </c>
      <c r="T42" s="140">
        <v>42948</v>
      </c>
      <c r="U42" s="130"/>
      <c r="V42" s="49"/>
      <c r="W42" s="48"/>
      <c r="X42" s="48"/>
      <c r="Y42" s="48"/>
      <c r="Z42" s="48"/>
      <c r="AA42" s="48"/>
      <c r="AB42" s="48"/>
      <c r="AC42" s="49"/>
      <c r="AD42" s="48"/>
      <c r="AE42" s="48"/>
      <c r="AF42" s="49"/>
      <c r="AG42" s="48"/>
      <c r="AH42" s="48"/>
      <c r="AI42" s="50"/>
      <c r="AK42" s="88" t="str">
        <f>UPPER(LEFT(TEXT(WEEKDAY(AL42),"jjjj"),1))</f>
        <v>V</v>
      </c>
      <c r="AL42" s="140">
        <v>42979</v>
      </c>
      <c r="AM42" s="131"/>
      <c r="AN42" s="49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132"/>
      <c r="BA42" s="54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2" s="161" t="str">
        <f>UPPER(LEFT(TEXT(WEEKDAY(BD42),"jjjj"),1))</f>
        <v>D</v>
      </c>
      <c r="BD42" s="162">
        <v>43009</v>
      </c>
      <c r="BE42" s="187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6"/>
      <c r="BU42" s="88" t="str">
        <f>UPPER(LEFT(TEXT(WEEKDAY(BV42),"jjjj"),1))</f>
        <v>M</v>
      </c>
      <c r="BV42" s="140">
        <v>43040</v>
      </c>
      <c r="BW42" s="130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50"/>
    </row>
    <row r="43" spans="1:91" ht="13.5" customHeight="1" thickBot="1" x14ac:dyDescent="0.25">
      <c r="A43" s="78" t="str">
        <f t="shared" ref="A43:A72" si="12">UPPER(LEFT(TEXT(WEEKDAY(B43),"jjjj"),1))</f>
        <v>D</v>
      </c>
      <c r="B43" s="86">
        <v>42918</v>
      </c>
      <c r="C43" s="181"/>
      <c r="D43" s="93"/>
      <c r="E43" s="93"/>
      <c r="F43" s="93"/>
      <c r="G43" s="93"/>
      <c r="H43" s="93"/>
      <c r="I43" s="93"/>
      <c r="J43" s="93"/>
      <c r="K43" s="93"/>
      <c r="L43" s="93"/>
      <c r="M43" s="113"/>
      <c r="N43" s="93"/>
      <c r="O43" s="81"/>
      <c r="P43" s="81"/>
      <c r="Q43" s="82"/>
      <c r="R43" s="5"/>
      <c r="S43" s="74" t="str">
        <f t="shared" ref="S43:S72" si="13">UPPER(LEFT(TEXT(WEEKDAY(T43),"jjjj"),1))</f>
        <v>M</v>
      </c>
      <c r="T43" s="133">
        <v>42949</v>
      </c>
      <c r="U43" s="134"/>
      <c r="V43" s="68"/>
      <c r="W43" s="69"/>
      <c r="X43" s="69"/>
      <c r="Y43" s="69"/>
      <c r="Z43" s="69"/>
      <c r="AA43" s="69"/>
      <c r="AB43" s="69"/>
      <c r="AC43" s="68"/>
      <c r="AD43" s="69"/>
      <c r="AE43" s="69"/>
      <c r="AF43" s="69"/>
      <c r="AG43" s="69"/>
      <c r="AH43" s="69"/>
      <c r="AI43" s="70"/>
      <c r="AK43" s="74" t="str">
        <f t="shared" ref="AK43:AK71" si="14">UPPER(LEFT(TEXT(WEEKDAY(AL43),"jjjj"),1))</f>
        <v>S</v>
      </c>
      <c r="AL43" s="133">
        <v>42980</v>
      </c>
      <c r="AM43" s="135"/>
      <c r="AN43" s="69"/>
      <c r="AO43" s="69"/>
      <c r="AP43" s="59"/>
      <c r="AQ43" s="69"/>
      <c r="AR43" s="69"/>
      <c r="AS43" s="69"/>
      <c r="AT43" s="69"/>
      <c r="AU43" s="69"/>
      <c r="AV43" s="69"/>
      <c r="AW43" s="69"/>
      <c r="AX43" s="69"/>
      <c r="AY43" s="59"/>
      <c r="AZ43" s="136"/>
      <c r="BA43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3" s="88" t="str">
        <f t="shared" ref="BC43:BC72" si="15">UPPER(LEFT(TEXT(WEEKDAY(BD43),"jjjj"),1))</f>
        <v>L</v>
      </c>
      <c r="BD43" s="140">
        <v>43010</v>
      </c>
      <c r="BE43" s="151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50"/>
      <c r="BU43" s="74" t="str">
        <f t="shared" ref="BU43:BU71" si="16">UPPER(LEFT(TEXT(WEEKDAY(BV43),"jjjj"),1))</f>
        <v>J</v>
      </c>
      <c r="BV43" s="133">
        <v>43041</v>
      </c>
      <c r="BW43" s="138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61"/>
      <c r="CJ43" s="61"/>
      <c r="CK43" s="65"/>
    </row>
    <row r="44" spans="1:91" ht="13.5" customHeight="1" thickBot="1" x14ac:dyDescent="0.25">
      <c r="A44" s="71" t="str">
        <f t="shared" si="12"/>
        <v>L</v>
      </c>
      <c r="B44" s="140">
        <v>42919</v>
      </c>
      <c r="C44" s="142"/>
      <c r="D44" s="48"/>
      <c r="E44" s="48"/>
      <c r="F44" s="48"/>
      <c r="G44" s="48"/>
      <c r="H44" s="48"/>
      <c r="I44" s="48"/>
      <c r="J44" s="48"/>
      <c r="K44" s="48"/>
      <c r="L44" s="48"/>
      <c r="M44" s="49"/>
      <c r="N44" s="48"/>
      <c r="O44" s="48"/>
      <c r="P44" s="48"/>
      <c r="Q44" s="50"/>
      <c r="R44" s="5"/>
      <c r="S44" s="74" t="str">
        <f t="shared" si="13"/>
        <v>J</v>
      </c>
      <c r="T44" s="133">
        <v>42950</v>
      </c>
      <c r="U44" s="139"/>
      <c r="V44" s="60"/>
      <c r="W44" s="59"/>
      <c r="X44" s="59"/>
      <c r="Y44" s="59"/>
      <c r="Z44" s="59"/>
      <c r="AA44" s="59"/>
      <c r="AB44" s="59"/>
      <c r="AC44" s="60"/>
      <c r="AD44" s="59"/>
      <c r="AE44" s="59"/>
      <c r="AF44" s="59"/>
      <c r="AG44" s="59"/>
      <c r="AH44" s="59"/>
      <c r="AI44" s="62"/>
      <c r="AK44" s="85" t="str">
        <f t="shared" si="14"/>
        <v>D</v>
      </c>
      <c r="AL44" s="86">
        <v>42981</v>
      </c>
      <c r="AM44" s="143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93"/>
      <c r="AZ44" s="144"/>
      <c r="BA44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4" s="74" t="str">
        <f t="shared" si="15"/>
        <v>M</v>
      </c>
      <c r="BD44" s="133">
        <v>43011</v>
      </c>
      <c r="BE44" s="146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62"/>
      <c r="BU44" s="74" t="str">
        <f t="shared" si="16"/>
        <v>V</v>
      </c>
      <c r="BV44" s="133">
        <v>43042</v>
      </c>
      <c r="BW44" s="141"/>
      <c r="BX44" s="69"/>
      <c r="BY44" s="69"/>
      <c r="BZ44" s="69"/>
      <c r="CA44" s="69"/>
      <c r="CB44" s="69"/>
      <c r="CC44" s="69"/>
      <c r="CD44" s="69"/>
      <c r="CE44" s="69"/>
      <c r="CF44" s="69"/>
      <c r="CG44" s="69"/>
      <c r="CH44" s="69"/>
      <c r="CI44" s="69"/>
      <c r="CJ44" s="69"/>
      <c r="CK44" s="70"/>
    </row>
    <row r="45" spans="1:91" ht="13.5" customHeight="1" x14ac:dyDescent="0.2">
      <c r="A45" s="66" t="str">
        <f t="shared" si="12"/>
        <v>M</v>
      </c>
      <c r="B45" s="133">
        <v>42920</v>
      </c>
      <c r="C45" s="180"/>
      <c r="D45" s="59"/>
      <c r="E45" s="59"/>
      <c r="F45" s="59"/>
      <c r="G45" s="59"/>
      <c r="H45" s="59"/>
      <c r="I45" s="59"/>
      <c r="J45" s="59"/>
      <c r="K45" s="59"/>
      <c r="L45" s="59"/>
      <c r="M45" s="60"/>
      <c r="N45" s="59"/>
      <c r="O45" s="59"/>
      <c r="P45" s="59"/>
      <c r="Q45" s="62"/>
      <c r="R45" s="5"/>
      <c r="S45" s="74" t="str">
        <f t="shared" si="13"/>
        <v>V</v>
      </c>
      <c r="T45" s="133">
        <v>42951</v>
      </c>
      <c r="U45" s="134"/>
      <c r="V45" s="68"/>
      <c r="W45" s="69"/>
      <c r="X45" s="69"/>
      <c r="Y45" s="69"/>
      <c r="Z45" s="69"/>
      <c r="AA45" s="69"/>
      <c r="AB45" s="69"/>
      <c r="AC45" s="68"/>
      <c r="AD45" s="69"/>
      <c r="AE45" s="69"/>
      <c r="AF45" s="69"/>
      <c r="AG45" s="59"/>
      <c r="AH45" s="59"/>
      <c r="AI45" s="62"/>
      <c r="AK45" s="88" t="str">
        <f t="shared" si="14"/>
        <v>L</v>
      </c>
      <c r="AL45" s="140">
        <v>42982</v>
      </c>
      <c r="AM45" s="186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132"/>
      <c r="BA45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5" s="74" t="str">
        <f t="shared" si="15"/>
        <v>M</v>
      </c>
      <c r="BD45" s="133">
        <v>43012</v>
      </c>
      <c r="BE45" s="145"/>
      <c r="BF45" s="69"/>
      <c r="BG45" s="69"/>
      <c r="BH45" s="69"/>
      <c r="BI45" s="69"/>
      <c r="BJ45" s="69"/>
      <c r="BK45" s="69"/>
      <c r="BL45" s="69"/>
      <c r="BM45" s="69"/>
      <c r="BN45" s="69"/>
      <c r="BO45" s="69"/>
      <c r="BP45" s="69"/>
      <c r="BQ45" s="69"/>
      <c r="BR45" s="69"/>
      <c r="BS45" s="70"/>
      <c r="BU45" s="74" t="str">
        <f t="shared" si="16"/>
        <v>S</v>
      </c>
      <c r="BV45" s="133">
        <v>43043</v>
      </c>
      <c r="BW45" s="141"/>
      <c r="BX45" s="69"/>
      <c r="BY45" s="69"/>
      <c r="BZ45" s="69"/>
      <c r="CA45" s="69"/>
      <c r="CB45" s="69"/>
      <c r="CC45" s="69"/>
      <c r="CD45" s="69"/>
      <c r="CE45" s="69"/>
      <c r="CF45" s="69"/>
      <c r="CG45" s="69"/>
      <c r="CH45" s="69"/>
      <c r="CI45" s="69"/>
      <c r="CJ45" s="69"/>
      <c r="CK45" s="70"/>
    </row>
    <row r="46" spans="1:91" ht="13.5" customHeight="1" thickBot="1" x14ac:dyDescent="0.25">
      <c r="A46" s="66" t="str">
        <f t="shared" si="12"/>
        <v>M</v>
      </c>
      <c r="B46" s="133">
        <v>42921</v>
      </c>
      <c r="C46" s="182"/>
      <c r="D46" s="69"/>
      <c r="E46" s="69"/>
      <c r="F46" s="69"/>
      <c r="G46" s="69"/>
      <c r="H46" s="69"/>
      <c r="I46" s="69"/>
      <c r="J46" s="69"/>
      <c r="K46" s="69"/>
      <c r="L46" s="69"/>
      <c r="M46" s="68"/>
      <c r="N46" s="69"/>
      <c r="O46" s="69"/>
      <c r="P46" s="69"/>
      <c r="Q46" s="70"/>
      <c r="R46" s="5"/>
      <c r="S46" s="74" t="str">
        <f t="shared" si="13"/>
        <v>S</v>
      </c>
      <c r="T46" s="133">
        <v>42952</v>
      </c>
      <c r="U46" s="145"/>
      <c r="V46" s="68"/>
      <c r="W46" s="69"/>
      <c r="X46" s="69"/>
      <c r="Y46" s="69"/>
      <c r="Z46" s="69"/>
      <c r="AA46" s="69"/>
      <c r="AB46" s="69"/>
      <c r="AC46" s="68"/>
      <c r="AD46" s="69"/>
      <c r="AE46" s="69"/>
      <c r="AF46" s="69"/>
      <c r="AG46" s="59"/>
      <c r="AH46" s="59"/>
      <c r="AI46" s="62"/>
      <c r="AK46" s="74" t="str">
        <f t="shared" si="14"/>
        <v>M</v>
      </c>
      <c r="AL46" s="133">
        <v>42983</v>
      </c>
      <c r="AM46" s="13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136"/>
      <c r="BA46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6" s="74" t="str">
        <f t="shared" si="15"/>
        <v>J</v>
      </c>
      <c r="BD46" s="133">
        <v>43013</v>
      </c>
      <c r="BE46" s="146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62"/>
      <c r="BU46" s="85" t="str">
        <f t="shared" si="16"/>
        <v>D</v>
      </c>
      <c r="BV46" s="86">
        <v>43044</v>
      </c>
      <c r="BW46" s="150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2"/>
    </row>
    <row r="47" spans="1:91" ht="13.5" customHeight="1" thickBot="1" x14ac:dyDescent="0.25">
      <c r="A47" s="66" t="str">
        <f t="shared" si="12"/>
        <v>J</v>
      </c>
      <c r="B47" s="133">
        <v>42922</v>
      </c>
      <c r="C47" s="180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61"/>
      <c r="P47" s="61"/>
      <c r="Q47" s="65"/>
      <c r="R47" s="5"/>
      <c r="S47" s="85" t="str">
        <f t="shared" si="13"/>
        <v>D</v>
      </c>
      <c r="T47" s="86">
        <v>42953</v>
      </c>
      <c r="U47" s="137"/>
      <c r="V47" s="80"/>
      <c r="W47" s="81"/>
      <c r="X47" s="81"/>
      <c r="Y47" s="81"/>
      <c r="Z47" s="81"/>
      <c r="AA47" s="81"/>
      <c r="AB47" s="81"/>
      <c r="AC47" s="80"/>
      <c r="AD47" s="81"/>
      <c r="AE47" s="81"/>
      <c r="AF47" s="81"/>
      <c r="AG47" s="93"/>
      <c r="AH47" s="93"/>
      <c r="AI47" s="119"/>
      <c r="AK47" s="74" t="str">
        <f t="shared" si="14"/>
        <v>M</v>
      </c>
      <c r="AL47" s="133">
        <v>42984</v>
      </c>
      <c r="AM47" s="134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69"/>
      <c r="AY47" s="69"/>
      <c r="AZ47" s="147"/>
      <c r="BA47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7" s="74" t="str">
        <f t="shared" si="15"/>
        <v>V</v>
      </c>
      <c r="BD47" s="133">
        <v>43014</v>
      </c>
      <c r="BE47" s="145"/>
      <c r="BF47" s="69"/>
      <c r="BG47" s="69"/>
      <c r="BH47" s="69"/>
      <c r="BI47" s="69"/>
      <c r="BJ47" s="69"/>
      <c r="BK47" s="69"/>
      <c r="BL47" s="69"/>
      <c r="BM47" s="69"/>
      <c r="BN47" s="69"/>
      <c r="BO47" s="69"/>
      <c r="BP47" s="69"/>
      <c r="BQ47" s="59"/>
      <c r="BR47" s="59"/>
      <c r="BS47" s="62"/>
      <c r="BU47" s="88" t="str">
        <f t="shared" si="16"/>
        <v>L</v>
      </c>
      <c r="BV47" s="140">
        <v>43045</v>
      </c>
      <c r="BW47" s="186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50"/>
    </row>
    <row r="48" spans="1:91" ht="13.5" customHeight="1" x14ac:dyDescent="0.2">
      <c r="A48" s="66" t="str">
        <f t="shared" si="12"/>
        <v>V</v>
      </c>
      <c r="B48" s="133">
        <v>42923</v>
      </c>
      <c r="C48" s="182"/>
      <c r="D48" s="69"/>
      <c r="E48" s="69"/>
      <c r="F48" s="148"/>
      <c r="G48" s="148"/>
      <c r="H48" s="148"/>
      <c r="I48" s="69"/>
      <c r="J48" s="148"/>
      <c r="K48" s="148"/>
      <c r="L48" s="148"/>
      <c r="M48" s="69"/>
      <c r="N48" s="69"/>
      <c r="O48" s="69"/>
      <c r="P48" s="69"/>
      <c r="Q48" s="70"/>
      <c r="R48" s="5"/>
      <c r="S48" s="88" t="str">
        <f t="shared" si="13"/>
        <v>L</v>
      </c>
      <c r="T48" s="140">
        <v>42954</v>
      </c>
      <c r="U48" s="151"/>
      <c r="V48" s="49"/>
      <c r="W48" s="48"/>
      <c r="X48" s="48"/>
      <c r="Y48" s="48"/>
      <c r="Z48" s="48"/>
      <c r="AA48" s="48"/>
      <c r="AB48" s="48"/>
      <c r="AC48" s="49"/>
      <c r="AD48" s="48"/>
      <c r="AE48" s="48"/>
      <c r="AF48" s="48"/>
      <c r="AG48" s="48"/>
      <c r="AH48" s="48"/>
      <c r="AI48" s="50"/>
      <c r="AK48" s="74" t="str">
        <f t="shared" si="14"/>
        <v>J</v>
      </c>
      <c r="AL48" s="133">
        <v>42985</v>
      </c>
      <c r="AM48" s="13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8" s="74" t="str">
        <f t="shared" si="15"/>
        <v>S</v>
      </c>
      <c r="BD48" s="133">
        <v>43015</v>
      </c>
      <c r="BE48" s="145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59"/>
      <c r="BR48" s="59"/>
      <c r="BS48" s="62"/>
      <c r="BU48" s="74" t="str">
        <f t="shared" si="16"/>
        <v>M</v>
      </c>
      <c r="BV48" s="133">
        <v>43046</v>
      </c>
      <c r="BW48" s="13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  <c r="CK48" s="62"/>
    </row>
    <row r="49" spans="1:89" ht="13.5" customHeight="1" thickBot="1" x14ac:dyDescent="0.25">
      <c r="A49" s="66" t="str">
        <f t="shared" si="12"/>
        <v>S</v>
      </c>
      <c r="B49" s="133">
        <v>42924</v>
      </c>
      <c r="C49" s="182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70"/>
      <c r="R49" s="5"/>
      <c r="S49" s="74" t="str">
        <f t="shared" si="13"/>
        <v>M</v>
      </c>
      <c r="T49" s="133">
        <v>42955</v>
      </c>
      <c r="U49" s="139"/>
      <c r="V49" s="60"/>
      <c r="W49" s="59"/>
      <c r="X49" s="59"/>
      <c r="Y49" s="59"/>
      <c r="Z49" s="59"/>
      <c r="AA49" s="59"/>
      <c r="AB49" s="59"/>
      <c r="AC49" s="60"/>
      <c r="AD49" s="59"/>
      <c r="AE49" s="59"/>
      <c r="AF49" s="59"/>
      <c r="AG49" s="59"/>
      <c r="AH49" s="59"/>
      <c r="AI49" s="62"/>
      <c r="AK49" s="74" t="str">
        <f t="shared" si="14"/>
        <v>V</v>
      </c>
      <c r="AL49" s="133">
        <v>42986</v>
      </c>
      <c r="AM49" s="134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59"/>
      <c r="AZ49" s="136"/>
      <c r="BA49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49" s="85" t="str">
        <f t="shared" si="15"/>
        <v>D</v>
      </c>
      <c r="BD49" s="86">
        <v>43016</v>
      </c>
      <c r="BE49" s="137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93"/>
      <c r="BR49" s="93"/>
      <c r="BS49" s="119"/>
      <c r="BU49" s="74" t="str">
        <f t="shared" si="16"/>
        <v>M</v>
      </c>
      <c r="BV49" s="133">
        <v>43047</v>
      </c>
      <c r="BW49" s="141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59"/>
      <c r="CJ49" s="59"/>
      <c r="CK49" s="62"/>
    </row>
    <row r="50" spans="1:89" ht="13.5" customHeight="1" thickBot="1" x14ac:dyDescent="0.25">
      <c r="A50" s="78" t="str">
        <f t="shared" si="12"/>
        <v>D</v>
      </c>
      <c r="B50" s="86">
        <v>42925</v>
      </c>
      <c r="C50" s="183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2"/>
      <c r="R50" s="5"/>
      <c r="S50" s="74" t="str">
        <f t="shared" si="13"/>
        <v>M</v>
      </c>
      <c r="T50" s="133">
        <v>42956</v>
      </c>
      <c r="U50" s="134"/>
      <c r="V50" s="68"/>
      <c r="W50" s="69"/>
      <c r="X50" s="69"/>
      <c r="Y50" s="69"/>
      <c r="Z50" s="69"/>
      <c r="AA50" s="69"/>
      <c r="AB50" s="68"/>
      <c r="AC50" s="69"/>
      <c r="AD50" s="69"/>
      <c r="AE50" s="69"/>
      <c r="AF50" s="69"/>
      <c r="AG50" s="69"/>
      <c r="AH50" s="69"/>
      <c r="AI50" s="70"/>
      <c r="AK50" s="74" t="str">
        <f t="shared" si="14"/>
        <v>S</v>
      </c>
      <c r="AL50" s="133">
        <v>42987</v>
      </c>
      <c r="AM50" s="134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59"/>
      <c r="AZ50" s="136"/>
      <c r="BA50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0" s="88" t="str">
        <f t="shared" si="15"/>
        <v>L</v>
      </c>
      <c r="BD50" s="140">
        <v>43017</v>
      </c>
      <c r="BE50" s="151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50"/>
      <c r="BU50" s="74" t="str">
        <f t="shared" si="16"/>
        <v>J</v>
      </c>
      <c r="BV50" s="133">
        <v>43048</v>
      </c>
      <c r="BW50" s="138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61"/>
      <c r="CJ50" s="61"/>
      <c r="CK50" s="65"/>
    </row>
    <row r="51" spans="1:89" ht="13.5" customHeight="1" thickBot="1" x14ac:dyDescent="0.25">
      <c r="A51" s="71" t="str">
        <f t="shared" si="12"/>
        <v>L</v>
      </c>
      <c r="B51" s="140">
        <v>42926</v>
      </c>
      <c r="C51" s="142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50"/>
      <c r="R51" s="5"/>
      <c r="S51" s="74" t="str">
        <f t="shared" si="13"/>
        <v>J</v>
      </c>
      <c r="T51" s="133">
        <v>42957</v>
      </c>
      <c r="U51" s="139"/>
      <c r="V51" s="59"/>
      <c r="W51" s="59"/>
      <c r="X51" s="59"/>
      <c r="Y51" s="59"/>
      <c r="Z51" s="59"/>
      <c r="AA51" s="59"/>
      <c r="AB51" s="60"/>
      <c r="AC51" s="59"/>
      <c r="AD51" s="59"/>
      <c r="AE51" s="59"/>
      <c r="AF51" s="59"/>
      <c r="AG51" s="59"/>
      <c r="AH51" s="61"/>
      <c r="AI51" s="62"/>
      <c r="AK51" s="85" t="str">
        <f t="shared" si="14"/>
        <v>D</v>
      </c>
      <c r="AL51" s="86">
        <v>42988</v>
      </c>
      <c r="AM51" s="143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93"/>
      <c r="AZ51" s="144"/>
      <c r="BA51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1" s="74" t="str">
        <f t="shared" si="15"/>
        <v>M</v>
      </c>
      <c r="BD51" s="133">
        <v>43018</v>
      </c>
      <c r="BE51" s="146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62"/>
      <c r="BU51" s="74" t="str">
        <f t="shared" si="16"/>
        <v>V</v>
      </c>
      <c r="BV51" s="133">
        <v>43049</v>
      </c>
      <c r="BW51" s="141"/>
      <c r="BX51" s="69"/>
      <c r="BY51" s="69"/>
      <c r="BZ51" s="69"/>
      <c r="CA51" s="69"/>
      <c r="CB51" s="69"/>
      <c r="CC51" s="69"/>
      <c r="CD51" s="69"/>
      <c r="CE51" s="69"/>
      <c r="CF51" s="69"/>
      <c r="CG51" s="69"/>
      <c r="CH51" s="69"/>
      <c r="CI51" s="69"/>
      <c r="CJ51" s="69"/>
      <c r="CK51" s="70"/>
    </row>
    <row r="52" spans="1:89" ht="13.5" customHeight="1" x14ac:dyDescent="0.2">
      <c r="A52" s="66" t="str">
        <f t="shared" si="12"/>
        <v>M</v>
      </c>
      <c r="B52" s="133">
        <v>42927</v>
      </c>
      <c r="C52" s="180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2"/>
      <c r="R52" s="5"/>
      <c r="S52" s="74" t="str">
        <f t="shared" si="13"/>
        <v>V</v>
      </c>
      <c r="T52" s="133">
        <v>42958</v>
      </c>
      <c r="U52" s="134"/>
      <c r="V52" s="69"/>
      <c r="W52" s="69"/>
      <c r="X52" s="69"/>
      <c r="Y52" s="69"/>
      <c r="Z52" s="69"/>
      <c r="AA52" s="69"/>
      <c r="AB52" s="68"/>
      <c r="AC52" s="69"/>
      <c r="AD52" s="69"/>
      <c r="AE52" s="69"/>
      <c r="AF52" s="69"/>
      <c r="AG52" s="59"/>
      <c r="AH52" s="69"/>
      <c r="AI52" s="62"/>
      <c r="AK52" s="88" t="str">
        <f t="shared" si="14"/>
        <v>L</v>
      </c>
      <c r="AL52" s="140">
        <v>42989</v>
      </c>
      <c r="AM52" s="186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132"/>
      <c r="BA52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2" s="74" t="str">
        <f t="shared" si="15"/>
        <v>M</v>
      </c>
      <c r="BD52" s="133">
        <v>43019</v>
      </c>
      <c r="BE52" s="145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70"/>
      <c r="BU52" s="74" t="str">
        <f t="shared" si="16"/>
        <v>S</v>
      </c>
      <c r="BV52" s="133">
        <v>43050</v>
      </c>
      <c r="BW52" s="141"/>
      <c r="BX52" s="69"/>
      <c r="BY52" s="69"/>
      <c r="BZ52" s="69"/>
      <c r="CA52" s="69"/>
      <c r="CB52" s="69"/>
      <c r="CC52" s="69"/>
      <c r="CD52" s="69"/>
      <c r="CE52" s="69"/>
      <c r="CF52" s="69"/>
      <c r="CG52" s="69"/>
      <c r="CH52" s="69"/>
      <c r="CI52" s="69"/>
      <c r="CJ52" s="69"/>
      <c r="CK52" s="70"/>
    </row>
    <row r="53" spans="1:89" ht="13.5" customHeight="1" thickBot="1" x14ac:dyDescent="0.25">
      <c r="A53" s="66" t="str">
        <f t="shared" si="12"/>
        <v>M</v>
      </c>
      <c r="B53" s="133">
        <v>42928</v>
      </c>
      <c r="C53" s="182"/>
      <c r="D53" s="69"/>
      <c r="E53" s="69"/>
      <c r="F53" s="69"/>
      <c r="G53" s="69"/>
      <c r="H53" s="69"/>
      <c r="I53" s="69"/>
      <c r="J53" s="69"/>
      <c r="K53" s="69"/>
      <c r="L53" s="68"/>
      <c r="M53" s="68"/>
      <c r="N53" s="68"/>
      <c r="O53" s="69"/>
      <c r="P53" s="69"/>
      <c r="Q53" s="70"/>
      <c r="R53" s="5"/>
      <c r="S53" s="74" t="str">
        <f t="shared" si="13"/>
        <v>S</v>
      </c>
      <c r="T53" s="133">
        <v>42959</v>
      </c>
      <c r="U53" s="145"/>
      <c r="V53" s="69"/>
      <c r="W53" s="69"/>
      <c r="X53" s="69"/>
      <c r="Y53" s="69"/>
      <c r="Z53" s="69"/>
      <c r="AA53" s="69"/>
      <c r="AB53" s="68"/>
      <c r="AC53" s="69"/>
      <c r="AD53" s="69"/>
      <c r="AE53" s="69"/>
      <c r="AF53" s="69"/>
      <c r="AG53" s="59"/>
      <c r="AH53" s="59"/>
      <c r="AI53" s="62"/>
      <c r="AK53" s="74" t="str">
        <f t="shared" si="14"/>
        <v>M</v>
      </c>
      <c r="AL53" s="133">
        <v>42990</v>
      </c>
      <c r="AM53" s="13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136"/>
      <c r="BA53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3" s="74" t="str">
        <f t="shared" si="15"/>
        <v>J</v>
      </c>
      <c r="BD53" s="133">
        <v>43020</v>
      </c>
      <c r="BE53" s="149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59"/>
      <c r="BR53" s="59"/>
      <c r="BS53" s="62"/>
      <c r="BU53" s="85" t="str">
        <f t="shared" si="16"/>
        <v>D</v>
      </c>
      <c r="BV53" s="86">
        <v>43051</v>
      </c>
      <c r="BW53" s="150"/>
      <c r="BX53" s="81"/>
      <c r="BY53" s="81"/>
      <c r="BZ53" s="81"/>
      <c r="CA53" s="81"/>
      <c r="CB53" s="81"/>
      <c r="CC53" s="81"/>
      <c r="CD53" s="81"/>
      <c r="CE53" s="81"/>
      <c r="CF53" s="81"/>
      <c r="CG53" s="81"/>
      <c r="CH53" s="81"/>
      <c r="CI53" s="81"/>
      <c r="CJ53" s="81"/>
      <c r="CK53" s="82"/>
    </row>
    <row r="54" spans="1:89" ht="13.5" customHeight="1" thickBot="1" x14ac:dyDescent="0.25">
      <c r="A54" s="66" t="str">
        <f t="shared" si="12"/>
        <v>J</v>
      </c>
      <c r="B54" s="133">
        <v>42929</v>
      </c>
      <c r="C54" s="180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61"/>
      <c r="P54" s="61"/>
      <c r="Q54" s="65"/>
      <c r="R54" s="5"/>
      <c r="S54" s="85" t="str">
        <f t="shared" si="13"/>
        <v>D</v>
      </c>
      <c r="T54" s="86">
        <v>42960</v>
      </c>
      <c r="U54" s="137"/>
      <c r="V54" s="81"/>
      <c r="W54" s="81"/>
      <c r="X54" s="81"/>
      <c r="Y54" s="81"/>
      <c r="Z54" s="81"/>
      <c r="AA54" s="81"/>
      <c r="AB54" s="80"/>
      <c r="AC54" s="81"/>
      <c r="AD54" s="81"/>
      <c r="AE54" s="81"/>
      <c r="AF54" s="81"/>
      <c r="AG54" s="93"/>
      <c r="AH54" s="93"/>
      <c r="AI54" s="119"/>
      <c r="AK54" s="74" t="str">
        <f t="shared" si="14"/>
        <v>M</v>
      </c>
      <c r="AL54" s="133">
        <v>42991</v>
      </c>
      <c r="AM54" s="134"/>
      <c r="AN54" s="69"/>
      <c r="AO54" s="69"/>
      <c r="AP54" s="69"/>
      <c r="AQ54" s="69"/>
      <c r="AR54" s="69"/>
      <c r="AS54" s="69"/>
      <c r="AT54" s="69"/>
      <c r="AU54" s="69"/>
      <c r="AV54" s="69"/>
      <c r="AW54" s="69"/>
      <c r="AX54" s="69"/>
      <c r="AY54" s="69"/>
      <c r="AZ54" s="147"/>
      <c r="BA54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4" s="74" t="str">
        <f t="shared" si="15"/>
        <v>V</v>
      </c>
      <c r="BD54" s="133">
        <v>43021</v>
      </c>
      <c r="BE54" s="145"/>
      <c r="BF54" s="69"/>
      <c r="BG54" s="69"/>
      <c r="BH54" s="69"/>
      <c r="BI54" s="69"/>
      <c r="BJ54" s="69"/>
      <c r="BK54" s="69"/>
      <c r="BL54" s="69"/>
      <c r="BM54" s="69"/>
      <c r="BN54" s="69"/>
      <c r="BO54" s="69"/>
      <c r="BP54" s="69"/>
      <c r="BQ54" s="59"/>
      <c r="BR54" s="59"/>
      <c r="BS54" s="62"/>
      <c r="BU54" s="88" t="str">
        <f t="shared" si="16"/>
        <v>L</v>
      </c>
      <c r="BV54" s="140">
        <v>43052</v>
      </c>
      <c r="BW54" s="189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50"/>
    </row>
    <row r="55" spans="1:89" ht="13.5" customHeight="1" x14ac:dyDescent="0.2">
      <c r="A55" s="66" t="str">
        <f t="shared" si="12"/>
        <v>V</v>
      </c>
      <c r="B55" s="133">
        <v>42930</v>
      </c>
      <c r="C55" s="182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217"/>
      <c r="P55" s="69"/>
      <c r="Q55" s="220"/>
      <c r="R55" s="5"/>
      <c r="S55" s="88" t="str">
        <f t="shared" si="13"/>
        <v>L</v>
      </c>
      <c r="T55" s="140">
        <v>42961</v>
      </c>
      <c r="U55" s="151"/>
      <c r="V55" s="48"/>
      <c r="W55" s="48"/>
      <c r="X55" s="48"/>
      <c r="Y55" s="48"/>
      <c r="Z55" s="48"/>
      <c r="AA55" s="48"/>
      <c r="AB55" s="49"/>
      <c r="AC55" s="48"/>
      <c r="AD55" s="48"/>
      <c r="AE55" s="48"/>
      <c r="AF55" s="48"/>
      <c r="AG55" s="48"/>
      <c r="AH55" s="48"/>
      <c r="AI55" s="50"/>
      <c r="AK55" s="74" t="str">
        <f t="shared" si="14"/>
        <v>J</v>
      </c>
      <c r="AL55" s="133">
        <v>42992</v>
      </c>
      <c r="AM55" s="139"/>
      <c r="AN55" s="60"/>
      <c r="AO55" s="59"/>
      <c r="AP55" s="59"/>
      <c r="AQ55" s="59"/>
      <c r="AR55" s="59"/>
      <c r="AS55" s="59"/>
      <c r="AT55" s="59"/>
      <c r="AU55" s="59"/>
      <c r="AV55" s="59"/>
      <c r="AW55" s="60"/>
      <c r="AX55" s="59"/>
      <c r="AY55" s="59"/>
      <c r="AZ55" s="59"/>
      <c r="BA55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5" s="74" t="str">
        <f t="shared" si="15"/>
        <v>S</v>
      </c>
      <c r="BD55" s="133">
        <v>43022</v>
      </c>
      <c r="BE55" s="145"/>
      <c r="BF55" s="69"/>
      <c r="BG55" s="69"/>
      <c r="BH55" s="69"/>
      <c r="BI55" s="69"/>
      <c r="BJ55" s="69"/>
      <c r="BK55" s="69"/>
      <c r="BL55" s="69"/>
      <c r="BM55" s="69"/>
      <c r="BN55" s="69"/>
      <c r="BO55" s="69"/>
      <c r="BP55" s="69"/>
      <c r="BQ55" s="59"/>
      <c r="BR55" s="59"/>
      <c r="BS55" s="62"/>
      <c r="BU55" s="74" t="str">
        <f t="shared" si="16"/>
        <v>M</v>
      </c>
      <c r="BV55" s="133">
        <v>43053</v>
      </c>
      <c r="BW55" s="138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  <c r="CK55" s="62"/>
    </row>
    <row r="56" spans="1:89" ht="13.5" customHeight="1" thickBot="1" x14ac:dyDescent="0.25">
      <c r="A56" s="66" t="str">
        <f t="shared" si="12"/>
        <v>S</v>
      </c>
      <c r="B56" s="133">
        <v>42931</v>
      </c>
      <c r="C56" s="182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217"/>
      <c r="P56" s="69"/>
      <c r="Q56" s="220"/>
      <c r="R56" s="5"/>
      <c r="S56" s="74" t="str">
        <f t="shared" si="13"/>
        <v>M</v>
      </c>
      <c r="T56" s="133">
        <v>42962</v>
      </c>
      <c r="U56" s="146"/>
      <c r="V56" s="59"/>
      <c r="W56" s="59"/>
      <c r="X56" s="59"/>
      <c r="Y56" s="59"/>
      <c r="Z56" s="59"/>
      <c r="AA56" s="59"/>
      <c r="AB56" s="60"/>
      <c r="AC56" s="59"/>
      <c r="AD56" s="59"/>
      <c r="AE56" s="59"/>
      <c r="AF56" s="59"/>
      <c r="AG56" s="59"/>
      <c r="AH56" s="216"/>
      <c r="AI56" s="62"/>
      <c r="AK56" s="74" t="str">
        <f t="shared" si="14"/>
        <v>V</v>
      </c>
      <c r="AL56" s="133">
        <v>42993</v>
      </c>
      <c r="AM56" s="134"/>
      <c r="AN56" s="68"/>
      <c r="AO56" s="69"/>
      <c r="AP56" s="69"/>
      <c r="AQ56" s="69"/>
      <c r="AR56" s="69"/>
      <c r="AS56" s="69"/>
      <c r="AT56" s="69"/>
      <c r="AU56" s="69"/>
      <c r="AV56" s="69"/>
      <c r="AW56" s="68"/>
      <c r="AX56" s="69"/>
      <c r="AY56" s="59"/>
      <c r="AZ56" s="136"/>
      <c r="BA56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6" s="85" t="str">
        <f t="shared" si="15"/>
        <v>D</v>
      </c>
      <c r="BD56" s="86">
        <v>43023</v>
      </c>
      <c r="BE56" s="137"/>
      <c r="BF56" s="81"/>
      <c r="BG56" s="81"/>
      <c r="BH56" s="81"/>
      <c r="BI56" s="81"/>
      <c r="BJ56" s="81"/>
      <c r="BK56" s="81"/>
      <c r="BL56" s="81"/>
      <c r="BM56" s="81"/>
      <c r="BN56" s="81"/>
      <c r="BO56" s="81"/>
      <c r="BP56" s="81"/>
      <c r="BQ56" s="93"/>
      <c r="BR56" s="93"/>
      <c r="BS56" s="119"/>
      <c r="BU56" s="74" t="str">
        <f t="shared" si="16"/>
        <v>M</v>
      </c>
      <c r="BV56" s="133">
        <v>43054</v>
      </c>
      <c r="BW56" s="141"/>
      <c r="BX56" s="69"/>
      <c r="BY56" s="69"/>
      <c r="BZ56" s="69"/>
      <c r="CA56" s="69"/>
      <c r="CB56" s="69"/>
      <c r="CC56" s="69"/>
      <c r="CD56" s="69"/>
      <c r="CE56" s="69"/>
      <c r="CF56" s="69"/>
      <c r="CG56" s="69"/>
      <c r="CH56" s="69"/>
      <c r="CI56" s="59"/>
      <c r="CJ56" s="59"/>
      <c r="CK56" s="62"/>
    </row>
    <row r="57" spans="1:89" ht="13.5" customHeight="1" thickBot="1" x14ac:dyDescent="0.25">
      <c r="A57" s="78" t="str">
        <f t="shared" si="12"/>
        <v>D</v>
      </c>
      <c r="B57" s="86">
        <v>42932</v>
      </c>
      <c r="C57" s="183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224"/>
      <c r="P57" s="81"/>
      <c r="Q57" s="221"/>
      <c r="R57" s="5"/>
      <c r="S57" s="74" t="str">
        <f t="shared" si="13"/>
        <v>M</v>
      </c>
      <c r="T57" s="133">
        <v>42963</v>
      </c>
      <c r="U57" s="145"/>
      <c r="V57" s="69"/>
      <c r="W57" s="69"/>
      <c r="X57" s="69"/>
      <c r="Y57" s="69"/>
      <c r="Z57" s="69"/>
      <c r="AA57" s="69"/>
      <c r="AB57" s="69"/>
      <c r="AC57" s="69"/>
      <c r="AD57" s="69"/>
      <c r="AE57" s="69"/>
      <c r="AF57" s="69"/>
      <c r="AG57" s="69"/>
      <c r="AH57" s="217"/>
      <c r="AI57" s="70"/>
      <c r="AK57" s="74" t="str">
        <f t="shared" si="14"/>
        <v>S</v>
      </c>
      <c r="AL57" s="133">
        <v>42994</v>
      </c>
      <c r="AM57" s="134"/>
      <c r="AN57" s="68"/>
      <c r="AO57" s="69"/>
      <c r="AP57" s="69"/>
      <c r="AQ57" s="69"/>
      <c r="AR57" s="69"/>
      <c r="AS57" s="69"/>
      <c r="AT57" s="69"/>
      <c r="AU57" s="69"/>
      <c r="AV57" s="69"/>
      <c r="AW57" s="69"/>
      <c r="AX57" s="69"/>
      <c r="AY57" s="59"/>
      <c r="AZ57" s="136"/>
      <c r="BA57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7" s="88" t="str">
        <f t="shared" si="15"/>
        <v>L</v>
      </c>
      <c r="BD57" s="140">
        <v>43024</v>
      </c>
      <c r="BE57" s="151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50"/>
      <c r="BU57" s="74" t="str">
        <f t="shared" si="16"/>
        <v>J</v>
      </c>
      <c r="BV57" s="133">
        <v>43055</v>
      </c>
      <c r="BW57" s="138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59"/>
      <c r="CI57" s="61"/>
      <c r="CJ57" s="61"/>
      <c r="CK57" s="65"/>
    </row>
    <row r="58" spans="1:89" ht="13.5" customHeight="1" thickBot="1" x14ac:dyDescent="0.25">
      <c r="A58" s="71" t="str">
        <f t="shared" si="12"/>
        <v>L</v>
      </c>
      <c r="B58" s="140">
        <v>42933</v>
      </c>
      <c r="C58" s="142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219"/>
      <c r="P58" s="48"/>
      <c r="Q58" s="222"/>
      <c r="R58" s="5"/>
      <c r="S58" s="74" t="str">
        <f t="shared" si="13"/>
        <v>J</v>
      </c>
      <c r="T58" s="133">
        <v>42964</v>
      </c>
      <c r="U58" s="146"/>
      <c r="V58" s="59"/>
      <c r="W58" s="59"/>
      <c r="X58" s="59"/>
      <c r="Y58" s="59"/>
      <c r="Z58" s="59"/>
      <c r="AA58" s="59"/>
      <c r="AB58" s="60"/>
      <c r="AC58" s="59"/>
      <c r="AD58" s="59"/>
      <c r="AE58" s="59"/>
      <c r="AF58" s="59"/>
      <c r="AG58" s="59"/>
      <c r="AH58" s="216"/>
      <c r="AI58" s="62"/>
      <c r="AK58" s="85" t="str">
        <f t="shared" si="14"/>
        <v>D</v>
      </c>
      <c r="AL58" s="86">
        <v>42995</v>
      </c>
      <c r="AM58" s="143"/>
      <c r="AN58" s="80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93"/>
      <c r="AZ58" s="144"/>
      <c r="BA58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8" s="74" t="str">
        <f t="shared" si="15"/>
        <v>M</v>
      </c>
      <c r="BD58" s="133">
        <v>43025</v>
      </c>
      <c r="BE58" s="146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62"/>
      <c r="BU58" s="74" t="str">
        <f t="shared" si="16"/>
        <v>V</v>
      </c>
      <c r="BV58" s="133">
        <v>43056</v>
      </c>
      <c r="BW58" s="141"/>
      <c r="BX58" s="69"/>
      <c r="BY58" s="69"/>
      <c r="BZ58" s="69"/>
      <c r="CA58" s="69"/>
      <c r="CB58" s="69"/>
      <c r="CC58" s="69"/>
      <c r="CD58" s="69"/>
      <c r="CE58" s="69"/>
      <c r="CF58" s="69"/>
      <c r="CG58" s="69"/>
      <c r="CH58" s="69"/>
      <c r="CI58" s="69"/>
      <c r="CJ58" s="69"/>
      <c r="CK58" s="70"/>
    </row>
    <row r="59" spans="1:89" ht="13.5" customHeight="1" x14ac:dyDescent="0.2">
      <c r="A59" s="66" t="str">
        <f t="shared" si="12"/>
        <v>M</v>
      </c>
      <c r="B59" s="133">
        <v>42934</v>
      </c>
      <c r="C59" s="180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216"/>
      <c r="P59" s="59"/>
      <c r="Q59" s="223"/>
      <c r="R59" s="5"/>
      <c r="S59" s="74" t="str">
        <f t="shared" si="13"/>
        <v>V</v>
      </c>
      <c r="T59" s="133">
        <v>42965</v>
      </c>
      <c r="U59" s="145"/>
      <c r="V59" s="69"/>
      <c r="W59" s="69"/>
      <c r="X59" s="69"/>
      <c r="Y59" s="69"/>
      <c r="Z59" s="69"/>
      <c r="AA59" s="69"/>
      <c r="AB59" s="68"/>
      <c r="AC59" s="69"/>
      <c r="AD59" s="69"/>
      <c r="AE59" s="69"/>
      <c r="AF59" s="69"/>
      <c r="AG59" s="59"/>
      <c r="AH59" s="216"/>
      <c r="AI59" s="62"/>
      <c r="AK59" s="88" t="str">
        <f t="shared" si="14"/>
        <v>L</v>
      </c>
      <c r="AL59" s="140">
        <v>42996</v>
      </c>
      <c r="AM59" s="186"/>
      <c r="AN59" s="49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132"/>
      <c r="BA59" s="5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59" s="74" t="str">
        <f t="shared" si="15"/>
        <v>M</v>
      </c>
      <c r="BD59" s="133">
        <v>43026</v>
      </c>
      <c r="BE59" s="145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70"/>
      <c r="BU59" s="74" t="str">
        <f t="shared" si="16"/>
        <v>S</v>
      </c>
      <c r="BV59" s="133">
        <v>43057</v>
      </c>
      <c r="BW59" s="141"/>
      <c r="BX59" s="69"/>
      <c r="BY59" s="69"/>
      <c r="BZ59" s="69"/>
      <c r="CA59" s="69"/>
      <c r="CB59" s="69"/>
      <c r="CC59" s="69"/>
      <c r="CD59" s="69"/>
      <c r="CE59" s="69"/>
      <c r="CF59" s="69"/>
      <c r="CG59" s="69"/>
      <c r="CH59" s="69"/>
      <c r="CI59" s="69"/>
      <c r="CJ59" s="69"/>
      <c r="CK59" s="70"/>
    </row>
    <row r="60" spans="1:89" ht="13.5" customHeight="1" thickBot="1" x14ac:dyDescent="0.25">
      <c r="A60" s="66" t="str">
        <f t="shared" si="12"/>
        <v>M</v>
      </c>
      <c r="B60" s="133">
        <v>42935</v>
      </c>
      <c r="C60" s="180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8"/>
      <c r="O60" s="69"/>
      <c r="P60" s="69"/>
      <c r="Q60" s="70"/>
      <c r="R60" s="5"/>
      <c r="S60" s="74" t="str">
        <f t="shared" si="13"/>
        <v>S</v>
      </c>
      <c r="T60" s="133">
        <v>42966</v>
      </c>
      <c r="U60" s="145"/>
      <c r="V60" s="69"/>
      <c r="W60" s="69"/>
      <c r="X60" s="69"/>
      <c r="Y60" s="69"/>
      <c r="Z60" s="69"/>
      <c r="AA60" s="69"/>
      <c r="AB60" s="68"/>
      <c r="AC60" s="69"/>
      <c r="AD60" s="69"/>
      <c r="AE60" s="69"/>
      <c r="AF60" s="69"/>
      <c r="AG60" s="59"/>
      <c r="AH60" s="216"/>
      <c r="AI60" s="62"/>
      <c r="AK60" s="74" t="str">
        <f t="shared" si="14"/>
        <v>M</v>
      </c>
      <c r="AL60" s="133">
        <v>42997</v>
      </c>
      <c r="AM60" s="139"/>
      <c r="AN60" s="60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136"/>
      <c r="BA60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0" s="74" t="str">
        <f t="shared" si="15"/>
        <v>J</v>
      </c>
      <c r="BD60" s="133">
        <v>43027</v>
      </c>
      <c r="BE60" s="149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59"/>
      <c r="BR60" s="59"/>
      <c r="BS60" s="62"/>
      <c r="BU60" s="85" t="str">
        <f t="shared" si="16"/>
        <v>D</v>
      </c>
      <c r="BV60" s="86">
        <v>43058</v>
      </c>
      <c r="BW60" s="150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  <c r="CK60" s="82"/>
    </row>
    <row r="61" spans="1:89" ht="13.5" customHeight="1" thickBot="1" x14ac:dyDescent="0.25">
      <c r="A61" s="66" t="str">
        <f t="shared" si="12"/>
        <v>J</v>
      </c>
      <c r="B61" s="133">
        <v>42936</v>
      </c>
      <c r="C61" s="180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60"/>
      <c r="O61" s="61"/>
      <c r="P61" s="61"/>
      <c r="Q61" s="65"/>
      <c r="R61" s="5"/>
      <c r="S61" s="85" t="str">
        <f t="shared" si="13"/>
        <v>D</v>
      </c>
      <c r="T61" s="86">
        <v>42967</v>
      </c>
      <c r="U61" s="137"/>
      <c r="V61" s="81"/>
      <c r="W61" s="81"/>
      <c r="X61" s="81"/>
      <c r="Y61" s="81"/>
      <c r="Z61" s="81"/>
      <c r="AA61" s="81"/>
      <c r="AB61" s="80"/>
      <c r="AC61" s="81"/>
      <c r="AD61" s="81"/>
      <c r="AE61" s="81"/>
      <c r="AF61" s="81"/>
      <c r="AG61" s="93"/>
      <c r="AH61" s="218"/>
      <c r="AI61" s="119"/>
      <c r="AK61" s="74" t="str">
        <f t="shared" si="14"/>
        <v>M</v>
      </c>
      <c r="AL61" s="133">
        <v>42998</v>
      </c>
      <c r="AM61" s="134"/>
      <c r="AN61" s="68"/>
      <c r="AO61" s="68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147"/>
      <c r="BA61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1" s="74" t="str">
        <f t="shared" si="15"/>
        <v>V</v>
      </c>
      <c r="BD61" s="133">
        <v>43028</v>
      </c>
      <c r="BE61" s="145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59"/>
      <c r="BR61" s="59"/>
      <c r="BS61" s="62"/>
      <c r="BU61" s="88" t="str">
        <f t="shared" si="16"/>
        <v>L</v>
      </c>
      <c r="BV61" s="140">
        <v>43059</v>
      </c>
      <c r="BW61" s="189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50"/>
    </row>
    <row r="62" spans="1:89" ht="13.5" customHeight="1" x14ac:dyDescent="0.2">
      <c r="A62" s="66" t="str">
        <f t="shared" si="12"/>
        <v>V</v>
      </c>
      <c r="B62" s="133">
        <v>42937</v>
      </c>
      <c r="C62" s="180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8"/>
      <c r="O62" s="69"/>
      <c r="P62" s="69"/>
      <c r="Q62" s="70"/>
      <c r="R62" s="5"/>
      <c r="S62" s="88" t="str">
        <f t="shared" si="13"/>
        <v>L</v>
      </c>
      <c r="T62" s="140">
        <v>42968</v>
      </c>
      <c r="U62" s="151"/>
      <c r="V62" s="48"/>
      <c r="W62" s="48"/>
      <c r="X62" s="48"/>
      <c r="Y62" s="48"/>
      <c r="Z62" s="48"/>
      <c r="AA62" s="48"/>
      <c r="AB62" s="49"/>
      <c r="AC62" s="48"/>
      <c r="AD62" s="48"/>
      <c r="AE62" s="48"/>
      <c r="AF62" s="48"/>
      <c r="AG62" s="48"/>
      <c r="AH62" s="219"/>
      <c r="AI62" s="50"/>
      <c r="AK62" s="74" t="str">
        <f t="shared" si="14"/>
        <v>J</v>
      </c>
      <c r="AL62" s="133">
        <v>42999</v>
      </c>
      <c r="AM62" s="139"/>
      <c r="AN62" s="60"/>
      <c r="AO62" s="60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2" s="74" t="str">
        <f t="shared" si="15"/>
        <v>S</v>
      </c>
      <c r="BD62" s="133">
        <v>43029</v>
      </c>
      <c r="BE62" s="145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59"/>
      <c r="BR62" s="59"/>
      <c r="BS62" s="62"/>
      <c r="BU62" s="74" t="str">
        <f t="shared" si="16"/>
        <v>M</v>
      </c>
      <c r="BV62" s="133">
        <v>43060</v>
      </c>
      <c r="BW62" s="138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  <c r="CK62" s="62"/>
    </row>
    <row r="63" spans="1:89" ht="13.5" customHeight="1" thickBot="1" x14ac:dyDescent="0.25">
      <c r="A63" s="66" t="str">
        <f t="shared" si="12"/>
        <v>S</v>
      </c>
      <c r="B63" s="133">
        <v>42938</v>
      </c>
      <c r="C63" s="180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8"/>
      <c r="O63" s="69"/>
      <c r="P63" s="69"/>
      <c r="Q63" s="70"/>
      <c r="R63" s="5"/>
      <c r="S63" s="74" t="str">
        <f t="shared" si="13"/>
        <v>M</v>
      </c>
      <c r="T63" s="133">
        <v>42969</v>
      </c>
      <c r="U63" s="146"/>
      <c r="V63" s="59"/>
      <c r="W63" s="59"/>
      <c r="X63" s="59"/>
      <c r="Y63" s="59"/>
      <c r="Z63" s="59"/>
      <c r="AA63" s="59"/>
      <c r="AB63" s="60"/>
      <c r="AC63" s="59"/>
      <c r="AD63" s="59"/>
      <c r="AE63" s="59"/>
      <c r="AF63" s="59"/>
      <c r="AG63" s="59"/>
      <c r="AH63" s="216"/>
      <c r="AI63" s="62"/>
      <c r="AK63" s="74" t="str">
        <f t="shared" si="14"/>
        <v>V</v>
      </c>
      <c r="AL63" s="133">
        <v>43000</v>
      </c>
      <c r="AM63" s="134"/>
      <c r="AN63" s="69"/>
      <c r="AO63" s="68"/>
      <c r="AP63" s="69"/>
      <c r="AQ63" s="69"/>
      <c r="AR63" s="69"/>
      <c r="AS63" s="69"/>
      <c r="AT63" s="69"/>
      <c r="AU63" s="69"/>
      <c r="AV63" s="69"/>
      <c r="AW63" s="69"/>
      <c r="AX63" s="69"/>
      <c r="AY63" s="59"/>
      <c r="AZ63" s="136"/>
      <c r="BA63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3" s="85" t="str">
        <f t="shared" si="15"/>
        <v>D</v>
      </c>
      <c r="BD63" s="86">
        <v>43030</v>
      </c>
      <c r="BE63" s="137"/>
      <c r="BF63" s="81"/>
      <c r="BG63" s="81"/>
      <c r="BH63" s="81"/>
      <c r="BI63" s="81"/>
      <c r="BJ63" s="81"/>
      <c r="BK63" s="81"/>
      <c r="BL63" s="81"/>
      <c r="BM63" s="81"/>
      <c r="BN63" s="81"/>
      <c r="BO63" s="81"/>
      <c r="BP63" s="81"/>
      <c r="BQ63" s="93"/>
      <c r="BR63" s="93"/>
      <c r="BS63" s="119"/>
      <c r="BU63" s="74" t="str">
        <f t="shared" si="16"/>
        <v>M</v>
      </c>
      <c r="BV63" s="133">
        <v>43061</v>
      </c>
      <c r="BW63" s="141"/>
      <c r="BX63" s="69"/>
      <c r="BY63" s="69"/>
      <c r="BZ63" s="69"/>
      <c r="CA63" s="69"/>
      <c r="CB63" s="69"/>
      <c r="CC63" s="69"/>
      <c r="CD63" s="69"/>
      <c r="CE63" s="69"/>
      <c r="CF63" s="69"/>
      <c r="CG63" s="69"/>
      <c r="CH63" s="69"/>
      <c r="CI63" s="59"/>
      <c r="CJ63" s="59"/>
      <c r="CK63" s="62"/>
    </row>
    <row r="64" spans="1:89" ht="13.5" customHeight="1" thickBot="1" x14ac:dyDescent="0.25">
      <c r="A64" s="78" t="str">
        <f t="shared" si="12"/>
        <v>D</v>
      </c>
      <c r="B64" s="86">
        <v>42939</v>
      </c>
      <c r="C64" s="180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0"/>
      <c r="O64" s="81"/>
      <c r="P64" s="81"/>
      <c r="Q64" s="82"/>
      <c r="R64" s="5"/>
      <c r="S64" s="74" t="str">
        <f t="shared" si="13"/>
        <v>M</v>
      </c>
      <c r="T64" s="133">
        <v>42970</v>
      </c>
      <c r="U64" s="145"/>
      <c r="V64" s="69"/>
      <c r="W64" s="69"/>
      <c r="X64" s="69"/>
      <c r="Y64" s="69"/>
      <c r="Z64" s="69"/>
      <c r="AA64" s="69"/>
      <c r="AB64" s="68"/>
      <c r="AC64" s="69"/>
      <c r="AD64" s="69"/>
      <c r="AE64" s="69"/>
      <c r="AF64" s="69"/>
      <c r="AG64" s="69"/>
      <c r="AH64" s="217"/>
      <c r="AI64" s="70"/>
      <c r="AK64" s="74" t="str">
        <f t="shared" si="14"/>
        <v>S</v>
      </c>
      <c r="AL64" s="133">
        <v>43001</v>
      </c>
      <c r="AM64" s="134"/>
      <c r="AN64" s="69"/>
      <c r="AO64" s="68"/>
      <c r="AP64" s="69"/>
      <c r="AQ64" s="69"/>
      <c r="AR64" s="69"/>
      <c r="AS64" s="69"/>
      <c r="AT64" s="69"/>
      <c r="AU64" s="69"/>
      <c r="AV64" s="69"/>
      <c r="AW64" s="69"/>
      <c r="AX64" s="69"/>
      <c r="AY64" s="59"/>
      <c r="AZ64" s="136"/>
      <c r="BA64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4" s="88" t="str">
        <f t="shared" si="15"/>
        <v>L</v>
      </c>
      <c r="BD64" s="140">
        <v>43031</v>
      </c>
      <c r="BE64" s="151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50"/>
      <c r="BU64" s="74" t="str">
        <f t="shared" si="16"/>
        <v>J</v>
      </c>
      <c r="BV64" s="133">
        <v>43062</v>
      </c>
      <c r="BW64" s="138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61"/>
      <c r="CJ64" s="61"/>
      <c r="CK64" s="65"/>
    </row>
    <row r="65" spans="1:89" ht="13.5" customHeight="1" thickBot="1" x14ac:dyDescent="0.25">
      <c r="A65" s="71" t="str">
        <f t="shared" si="12"/>
        <v>L</v>
      </c>
      <c r="B65" s="140">
        <v>42940</v>
      </c>
      <c r="C65" s="151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9"/>
      <c r="O65" s="48"/>
      <c r="P65" s="48"/>
      <c r="Q65" s="50"/>
      <c r="R65" s="5"/>
      <c r="S65" s="74" t="str">
        <f t="shared" si="13"/>
        <v>J</v>
      </c>
      <c r="T65" s="133">
        <v>42971</v>
      </c>
      <c r="U65" s="146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64"/>
      <c r="AG65" s="59"/>
      <c r="AH65" s="216"/>
      <c r="AI65" s="62"/>
      <c r="AK65" s="85" t="str">
        <f t="shared" si="14"/>
        <v>D</v>
      </c>
      <c r="AL65" s="86">
        <v>43002</v>
      </c>
      <c r="AM65" s="143"/>
      <c r="AN65" s="81"/>
      <c r="AO65" s="80"/>
      <c r="AP65" s="81"/>
      <c r="AQ65" s="81"/>
      <c r="AR65" s="81"/>
      <c r="AS65" s="81"/>
      <c r="AT65" s="81"/>
      <c r="AU65" s="81"/>
      <c r="AV65" s="81"/>
      <c r="AW65" s="81"/>
      <c r="AX65" s="81"/>
      <c r="AY65" s="93"/>
      <c r="AZ65" s="144"/>
      <c r="BA65" s="8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5" s="74" t="str">
        <f t="shared" si="15"/>
        <v>M</v>
      </c>
      <c r="BD65" s="133">
        <v>43032</v>
      </c>
      <c r="BE65" s="146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62"/>
      <c r="BU65" s="74" t="str">
        <f t="shared" si="16"/>
        <v>V</v>
      </c>
      <c r="BV65" s="133">
        <v>43063</v>
      </c>
      <c r="BW65" s="141"/>
      <c r="BX65" s="69"/>
      <c r="BY65" s="69"/>
      <c r="BZ65" s="69"/>
      <c r="CA65" s="69"/>
      <c r="CB65" s="69"/>
      <c r="CC65" s="69"/>
      <c r="CD65" s="69"/>
      <c r="CE65" s="69"/>
      <c r="CF65" s="69"/>
      <c r="CG65" s="69"/>
      <c r="CH65" s="69"/>
      <c r="CI65" s="69"/>
      <c r="CJ65" s="69"/>
      <c r="CK65" s="70"/>
    </row>
    <row r="66" spans="1:89" ht="13.5" customHeight="1" x14ac:dyDescent="0.2">
      <c r="A66" s="66" t="str">
        <f t="shared" si="12"/>
        <v>M</v>
      </c>
      <c r="B66" s="133">
        <v>42941</v>
      </c>
      <c r="C66" s="146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59"/>
      <c r="P66" s="59"/>
      <c r="Q66" s="62"/>
      <c r="R66" s="5"/>
      <c r="S66" s="74" t="str">
        <f t="shared" si="13"/>
        <v>V</v>
      </c>
      <c r="T66" s="133">
        <v>42972</v>
      </c>
      <c r="U66" s="145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59"/>
      <c r="AH66" s="216"/>
      <c r="AI66" s="62"/>
      <c r="AK66" s="155" t="str">
        <f t="shared" si="14"/>
        <v>L</v>
      </c>
      <c r="AL66" s="156">
        <v>43003</v>
      </c>
      <c r="AM66" s="157"/>
      <c r="AN66" s="59"/>
      <c r="AO66" s="60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136"/>
      <c r="BA66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6" s="74" t="str">
        <f t="shared" si="15"/>
        <v>M</v>
      </c>
      <c r="BD66" s="133">
        <v>43033</v>
      </c>
      <c r="BE66" s="145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70"/>
      <c r="BU66" s="74" t="str">
        <f t="shared" si="16"/>
        <v>S</v>
      </c>
      <c r="BV66" s="133">
        <v>43064</v>
      </c>
      <c r="BW66" s="141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70"/>
    </row>
    <row r="67" spans="1:89" ht="13.5" customHeight="1" thickBot="1" x14ac:dyDescent="0.25">
      <c r="A67" s="66" t="str">
        <f t="shared" si="12"/>
        <v>M</v>
      </c>
      <c r="B67" s="133">
        <v>42942</v>
      </c>
      <c r="C67" s="145"/>
      <c r="D67" s="68"/>
      <c r="E67" s="69"/>
      <c r="F67" s="69"/>
      <c r="G67" s="69"/>
      <c r="H67" s="69"/>
      <c r="I67" s="69"/>
      <c r="J67" s="68"/>
      <c r="K67" s="68"/>
      <c r="L67" s="69"/>
      <c r="M67" s="69"/>
      <c r="N67" s="69"/>
      <c r="O67" s="69"/>
      <c r="P67" s="69"/>
      <c r="Q67" s="70"/>
      <c r="R67" s="5"/>
      <c r="S67" s="74" t="str">
        <f t="shared" si="13"/>
        <v>S</v>
      </c>
      <c r="T67" s="133">
        <v>42973</v>
      </c>
      <c r="U67" s="145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59"/>
      <c r="AH67" s="216"/>
      <c r="AI67" s="62"/>
      <c r="AK67" s="74" t="str">
        <f t="shared" si="14"/>
        <v>M</v>
      </c>
      <c r="AL67" s="133">
        <v>43004</v>
      </c>
      <c r="AM67" s="139"/>
      <c r="AN67" s="59"/>
      <c r="AO67" s="60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136"/>
      <c r="BA67" s="62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7" s="74" t="str">
        <f t="shared" si="15"/>
        <v>J</v>
      </c>
      <c r="BD67" s="133">
        <v>43034</v>
      </c>
      <c r="BE67" s="149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59"/>
      <c r="BR67" s="59"/>
      <c r="BS67" s="62"/>
      <c r="BU67" s="85" t="str">
        <f t="shared" si="16"/>
        <v>D</v>
      </c>
      <c r="BV67" s="86">
        <v>43065</v>
      </c>
      <c r="BW67" s="150"/>
      <c r="BX67" s="81"/>
      <c r="BY67" s="81"/>
      <c r="BZ67" s="81"/>
      <c r="CA67" s="81"/>
      <c r="CB67" s="81"/>
      <c r="CC67" s="81"/>
      <c r="CD67" s="81"/>
      <c r="CE67" s="81"/>
      <c r="CF67" s="81"/>
      <c r="CG67" s="81"/>
      <c r="CH67" s="81"/>
      <c r="CI67" s="81"/>
      <c r="CJ67" s="81"/>
      <c r="CK67" s="82"/>
    </row>
    <row r="68" spans="1:89" ht="13.5" customHeight="1" thickBot="1" x14ac:dyDescent="0.25">
      <c r="A68" s="66" t="str">
        <f t="shared" si="12"/>
        <v>J</v>
      </c>
      <c r="B68" s="133">
        <v>42943</v>
      </c>
      <c r="C68" s="146"/>
      <c r="D68" s="60"/>
      <c r="E68" s="59"/>
      <c r="F68" s="59"/>
      <c r="G68" s="59"/>
      <c r="H68" s="59"/>
      <c r="I68" s="59"/>
      <c r="J68" s="59"/>
      <c r="K68" s="60"/>
      <c r="L68" s="60"/>
      <c r="M68" s="60"/>
      <c r="N68" s="60"/>
      <c r="O68" s="61"/>
      <c r="P68" s="61"/>
      <c r="Q68" s="65"/>
      <c r="R68" s="5"/>
      <c r="S68" s="85" t="str">
        <f t="shared" si="13"/>
        <v>D</v>
      </c>
      <c r="T68" s="86">
        <v>42974</v>
      </c>
      <c r="U68" s="143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93"/>
      <c r="AH68" s="93"/>
      <c r="AI68" s="119"/>
      <c r="AK68" s="74" t="str">
        <f t="shared" si="14"/>
        <v>M</v>
      </c>
      <c r="AL68" s="133">
        <v>43005</v>
      </c>
      <c r="AM68" s="134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147"/>
      <c r="BA68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8" s="74" t="str">
        <f t="shared" si="15"/>
        <v>V</v>
      </c>
      <c r="BD68" s="133">
        <v>43035</v>
      </c>
      <c r="BE68" s="145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59"/>
      <c r="BR68" s="59"/>
      <c r="BS68" s="62"/>
      <c r="BU68" s="88" t="str">
        <f t="shared" si="16"/>
        <v>L</v>
      </c>
      <c r="BV68" s="140">
        <v>43066</v>
      </c>
      <c r="BW68" s="188"/>
      <c r="BX68" s="59"/>
      <c r="BY68" s="59"/>
      <c r="BZ68" s="59"/>
      <c r="CA68" s="59"/>
      <c r="CB68" s="59"/>
      <c r="CC68" s="59"/>
      <c r="CD68" s="59"/>
      <c r="CE68" s="59"/>
      <c r="CF68" s="59"/>
      <c r="CG68" s="59"/>
      <c r="CH68" s="59"/>
      <c r="CI68" s="59"/>
      <c r="CJ68" s="59"/>
      <c r="CK68" s="62"/>
    </row>
    <row r="69" spans="1:89" ht="13.5" customHeight="1" x14ac:dyDescent="0.2">
      <c r="A69" s="66" t="str">
        <f t="shared" si="12"/>
        <v>V</v>
      </c>
      <c r="B69" s="133">
        <v>42944</v>
      </c>
      <c r="C69" s="184"/>
      <c r="D69" s="153"/>
      <c r="E69" s="154"/>
      <c r="F69" s="154"/>
      <c r="G69" s="154"/>
      <c r="H69" s="154"/>
      <c r="I69" s="154"/>
      <c r="J69" s="154"/>
      <c r="K69" s="153"/>
      <c r="L69" s="153"/>
      <c r="M69" s="153"/>
      <c r="N69" s="153"/>
      <c r="O69" s="69"/>
      <c r="P69" s="69"/>
      <c r="Q69" s="70"/>
      <c r="R69" s="5"/>
      <c r="S69" s="155" t="str">
        <f t="shared" si="13"/>
        <v>L</v>
      </c>
      <c r="T69" s="156">
        <v>42975</v>
      </c>
      <c r="U69" s="152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62"/>
      <c r="AK69" s="74" t="str">
        <f t="shared" si="14"/>
        <v>J</v>
      </c>
      <c r="AL69" s="133">
        <v>43006</v>
      </c>
      <c r="AM69" s="13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65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69" s="74" t="str">
        <f t="shared" si="15"/>
        <v>S</v>
      </c>
      <c r="BD69" s="133">
        <v>43036</v>
      </c>
      <c r="BE69" s="145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59"/>
      <c r="BR69" s="59"/>
      <c r="BS69" s="62"/>
      <c r="BU69" s="74" t="str">
        <f t="shared" si="16"/>
        <v>M</v>
      </c>
      <c r="BV69" s="133">
        <v>43067</v>
      </c>
      <c r="BW69" s="139"/>
      <c r="BX69" s="59"/>
      <c r="BY69" s="59"/>
      <c r="BZ69" s="59"/>
      <c r="CA69" s="59"/>
      <c r="CB69" s="59"/>
      <c r="CC69" s="59"/>
      <c r="CD69" s="59"/>
      <c r="CE69" s="59"/>
      <c r="CF69" s="59"/>
      <c r="CG69" s="59"/>
      <c r="CH69" s="59"/>
      <c r="CI69" s="59"/>
      <c r="CJ69" s="59"/>
      <c r="CK69" s="62"/>
    </row>
    <row r="70" spans="1:89" ht="13.5" customHeight="1" thickBot="1" x14ac:dyDescent="0.25">
      <c r="A70" s="66" t="str">
        <f t="shared" si="12"/>
        <v>S</v>
      </c>
      <c r="B70" s="133">
        <v>42945</v>
      </c>
      <c r="C70" s="139"/>
      <c r="D70" s="60"/>
      <c r="E70" s="59"/>
      <c r="F70" s="59"/>
      <c r="G70" s="59"/>
      <c r="H70" s="59"/>
      <c r="I70" s="59"/>
      <c r="J70" s="59"/>
      <c r="K70" s="60"/>
      <c r="L70" s="60"/>
      <c r="M70" s="60"/>
      <c r="N70" s="59"/>
      <c r="O70" s="69"/>
      <c r="P70" s="69"/>
      <c r="Q70" s="70"/>
      <c r="R70" s="5"/>
      <c r="S70" s="74" t="str">
        <f t="shared" si="13"/>
        <v>M</v>
      </c>
      <c r="T70" s="133">
        <v>42976</v>
      </c>
      <c r="U70" s="149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59"/>
      <c r="AH70" s="59"/>
      <c r="AI70" s="62"/>
      <c r="AK70" s="74" t="str">
        <f t="shared" si="14"/>
        <v>V</v>
      </c>
      <c r="AL70" s="133">
        <v>43007</v>
      </c>
      <c r="AM70" s="13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136"/>
      <c r="BA70" s="70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70" s="85" t="str">
        <f t="shared" si="15"/>
        <v>D</v>
      </c>
      <c r="BD70" s="86">
        <v>43037</v>
      </c>
      <c r="BE70" s="137"/>
      <c r="BF70" s="81"/>
      <c r="BG70" s="81"/>
      <c r="BH70" s="81"/>
      <c r="BI70" s="81"/>
      <c r="BJ70" s="81"/>
      <c r="BK70" s="81"/>
      <c r="BL70" s="81"/>
      <c r="BM70" s="81"/>
      <c r="BN70" s="81"/>
      <c r="BO70" s="81"/>
      <c r="BP70" s="81"/>
      <c r="BQ70" s="93"/>
      <c r="BR70" s="93"/>
      <c r="BS70" s="119"/>
      <c r="BU70" s="74" t="str">
        <f t="shared" si="16"/>
        <v>M</v>
      </c>
      <c r="BV70" s="133">
        <v>43068</v>
      </c>
      <c r="BW70" s="134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59"/>
      <c r="CJ70" s="59"/>
      <c r="CK70" s="62"/>
    </row>
    <row r="71" spans="1:89" ht="13.5" customHeight="1" thickBot="1" x14ac:dyDescent="0.25">
      <c r="A71" s="78" t="str">
        <f t="shared" si="12"/>
        <v>D</v>
      </c>
      <c r="B71" s="86">
        <v>42946</v>
      </c>
      <c r="C71" s="143"/>
      <c r="D71" s="80"/>
      <c r="E71" s="81"/>
      <c r="F71" s="81"/>
      <c r="G71" s="81"/>
      <c r="H71" s="81"/>
      <c r="I71" s="81"/>
      <c r="J71" s="81"/>
      <c r="K71" s="80"/>
      <c r="L71" s="80"/>
      <c r="M71" s="80"/>
      <c r="N71" s="81"/>
      <c r="O71" s="81"/>
      <c r="P71" s="81"/>
      <c r="Q71" s="82"/>
      <c r="R71" s="5"/>
      <c r="S71" s="74" t="str">
        <f t="shared" si="13"/>
        <v>M</v>
      </c>
      <c r="T71" s="133">
        <v>42977</v>
      </c>
      <c r="U71" s="145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8"/>
      <c r="AG71" s="69"/>
      <c r="AH71" s="69"/>
      <c r="AI71" s="70"/>
      <c r="AK71" s="85" t="str">
        <f t="shared" si="14"/>
        <v>S</v>
      </c>
      <c r="AL71" s="86">
        <v>43008</v>
      </c>
      <c r="AM71" s="159"/>
      <c r="AN71" s="93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144"/>
      <c r="BA71" s="119" t="str">
        <f>IF(AND(date7&gt;='[1]Numéro Contrat'!$P$7,date7&lt;='[1]Numéro Contrat'!$Q$7,'[1]Numéro Contrat'!$AR$7="Non"),"1",IF(AND(date7&gt;='[1]Numéro Contrat'!$P$8,date7&lt;='[1]Numéro Contrat'!$Q$8,'[1]Numéro Contrat'!$AR$8="Non"),"1",IF(AND(date7&gt;='[1]Numéro Contrat'!$P$9,date7&lt;='[1]Numéro Contrat'!$Q$9,'[1]Numéro Contrat'!$AR$9="Non"),"1",IF(AND(date7&gt;='[1]Numéro Contrat'!$P$10,date7&lt;='[1]Numéro Contrat'!$Q$10,'[1]Numéro Contrat'!$AR$10="Non"),"1",IF(AND(date7&gt;='[1]Numéro Contrat'!$P$11,date7&lt;='[1]Numéro Contrat'!$Q$11,'[1]Numéro Contrat'!$AR$11="Non"),"1",IF(AND(date7&gt;='[1]Numéro Contrat'!$P$12,date7&lt;='[1]Numéro Contrat'!$Q$12,'[1]Numéro Contrat'!$AR$12="Non"),"1",IF(AND(date7&gt;='[1]Numéro Contrat'!$P$13,date7&lt;='[1]Numéro Contrat'!$Q$13,'[1]Numéro Contrat'!$AR$13="Non"),"1",IF(AND(date7&gt;='[1]Numéro Contrat'!$P$14,date7&lt;='[1]Numéro Contrat'!$Q$14,'[1]Numéro Contrat'!$AR$14="Non"),"1",IF(AND(date7&gt;='[1]Numéro Contrat'!$P$15,date7&lt;='[1]Numéro Contrat'!$Q$15,'[1]Numéro Contrat'!$AR$15="Non"),"1",IF(AND(date7&gt;='[1]Numéro Contrat'!$P$16,date7&lt;='[1]Numéro Contrat'!$Q$16,'[1]Numéro Contrat'!$AR$16="Non"),"1",IF(AND(date7&gt;='[1]Numéro Contrat'!$P$17,date7&lt;='[1]Numéro Contrat'!$Q$17,'[1]Numéro Contrat'!$AR$17="Non"),"1",IF(AND(date7&gt;='[1]Numéro Contrat'!$P$18,date7&lt;='[1]Numéro Contrat'!$Q$18,'[1]Numéro Contrat'!$AR$18="Non"),"1",IF(AND(date7&gt;='[1]Numéro Contrat'!$P$19,date7&lt;='[1]Numéro Contrat'!$Q$19,'[1]Numéro Contrat'!$AR$19="Non"),"1",IF(AND(date7&gt;='[1]Numéro Contrat'!$P$20,date7&lt;='[1]Numéro Contrat'!$Q$20,'[1]Numéro Contrat'!$AR$20="Non"),"1",IF(AND(date7&gt;='[1]Numéro Contrat'!$P$21,date7&lt;='[1]Numéro Contrat'!$Q$21,'[1]Numéro Contrat'!$AR$21="Non"),"1",IF(AND(date7&gt;='[1]Numéro Contrat'!$P$22,date7&lt;='[1]Numéro Contrat'!$Q$22,'[1]Numéro Contrat'!$AR$22="Non"),"1",IF(AND(date7&gt;='[1]Numéro Contrat'!$P$23,date7&lt;='[1]Numéro Contrat'!$Q$23,'[1]Numéro Contrat'!$AR$23="Non"),"1",IF(AND(date7&gt;='[1]Numéro Contrat'!$P$24,date7&lt;='[1]Numéro Contrat'!$Q$24,'[1]Numéro Contrat'!$AR$24="Non"),"1",IF(AND(date7&gt;='[1]Numéro Contrat'!$P$25,date7&lt;='[1]Numéro Contrat'!$Q$25,'[1]Numéro Contrat'!$AR$25="Non"),"1",IF(AND(date7&gt;='[1]Numéro Contrat'!$P$26,date7&lt;='[1]Numéro Contrat'!$Q$26,'[1]Numéro Contrat'!$AR$26="Non"),"1",IF(AND(date7&gt;='[1]Numéro Contrat'!$P$27,date7&lt;='[1]Numéro Contrat'!$Q$27,'[1]Numéro Contrat'!$AR$27="Non"),"1","")))))))))))))))))))))</f>
        <v/>
      </c>
      <c r="BC71" s="155" t="str">
        <f t="shared" si="15"/>
        <v>L</v>
      </c>
      <c r="BD71" s="156">
        <v>43038</v>
      </c>
      <c r="BE71" s="152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62"/>
      <c r="BU71" s="85" t="str">
        <f t="shared" si="16"/>
        <v>J</v>
      </c>
      <c r="BV71" s="86">
        <v>43069</v>
      </c>
      <c r="BW71" s="159"/>
      <c r="BX71" s="93"/>
      <c r="BY71" s="93"/>
      <c r="BZ71" s="93"/>
      <c r="CA71" s="93"/>
      <c r="CB71" s="93"/>
      <c r="CC71" s="93"/>
      <c r="CD71" s="93"/>
      <c r="CE71" s="93"/>
      <c r="CF71" s="93"/>
      <c r="CG71" s="93"/>
      <c r="CH71" s="93"/>
      <c r="CI71" s="93"/>
      <c r="CJ71" s="93"/>
      <c r="CK71" s="119"/>
    </row>
    <row r="72" spans="1:89" ht="13.5" customHeight="1" thickBot="1" x14ac:dyDescent="0.25">
      <c r="A72" s="118" t="str">
        <f t="shared" si="12"/>
        <v>L</v>
      </c>
      <c r="B72" s="158">
        <v>42947</v>
      </c>
      <c r="C72" s="159"/>
      <c r="D72" s="113"/>
      <c r="E72" s="93"/>
      <c r="F72" s="93"/>
      <c r="G72" s="93"/>
      <c r="H72" s="93"/>
      <c r="I72" s="93"/>
      <c r="J72" s="93"/>
      <c r="K72" s="113"/>
      <c r="L72" s="113"/>
      <c r="M72" s="113"/>
      <c r="N72" s="93"/>
      <c r="O72" s="93"/>
      <c r="P72" s="93"/>
      <c r="Q72" s="119"/>
      <c r="R72" s="5"/>
      <c r="S72" s="85" t="str">
        <f t="shared" si="13"/>
        <v>J</v>
      </c>
      <c r="T72" s="86">
        <v>42978</v>
      </c>
      <c r="U72" s="160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59"/>
      <c r="AH72" s="113"/>
      <c r="AI72" s="62"/>
      <c r="AK72" s="228">
        <v>2017</v>
      </c>
      <c r="AL72" s="228"/>
      <c r="AM72" s="114">
        <f>SUM(AN72:BA72)</f>
        <v>0</v>
      </c>
      <c r="AN72" s="120">
        <f t="shared" ref="AN72:BA72" si="17">30-COUNTBLANK(AN42:AN71)</f>
        <v>0</v>
      </c>
      <c r="AO72" s="120">
        <f t="shared" si="17"/>
        <v>0</v>
      </c>
      <c r="AP72" s="120">
        <f t="shared" si="17"/>
        <v>0</v>
      </c>
      <c r="AQ72" s="120">
        <f t="shared" si="17"/>
        <v>0</v>
      </c>
      <c r="AR72" s="120">
        <f t="shared" si="17"/>
        <v>0</v>
      </c>
      <c r="AS72" s="120">
        <f t="shared" si="17"/>
        <v>0</v>
      </c>
      <c r="AT72" s="120">
        <f t="shared" si="17"/>
        <v>0</v>
      </c>
      <c r="AU72" s="120">
        <f t="shared" si="17"/>
        <v>0</v>
      </c>
      <c r="AV72" s="120">
        <f t="shared" si="17"/>
        <v>0</v>
      </c>
      <c r="AW72" s="120">
        <f t="shared" si="17"/>
        <v>0</v>
      </c>
      <c r="AX72" s="120">
        <f t="shared" si="17"/>
        <v>0</v>
      </c>
      <c r="AY72" s="120">
        <f t="shared" si="17"/>
        <v>0</v>
      </c>
      <c r="AZ72" s="120">
        <f t="shared" si="17"/>
        <v>0</v>
      </c>
      <c r="BA72" s="110">
        <f t="shared" si="17"/>
        <v>0</v>
      </c>
      <c r="BC72" s="85" t="str">
        <f t="shared" si="15"/>
        <v>M</v>
      </c>
      <c r="BD72" s="86">
        <v>43039</v>
      </c>
      <c r="BE72" s="185"/>
      <c r="BF72" s="93"/>
      <c r="BG72" s="93"/>
      <c r="BH72" s="93"/>
      <c r="BI72" s="93"/>
      <c r="BJ72" s="93"/>
      <c r="BK72" s="93"/>
      <c r="BL72" s="93"/>
      <c r="BM72" s="93"/>
      <c r="BN72" s="93"/>
      <c r="BO72" s="93"/>
      <c r="BP72" s="93"/>
      <c r="BQ72" s="93"/>
      <c r="BR72" s="93"/>
      <c r="BS72" s="119"/>
      <c r="BU72" s="228">
        <v>2017</v>
      </c>
      <c r="BV72" s="228"/>
      <c r="BW72" s="178">
        <f>SUM(BX72:CK72)</f>
        <v>0</v>
      </c>
      <c r="BX72" s="120">
        <f t="shared" ref="BX72:CK72" si="18">30-COUNTBLANK(BX42:BX71)</f>
        <v>0</v>
      </c>
      <c r="BY72" s="120">
        <f t="shared" si="18"/>
        <v>0</v>
      </c>
      <c r="BZ72" s="120">
        <f t="shared" si="18"/>
        <v>0</v>
      </c>
      <c r="CA72" s="120">
        <f t="shared" si="18"/>
        <v>0</v>
      </c>
      <c r="CB72" s="120">
        <f t="shared" si="18"/>
        <v>0</v>
      </c>
      <c r="CC72" s="120">
        <f t="shared" si="18"/>
        <v>0</v>
      </c>
      <c r="CD72" s="120">
        <f t="shared" si="18"/>
        <v>0</v>
      </c>
      <c r="CE72" s="120">
        <f t="shared" si="18"/>
        <v>0</v>
      </c>
      <c r="CF72" s="120">
        <f t="shared" si="18"/>
        <v>0</v>
      </c>
      <c r="CG72" s="120">
        <f t="shared" si="18"/>
        <v>0</v>
      </c>
      <c r="CH72" s="120">
        <f t="shared" si="18"/>
        <v>0</v>
      </c>
      <c r="CI72" s="120">
        <f t="shared" si="18"/>
        <v>0</v>
      </c>
      <c r="CJ72" s="120">
        <f t="shared" si="18"/>
        <v>0</v>
      </c>
      <c r="CK72" s="110">
        <f t="shared" si="18"/>
        <v>0</v>
      </c>
    </row>
    <row r="73" spans="1:89" x14ac:dyDescent="0.2">
      <c r="A73" s="228">
        <v>2017</v>
      </c>
      <c r="B73" s="228"/>
      <c r="C73" s="109">
        <f>SUM(D73:Q73)</f>
        <v>0</v>
      </c>
      <c r="D73" s="110">
        <f t="shared" ref="D73:Q73" si="19">31-COUNTBLANK(D42:D72)</f>
        <v>0</v>
      </c>
      <c r="E73" s="110">
        <f t="shared" si="19"/>
        <v>0</v>
      </c>
      <c r="F73" s="110">
        <f t="shared" si="19"/>
        <v>0</v>
      </c>
      <c r="G73" s="110">
        <f t="shared" si="19"/>
        <v>0</v>
      </c>
      <c r="H73" s="110">
        <f t="shared" si="19"/>
        <v>0</v>
      </c>
      <c r="I73" s="110">
        <f t="shared" si="19"/>
        <v>0</v>
      </c>
      <c r="J73" s="110">
        <f t="shared" si="19"/>
        <v>0</v>
      </c>
      <c r="K73" s="110">
        <f t="shared" si="19"/>
        <v>0</v>
      </c>
      <c r="L73" s="110">
        <f t="shared" si="19"/>
        <v>0</v>
      </c>
      <c r="M73" s="110">
        <f t="shared" si="19"/>
        <v>0</v>
      </c>
      <c r="N73" s="110">
        <f t="shared" si="19"/>
        <v>0</v>
      </c>
      <c r="O73" s="110">
        <f t="shared" si="19"/>
        <v>0</v>
      </c>
      <c r="P73" s="110">
        <f t="shared" si="19"/>
        <v>0</v>
      </c>
      <c r="Q73" s="110">
        <f t="shared" si="19"/>
        <v>0</v>
      </c>
      <c r="R73" s="5">
        <f t="shared" ref="R73" si="20">SUM(R42:R72)</f>
        <v>0</v>
      </c>
      <c r="S73" s="228">
        <v>2017</v>
      </c>
      <c r="T73" s="228"/>
      <c r="U73" s="114">
        <f>SUM(V73:AI73)</f>
        <v>0</v>
      </c>
      <c r="V73" s="115">
        <f t="shared" ref="V73:AB73" si="21">31-COUNTBLANK(V42:V72)</f>
        <v>0</v>
      </c>
      <c r="W73" s="115">
        <f t="shared" si="21"/>
        <v>0</v>
      </c>
      <c r="X73" s="115">
        <f t="shared" si="21"/>
        <v>0</v>
      </c>
      <c r="Y73" s="115">
        <f t="shared" si="21"/>
        <v>0</v>
      </c>
      <c r="Z73" s="115">
        <f t="shared" si="21"/>
        <v>0</v>
      </c>
      <c r="AA73" s="115">
        <f t="shared" si="21"/>
        <v>0</v>
      </c>
      <c r="AB73" s="115">
        <f t="shared" si="21"/>
        <v>0</v>
      </c>
      <c r="AC73" s="115">
        <f>31-COUNTBLANK(AC42:AC72)</f>
        <v>0</v>
      </c>
      <c r="AD73" s="115">
        <f t="shared" ref="AD73:AG73" si="22">31-COUNTBLANK(AD42:AD72)</f>
        <v>0</v>
      </c>
      <c r="AE73" s="115">
        <f t="shared" si="22"/>
        <v>0</v>
      </c>
      <c r="AF73" s="115">
        <f t="shared" si="22"/>
        <v>0</v>
      </c>
      <c r="AG73" s="115">
        <f t="shared" si="22"/>
        <v>0</v>
      </c>
      <c r="AH73" s="115">
        <f>31-COUNTBLANK(AH42:AH72)</f>
        <v>0</v>
      </c>
      <c r="AI73" s="116">
        <f>31-COUNTBLANK(AI42:AI72)</f>
        <v>0</v>
      </c>
      <c r="AK73" s="5"/>
      <c r="AL73" s="5"/>
      <c r="AM73" s="5"/>
      <c r="BC73" s="228">
        <v>2017</v>
      </c>
      <c r="BD73" s="228"/>
      <c r="BE73" s="114">
        <f>SUM(BF73:BS73)</f>
        <v>0</v>
      </c>
      <c r="BF73" s="120">
        <f t="shared" ref="BF73:BL73" si="23">31-COUNTBLANK(BF42:BF72)</f>
        <v>0</v>
      </c>
      <c r="BG73" s="120">
        <f t="shared" si="23"/>
        <v>0</v>
      </c>
      <c r="BH73" s="120">
        <f t="shared" si="23"/>
        <v>0</v>
      </c>
      <c r="BI73" s="120">
        <f t="shared" si="23"/>
        <v>0</v>
      </c>
      <c r="BJ73" s="120">
        <f t="shared" si="23"/>
        <v>0</v>
      </c>
      <c r="BK73" s="120">
        <f t="shared" si="23"/>
        <v>0</v>
      </c>
      <c r="BL73" s="120">
        <f t="shared" si="23"/>
        <v>0</v>
      </c>
      <c r="BM73" s="120">
        <f>31-COUNTBLANK(BM42:BM72)</f>
        <v>0</v>
      </c>
      <c r="BN73" s="120">
        <f t="shared" ref="BN73:BQ73" si="24">31-COUNTBLANK(BN42:BN72)</f>
        <v>0</v>
      </c>
      <c r="BO73" s="120">
        <f t="shared" si="24"/>
        <v>0</v>
      </c>
      <c r="BP73" s="120">
        <f t="shared" si="24"/>
        <v>0</v>
      </c>
      <c r="BQ73" s="120">
        <f t="shared" si="24"/>
        <v>0</v>
      </c>
      <c r="BR73" s="120">
        <f>31-COUNTBLANK(BR42:BR72)</f>
        <v>0</v>
      </c>
      <c r="BS73" s="110">
        <f>31-COUNTBLANK(BS42:BS72)</f>
        <v>0</v>
      </c>
      <c r="BU73" s="5"/>
      <c r="BV73" s="5"/>
      <c r="BW73" s="5"/>
      <c r="BX73" s="5"/>
    </row>
    <row r="74" spans="1:89" x14ac:dyDescent="0.2">
      <c r="BU74" s="5"/>
      <c r="BV74" s="5"/>
      <c r="BW74" s="5"/>
      <c r="BX74" s="5"/>
    </row>
    <row r="76" spans="1:89" x14ac:dyDescent="0.2">
      <c r="C76" s="163" t="s">
        <v>12</v>
      </c>
      <c r="D76" s="227">
        <f>C34+U36+AM35+BE36+BW35+C73+U73+AM72+BE73+BW72</f>
        <v>0</v>
      </c>
      <c r="E76" s="227"/>
      <c r="F76" s="164" t="s">
        <v>13</v>
      </c>
      <c r="G76" s="164"/>
      <c r="H76" s="164"/>
      <c r="I76" s="165"/>
    </row>
  </sheetData>
  <mergeCells count="22">
    <mergeCell ref="BX3:CK3"/>
    <mergeCell ref="D1:H1"/>
    <mergeCell ref="D3:Q3"/>
    <mergeCell ref="V3:AI3"/>
    <mergeCell ref="AN3:BA3"/>
    <mergeCell ref="BF3:BS3"/>
    <mergeCell ref="A33:B33"/>
    <mergeCell ref="AK35:AL35"/>
    <mergeCell ref="BU35:BV35"/>
    <mergeCell ref="S36:T36"/>
    <mergeCell ref="BC36:BD36"/>
    <mergeCell ref="D76:E76"/>
    <mergeCell ref="BX40:CK40"/>
    <mergeCell ref="AK72:AL72"/>
    <mergeCell ref="BU72:BV72"/>
    <mergeCell ref="A73:B73"/>
    <mergeCell ref="S73:T73"/>
    <mergeCell ref="BC73:BD73"/>
    <mergeCell ref="D40:Q40"/>
    <mergeCell ref="V40:AI40"/>
    <mergeCell ref="AN40:BA40"/>
    <mergeCell ref="BF40:BS40"/>
  </mergeCells>
  <conditionalFormatting sqref="V5:AI35 AN5:BA34 BF5:BS35 BX5:CK34 BX42:CK71 BF42:BS72 AN42:BA71 V42:AI72 D42:Q72 D5:Q32">
    <cfRule type="containsText" dxfId="3" priority="2" operator="containsText" text="1">
      <formula>NOT(ISERROR(SEARCH("1",D5)))</formula>
    </cfRule>
    <cfRule type="containsText" dxfId="2" priority="3" operator="containsText" text="2">
      <formula>NOT(ISERROR(SEARCH("2",D5)))</formula>
    </cfRule>
    <cfRule type="containsText" dxfId="1" priority="4" operator="containsText" text="1">
      <formula>NOT(ISERROR(SEARCH("1",D5)))</formula>
    </cfRule>
  </conditionalFormatting>
  <conditionalFormatting sqref="V5:AI35 AN5:BA34 BF5:BS35 BX5:CK34 BX42:CK71 BF42:BS72 AN42:BB71 V42:AI72 D42:Q72 D5:Q32">
    <cfRule type="containsText" dxfId="0" priority="1" operator="containsText" text="2">
      <formula>NOT(ISERROR(SEARCH("2",D5)))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20</vt:i4>
      </vt:variant>
    </vt:vector>
  </HeadingPairs>
  <TitlesOfParts>
    <vt:vector size="24" baseType="lpstr">
      <vt:lpstr>Devis</vt:lpstr>
      <vt:lpstr>Contrats</vt:lpstr>
      <vt:lpstr>Planning</vt:lpstr>
      <vt:lpstr>Planning (2)</vt:lpstr>
      <vt:lpstr>'Planning (2)'!date</vt:lpstr>
      <vt:lpstr>date</vt:lpstr>
      <vt:lpstr>'Planning (2)'!date1</vt:lpstr>
      <vt:lpstr>date1</vt:lpstr>
      <vt:lpstr>'Planning (2)'!date2</vt:lpstr>
      <vt:lpstr>date2</vt:lpstr>
      <vt:lpstr>'Planning (2)'!date3</vt:lpstr>
      <vt:lpstr>date3</vt:lpstr>
      <vt:lpstr>'Planning (2)'!date4</vt:lpstr>
      <vt:lpstr>date4</vt:lpstr>
      <vt:lpstr>'Planning (2)'!date5</vt:lpstr>
      <vt:lpstr>date5</vt:lpstr>
      <vt:lpstr>'Planning (2)'!date6</vt:lpstr>
      <vt:lpstr>date6</vt:lpstr>
      <vt:lpstr>'Planning (2)'!date7</vt:lpstr>
      <vt:lpstr>date7</vt:lpstr>
      <vt:lpstr>'Planning (2)'!date8</vt:lpstr>
      <vt:lpstr>date8</vt:lpstr>
      <vt:lpstr>'Planning (2)'!date9</vt:lpstr>
      <vt:lpstr>date9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gmb</cp:lastModifiedBy>
  <dcterms:created xsi:type="dcterms:W3CDTF">2016-11-20T16:28:40Z</dcterms:created>
  <dcterms:modified xsi:type="dcterms:W3CDTF">2016-11-21T23:48:56Z</dcterms:modified>
</cp:coreProperties>
</file>