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90" windowHeight="8910"/>
  </bookViews>
  <sheets>
    <sheet name="planning" sheetId="4" r:id="rId1"/>
    <sheet name="Fiche mensuelle" sheetId="1" r:id="rId2"/>
  </sheets>
  <definedNames>
    <definedName name="date">planning!$F$6:$FA$6</definedName>
    <definedName name="début">planning!#REF!</definedName>
    <definedName name="ESSAIE">planning!#REF!</definedName>
    <definedName name="F">planning!$E$7:$GF$7</definedName>
    <definedName name="Fiche_salariés">planning!$1:$1048576</definedName>
    <definedName name="fin">planning!#REF!</definedName>
    <definedName name="mois">planning!$E$5:$AJ$5</definedName>
    <definedName name="MOIS1">planning!$E$5,planning!#REF!</definedName>
    <definedName name="Nom_salariés">planning!$A$8:$A$24</definedName>
  </definedNames>
  <calcPr calcId="152511"/>
</workbook>
</file>

<file path=xl/calcChain.xml><?xml version="1.0" encoding="utf-8"?>
<calcChain xmlns="http://schemas.openxmlformats.org/spreadsheetml/2006/main">
  <c r="F5" i="4" l="1"/>
  <c r="G5" i="4"/>
  <c r="G7" i="4" s="1"/>
  <c r="F6" i="4"/>
  <c r="F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F29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D9" i="1"/>
  <c r="G29" i="4" l="1"/>
  <c r="F30" i="4"/>
  <c r="H5" i="4"/>
  <c r="G6" i="4"/>
  <c r="F31" i="4"/>
  <c r="G3" i="1"/>
  <c r="D10" i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H7" i="4" l="1"/>
  <c r="I5" i="4"/>
  <c r="H6" i="4"/>
  <c r="G31" i="4"/>
  <c r="H29" i="4"/>
  <c r="G30" i="4"/>
  <c r="D37" i="1"/>
  <c r="D38" i="1" s="1"/>
  <c r="D39" i="1" s="1"/>
  <c r="J5" i="4" l="1"/>
  <c r="I6" i="4"/>
  <c r="I7" i="4"/>
  <c r="I29" i="4"/>
  <c r="H30" i="4"/>
  <c r="H31" i="4"/>
  <c r="I31" i="4" l="1"/>
  <c r="I30" i="4"/>
  <c r="J29" i="4"/>
  <c r="J7" i="4"/>
  <c r="J6" i="4"/>
  <c r="K5" i="4"/>
  <c r="L5" i="4" l="1"/>
  <c r="K6" i="4"/>
  <c r="K7" i="4"/>
  <c r="K29" i="4"/>
  <c r="J30" i="4"/>
  <c r="J31" i="4"/>
  <c r="K31" i="4" l="1"/>
  <c r="L29" i="4"/>
  <c r="K30" i="4"/>
  <c r="L7" i="4"/>
  <c r="M5" i="4"/>
  <c r="L6" i="4"/>
  <c r="M29" i="4" l="1"/>
  <c r="L30" i="4"/>
  <c r="L31" i="4"/>
  <c r="N5" i="4"/>
  <c r="M6" i="4"/>
  <c r="M7" i="4"/>
  <c r="N7" i="4" l="1"/>
  <c r="N6" i="4"/>
  <c r="O5" i="4"/>
  <c r="M31" i="4"/>
  <c r="M30" i="4"/>
  <c r="N29" i="4"/>
  <c r="O29" i="4" l="1"/>
  <c r="N30" i="4"/>
  <c r="N31" i="4"/>
  <c r="P5" i="4"/>
  <c r="O6" i="4"/>
  <c r="O7" i="4"/>
  <c r="P7" i="4" l="1"/>
  <c r="Q5" i="4"/>
  <c r="P6" i="4"/>
  <c r="O31" i="4"/>
  <c r="P29" i="4"/>
  <c r="O30" i="4"/>
  <c r="R5" i="4" l="1"/>
  <c r="Q6" i="4"/>
  <c r="Q7" i="4"/>
  <c r="Q29" i="4"/>
  <c r="P30" i="4"/>
  <c r="P31" i="4"/>
  <c r="Q31" i="4" l="1"/>
  <c r="Q30" i="4"/>
  <c r="R29" i="4"/>
  <c r="R7" i="4"/>
  <c r="R6" i="4"/>
  <c r="S5" i="4"/>
  <c r="T5" i="4" l="1"/>
  <c r="S6" i="4"/>
  <c r="S7" i="4"/>
  <c r="S29" i="4"/>
  <c r="R30" i="4"/>
  <c r="R31" i="4"/>
  <c r="S31" i="4" l="1"/>
  <c r="T29" i="4"/>
  <c r="S30" i="4"/>
  <c r="T7" i="4"/>
  <c r="U5" i="4"/>
  <c r="T6" i="4"/>
  <c r="U29" i="4" l="1"/>
  <c r="T30" i="4"/>
  <c r="T31" i="4"/>
  <c r="V5" i="4"/>
  <c r="U6" i="4"/>
  <c r="U7" i="4"/>
  <c r="V7" i="4" l="1"/>
  <c r="V6" i="4"/>
  <c r="W5" i="4"/>
  <c r="U31" i="4"/>
  <c r="U30" i="4"/>
  <c r="V29" i="4"/>
  <c r="W29" i="4" l="1"/>
  <c r="V30" i="4"/>
  <c r="V31" i="4"/>
  <c r="X5" i="4"/>
  <c r="W6" i="4"/>
  <c r="W7" i="4"/>
  <c r="X7" i="4" l="1"/>
  <c r="Y5" i="4"/>
  <c r="X6" i="4"/>
  <c r="W31" i="4"/>
  <c r="X29" i="4"/>
  <c r="W30" i="4"/>
  <c r="Z5" i="4" l="1"/>
  <c r="Y6" i="4"/>
  <c r="Y7" i="4"/>
  <c r="Y29" i="4"/>
  <c r="X30" i="4"/>
  <c r="X31" i="4"/>
  <c r="Y31" i="4" l="1"/>
  <c r="Y30" i="4"/>
  <c r="Z29" i="4"/>
  <c r="Z7" i="4"/>
  <c r="Z6" i="4"/>
  <c r="AA5" i="4"/>
  <c r="AB5" i="4" l="1"/>
  <c r="AA6" i="4"/>
  <c r="AA7" i="4"/>
  <c r="AA29" i="4"/>
  <c r="Z30" i="4"/>
  <c r="Z31" i="4"/>
  <c r="AB29" i="4" l="1"/>
  <c r="AA30" i="4"/>
  <c r="AA31" i="4"/>
  <c r="AB7" i="4"/>
  <c r="AC5" i="4"/>
  <c r="AB6" i="4"/>
  <c r="AD5" i="4" l="1"/>
  <c r="AC6" i="4"/>
  <c r="AC7" i="4"/>
  <c r="AC29" i="4"/>
  <c r="AB30" i="4"/>
  <c r="AB31" i="4"/>
  <c r="AC30" i="4" l="1"/>
  <c r="AD29" i="4"/>
  <c r="AC31" i="4"/>
  <c r="AD7" i="4"/>
  <c r="AD6" i="4"/>
  <c r="AE5" i="4"/>
  <c r="AF5" i="4" l="1"/>
  <c r="AE6" i="4"/>
  <c r="AE7" i="4"/>
  <c r="AE29" i="4"/>
  <c r="AD30" i="4"/>
  <c r="AD31" i="4"/>
  <c r="AF29" i="4" l="1"/>
  <c r="AE30" i="4"/>
  <c r="AE31" i="4"/>
  <c r="AF7" i="4"/>
  <c r="AG5" i="4"/>
  <c r="AF6" i="4"/>
  <c r="AH5" i="4" l="1"/>
  <c r="AH6" i="4" s="1"/>
  <c r="AJ5" i="4"/>
  <c r="AG6" i="4"/>
  <c r="AG7" i="4"/>
  <c r="AI5" i="4"/>
  <c r="AG29" i="4"/>
  <c r="AF30" i="4"/>
  <c r="AF31" i="4"/>
  <c r="AG30" i="4" l="1"/>
  <c r="AI29" i="4"/>
  <c r="AG31" i="4"/>
  <c r="AJ6" i="4"/>
  <c r="AJ7" i="4"/>
  <c r="AI6" i="4"/>
  <c r="AI7" i="4"/>
  <c r="AJ29" i="4" l="1"/>
  <c r="AI30" i="4"/>
  <c r="AI31" i="4"/>
  <c r="AK29" i="4" l="1"/>
  <c r="AJ30" i="4"/>
  <c r="AJ31" i="4"/>
  <c r="AK30" i="4" l="1"/>
  <c r="AK31" i="4"/>
</calcChain>
</file>

<file path=xl/sharedStrings.xml><?xml version="1.0" encoding="utf-8"?>
<sst xmlns="http://schemas.openxmlformats.org/spreadsheetml/2006/main" count="109" uniqueCount="38">
  <si>
    <t>Nom</t>
  </si>
  <si>
    <t>MOTIF</t>
  </si>
  <si>
    <t>OBSERVATION</t>
  </si>
  <si>
    <t>REPAS AGENCE</t>
  </si>
  <si>
    <t>Prénom :</t>
  </si>
  <si>
    <t>Nom :</t>
  </si>
  <si>
    <t>Mois :</t>
  </si>
  <si>
    <t>Année :</t>
  </si>
  <si>
    <t>Prénom</t>
  </si>
  <si>
    <t>Heure Mensuelle</t>
  </si>
  <si>
    <t>CP</t>
  </si>
  <si>
    <t>JOUR</t>
  </si>
  <si>
    <t>JO</t>
  </si>
  <si>
    <t>F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</si>
  <si>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</si>
  <si>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</si>
  <si>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</si>
  <si>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</si>
  <si>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</si>
  <si>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</si>
  <si>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</si>
  <si>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</si>
  <si>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</si>
  <si>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</si>
  <si>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</si>
  <si>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</si>
  <si>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</si>
  <si>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</si>
  <si>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</si>
  <si>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</si>
  <si>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ASTG</t>
  </si>
  <si>
    <t>Planning</t>
  </si>
  <si>
    <t>Fiche mensuelle</t>
  </si>
  <si>
    <t>http://forum.excel-pratique.com/excel/creer-une-fiche-mensuelle-a-partir-d-un-planning-t52411.html</t>
  </si>
  <si>
    <t>ab</t>
  </si>
  <si>
    <t>cd</t>
  </si>
  <si>
    <t>e</t>
  </si>
  <si>
    <t>Horaire Mensuel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</si>
</sst>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5" formatCode="ddd\ d"/>
    <numFmt numFmtId="166" formatCode="ddd"/>
    <numFmt numFmtId="167" formatCode="dd\ mmm"/>
    <numFmt numFmtId="169" formatCode="yyyy"/>
    <numFmt numFmtId="170" formatCode="mmmm"/>
  </numFmts>
  <fonts count="1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.5"/>
      <color rgb="FFE8E8E8"/>
      <name val="Courier New"/>
      <family val="3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</font>
    <font>
      <b/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0"/>
      <name val="Arial Narrow"/>
      <family val="2"/>
    </font>
    <font>
      <sz val="8"/>
      <color theme="4" tint="0.39997558519241921"/>
      <name val="Arial Narrow"/>
      <family val="2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theme="9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hair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thick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indexed="64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medium">
        <color indexed="64"/>
      </right>
      <top style="hair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dotted">
        <color theme="0" tint="-0.34998626667073579"/>
      </right>
      <top style="dotted">
        <color theme="0" tint="-0.34998626667073579"/>
      </top>
      <bottom style="medium">
        <color indexed="64"/>
      </bottom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 style="hair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indexed="64"/>
      </right>
      <top/>
      <bottom style="hair">
        <color theme="0" tint="-0.499984740745262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hair">
        <color theme="0" tint="-0.34998626667073579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medium">
        <color indexed="64"/>
      </bottom>
      <diagonal/>
    </border>
  </borders>
  <cellStyleXfs count="6">
    <xf numFmtId="0" fontId="0" fillId="0" borderId="0"/>
    <xf numFmtId="0" fontId="3" fillId="0" borderId="0">
      <alignment vertical="top"/>
    </xf>
    <xf numFmtId="49" fontId="5" fillId="0" borderId="0">
      <alignment horizontal="center" vertical="center"/>
    </xf>
    <xf numFmtId="0" fontId="6" fillId="0" borderId="0"/>
    <xf numFmtId="44" fontId="7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01"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Border="1"/>
    <xf numFmtId="165" fontId="0" fillId="0" borderId="0" xfId="0" applyNumberFormat="1" applyBorder="1"/>
    <xf numFmtId="0" fontId="6" fillId="0" borderId="0" xfId="0" applyFont="1"/>
    <xf numFmtId="166" fontId="9" fillId="2" borderId="0" xfId="0" applyNumberFormat="1" applyFont="1" applyFill="1" applyBorder="1" applyAlignment="1">
      <alignment horizontal="center"/>
    </xf>
    <xf numFmtId="0" fontId="0" fillId="2" borderId="0" xfId="0" applyFill="1" applyBorder="1"/>
    <xf numFmtId="167" fontId="10" fillId="2" borderId="0" xfId="0" applyNumberFormat="1" applyFont="1" applyFill="1" applyBorder="1" applyAlignment="1">
      <alignment horizontal="center" textRotation="90"/>
    </xf>
    <xf numFmtId="0" fontId="6" fillId="2" borderId="0" xfId="0" applyFont="1" applyFill="1" applyBorder="1"/>
    <xf numFmtId="167" fontId="8" fillId="2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66" fontId="9" fillId="0" borderId="0" xfId="0" applyNumberFormat="1" applyFont="1" applyFill="1" applyBorder="1" applyAlignment="1">
      <alignment horizontal="center"/>
    </xf>
    <xf numFmtId="167" fontId="10" fillId="0" borderId="0" xfId="0" applyNumberFormat="1" applyFont="1" applyFill="1" applyBorder="1" applyAlignment="1">
      <alignment horizontal="center" textRotation="90"/>
    </xf>
    <xf numFmtId="167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/>
    <xf numFmtId="167" fontId="10" fillId="0" borderId="5" xfId="0" applyNumberFormat="1" applyFont="1" applyBorder="1" applyAlignment="1">
      <alignment horizontal="center" textRotation="90"/>
    </xf>
    <xf numFmtId="167" fontId="10" fillId="0" borderId="6" xfId="0" applyNumberFormat="1" applyFont="1" applyBorder="1" applyAlignment="1">
      <alignment horizontal="center" textRotation="90"/>
    </xf>
    <xf numFmtId="167" fontId="10" fillId="0" borderId="12" xfId="0" applyNumberFormat="1" applyFont="1" applyBorder="1" applyAlignment="1">
      <alignment horizontal="center" textRotation="90"/>
    </xf>
    <xf numFmtId="166" fontId="10" fillId="0" borderId="9" xfId="0" applyNumberFormat="1" applyFont="1" applyBorder="1" applyAlignment="1">
      <alignment horizontal="center"/>
    </xf>
    <xf numFmtId="0" fontId="10" fillId="0" borderId="13" xfId="0" applyFont="1" applyBorder="1"/>
    <xf numFmtId="0" fontId="11" fillId="0" borderId="13" xfId="0" applyFont="1" applyBorder="1" applyAlignment="1">
      <alignment horizontal="center"/>
    </xf>
    <xf numFmtId="0" fontId="0" fillId="0" borderId="13" xfId="0" applyBorder="1"/>
    <xf numFmtId="0" fontId="10" fillId="0" borderId="14" xfId="0" applyFont="1" applyBorder="1"/>
    <xf numFmtId="0" fontId="11" fillId="0" borderId="15" xfId="0" applyFont="1" applyBorder="1" applyAlignment="1">
      <alignment horizont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10" fillId="0" borderId="17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0" fillId="0" borderId="10" xfId="0" applyFont="1" applyBorder="1" applyAlignment="1">
      <alignment vertical="center"/>
    </xf>
    <xf numFmtId="0" fontId="12" fillId="0" borderId="8" xfId="0" applyFont="1" applyBorder="1" applyAlignment="1">
      <alignment vertical="center" textRotation="90"/>
    </xf>
    <xf numFmtId="165" fontId="0" fillId="0" borderId="3" xfId="0" applyNumberFormat="1" applyBorder="1" applyAlignment="1">
      <alignment horizontal="center" vertical="center"/>
    </xf>
    <xf numFmtId="0" fontId="10" fillId="0" borderId="7" xfId="0" applyFont="1" applyBorder="1" applyAlignment="1">
      <alignment vertical="center"/>
    </xf>
    <xf numFmtId="0" fontId="10" fillId="0" borderId="17" xfId="0" applyFont="1" applyBorder="1"/>
    <xf numFmtId="0" fontId="10" fillId="0" borderId="19" xfId="0" applyFont="1" applyBorder="1"/>
    <xf numFmtId="0" fontId="10" fillId="0" borderId="20" xfId="0" applyFont="1" applyBorder="1"/>
    <xf numFmtId="0" fontId="10" fillId="0" borderId="20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0" fillId="0" borderId="22" xfId="0" applyFont="1" applyBorder="1"/>
    <xf numFmtId="0" fontId="10" fillId="0" borderId="22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  <xf numFmtId="0" fontId="10" fillId="0" borderId="23" xfId="0" applyFont="1" applyBorder="1" applyAlignment="1">
      <alignment vertical="center"/>
    </xf>
    <xf numFmtId="0" fontId="10" fillId="0" borderId="24" xfId="0" applyFont="1" applyBorder="1" applyAlignment="1">
      <alignment vertical="center"/>
    </xf>
    <xf numFmtId="167" fontId="10" fillId="0" borderId="25" xfId="0" applyNumberFormat="1" applyFont="1" applyBorder="1" applyAlignment="1">
      <alignment horizontal="center" textRotation="90"/>
    </xf>
    <xf numFmtId="167" fontId="10" fillId="0" borderId="26" xfId="0" applyNumberFormat="1" applyFont="1" applyBorder="1" applyAlignment="1">
      <alignment horizontal="center" textRotation="90"/>
    </xf>
    <xf numFmtId="0" fontId="10" fillId="0" borderId="27" xfId="0" applyFont="1" applyBorder="1"/>
    <xf numFmtId="0" fontId="10" fillId="0" borderId="28" xfId="0" applyFont="1" applyBorder="1"/>
    <xf numFmtId="0" fontId="11" fillId="0" borderId="28" xfId="0" applyFont="1" applyBorder="1" applyAlignment="1">
      <alignment horizontal="center"/>
    </xf>
    <xf numFmtId="0" fontId="13" fillId="3" borderId="29" xfId="0" applyFont="1" applyFill="1" applyBorder="1"/>
    <xf numFmtId="0" fontId="10" fillId="3" borderId="30" xfId="0" applyFont="1" applyFill="1" applyBorder="1"/>
    <xf numFmtId="0" fontId="10" fillId="3" borderId="30" xfId="0" applyFont="1" applyFill="1" applyBorder="1" applyAlignment="1">
      <alignment horizontal="center"/>
    </xf>
    <xf numFmtId="167" fontId="11" fillId="3" borderId="30" xfId="0" applyNumberFormat="1" applyFont="1" applyFill="1" applyBorder="1" applyAlignment="1">
      <alignment horizontal="center"/>
    </xf>
    <xf numFmtId="167" fontId="11" fillId="3" borderId="31" xfId="0" applyNumberFormat="1" applyFont="1" applyFill="1" applyBorder="1" applyAlignment="1">
      <alignment horizontal="center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17" fontId="14" fillId="0" borderId="0" xfId="0" applyNumberFormat="1" applyFont="1" applyAlignment="1">
      <alignment vertical="center"/>
    </xf>
    <xf numFmtId="17" fontId="14" fillId="0" borderId="0" xfId="0" applyNumberFormat="1" applyFont="1" applyAlignment="1">
      <alignment horizontal="centerContinuous" vertical="center"/>
    </xf>
    <xf numFmtId="0" fontId="16" fillId="4" borderId="0" xfId="0" applyFont="1" applyFill="1" applyAlignment="1">
      <alignment horizontal="centerContinuous" vertical="center"/>
    </xf>
    <xf numFmtId="0" fontId="15" fillId="4" borderId="0" xfId="0" applyFont="1" applyFill="1" applyAlignment="1">
      <alignment horizontal="centerContinuous" vertical="center"/>
    </xf>
    <xf numFmtId="0" fontId="2" fillId="0" borderId="32" xfId="0" applyFont="1" applyBorder="1" applyAlignment="1">
      <alignment vertical="center"/>
    </xf>
    <xf numFmtId="0" fontId="2" fillId="0" borderId="33" xfId="0" applyFont="1" applyBorder="1" applyAlignment="1">
      <alignment vertical="center"/>
    </xf>
    <xf numFmtId="0" fontId="2" fillId="0" borderId="34" xfId="0" applyFont="1" applyBorder="1" applyAlignment="1">
      <alignment vertical="center"/>
    </xf>
    <xf numFmtId="0" fontId="4" fillId="5" borderId="3" xfId="0" applyFont="1" applyFill="1" applyBorder="1" applyAlignment="1">
      <alignment horizontal="center" vertical="center"/>
    </xf>
    <xf numFmtId="170" fontId="1" fillId="5" borderId="0" xfId="0" applyNumberFormat="1" applyFont="1" applyFill="1" applyAlignment="1">
      <alignment horizontal="right"/>
    </xf>
    <xf numFmtId="0" fontId="1" fillId="0" borderId="0" xfId="0" applyFont="1" applyAlignment="1"/>
    <xf numFmtId="17" fontId="17" fillId="0" borderId="0" xfId="5" applyNumberFormat="1" applyAlignment="1">
      <alignment vertical="center"/>
    </xf>
    <xf numFmtId="14" fontId="0" fillId="0" borderId="0" xfId="0" applyNumberFormat="1"/>
    <xf numFmtId="15" fontId="0" fillId="0" borderId="0" xfId="0" applyNumberFormat="1"/>
    <xf numFmtId="166" fontId="10" fillId="0" borderId="35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10" fillId="0" borderId="36" xfId="0" applyFont="1" applyBorder="1"/>
    <xf numFmtId="0" fontId="10" fillId="0" borderId="37" xfId="0" applyFont="1" applyBorder="1"/>
    <xf numFmtId="0" fontId="10" fillId="0" borderId="37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3" fillId="3" borderId="39" xfId="0" applyFont="1" applyFill="1" applyBorder="1" applyAlignment="1"/>
    <xf numFmtId="0" fontId="10" fillId="3" borderId="40" xfId="0" applyFont="1" applyFill="1" applyBorder="1" applyAlignment="1">
      <alignment horizontal="center"/>
    </xf>
    <xf numFmtId="167" fontId="11" fillId="3" borderId="40" xfId="0" applyNumberFormat="1" applyFont="1" applyFill="1" applyBorder="1" applyAlignment="1">
      <alignment horizontal="center" vertical="center"/>
    </xf>
    <xf numFmtId="167" fontId="11" fillId="3" borderId="40" xfId="0" applyNumberFormat="1" applyFont="1" applyFill="1" applyBorder="1" applyAlignment="1">
      <alignment horizontal="center"/>
    </xf>
    <xf numFmtId="167" fontId="11" fillId="3" borderId="40" xfId="0" applyNumberFormat="1" applyFont="1" applyFill="1" applyBorder="1" applyAlignment="1"/>
    <xf numFmtId="167" fontId="11" fillId="3" borderId="41" xfId="0" applyNumberFormat="1" applyFont="1" applyFill="1" applyBorder="1" applyAlignment="1">
      <alignment horizontal="center"/>
    </xf>
    <xf numFmtId="0" fontId="0" fillId="0" borderId="42" xfId="0" applyBorder="1"/>
    <xf numFmtId="0" fontId="0" fillId="0" borderId="24" xfId="0" applyBorder="1"/>
    <xf numFmtId="0" fontId="0" fillId="0" borderId="43" xfId="0" applyBorder="1"/>
    <xf numFmtId="0" fontId="10" fillId="0" borderId="44" xfId="0" applyFont="1" applyBorder="1" applyAlignment="1">
      <alignment horizontal="center" vertical="center" wrapText="1"/>
    </xf>
    <xf numFmtId="0" fontId="10" fillId="0" borderId="44" xfId="0" applyFont="1" applyBorder="1" applyAlignment="1">
      <alignment horizontal="center" vertical="center"/>
    </xf>
    <xf numFmtId="0" fontId="0" fillId="0" borderId="1" xfId="0" applyBorder="1" applyAlignment="1"/>
    <xf numFmtId="169" fontId="1" fillId="4" borderId="0" xfId="0" applyNumberFormat="1" applyFont="1" applyFill="1" applyAlignment="1">
      <alignment horizontal="right"/>
    </xf>
  </cellXfs>
  <cellStyles count="6">
    <cellStyle name="jour" xfId="1"/>
    <cellStyle name="Lien hypertexte" xfId="5" builtinId="8"/>
    <cellStyle name="Monétaire 2" xfId="4"/>
    <cellStyle name="Normal" xfId="0" builtinId="0"/>
    <cellStyle name="Normal 2" xfId="3"/>
    <cellStyle name="Style 1" xfId="2"/>
  </cellStyles>
  <dxfs count="48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rgb="FFFF0000"/>
      </font>
      <numFmt numFmtId="0" formatCode="General"/>
      <fill>
        <patternFill>
          <bgColor theme="0"/>
        </patternFill>
      </fill>
    </dxf>
    <dxf>
      <font>
        <b/>
        <i val="0"/>
        <color rgb="FFFF0000"/>
      </font>
      <numFmt numFmtId="0" formatCode="General"/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rgb="FF7DF190"/>
      </font>
      <fill>
        <patternFill>
          <bgColor rgb="FF007A37"/>
        </pattern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4" tint="-0.25098422193060094"/>
          </stop>
        </gradientFill>
      </fill>
    </dxf>
  </dxfs>
  <tableStyles count="0" defaultTableStyle="TableStyleMedium2" defaultPivotStyle="PivotStyleLight16"/>
  <colors>
    <mruColors>
      <color rgb="FF0000FF"/>
      <color rgb="FF007A37"/>
      <color rgb="FF7DF190"/>
      <color rgb="FF008000"/>
      <color rgb="FF467A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9525</xdr:rowOff>
    </xdr:from>
    <xdr:to>
      <xdr:col>1</xdr:col>
      <xdr:colOff>219075</xdr:colOff>
      <xdr:row>0</xdr:row>
      <xdr:rowOff>523875</xdr:rowOff>
    </xdr:to>
    <xdr:sp macro="[0]!Module_gmb.NouveauMois" textlink="">
      <xdr:nvSpPr>
        <xdr:cNvPr id="2" name="ZoneTexte 1"/>
        <xdr:cNvSpPr txBox="1"/>
      </xdr:nvSpPr>
      <xdr:spPr>
        <a:xfrm>
          <a:off x="0" y="9525"/>
          <a:ext cx="914400" cy="5143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Créer un nouveau mois</a:t>
          </a:r>
        </a:p>
      </xdr:txBody>
    </xdr:sp>
    <xdr:clientData fPrintsWithSheet="0"/>
  </xdr:twoCellAnchor>
  <xdr:twoCellAnchor editAs="absolute">
    <xdr:from>
      <xdr:col>1</xdr:col>
      <xdr:colOff>276225</xdr:colOff>
      <xdr:row>0</xdr:row>
      <xdr:rowOff>9525</xdr:rowOff>
    </xdr:from>
    <xdr:to>
      <xdr:col>4</xdr:col>
      <xdr:colOff>76199</xdr:colOff>
      <xdr:row>0</xdr:row>
      <xdr:rowOff>523875</xdr:rowOff>
    </xdr:to>
    <xdr:sp macro="[0]!AfficherUnAutreMois" textlink="">
      <xdr:nvSpPr>
        <xdr:cNvPr id="4" name="ZoneTexte 3"/>
        <xdr:cNvSpPr txBox="1"/>
      </xdr:nvSpPr>
      <xdr:spPr>
        <a:xfrm>
          <a:off x="971550" y="9525"/>
          <a:ext cx="914399" cy="514350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chemeClr val="accent6">
                  <a:lumMod val="50000"/>
                </a:schemeClr>
              </a:solidFill>
            </a:rPr>
            <a:t>Afficher</a:t>
          </a:r>
          <a:r>
            <a:rPr lang="fr-FR" sz="800" baseline="0">
              <a:solidFill>
                <a:schemeClr val="accent6">
                  <a:lumMod val="50000"/>
                </a:schemeClr>
              </a:solidFill>
            </a:rPr>
            <a:t> un autre </a:t>
          </a:r>
          <a:r>
            <a:rPr lang="fr-FR" sz="800">
              <a:solidFill>
                <a:schemeClr val="accent6">
                  <a:lumMod val="50000"/>
                </a:schemeClr>
              </a:solidFill>
            </a:rPr>
            <a:t>mois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628651</xdr:colOff>
      <xdr:row>0</xdr:row>
      <xdr:rowOff>257176</xdr:rowOff>
    </xdr:from>
    <xdr:to>
      <xdr:col>11</xdr:col>
      <xdr:colOff>0</xdr:colOff>
      <xdr:row>1</xdr:row>
      <xdr:rowOff>57151</xdr:rowOff>
    </xdr:to>
    <xdr:sp macro="" textlink="">
      <xdr:nvSpPr>
        <xdr:cNvPr id="2" name="ZoneTexte 1"/>
        <xdr:cNvSpPr txBox="1"/>
      </xdr:nvSpPr>
      <xdr:spPr>
        <a:xfrm>
          <a:off x="7562851" y="257176"/>
          <a:ext cx="1933574" cy="6096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Double-clic</a:t>
          </a:r>
          <a:r>
            <a:rPr lang="fr-FR" sz="1100" baseline="0">
              <a:solidFill>
                <a:srgbClr val="FF0000"/>
              </a:solidFill>
            </a:rPr>
            <a:t> sur la cellule G2 pour définir une autre fiche.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7</xdr:col>
      <xdr:colOff>57151</xdr:colOff>
      <xdr:row>0</xdr:row>
      <xdr:rowOff>561976</xdr:rowOff>
    </xdr:from>
    <xdr:to>
      <xdr:col>8</xdr:col>
      <xdr:colOff>628651</xdr:colOff>
      <xdr:row>1</xdr:row>
      <xdr:rowOff>76200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6629401" y="561976"/>
          <a:ext cx="933450" cy="323849"/>
        </a:xfrm>
        <a:prstGeom prst="straightConnector1">
          <a:avLst/>
        </a:prstGeom>
        <a:ln w="222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fiche-mensuelle-a-partir-d-un-planning-t52411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P67"/>
  <sheetViews>
    <sheetView tabSelected="1" workbookViewId="0">
      <pane ySplit="1" topLeftCell="A2" activePane="bottomLeft" state="frozenSplit"/>
      <selection pane="bottomLeft" activeCell="G2" sqref="G2"/>
    </sheetView>
  </sheetViews>
  <sheetFormatPr baseColWidth="10" defaultRowHeight="15" x14ac:dyDescent="0.25"/>
  <cols>
    <col min="1" max="1" width="10.42578125" customWidth="1"/>
    <col min="2" max="2" width="5.85546875" customWidth="1"/>
    <col min="3" max="3" width="7.28515625" customWidth="1"/>
    <col min="4" max="4" width="3.5703125" customWidth="1"/>
    <col min="5" max="5" width="3.28515625" customWidth="1"/>
    <col min="6" max="6" width="3.7109375" customWidth="1"/>
    <col min="7" max="7" width="3.85546875" customWidth="1"/>
    <col min="8" max="8" width="3.85546875" bestFit="1" customWidth="1"/>
    <col min="9" max="9" width="3.5703125" bestFit="1" customWidth="1"/>
    <col min="10" max="10" width="3.42578125" bestFit="1" customWidth="1"/>
    <col min="11" max="12" width="3.7109375" bestFit="1" customWidth="1"/>
    <col min="13" max="13" width="3.42578125" bestFit="1" customWidth="1"/>
    <col min="14" max="14" width="3.7109375" bestFit="1" customWidth="1"/>
    <col min="15" max="15" width="3.85546875" bestFit="1" customWidth="1"/>
    <col min="16" max="16" width="3.28515625" customWidth="1"/>
    <col min="17" max="17" width="3.42578125" bestFit="1" customWidth="1"/>
    <col min="18" max="19" width="3.7109375" bestFit="1" customWidth="1"/>
    <col min="20" max="20" width="3.42578125" bestFit="1" customWidth="1"/>
    <col min="21" max="21" width="3.7109375" bestFit="1" customWidth="1"/>
    <col min="22" max="22" width="3.85546875" bestFit="1" customWidth="1"/>
    <col min="23" max="23" width="3.5703125" bestFit="1" customWidth="1"/>
    <col min="24" max="24" width="3.42578125" bestFit="1" customWidth="1"/>
    <col min="25" max="26" width="3.7109375" bestFit="1" customWidth="1"/>
    <col min="27" max="27" width="3.42578125" bestFit="1" customWidth="1"/>
    <col min="28" max="28" width="3.7109375" bestFit="1" customWidth="1"/>
    <col min="29" max="29" width="3.85546875" bestFit="1" customWidth="1"/>
    <col min="30" max="30" width="3.5703125" bestFit="1" customWidth="1"/>
    <col min="31" max="31" width="3.42578125" bestFit="1" customWidth="1"/>
    <col min="32" max="33" width="3.7109375" bestFit="1" customWidth="1"/>
    <col min="34" max="34" width="3.7109375" customWidth="1"/>
    <col min="35" max="35" width="3.42578125" bestFit="1" customWidth="1"/>
    <col min="36" max="36" width="3.7109375" bestFit="1" customWidth="1"/>
    <col min="37" max="37" width="3.28515625" style="6" bestFit="1" customWidth="1"/>
    <col min="38" max="39" width="3.5703125" style="6" bestFit="1" customWidth="1"/>
    <col min="40" max="40" width="3.28515625" style="6" bestFit="1" customWidth="1"/>
    <col min="41" max="41" width="3.5703125" style="6" bestFit="1" customWidth="1"/>
    <col min="42" max="42" width="3.7109375" style="6" bestFit="1" customWidth="1"/>
    <col min="43" max="44" width="3.28515625" style="6" bestFit="1" customWidth="1"/>
    <col min="45" max="46" width="3.5703125" style="6" bestFit="1" customWidth="1"/>
    <col min="47" max="47" width="3.28515625" style="6" bestFit="1" customWidth="1"/>
    <col min="48" max="48" width="3.5703125" style="6" bestFit="1" customWidth="1"/>
    <col min="49" max="49" width="3.7109375" style="6" bestFit="1" customWidth="1"/>
    <col min="50" max="51" width="3.28515625" style="6" bestFit="1" customWidth="1"/>
    <col min="52" max="53" width="3.5703125" style="6" bestFit="1" customWidth="1"/>
    <col min="54" max="54" width="3.28515625" style="6" bestFit="1" customWidth="1"/>
    <col min="55" max="55" width="3.5703125" style="6" bestFit="1" customWidth="1"/>
    <col min="56" max="56" width="3.7109375" style="6" bestFit="1" customWidth="1"/>
    <col min="57" max="58" width="3.28515625" style="6" bestFit="1" customWidth="1"/>
    <col min="59" max="60" width="3.5703125" style="6" bestFit="1" customWidth="1"/>
    <col min="61" max="61" width="3.28515625" style="6" bestFit="1" customWidth="1"/>
    <col min="62" max="62" width="3.5703125" style="6" bestFit="1" customWidth="1"/>
    <col min="63" max="63" width="3.7109375" style="6" bestFit="1" customWidth="1"/>
    <col min="64" max="65" width="3.28515625" style="6" bestFit="1" customWidth="1"/>
    <col min="66" max="67" width="3.5703125" style="6" bestFit="1" customWidth="1"/>
    <col min="68" max="68" width="3.28515625" style="6" bestFit="1" customWidth="1"/>
    <col min="69" max="69" width="3.5703125" style="6" bestFit="1" customWidth="1"/>
    <col min="70" max="70" width="3.7109375" style="6" bestFit="1" customWidth="1"/>
    <col min="71" max="72" width="3.28515625" style="6" bestFit="1" customWidth="1"/>
    <col min="73" max="74" width="3.5703125" style="6" bestFit="1" customWidth="1"/>
    <col min="75" max="75" width="3.28515625" style="6" bestFit="1" customWidth="1"/>
    <col min="76" max="76" width="3.5703125" style="6" bestFit="1" customWidth="1"/>
    <col min="77" max="77" width="3.7109375" style="6" bestFit="1" customWidth="1"/>
    <col min="78" max="79" width="3.28515625" style="6" bestFit="1" customWidth="1"/>
    <col min="80" max="81" width="3.5703125" style="6" bestFit="1" customWidth="1"/>
    <col min="82" max="82" width="3.28515625" style="6" bestFit="1" customWidth="1"/>
    <col min="83" max="83" width="3.5703125" style="6" bestFit="1" customWidth="1"/>
    <col min="84" max="84" width="3.7109375" style="6" bestFit="1" customWidth="1"/>
    <col min="85" max="86" width="3.28515625" style="6" bestFit="1" customWidth="1"/>
    <col min="87" max="88" width="3.5703125" style="6" bestFit="1" customWidth="1"/>
    <col min="89" max="89" width="3.28515625" style="6" bestFit="1" customWidth="1"/>
    <col min="90" max="90" width="3.5703125" style="6" bestFit="1" customWidth="1"/>
    <col min="91" max="91" width="3.7109375" style="6" bestFit="1" customWidth="1"/>
    <col min="92" max="93" width="3.28515625" style="6" bestFit="1" customWidth="1"/>
    <col min="94" max="95" width="3.5703125" style="6" bestFit="1" customWidth="1"/>
    <col min="96" max="96" width="3.28515625" style="6" bestFit="1" customWidth="1"/>
    <col min="97" max="97" width="3.5703125" style="6" bestFit="1" customWidth="1"/>
    <col min="98" max="98" width="3.7109375" style="6" bestFit="1" customWidth="1"/>
    <col min="99" max="100" width="3.28515625" style="6" bestFit="1" customWidth="1"/>
    <col min="101" max="102" width="3.5703125" style="6" bestFit="1" customWidth="1"/>
    <col min="103" max="103" width="3.28515625" style="6" bestFit="1" customWidth="1"/>
    <col min="104" max="104" width="3.5703125" style="6" bestFit="1" customWidth="1"/>
    <col min="105" max="105" width="3.7109375" style="6" bestFit="1" customWidth="1"/>
    <col min="106" max="107" width="3.28515625" style="6" bestFit="1" customWidth="1"/>
    <col min="108" max="109" width="3.5703125" style="6" bestFit="1" customWidth="1"/>
    <col min="110" max="110" width="3.28515625" style="6" bestFit="1" customWidth="1"/>
    <col min="111" max="111" width="3.5703125" style="6" bestFit="1" customWidth="1"/>
    <col min="112" max="112" width="3.7109375" style="6" bestFit="1" customWidth="1"/>
    <col min="113" max="114" width="3.28515625" style="6" bestFit="1" customWidth="1"/>
    <col min="115" max="116" width="3.5703125" style="6" bestFit="1" customWidth="1"/>
    <col min="117" max="117" width="3.28515625" style="6" bestFit="1" customWidth="1"/>
    <col min="118" max="118" width="3.5703125" style="6" bestFit="1" customWidth="1"/>
    <col min="119" max="119" width="3.7109375" style="6" bestFit="1" customWidth="1"/>
    <col min="120" max="121" width="3.28515625" style="6" bestFit="1" customWidth="1"/>
    <col min="122" max="123" width="3.5703125" style="6" bestFit="1" customWidth="1"/>
    <col min="124" max="124" width="3.28515625" style="6" bestFit="1" customWidth="1"/>
    <col min="125" max="125" width="3.5703125" style="6" bestFit="1" customWidth="1"/>
    <col min="126" max="126" width="3.7109375" style="6" bestFit="1" customWidth="1"/>
    <col min="127" max="128" width="3.28515625" style="6" bestFit="1" customWidth="1"/>
    <col min="129" max="130" width="3.5703125" style="6" bestFit="1" customWidth="1"/>
    <col min="131" max="131" width="3.28515625" style="6" bestFit="1" customWidth="1"/>
    <col min="132" max="132" width="3.5703125" style="6" bestFit="1" customWidth="1"/>
    <col min="133" max="133" width="3.7109375" style="6" bestFit="1" customWidth="1"/>
    <col min="134" max="135" width="3.28515625" style="6" bestFit="1" customWidth="1"/>
    <col min="136" max="137" width="3.5703125" style="6" bestFit="1" customWidth="1"/>
    <col min="138" max="138" width="3.28515625" style="6" bestFit="1" customWidth="1"/>
    <col min="139" max="139" width="3.5703125" style="6" bestFit="1" customWidth="1"/>
    <col min="140" max="140" width="3.7109375" style="6" bestFit="1" customWidth="1"/>
    <col min="141" max="142" width="3.28515625" style="6" bestFit="1" customWidth="1"/>
    <col min="143" max="144" width="3.5703125" style="6" bestFit="1" customWidth="1"/>
    <col min="145" max="145" width="3.28515625" style="6" bestFit="1" customWidth="1"/>
    <col min="146" max="146" width="3.5703125" style="6" bestFit="1" customWidth="1"/>
    <col min="147" max="147" width="3.7109375" style="6" bestFit="1" customWidth="1"/>
    <col min="148" max="149" width="3.28515625" style="6" bestFit="1" customWidth="1"/>
    <col min="150" max="151" width="3.5703125" style="6" bestFit="1" customWidth="1"/>
    <col min="152" max="152" width="3.28515625" style="6" bestFit="1" customWidth="1"/>
    <col min="153" max="153" width="3.5703125" style="6" bestFit="1" customWidth="1"/>
    <col min="154" max="154" width="3.7109375" style="6" bestFit="1" customWidth="1"/>
    <col min="155" max="156" width="3.28515625" style="6" bestFit="1" customWidth="1"/>
    <col min="157" max="158" width="3.5703125" style="6" bestFit="1" customWidth="1"/>
    <col min="159" max="159" width="3.28515625" style="6" bestFit="1" customWidth="1"/>
    <col min="160" max="160" width="3.5703125" style="6" bestFit="1" customWidth="1"/>
    <col min="161" max="161" width="3.7109375" style="6" bestFit="1" customWidth="1"/>
    <col min="162" max="163" width="3.28515625" style="6" bestFit="1" customWidth="1"/>
    <col min="164" max="165" width="3.5703125" style="6" bestFit="1" customWidth="1"/>
    <col min="166" max="166" width="3.28515625" style="6" bestFit="1" customWidth="1"/>
    <col min="167" max="167" width="3.5703125" style="6" bestFit="1" customWidth="1"/>
    <col min="168" max="168" width="3.7109375" style="6" bestFit="1" customWidth="1"/>
    <col min="169" max="170" width="3.28515625" style="6" bestFit="1" customWidth="1"/>
    <col min="171" max="172" width="3.5703125" style="6" bestFit="1" customWidth="1"/>
    <col min="173" max="173" width="3.28515625" style="6" bestFit="1" customWidth="1"/>
    <col min="174" max="174" width="3.5703125" style="6" bestFit="1" customWidth="1"/>
    <col min="175" max="175" width="3.7109375" style="6" bestFit="1" customWidth="1"/>
    <col min="176" max="177" width="3.28515625" style="6" bestFit="1" customWidth="1"/>
    <col min="178" max="179" width="3.5703125" style="6" bestFit="1" customWidth="1"/>
    <col min="180" max="180" width="3.28515625" style="6" bestFit="1" customWidth="1"/>
    <col min="181" max="181" width="3.5703125" style="6" bestFit="1" customWidth="1"/>
    <col min="182" max="182" width="3.7109375" style="6" bestFit="1" customWidth="1"/>
    <col min="183" max="184" width="3.28515625" style="6" bestFit="1" customWidth="1"/>
    <col min="185" max="186" width="3.5703125" style="6" bestFit="1" customWidth="1"/>
    <col min="187" max="187" width="3.28515625" style="6" bestFit="1" customWidth="1"/>
    <col min="188" max="188" width="3.5703125" style="6" bestFit="1" customWidth="1"/>
    <col min="189" max="198" width="11.42578125" style="6"/>
  </cols>
  <sheetData>
    <row r="1" spans="1:198" ht="42.75" customHeight="1" x14ac:dyDescent="0.25">
      <c r="E1" s="69" t="s">
        <v>31</v>
      </c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</row>
    <row r="2" spans="1:198" ht="15" customHeight="1" x14ac:dyDescent="0.25">
      <c r="F2" s="67"/>
      <c r="G2" s="77" t="s">
        <v>33</v>
      </c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</row>
    <row r="4" spans="1:198" ht="29.25" thickBot="1" x14ac:dyDescent="0.3">
      <c r="A4" s="99"/>
      <c r="B4" s="99"/>
      <c r="E4" s="68">
        <v>41821</v>
      </c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8"/>
      <c r="AJ4" s="67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</row>
    <row r="5" spans="1:198" ht="30.75" customHeight="1" x14ac:dyDescent="0.25">
      <c r="A5" s="64" t="s">
        <v>0</v>
      </c>
      <c r="B5" s="61" t="s">
        <v>8</v>
      </c>
      <c r="C5" s="62" t="s">
        <v>9</v>
      </c>
      <c r="D5" s="62"/>
      <c r="E5" s="32"/>
      <c r="F5" s="19">
        <f>E4</f>
        <v>41821</v>
      </c>
      <c r="G5" s="19">
        <f>F5+1</f>
        <v>41822</v>
      </c>
      <c r="H5" s="19">
        <f t="shared" ref="H5:AG5" si="0">G5+1</f>
        <v>41823</v>
      </c>
      <c r="I5" s="19">
        <f t="shared" si="0"/>
        <v>41824</v>
      </c>
      <c r="J5" s="19">
        <f t="shared" si="0"/>
        <v>41825</v>
      </c>
      <c r="K5" s="19">
        <f t="shared" si="0"/>
        <v>41826</v>
      </c>
      <c r="L5" s="19">
        <f t="shared" si="0"/>
        <v>41827</v>
      </c>
      <c r="M5" s="19">
        <f t="shared" si="0"/>
        <v>41828</v>
      </c>
      <c r="N5" s="19">
        <f t="shared" si="0"/>
        <v>41829</v>
      </c>
      <c r="O5" s="19">
        <f t="shared" si="0"/>
        <v>41830</v>
      </c>
      <c r="P5" s="19">
        <f t="shared" si="0"/>
        <v>41831</v>
      </c>
      <c r="Q5" s="19">
        <f t="shared" si="0"/>
        <v>41832</v>
      </c>
      <c r="R5" s="19">
        <f t="shared" si="0"/>
        <v>41833</v>
      </c>
      <c r="S5" s="19">
        <f t="shared" si="0"/>
        <v>41834</v>
      </c>
      <c r="T5" s="19">
        <f t="shared" si="0"/>
        <v>41835</v>
      </c>
      <c r="U5" s="19">
        <f t="shared" si="0"/>
        <v>41836</v>
      </c>
      <c r="V5" s="19">
        <f t="shared" si="0"/>
        <v>41837</v>
      </c>
      <c r="W5" s="19">
        <f t="shared" si="0"/>
        <v>41838</v>
      </c>
      <c r="X5" s="19">
        <f t="shared" si="0"/>
        <v>41839</v>
      </c>
      <c r="Y5" s="19">
        <f t="shared" si="0"/>
        <v>41840</v>
      </c>
      <c r="Z5" s="19">
        <f t="shared" si="0"/>
        <v>41841</v>
      </c>
      <c r="AA5" s="19">
        <f t="shared" si="0"/>
        <v>41842</v>
      </c>
      <c r="AB5" s="19">
        <f t="shared" si="0"/>
        <v>41843</v>
      </c>
      <c r="AC5" s="19">
        <f t="shared" si="0"/>
        <v>41844</v>
      </c>
      <c r="AD5" s="19">
        <f t="shared" si="0"/>
        <v>41845</v>
      </c>
      <c r="AE5" s="19">
        <f t="shared" si="0"/>
        <v>41846</v>
      </c>
      <c r="AF5" s="19">
        <f t="shared" si="0"/>
        <v>41847</v>
      </c>
      <c r="AG5" s="19">
        <f t="shared" si="0"/>
        <v>41848</v>
      </c>
      <c r="AH5" s="19">
        <f>IF(MONTH(AG5+1)= MONTH(AG5),AG5+1,"")</f>
        <v>41849</v>
      </c>
      <c r="AI5" s="19">
        <f>IF(MONTH(AG5+2)= MONTH(AG5),AG5+2,"")</f>
        <v>41850</v>
      </c>
      <c r="AJ5" s="80">
        <f>IF(MONTH(AG5+3)= MONTH(AG5),AG5+3,"")</f>
        <v>41851</v>
      </c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</row>
    <row r="6" spans="1:198" s="4" customFormat="1" ht="32.25" customHeight="1" thickBot="1" x14ac:dyDescent="0.25">
      <c r="A6" s="65"/>
      <c r="B6" s="66"/>
      <c r="C6" s="63"/>
      <c r="D6" s="63"/>
      <c r="E6" s="31" t="s">
        <v>12</v>
      </c>
      <c r="F6" s="16">
        <f t="shared" ref="F6:AI6" si="1">F5</f>
        <v>41821</v>
      </c>
      <c r="G6" s="17">
        <f t="shared" si="1"/>
        <v>41822</v>
      </c>
      <c r="H6" s="17">
        <f t="shared" si="1"/>
        <v>41823</v>
      </c>
      <c r="I6" s="17">
        <f t="shared" si="1"/>
        <v>41824</v>
      </c>
      <c r="J6" s="17">
        <f t="shared" si="1"/>
        <v>41825</v>
      </c>
      <c r="K6" s="17">
        <f t="shared" si="1"/>
        <v>41826</v>
      </c>
      <c r="L6" s="17">
        <f t="shared" si="1"/>
        <v>41827</v>
      </c>
      <c r="M6" s="17">
        <f t="shared" si="1"/>
        <v>41828</v>
      </c>
      <c r="N6" s="17">
        <f t="shared" si="1"/>
        <v>41829</v>
      </c>
      <c r="O6" s="17">
        <f t="shared" si="1"/>
        <v>41830</v>
      </c>
      <c r="P6" s="17">
        <f t="shared" si="1"/>
        <v>41831</v>
      </c>
      <c r="Q6" s="17">
        <f t="shared" si="1"/>
        <v>41832</v>
      </c>
      <c r="R6" s="17">
        <f t="shared" si="1"/>
        <v>41833</v>
      </c>
      <c r="S6" s="17">
        <f t="shared" si="1"/>
        <v>41834</v>
      </c>
      <c r="T6" s="17">
        <f t="shared" si="1"/>
        <v>41835</v>
      </c>
      <c r="U6" s="17">
        <f t="shared" si="1"/>
        <v>41836</v>
      </c>
      <c r="V6" s="17">
        <f t="shared" si="1"/>
        <v>41837</v>
      </c>
      <c r="W6" s="17">
        <f t="shared" si="1"/>
        <v>41838</v>
      </c>
      <c r="X6" s="17">
        <f t="shared" si="1"/>
        <v>41839</v>
      </c>
      <c r="Y6" s="17">
        <f t="shared" si="1"/>
        <v>41840</v>
      </c>
      <c r="Z6" s="17">
        <f t="shared" si="1"/>
        <v>41841</v>
      </c>
      <c r="AA6" s="17">
        <f t="shared" si="1"/>
        <v>41842</v>
      </c>
      <c r="AB6" s="17">
        <f t="shared" si="1"/>
        <v>41843</v>
      </c>
      <c r="AC6" s="17">
        <f t="shared" si="1"/>
        <v>41844</v>
      </c>
      <c r="AD6" s="17">
        <f t="shared" si="1"/>
        <v>41845</v>
      </c>
      <c r="AE6" s="17">
        <f t="shared" si="1"/>
        <v>41846</v>
      </c>
      <c r="AF6" s="17">
        <f t="shared" si="1"/>
        <v>41847</v>
      </c>
      <c r="AG6" s="17">
        <f t="shared" si="1"/>
        <v>41848</v>
      </c>
      <c r="AH6" s="17">
        <f t="shared" si="1"/>
        <v>41849</v>
      </c>
      <c r="AI6" s="17">
        <f t="shared" si="1"/>
        <v>41850</v>
      </c>
      <c r="AJ6" s="18">
        <f>AJ5</f>
        <v>41851</v>
      </c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8"/>
      <c r="FC6" s="8"/>
      <c r="FD6" s="8"/>
      <c r="FE6" s="8"/>
      <c r="FF6" s="8"/>
      <c r="FG6" s="8"/>
      <c r="FH6" s="8"/>
      <c r="FI6" s="8"/>
      <c r="FJ6" s="8"/>
      <c r="FK6" s="8"/>
    </row>
    <row r="7" spans="1:198" ht="16.5" thickTop="1" thickBot="1" x14ac:dyDescent="0.3">
      <c r="A7" s="88"/>
      <c r="B7" s="89"/>
      <c r="C7" s="89"/>
      <c r="D7" s="89"/>
      <c r="E7" s="89"/>
      <c r="F7" s="90" t="str">
        <f>IF(WEEKDAY(5:5,2)&gt;6,"f","")</f>
        <v/>
      </c>
      <c r="G7" s="91" t="str">
        <f>IF(WEEKDAY(5:5,2)&gt;6,"f","")</f>
        <v/>
      </c>
      <c r="H7" s="91" t="str">
        <f>IF(WEEKDAY(5:5,2)&gt;6,"f","")</f>
        <v/>
      </c>
      <c r="I7" s="91" t="str">
        <f>IF(WEEKDAY(5:5,2)&gt;6,"f","")</f>
        <v/>
      </c>
      <c r="J7" s="91" t="str">
        <f>IF(WEEKDAY(5:5,2)&gt;6,"f","")</f>
        <v/>
      </c>
      <c r="K7" s="92" t="str">
        <f>IF(WEEKDAY(5:5,2)&gt;6,"f","")</f>
        <v>f</v>
      </c>
      <c r="L7" s="91" t="str">
        <f>IF(WEEKDAY(5:5,2)&gt;6,"f","")</f>
        <v/>
      </c>
      <c r="M7" s="90" t="str">
        <f>IF(WEEKDAY(5:5,2)&gt;6,"f","")</f>
        <v/>
      </c>
      <c r="N7" s="91" t="str">
        <f>IF(WEEKDAY(5:5,2)&gt;6,"f","")</f>
        <v/>
      </c>
      <c r="O7" s="91" t="str">
        <f>IF(WEEKDAY(5:5,2)&gt;6,"f","")</f>
        <v/>
      </c>
      <c r="P7" s="91" t="str">
        <f>IF(WEEKDAY(5:5,2)&gt;6,"f","")</f>
        <v/>
      </c>
      <c r="Q7" s="93" t="str">
        <f>IF(WEEKDAY(5:5,2)&gt;6,"f","")</f>
        <v/>
      </c>
      <c r="R7" s="93" t="str">
        <f>IF(WEEKDAY(5:5,2)&gt;6,"f","")</f>
        <v>f</v>
      </c>
      <c r="S7" s="93" t="str">
        <f>IF(WEEKDAY(5:5,2)&gt;6,"f","")</f>
        <v/>
      </c>
      <c r="T7" s="93" t="str">
        <f>IF(WEEKDAY(5:5,2)&gt;6,"f","")</f>
        <v/>
      </c>
      <c r="U7" s="93" t="str">
        <f>IF(WEEKDAY(5:5,2)&gt;6,"f","")</f>
        <v/>
      </c>
      <c r="V7" s="93" t="str">
        <f>IF(WEEKDAY(5:5,2)&gt;6,"f","")</f>
        <v/>
      </c>
      <c r="W7" s="93" t="str">
        <f>IF(WEEKDAY(5:5,2)&gt;6,"f","")</f>
        <v/>
      </c>
      <c r="X7" s="93" t="str">
        <f>IF(WEEKDAY(5:5,2)&gt;6,"f","")</f>
        <v/>
      </c>
      <c r="Y7" s="93" t="str">
        <f>IF(WEEKDAY(5:5,2)&gt;6,"f","")</f>
        <v>f</v>
      </c>
      <c r="Z7" s="93" t="str">
        <f>IF(WEEKDAY(5:5,2)&gt;6,"f","")</f>
        <v/>
      </c>
      <c r="AA7" s="93" t="str">
        <f>IF(WEEKDAY(5:5,2)&gt;6,"f","")</f>
        <v/>
      </c>
      <c r="AB7" s="93" t="str">
        <f>IF(WEEKDAY(5:5,2)&gt;6,"f","")</f>
        <v/>
      </c>
      <c r="AC7" s="93" t="str">
        <f>IF(WEEKDAY(5:5,2)&gt;6,"f","")</f>
        <v/>
      </c>
      <c r="AD7" s="93" t="str">
        <f>IF(WEEKDAY(5:5,2)&gt;6,"f","")</f>
        <v/>
      </c>
      <c r="AE7" s="93" t="str">
        <f>IF(WEEKDAY(5:5,2)&gt;6,"f","")</f>
        <v/>
      </c>
      <c r="AF7" s="93" t="str">
        <f>IF(WEEKDAY(5:5,2)&gt;6,"f","")</f>
        <v>f</v>
      </c>
      <c r="AG7" s="93" t="str">
        <f>IF(WEEKDAY(5:5,2)&gt;6,"f","")</f>
        <v/>
      </c>
      <c r="AH7" s="93"/>
      <c r="AI7" s="93" t="str">
        <f>IF(WEEKDAY(5:5,2)&gt;6,"f","")</f>
        <v/>
      </c>
      <c r="AJ7" s="93" t="str">
        <f>IF(WEEKDAY(5:5,2)&gt;6,"f","")</f>
        <v/>
      </c>
      <c r="AK7" s="13"/>
      <c r="AL7" s="13"/>
      <c r="AM7" s="13"/>
      <c r="AN7" s="13"/>
      <c r="AO7" s="13"/>
      <c r="AP7" s="13"/>
      <c r="AQ7" s="13"/>
      <c r="AR7" s="12"/>
      <c r="AS7" s="12"/>
      <c r="AT7" s="12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</row>
    <row r="8" spans="1:198" x14ac:dyDescent="0.25">
      <c r="A8" s="83" t="s">
        <v>34</v>
      </c>
      <c r="B8" s="84" t="s">
        <v>35</v>
      </c>
      <c r="C8" s="84">
        <v>153</v>
      </c>
      <c r="D8" s="84"/>
      <c r="E8" s="85">
        <f t="shared" ref="E8:E24" si="2">COUNTIF(F8:GF8,"C")</f>
        <v>0</v>
      </c>
      <c r="F8" s="86"/>
      <c r="G8" s="86" t="s">
        <v>10</v>
      </c>
      <c r="H8" s="86" t="s">
        <v>10</v>
      </c>
      <c r="I8" s="86" t="s">
        <v>10</v>
      </c>
      <c r="J8" s="86" t="s">
        <v>10</v>
      </c>
      <c r="K8" s="86" t="s">
        <v>10</v>
      </c>
      <c r="L8" s="86" t="s">
        <v>10</v>
      </c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7"/>
      <c r="AK8" s="14"/>
      <c r="AL8" s="14"/>
      <c r="AM8" s="14"/>
      <c r="AN8" s="14"/>
      <c r="AO8" s="14"/>
      <c r="AP8" s="14"/>
      <c r="AQ8" s="14"/>
      <c r="AR8" s="12"/>
      <c r="AS8" s="12"/>
      <c r="AT8" s="12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</row>
    <row r="9" spans="1:198" x14ac:dyDescent="0.25">
      <c r="A9" s="23" t="s">
        <v>15</v>
      </c>
      <c r="B9" s="20" t="s">
        <v>15</v>
      </c>
      <c r="C9" s="20">
        <v>151.57</v>
      </c>
      <c r="D9" s="20"/>
      <c r="E9" s="85">
        <f t="shared" si="2"/>
        <v>0</v>
      </c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4"/>
      <c r="AK9" s="14"/>
      <c r="AL9" s="14"/>
      <c r="AM9" s="14"/>
      <c r="AN9" s="14"/>
      <c r="AO9" s="14"/>
      <c r="AP9" s="14"/>
      <c r="AQ9" s="14"/>
      <c r="AR9" s="12"/>
      <c r="AS9" s="12"/>
      <c r="AT9" s="12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</row>
    <row r="10" spans="1:198" x14ac:dyDescent="0.25">
      <c r="A10" s="23" t="s">
        <v>16</v>
      </c>
      <c r="B10" s="20" t="s">
        <v>16</v>
      </c>
      <c r="C10" s="20">
        <v>151.57</v>
      </c>
      <c r="D10" s="20"/>
      <c r="E10" s="85">
        <f t="shared" si="2"/>
        <v>0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4"/>
      <c r="AK10" s="14"/>
      <c r="AL10" s="14"/>
      <c r="AM10" s="14"/>
      <c r="AN10" s="14"/>
      <c r="AO10" s="14"/>
      <c r="AP10" s="14"/>
      <c r="AQ10" s="14"/>
      <c r="AR10" s="12"/>
      <c r="AS10" s="12"/>
      <c r="AT10" s="12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</row>
    <row r="11" spans="1:198" x14ac:dyDescent="0.25">
      <c r="A11" s="23" t="s">
        <v>17</v>
      </c>
      <c r="B11" s="20" t="s">
        <v>17</v>
      </c>
      <c r="C11" s="20">
        <v>151.57</v>
      </c>
      <c r="D11" s="20"/>
      <c r="E11" s="85">
        <f t="shared" si="2"/>
        <v>0</v>
      </c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4"/>
      <c r="AK11" s="14"/>
      <c r="AL11" s="14"/>
      <c r="AM11" s="14"/>
      <c r="AN11" s="14"/>
      <c r="AO11" s="14"/>
      <c r="AP11" s="14"/>
      <c r="AQ11" s="14"/>
      <c r="AR11" s="12"/>
      <c r="AS11" s="12"/>
      <c r="AT11" s="12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</row>
    <row r="12" spans="1:198" x14ac:dyDescent="0.25">
      <c r="A12" s="23" t="s">
        <v>18</v>
      </c>
      <c r="B12" s="20" t="s">
        <v>18</v>
      </c>
      <c r="C12" s="20">
        <v>151.57</v>
      </c>
      <c r="D12" s="20"/>
      <c r="E12" s="85">
        <f t="shared" si="2"/>
        <v>0</v>
      </c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4"/>
      <c r="AK12" s="14"/>
      <c r="AL12" s="14"/>
      <c r="AM12" s="14"/>
      <c r="AN12" s="14"/>
      <c r="AO12" s="14"/>
      <c r="AP12" s="14"/>
      <c r="AQ12" s="14"/>
      <c r="AR12" s="12"/>
      <c r="AS12" s="12"/>
      <c r="AT12" s="12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</row>
    <row r="13" spans="1:198" x14ac:dyDescent="0.25">
      <c r="A13" s="23" t="s">
        <v>13</v>
      </c>
      <c r="B13" s="20" t="s">
        <v>13</v>
      </c>
      <c r="C13" s="20">
        <v>151.57</v>
      </c>
      <c r="D13" s="20"/>
      <c r="E13" s="85">
        <f t="shared" si="2"/>
        <v>0</v>
      </c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4"/>
      <c r="AK13" s="14"/>
      <c r="AL13" s="14"/>
      <c r="AM13" s="14"/>
      <c r="AN13" s="14"/>
      <c r="AO13" s="14"/>
      <c r="AP13" s="14"/>
      <c r="AQ13" s="14"/>
      <c r="AR13" s="12"/>
      <c r="AS13" s="12"/>
      <c r="AT13" s="12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</row>
    <row r="14" spans="1:198" x14ac:dyDescent="0.25">
      <c r="A14" s="23" t="s">
        <v>19</v>
      </c>
      <c r="B14" s="20" t="s">
        <v>19</v>
      </c>
      <c r="C14" s="20">
        <v>151.57</v>
      </c>
      <c r="D14" s="20"/>
      <c r="E14" s="85">
        <f t="shared" si="2"/>
        <v>0</v>
      </c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4"/>
      <c r="AK14" s="14"/>
      <c r="AL14" s="14"/>
      <c r="AM14" s="14"/>
      <c r="AN14" s="14"/>
      <c r="AO14" s="14"/>
      <c r="AP14" s="14"/>
      <c r="AQ14" s="14"/>
      <c r="AR14" s="12"/>
      <c r="AS14" s="12"/>
      <c r="AT14" s="12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</row>
    <row r="15" spans="1:198" x14ac:dyDescent="0.25">
      <c r="A15" s="23" t="s">
        <v>20</v>
      </c>
      <c r="B15" s="20" t="s">
        <v>20</v>
      </c>
      <c r="C15" s="20">
        <v>151.57</v>
      </c>
      <c r="D15" s="20"/>
      <c r="E15" s="85">
        <f t="shared" si="2"/>
        <v>0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</row>
    <row r="16" spans="1:198" x14ac:dyDescent="0.25">
      <c r="A16" s="23" t="s">
        <v>21</v>
      </c>
      <c r="B16" s="20" t="s">
        <v>21</v>
      </c>
      <c r="C16" s="20">
        <v>151.57</v>
      </c>
      <c r="D16" s="20"/>
      <c r="E16" s="85">
        <f t="shared" si="2"/>
        <v>0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</row>
    <row r="17" spans="1:198" x14ac:dyDescent="0.25">
      <c r="A17" s="23" t="s">
        <v>22</v>
      </c>
      <c r="B17" s="20" t="s">
        <v>22</v>
      </c>
      <c r="C17" s="20">
        <v>151.57</v>
      </c>
      <c r="D17" s="20"/>
      <c r="E17" s="85">
        <f t="shared" si="2"/>
        <v>0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</row>
    <row r="18" spans="1:198" x14ac:dyDescent="0.25">
      <c r="A18" s="23" t="s">
        <v>23</v>
      </c>
      <c r="B18" s="20" t="s">
        <v>23</v>
      </c>
      <c r="C18" s="20">
        <v>151.57</v>
      </c>
      <c r="D18" s="20"/>
      <c r="E18" s="85">
        <f t="shared" si="2"/>
        <v>0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</row>
    <row r="19" spans="1:198" x14ac:dyDescent="0.25">
      <c r="A19" s="23" t="s">
        <v>24</v>
      </c>
      <c r="B19" s="20" t="s">
        <v>24</v>
      </c>
      <c r="C19" s="20">
        <v>151.57</v>
      </c>
      <c r="D19" s="20"/>
      <c r="E19" s="85">
        <f t="shared" si="2"/>
        <v>0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</row>
    <row r="20" spans="1:198" x14ac:dyDescent="0.25">
      <c r="A20" s="25" t="s">
        <v>25</v>
      </c>
      <c r="B20" s="22" t="s">
        <v>25</v>
      </c>
      <c r="C20" s="20">
        <v>151.57</v>
      </c>
      <c r="D20" s="22"/>
      <c r="E20" s="85">
        <f t="shared" si="2"/>
        <v>0</v>
      </c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4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</row>
    <row r="21" spans="1:198" x14ac:dyDescent="0.25">
      <c r="A21" s="25" t="s">
        <v>26</v>
      </c>
      <c r="B21" s="22" t="s">
        <v>26</v>
      </c>
      <c r="C21" s="20">
        <v>151.57</v>
      </c>
      <c r="D21" s="22"/>
      <c r="E21" s="85">
        <f t="shared" si="2"/>
        <v>0</v>
      </c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4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</row>
    <row r="22" spans="1:198" x14ac:dyDescent="0.25">
      <c r="A22" s="25" t="s">
        <v>27</v>
      </c>
      <c r="B22" s="22" t="s">
        <v>27</v>
      </c>
      <c r="C22" s="20">
        <v>151.57</v>
      </c>
      <c r="D22" s="22"/>
      <c r="E22" s="85">
        <f t="shared" si="2"/>
        <v>0</v>
      </c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4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</row>
    <row r="23" spans="1:198" x14ac:dyDescent="0.25">
      <c r="A23" s="25" t="s">
        <v>28</v>
      </c>
      <c r="B23" s="22" t="s">
        <v>28</v>
      </c>
      <c r="C23" s="20">
        <v>151.57</v>
      </c>
      <c r="D23" s="22"/>
      <c r="E23" s="85">
        <f t="shared" si="2"/>
        <v>0</v>
      </c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4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</row>
    <row r="24" spans="1:198" ht="15.75" thickBot="1" x14ac:dyDescent="0.3">
      <c r="A24" s="26" t="s">
        <v>29</v>
      </c>
      <c r="B24" s="27" t="s">
        <v>29</v>
      </c>
      <c r="C24" s="35">
        <v>151.57</v>
      </c>
      <c r="D24" s="27"/>
      <c r="E24" s="28">
        <f t="shared" si="2"/>
        <v>0</v>
      </c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30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</row>
    <row r="25" spans="1:198" x14ac:dyDescent="0.25">
      <c r="A25" s="2"/>
      <c r="B25" s="2"/>
      <c r="C25" s="2"/>
      <c r="D25" s="2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</row>
    <row r="26" spans="1:198" x14ac:dyDescent="0.25">
      <c r="A26" s="2"/>
      <c r="B26" s="2"/>
      <c r="C26" s="2"/>
      <c r="D26" s="2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</row>
    <row r="27" spans="1:198" x14ac:dyDescent="0.25">
      <c r="A27" s="2"/>
      <c r="B27" s="2"/>
      <c r="C27" s="2"/>
      <c r="D27" s="2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</row>
    <row r="28" spans="1:198" ht="29.25" thickBot="1" x14ac:dyDescent="0.3">
      <c r="A28" s="99"/>
      <c r="B28" s="99"/>
      <c r="E28" s="68">
        <v>41791</v>
      </c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7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</row>
    <row r="29" spans="1:198" ht="21" customHeight="1" x14ac:dyDescent="0.25">
      <c r="A29" s="34" t="s">
        <v>0</v>
      </c>
      <c r="B29" s="61" t="s">
        <v>8</v>
      </c>
      <c r="C29" s="62" t="s">
        <v>9</v>
      </c>
      <c r="D29" s="62"/>
      <c r="E29" s="32"/>
      <c r="F29" s="19">
        <f>E28</f>
        <v>41791</v>
      </c>
      <c r="G29" s="19">
        <f>F29+1</f>
        <v>41792</v>
      </c>
      <c r="H29" s="19">
        <f t="shared" ref="H29:AK29" si="3">G29+1</f>
        <v>41793</v>
      </c>
      <c r="I29" s="19">
        <f t="shared" si="3"/>
        <v>41794</v>
      </c>
      <c r="J29" s="19">
        <f t="shared" si="3"/>
        <v>41795</v>
      </c>
      <c r="K29" s="19">
        <f t="shared" si="3"/>
        <v>41796</v>
      </c>
      <c r="L29" s="19">
        <f t="shared" si="3"/>
        <v>41797</v>
      </c>
      <c r="M29" s="19">
        <f t="shared" si="3"/>
        <v>41798</v>
      </c>
      <c r="N29" s="19">
        <f t="shared" si="3"/>
        <v>41799</v>
      </c>
      <c r="O29" s="19">
        <f t="shared" si="3"/>
        <v>41800</v>
      </c>
      <c r="P29" s="19">
        <f t="shared" si="3"/>
        <v>41801</v>
      </c>
      <c r="Q29" s="19">
        <f t="shared" si="3"/>
        <v>41802</v>
      </c>
      <c r="R29" s="19">
        <f t="shared" si="3"/>
        <v>41803</v>
      </c>
      <c r="S29" s="19">
        <f t="shared" si="3"/>
        <v>41804</v>
      </c>
      <c r="T29" s="19">
        <f t="shared" si="3"/>
        <v>41805</v>
      </c>
      <c r="U29" s="19">
        <f t="shared" si="3"/>
        <v>41806</v>
      </c>
      <c r="V29" s="19">
        <f t="shared" si="3"/>
        <v>41807</v>
      </c>
      <c r="W29" s="19">
        <f t="shared" si="3"/>
        <v>41808</v>
      </c>
      <c r="X29" s="19">
        <f t="shared" si="3"/>
        <v>41809</v>
      </c>
      <c r="Y29" s="19">
        <f t="shared" si="3"/>
        <v>41810</v>
      </c>
      <c r="Z29" s="19">
        <f t="shared" si="3"/>
        <v>41811</v>
      </c>
      <c r="AA29" s="19">
        <f t="shared" si="3"/>
        <v>41812</v>
      </c>
      <c r="AB29" s="19">
        <f t="shared" si="3"/>
        <v>41813</v>
      </c>
      <c r="AC29" s="19">
        <f t="shared" si="3"/>
        <v>41814</v>
      </c>
      <c r="AD29" s="19">
        <f t="shared" si="3"/>
        <v>41815</v>
      </c>
      <c r="AE29" s="19">
        <f t="shared" si="3"/>
        <v>41816</v>
      </c>
      <c r="AF29" s="19">
        <f t="shared" si="3"/>
        <v>41817</v>
      </c>
      <c r="AG29" s="19">
        <f t="shared" si="3"/>
        <v>41818</v>
      </c>
      <c r="AH29" s="19"/>
      <c r="AI29" s="19">
        <f>AG29+1</f>
        <v>41819</v>
      </c>
      <c r="AJ29" s="19">
        <f t="shared" si="3"/>
        <v>41820</v>
      </c>
      <c r="AK29" s="19">
        <f t="shared" si="3"/>
        <v>41821</v>
      </c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</row>
    <row r="30" spans="1:198" ht="26.25" thickBot="1" x14ac:dyDescent="0.3">
      <c r="A30" s="49"/>
      <c r="B30" s="98"/>
      <c r="C30" s="97"/>
      <c r="D30" s="97"/>
      <c r="E30" s="50"/>
      <c r="F30" s="51">
        <f t="shared" ref="F30" si="4">F29</f>
        <v>41791</v>
      </c>
      <c r="G30" s="51">
        <f t="shared" ref="G30" si="5">G29</f>
        <v>41792</v>
      </c>
      <c r="H30" s="51">
        <f t="shared" ref="H30" si="6">H29</f>
        <v>41793</v>
      </c>
      <c r="I30" s="51">
        <f t="shared" ref="I30" si="7">I29</f>
        <v>41794</v>
      </c>
      <c r="J30" s="51">
        <f t="shared" ref="J30" si="8">J29</f>
        <v>41795</v>
      </c>
      <c r="K30" s="51">
        <f t="shared" ref="K30" si="9">K29</f>
        <v>41796</v>
      </c>
      <c r="L30" s="51">
        <f t="shared" ref="L30" si="10">L29</f>
        <v>41797</v>
      </c>
      <c r="M30" s="51">
        <f t="shared" ref="M30" si="11">M29</f>
        <v>41798</v>
      </c>
      <c r="N30" s="51">
        <f t="shared" ref="N30" si="12">N29</f>
        <v>41799</v>
      </c>
      <c r="O30" s="51">
        <f t="shared" ref="O30" si="13">O29</f>
        <v>41800</v>
      </c>
      <c r="P30" s="51">
        <f t="shared" ref="P30" si="14">P29</f>
        <v>41801</v>
      </c>
      <c r="Q30" s="51">
        <f t="shared" ref="Q30" si="15">Q29</f>
        <v>41802</v>
      </c>
      <c r="R30" s="51">
        <f t="shared" ref="R30" si="16">R29</f>
        <v>41803</v>
      </c>
      <c r="S30" s="51">
        <f t="shared" ref="S30" si="17">S29</f>
        <v>41804</v>
      </c>
      <c r="T30" s="51">
        <f t="shared" ref="T30" si="18">T29</f>
        <v>41805</v>
      </c>
      <c r="U30" s="51">
        <f t="shared" ref="U30" si="19">U29</f>
        <v>41806</v>
      </c>
      <c r="V30" s="51">
        <f t="shared" ref="V30" si="20">V29</f>
        <v>41807</v>
      </c>
      <c r="W30" s="51">
        <f t="shared" ref="W30" si="21">W29</f>
        <v>41808</v>
      </c>
      <c r="X30" s="51">
        <f t="shared" ref="X30" si="22">X29</f>
        <v>41809</v>
      </c>
      <c r="Y30" s="51">
        <f t="shared" ref="Y30" si="23">Y29</f>
        <v>41810</v>
      </c>
      <c r="Z30" s="51">
        <f t="shared" ref="Z30" si="24">Z29</f>
        <v>41811</v>
      </c>
      <c r="AA30" s="51">
        <f t="shared" ref="AA30" si="25">AA29</f>
        <v>41812</v>
      </c>
      <c r="AB30" s="51">
        <f t="shared" ref="AB30" si="26">AB29</f>
        <v>41813</v>
      </c>
      <c r="AC30" s="51">
        <f t="shared" ref="AC30" si="27">AC29</f>
        <v>41814</v>
      </c>
      <c r="AD30" s="51">
        <f t="shared" ref="AD30" si="28">AD29</f>
        <v>41815</v>
      </c>
      <c r="AE30" s="51">
        <f t="shared" ref="AE30" si="29">AE29</f>
        <v>41816</v>
      </c>
      <c r="AF30" s="51">
        <f t="shared" ref="AF30" si="30">AF29</f>
        <v>41817</v>
      </c>
      <c r="AG30" s="51">
        <f t="shared" ref="AG30" si="31">AG29</f>
        <v>41818</v>
      </c>
      <c r="AH30" s="51"/>
      <c r="AI30" s="51">
        <f t="shared" ref="AI30" si="32">AI29</f>
        <v>41819</v>
      </c>
      <c r="AJ30" s="51">
        <f t="shared" ref="AJ30:AK30" si="33">AJ29</f>
        <v>41820</v>
      </c>
      <c r="AK30" s="52">
        <f t="shared" si="33"/>
        <v>41821</v>
      </c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</row>
    <row r="31" spans="1:198" ht="15.75" thickBot="1" x14ac:dyDescent="0.3">
      <c r="A31" s="56"/>
      <c r="B31" s="57"/>
      <c r="C31" s="57"/>
      <c r="D31" s="57"/>
      <c r="E31" s="58"/>
      <c r="F31" s="59" t="str">
        <f>IF(WEEKDAY(29:29,2)&gt;6,"f","")</f>
        <v>f</v>
      </c>
      <c r="G31" s="59" t="str">
        <f>IF(WEEKDAY(29:29,2)&gt;6,"f","")</f>
        <v/>
      </c>
      <c r="H31" s="59" t="str">
        <f>IF(WEEKDAY(29:29,2)&gt;6,"f","")</f>
        <v/>
      </c>
      <c r="I31" s="59" t="str">
        <f>IF(WEEKDAY(29:29,2)&gt;6,"f","")</f>
        <v/>
      </c>
      <c r="J31" s="59" t="str">
        <f>IF(WEEKDAY(29:29,2)&gt;6,"f","")</f>
        <v/>
      </c>
      <c r="K31" s="59" t="str">
        <f>IF(WEEKDAY(29:29,2)&gt;6,"f","")</f>
        <v/>
      </c>
      <c r="L31" s="59" t="str">
        <f>IF(WEEKDAY(29:29,2)&gt;6,"f","")</f>
        <v/>
      </c>
      <c r="M31" s="59" t="str">
        <f>IF(WEEKDAY(29:29,2)&gt;6,"f","")</f>
        <v>f</v>
      </c>
      <c r="N31" s="59" t="str">
        <f>IF(WEEKDAY(29:29,2)&gt;6,"f","")</f>
        <v/>
      </c>
      <c r="O31" s="59" t="str">
        <f>IF(WEEKDAY(29:29,2)&gt;6,"f","")</f>
        <v/>
      </c>
      <c r="P31" s="59" t="str">
        <f>IF(WEEKDAY(29:29,2)&gt;6,"f","")</f>
        <v/>
      </c>
      <c r="Q31" s="59" t="str">
        <f>IF(WEEKDAY(29:29,2)&gt;6,"f","")</f>
        <v/>
      </c>
      <c r="R31" s="59" t="str">
        <f>IF(WEEKDAY(29:29,2)&gt;6,"f","")</f>
        <v/>
      </c>
      <c r="S31" s="59" t="str">
        <f>IF(WEEKDAY(29:29,2)&gt;6,"f","")</f>
        <v/>
      </c>
      <c r="T31" s="59" t="str">
        <f>IF(WEEKDAY(29:29,2)&gt;6,"f","")</f>
        <v>f</v>
      </c>
      <c r="U31" s="59" t="str">
        <f>IF(WEEKDAY(29:29,2)&gt;6,"f","")</f>
        <v/>
      </c>
      <c r="V31" s="59" t="str">
        <f>IF(WEEKDAY(29:29,2)&gt;6,"f","")</f>
        <v/>
      </c>
      <c r="W31" s="59" t="str">
        <f>IF(WEEKDAY(29:29,2)&gt;6,"f","")</f>
        <v/>
      </c>
      <c r="X31" s="59" t="str">
        <f>IF(WEEKDAY(29:29,2)&gt;6,"f","")</f>
        <v/>
      </c>
      <c r="Y31" s="59" t="str">
        <f>IF(WEEKDAY(29:29,2)&gt;6,"f","")</f>
        <v/>
      </c>
      <c r="Z31" s="59" t="str">
        <f>IF(WEEKDAY(29:29,2)&gt;6,"f","")</f>
        <v/>
      </c>
      <c r="AA31" s="59" t="str">
        <f>IF(WEEKDAY(29:29,2)&gt;6,"f","")</f>
        <v>f</v>
      </c>
      <c r="AB31" s="59" t="str">
        <f>IF(WEEKDAY(29:29,2)&gt;6,"f","")</f>
        <v/>
      </c>
      <c r="AC31" s="59" t="str">
        <f>IF(WEEKDAY(29:29,2)&gt;6,"f","")</f>
        <v/>
      </c>
      <c r="AD31" s="59" t="str">
        <f>IF(WEEKDAY(29:29,2)&gt;6,"f","")</f>
        <v/>
      </c>
      <c r="AE31" s="59" t="str">
        <f>IF(WEEKDAY(29:29,2)&gt;6,"f","")</f>
        <v/>
      </c>
      <c r="AF31" s="59" t="str">
        <f>IF(WEEKDAY(29:29,2)&gt;6,"f","")</f>
        <v/>
      </c>
      <c r="AG31" s="59" t="str">
        <f>IF(WEEKDAY(29:29,2)&gt;6,"f","")</f>
        <v/>
      </c>
      <c r="AH31" s="59"/>
      <c r="AI31" s="59" t="str">
        <f>IF(WEEKDAY(29:29,2)&gt;6,"f","")</f>
        <v>f</v>
      </c>
      <c r="AJ31" s="59" t="str">
        <f>IF(WEEKDAY(29:29,2)&gt;6,"f","")</f>
        <v/>
      </c>
      <c r="AK31" s="60" t="str">
        <f>IF(WEEKDAY(29:29,2)&gt;6,"f","")</f>
        <v/>
      </c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</row>
    <row r="32" spans="1:198" x14ac:dyDescent="0.25">
      <c r="A32" s="53" t="s">
        <v>14</v>
      </c>
      <c r="B32" s="54" t="s">
        <v>14</v>
      </c>
      <c r="C32" s="54">
        <v>154</v>
      </c>
      <c r="D32" s="54"/>
      <c r="E32" s="38">
        <f t="shared" ref="E32:E48" si="34">COUNTIF(F32:GF32,"C")</f>
        <v>0</v>
      </c>
      <c r="F32" s="55" t="s">
        <v>30</v>
      </c>
      <c r="G32" s="55" t="s">
        <v>30</v>
      </c>
      <c r="H32" s="55" t="s">
        <v>30</v>
      </c>
      <c r="I32" s="55" t="s">
        <v>30</v>
      </c>
      <c r="J32" s="55" t="s">
        <v>30</v>
      </c>
      <c r="K32" s="55" t="s">
        <v>30</v>
      </c>
      <c r="L32" s="55" t="s">
        <v>30</v>
      </c>
      <c r="M32" s="55"/>
      <c r="N32" s="55" t="s">
        <v>30</v>
      </c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47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</row>
    <row r="33" spans="1:117" x14ac:dyDescent="0.25">
      <c r="A33" s="36" t="s">
        <v>15</v>
      </c>
      <c r="B33" s="37" t="s">
        <v>15</v>
      </c>
      <c r="C33" s="37">
        <v>151.57</v>
      </c>
      <c r="D33" s="37"/>
      <c r="E33" s="38">
        <f t="shared" si="34"/>
        <v>0</v>
      </c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  <c r="AF33" s="39"/>
      <c r="AG33" s="39"/>
      <c r="AH33" s="39"/>
      <c r="AI33" s="39"/>
      <c r="AJ33" s="39"/>
      <c r="AK33" s="47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</row>
    <row r="34" spans="1:117" x14ac:dyDescent="0.25">
      <c r="A34" s="36" t="s">
        <v>16</v>
      </c>
      <c r="B34" s="37" t="s">
        <v>16</v>
      </c>
      <c r="C34" s="37">
        <v>151.57</v>
      </c>
      <c r="D34" s="37"/>
      <c r="E34" s="38">
        <f t="shared" si="34"/>
        <v>0</v>
      </c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  <c r="AC34" s="39"/>
      <c r="AD34" s="39"/>
      <c r="AE34" s="39"/>
      <c r="AF34" s="39"/>
      <c r="AG34" s="39"/>
      <c r="AH34" s="39"/>
      <c r="AI34" s="39"/>
      <c r="AJ34" s="39"/>
      <c r="AK34" s="47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</row>
    <row r="35" spans="1:117" x14ac:dyDescent="0.25">
      <c r="A35" s="36" t="s">
        <v>17</v>
      </c>
      <c r="B35" s="37" t="s">
        <v>17</v>
      </c>
      <c r="C35" s="37">
        <v>151.57</v>
      </c>
      <c r="D35" s="37"/>
      <c r="E35" s="38">
        <f t="shared" si="34"/>
        <v>0</v>
      </c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  <c r="AF35" s="39"/>
      <c r="AG35" s="39"/>
      <c r="AH35" s="39"/>
      <c r="AI35" s="39"/>
      <c r="AJ35" s="39"/>
      <c r="AK35" s="47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</row>
    <row r="36" spans="1:117" x14ac:dyDescent="0.25">
      <c r="A36" s="36" t="s">
        <v>18</v>
      </c>
      <c r="B36" s="37" t="s">
        <v>36</v>
      </c>
      <c r="C36" s="37">
        <v>151.57</v>
      </c>
      <c r="D36" s="37"/>
      <c r="E36" s="38">
        <f t="shared" si="34"/>
        <v>0</v>
      </c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  <c r="AC36" s="39"/>
      <c r="AD36" s="39"/>
      <c r="AE36" s="39"/>
      <c r="AF36" s="39"/>
      <c r="AG36" s="39"/>
      <c r="AH36" s="39"/>
      <c r="AI36" s="39"/>
      <c r="AJ36" s="39"/>
      <c r="AK36" s="47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</row>
    <row r="37" spans="1:117" x14ac:dyDescent="0.25">
      <c r="A37" s="36" t="s">
        <v>13</v>
      </c>
      <c r="B37" s="37" t="s">
        <v>13</v>
      </c>
      <c r="C37" s="37">
        <v>151.57</v>
      </c>
      <c r="D37" s="37"/>
      <c r="E37" s="38">
        <f t="shared" si="34"/>
        <v>0</v>
      </c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  <c r="AG37" s="39"/>
      <c r="AH37" s="39"/>
      <c r="AI37" s="39"/>
      <c r="AJ37" s="39"/>
      <c r="AK37" s="47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</row>
    <row r="38" spans="1:117" x14ac:dyDescent="0.25">
      <c r="A38" s="36" t="s">
        <v>19</v>
      </c>
      <c r="B38" s="37" t="s">
        <v>19</v>
      </c>
      <c r="C38" s="37">
        <v>151.57</v>
      </c>
      <c r="D38" s="37"/>
      <c r="E38" s="38">
        <f t="shared" si="34"/>
        <v>0</v>
      </c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  <c r="AC38" s="39"/>
      <c r="AD38" s="39"/>
      <c r="AE38" s="39"/>
      <c r="AF38" s="39"/>
      <c r="AG38" s="39"/>
      <c r="AH38" s="39"/>
      <c r="AI38" s="39"/>
      <c r="AJ38" s="39"/>
      <c r="AK38" s="47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</row>
    <row r="39" spans="1:117" x14ac:dyDescent="0.25">
      <c r="A39" s="36" t="s">
        <v>20</v>
      </c>
      <c r="B39" s="37" t="s">
        <v>20</v>
      </c>
      <c r="C39" s="37">
        <v>151.57</v>
      </c>
      <c r="D39" s="37"/>
      <c r="E39" s="38">
        <f t="shared" si="34"/>
        <v>0</v>
      </c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39"/>
      <c r="AG39" s="39"/>
      <c r="AH39" s="39"/>
      <c r="AI39" s="39"/>
      <c r="AJ39" s="39"/>
      <c r="AK39" s="47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</row>
    <row r="40" spans="1:117" x14ac:dyDescent="0.25">
      <c r="A40" s="36" t="s">
        <v>21</v>
      </c>
      <c r="B40" s="37" t="s">
        <v>21</v>
      </c>
      <c r="C40" s="37">
        <v>151.57</v>
      </c>
      <c r="D40" s="37"/>
      <c r="E40" s="38">
        <f t="shared" si="34"/>
        <v>0</v>
      </c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39"/>
      <c r="AG40" s="39"/>
      <c r="AH40" s="39"/>
      <c r="AI40" s="39"/>
      <c r="AJ40" s="39"/>
      <c r="AK40" s="47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</row>
    <row r="41" spans="1:117" x14ac:dyDescent="0.25">
      <c r="A41" s="36" t="s">
        <v>22</v>
      </c>
      <c r="B41" s="37" t="s">
        <v>22</v>
      </c>
      <c r="C41" s="37">
        <v>151.57</v>
      </c>
      <c r="D41" s="37"/>
      <c r="E41" s="38">
        <f t="shared" si="34"/>
        <v>0</v>
      </c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39"/>
      <c r="AG41" s="39"/>
      <c r="AH41" s="39"/>
      <c r="AI41" s="39"/>
      <c r="AJ41" s="39"/>
      <c r="AK41" s="47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</row>
    <row r="42" spans="1:117" x14ac:dyDescent="0.25">
      <c r="A42" s="36" t="s">
        <v>23</v>
      </c>
      <c r="B42" s="37" t="s">
        <v>23</v>
      </c>
      <c r="C42" s="37">
        <v>151.57</v>
      </c>
      <c r="D42" s="37"/>
      <c r="E42" s="38">
        <f t="shared" si="34"/>
        <v>0</v>
      </c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39"/>
      <c r="AG42" s="39"/>
      <c r="AH42" s="39"/>
      <c r="AI42" s="39"/>
      <c r="AJ42" s="39"/>
      <c r="AK42" s="47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</row>
    <row r="43" spans="1:117" x14ac:dyDescent="0.25">
      <c r="A43" s="36" t="s">
        <v>24</v>
      </c>
      <c r="B43" s="37" t="s">
        <v>24</v>
      </c>
      <c r="C43" s="37">
        <v>151.57</v>
      </c>
      <c r="D43" s="37"/>
      <c r="E43" s="38">
        <f t="shared" si="34"/>
        <v>0</v>
      </c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39"/>
      <c r="AG43" s="39"/>
      <c r="AH43" s="39"/>
      <c r="AI43" s="39"/>
      <c r="AJ43" s="39"/>
      <c r="AK43" s="47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</row>
    <row r="44" spans="1:117" x14ac:dyDescent="0.25">
      <c r="A44" s="40" t="s">
        <v>25</v>
      </c>
      <c r="B44" s="41" t="s">
        <v>25</v>
      </c>
      <c r="C44" s="37">
        <v>151.57</v>
      </c>
      <c r="D44" s="41"/>
      <c r="E44" s="38">
        <f t="shared" si="34"/>
        <v>0</v>
      </c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47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</row>
    <row r="45" spans="1:117" x14ac:dyDescent="0.25">
      <c r="A45" s="40" t="s">
        <v>26</v>
      </c>
      <c r="B45" s="41" t="s">
        <v>26</v>
      </c>
      <c r="C45" s="37">
        <v>151.57</v>
      </c>
      <c r="D45" s="41"/>
      <c r="E45" s="38">
        <f t="shared" si="34"/>
        <v>0</v>
      </c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39"/>
      <c r="AG45" s="39"/>
      <c r="AH45" s="39"/>
      <c r="AI45" s="39"/>
      <c r="AJ45" s="39"/>
      <c r="AK45" s="47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</row>
    <row r="46" spans="1:117" x14ac:dyDescent="0.25">
      <c r="A46" s="40" t="s">
        <v>27</v>
      </c>
      <c r="B46" s="41" t="s">
        <v>27</v>
      </c>
      <c r="C46" s="37">
        <v>151.57</v>
      </c>
      <c r="D46" s="41"/>
      <c r="E46" s="38">
        <f t="shared" si="34"/>
        <v>0</v>
      </c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47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</row>
    <row r="47" spans="1:117" x14ac:dyDescent="0.25">
      <c r="A47" s="40" t="s">
        <v>28</v>
      </c>
      <c r="B47" s="41" t="s">
        <v>28</v>
      </c>
      <c r="C47" s="37">
        <v>151.57</v>
      </c>
      <c r="D47" s="41"/>
      <c r="E47" s="38">
        <f t="shared" si="34"/>
        <v>0</v>
      </c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39"/>
      <c r="AG47" s="39"/>
      <c r="AH47" s="39"/>
      <c r="AI47" s="39"/>
      <c r="AJ47" s="39"/>
      <c r="AK47" s="47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</row>
    <row r="48" spans="1:117" ht="15.75" thickBot="1" x14ac:dyDescent="0.3">
      <c r="A48" s="42" t="s">
        <v>29</v>
      </c>
      <c r="B48" s="43" t="s">
        <v>29</v>
      </c>
      <c r="C48" s="44">
        <v>151.57</v>
      </c>
      <c r="D48" s="43"/>
      <c r="E48" s="45">
        <f t="shared" si="34"/>
        <v>0</v>
      </c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8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</row>
    <row r="49" spans="1:117" x14ac:dyDescent="0.25">
      <c r="A49" s="2"/>
      <c r="B49" s="2"/>
      <c r="C49" s="2"/>
      <c r="D49" s="2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</row>
    <row r="50" spans="1:117" x14ac:dyDescent="0.25"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</row>
    <row r="51" spans="1:117" x14ac:dyDescent="0.25"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</row>
    <row r="52" spans="1:117" x14ac:dyDescent="0.25"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</row>
    <row r="53" spans="1:117" x14ac:dyDescent="0.25"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</row>
    <row r="54" spans="1:117" x14ac:dyDescent="0.25"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</row>
    <row r="55" spans="1:117" x14ac:dyDescent="0.25"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</row>
    <row r="56" spans="1:117" x14ac:dyDescent="0.25"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</row>
    <row r="57" spans="1:117" x14ac:dyDescent="0.25"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</row>
    <row r="58" spans="1:117" x14ac:dyDescent="0.25"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</row>
    <row r="59" spans="1:117" x14ac:dyDescent="0.25"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</row>
    <row r="60" spans="1:117" x14ac:dyDescent="0.25"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</row>
    <row r="61" spans="1:117" x14ac:dyDescent="0.25"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</row>
    <row r="62" spans="1:117" x14ac:dyDescent="0.25"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</row>
    <row r="63" spans="1:117" x14ac:dyDescent="0.25"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</row>
    <row r="64" spans="1:117" x14ac:dyDescent="0.25"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</row>
    <row r="65" spans="37:117" x14ac:dyDescent="0.25"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</row>
    <row r="66" spans="37:117" x14ac:dyDescent="0.25"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</row>
    <row r="67" spans="37:117" x14ac:dyDescent="0.25"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</row>
  </sheetData>
  <mergeCells count="7">
    <mergeCell ref="D5:D6"/>
    <mergeCell ref="A5:A6"/>
    <mergeCell ref="B5:B6"/>
    <mergeCell ref="C5:C6"/>
    <mergeCell ref="B29:B30"/>
    <mergeCell ref="C29:C30"/>
    <mergeCell ref="D29:D30"/>
  </mergeCells>
  <conditionalFormatting sqref="F5:AJ7">
    <cfRule type="expression" dxfId="47" priority="60">
      <formula>F$7="F"</formula>
    </cfRule>
  </conditionalFormatting>
  <conditionalFormatting sqref="F20:AJ24 F15:GF19 F8:AQ14 AU8:GF14 E24">
    <cfRule type="expression" dxfId="46" priority="55">
      <formula>E$7="F"</formula>
    </cfRule>
    <cfRule type="cellIs" dxfId="45" priority="56" operator="equal">
      <formula>"CP"</formula>
    </cfRule>
    <cfRule type="cellIs" dxfId="44" priority="57" operator="equal">
      <formula>"SAST"</formula>
    </cfRule>
    <cfRule type="cellIs" dxfId="43" priority="58" operator="equal">
      <formula>"MAL"</formula>
    </cfRule>
    <cfRule type="cellIs" dxfId="42" priority="59" operator="equal">
      <formula>"ASTG"</formula>
    </cfRule>
  </conditionalFormatting>
  <conditionalFormatting sqref="F32:AJ48">
    <cfRule type="cellIs" dxfId="41" priority="44" operator="equal">
      <formula>"CP"</formula>
    </cfRule>
    <cfRule type="cellIs" dxfId="40" priority="45" operator="equal">
      <formula>"SAST"</formula>
    </cfRule>
    <cfRule type="cellIs" dxfId="39" priority="46" operator="equal">
      <formula>"MAL"</formula>
    </cfRule>
    <cfRule type="cellIs" dxfId="38" priority="47" operator="equal">
      <formula>"ASTG"</formula>
    </cfRule>
  </conditionalFormatting>
  <conditionalFormatting sqref="AK30:AK31 F30:AJ48 F29:AK29">
    <cfRule type="expression" dxfId="37" priority="42">
      <formula>F$31="F"</formula>
    </cfRule>
  </conditionalFormatting>
  <hyperlinks>
    <hyperlink ref="G2" r:id="rId1"/>
  </hyperlinks>
  <pageMargins left="0.25" right="0.25" top="0.75" bottom="0.75" header="0.3" footer="0.3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5"/>
  <sheetViews>
    <sheetView workbookViewId="0">
      <selection activeCell="E8" sqref="E8"/>
    </sheetView>
  </sheetViews>
  <sheetFormatPr baseColWidth="10" defaultRowHeight="15" x14ac:dyDescent="0.25"/>
  <cols>
    <col min="1" max="1" width="14.28515625" customWidth="1"/>
    <col min="3" max="3" width="8.42578125" customWidth="1"/>
    <col min="5" max="5" width="16.28515625" customWidth="1"/>
    <col min="6" max="6" width="19.7109375" customWidth="1"/>
    <col min="7" max="7" width="17" customWidth="1"/>
    <col min="8" max="8" width="5.42578125" customWidth="1"/>
    <col min="9" max="9" width="15.5703125" customWidth="1"/>
  </cols>
  <sheetData>
    <row r="1" spans="1:10" ht="63.75" customHeight="1" thickBot="1" x14ac:dyDescent="0.3">
      <c r="A1" s="71" t="s">
        <v>32</v>
      </c>
      <c r="B1" s="72"/>
      <c r="C1" s="73"/>
    </row>
    <row r="2" spans="1:10" ht="23.25" x14ac:dyDescent="0.35">
      <c r="A2" s="76" t="s">
        <v>5</v>
      </c>
      <c r="B2" s="76"/>
      <c r="C2" s="76" t="s">
        <v>34</v>
      </c>
      <c r="F2" s="1" t="s">
        <v>6</v>
      </c>
      <c r="G2" s="75">
        <v>41821</v>
      </c>
    </row>
    <row r="3" spans="1:10" ht="23.25" x14ac:dyDescent="0.35">
      <c r="A3" s="76" t="s">
        <v>4</v>
      </c>
      <c r="B3" s="76"/>
      <c r="C3" s="76" t="s">
        <v>35</v>
      </c>
      <c r="F3" s="1" t="s">
        <v>7</v>
      </c>
      <c r="G3" s="100">
        <f>G2</f>
        <v>41821</v>
      </c>
    </row>
    <row r="6" spans="1:10" x14ac:dyDescent="0.25">
      <c r="A6" s="81" t="s">
        <v>37</v>
      </c>
      <c r="B6" s="81"/>
      <c r="C6" s="82">
        <v>153</v>
      </c>
    </row>
    <row r="8" spans="1:10" ht="15.75" x14ac:dyDescent="0.25">
      <c r="D8" s="74" t="s">
        <v>11</v>
      </c>
      <c r="E8" s="74" t="s">
        <v>1</v>
      </c>
      <c r="F8" s="74" t="s">
        <v>2</v>
      </c>
      <c r="G8" s="74" t="s">
        <v>3</v>
      </c>
    </row>
    <row r="9" spans="1:10" x14ac:dyDescent="0.25">
      <c r="D9" s="33">
        <f>G2</f>
        <v>41821</v>
      </c>
      <c r="E9" s="86"/>
      <c r="F9" s="94"/>
      <c r="G9" s="94"/>
    </row>
    <row r="10" spans="1:10" x14ac:dyDescent="0.25">
      <c r="D10" s="33">
        <f>D9+1</f>
        <v>41822</v>
      </c>
      <c r="E10" s="86" t="s">
        <v>10</v>
      </c>
      <c r="F10" s="95"/>
      <c r="G10" s="95"/>
    </row>
    <row r="11" spans="1:10" x14ac:dyDescent="0.25">
      <c r="D11" s="33">
        <f t="shared" ref="D11:D36" si="0">D10+1</f>
        <v>41823</v>
      </c>
      <c r="E11" s="86" t="s">
        <v>10</v>
      </c>
      <c r="F11" s="95"/>
      <c r="G11" s="95"/>
      <c r="J11" s="79"/>
    </row>
    <row r="12" spans="1:10" x14ac:dyDescent="0.25">
      <c r="D12" s="33">
        <f t="shared" si="0"/>
        <v>41824</v>
      </c>
      <c r="E12" s="86" t="s">
        <v>10</v>
      </c>
      <c r="F12" s="95"/>
      <c r="G12" s="95"/>
    </row>
    <row r="13" spans="1:10" x14ac:dyDescent="0.25">
      <c r="D13" s="33">
        <f t="shared" si="0"/>
        <v>41825</v>
      </c>
      <c r="E13" s="86" t="s">
        <v>10</v>
      </c>
      <c r="F13" s="95"/>
      <c r="G13" s="95"/>
    </row>
    <row r="14" spans="1:10" x14ac:dyDescent="0.25">
      <c r="D14" s="33">
        <f t="shared" si="0"/>
        <v>41826</v>
      </c>
      <c r="E14" s="86" t="s">
        <v>10</v>
      </c>
      <c r="F14" s="95"/>
      <c r="G14" s="95"/>
    </row>
    <row r="15" spans="1:10" x14ac:dyDescent="0.25">
      <c r="D15" s="33">
        <f t="shared" si="0"/>
        <v>41827</v>
      </c>
      <c r="E15" s="86" t="s">
        <v>10</v>
      </c>
      <c r="F15" s="95"/>
      <c r="G15" s="95"/>
    </row>
    <row r="16" spans="1:10" x14ac:dyDescent="0.25">
      <c r="D16" s="33">
        <f t="shared" si="0"/>
        <v>41828</v>
      </c>
      <c r="E16" s="86"/>
      <c r="F16" s="95"/>
      <c r="G16" s="95"/>
      <c r="J16" s="78"/>
    </row>
    <row r="17" spans="4:7" x14ac:dyDescent="0.25">
      <c r="D17" s="33">
        <f t="shared" si="0"/>
        <v>41829</v>
      </c>
      <c r="E17" s="86"/>
      <c r="F17" s="95"/>
      <c r="G17" s="95"/>
    </row>
    <row r="18" spans="4:7" x14ac:dyDescent="0.25">
      <c r="D18" s="33">
        <f t="shared" si="0"/>
        <v>41830</v>
      </c>
      <c r="E18" s="86"/>
      <c r="F18" s="95"/>
      <c r="G18" s="95"/>
    </row>
    <row r="19" spans="4:7" x14ac:dyDescent="0.25">
      <c r="D19" s="33">
        <f t="shared" si="0"/>
        <v>41831</v>
      </c>
      <c r="E19" s="86"/>
      <c r="F19" s="95"/>
      <c r="G19" s="95"/>
    </row>
    <row r="20" spans="4:7" x14ac:dyDescent="0.25">
      <c r="D20" s="33">
        <f t="shared" si="0"/>
        <v>41832</v>
      </c>
      <c r="E20" s="86"/>
      <c r="F20" s="95"/>
      <c r="G20" s="95"/>
    </row>
    <row r="21" spans="4:7" x14ac:dyDescent="0.25">
      <c r="D21" s="33">
        <f t="shared" si="0"/>
        <v>41833</v>
      </c>
      <c r="E21" s="86"/>
      <c r="F21" s="95"/>
      <c r="G21" s="95"/>
    </row>
    <row r="22" spans="4:7" x14ac:dyDescent="0.25">
      <c r="D22" s="33">
        <f t="shared" si="0"/>
        <v>41834</v>
      </c>
      <c r="E22" s="86"/>
      <c r="F22" s="95"/>
      <c r="G22" s="95"/>
    </row>
    <row r="23" spans="4:7" x14ac:dyDescent="0.25">
      <c r="D23" s="33">
        <f t="shared" si="0"/>
        <v>41835</v>
      </c>
      <c r="E23" s="86"/>
      <c r="F23" s="95"/>
      <c r="G23" s="95"/>
    </row>
    <row r="24" spans="4:7" x14ac:dyDescent="0.25">
      <c r="D24" s="33">
        <f t="shared" si="0"/>
        <v>41836</v>
      </c>
      <c r="E24" s="86"/>
      <c r="F24" s="95"/>
      <c r="G24" s="95"/>
    </row>
    <row r="25" spans="4:7" x14ac:dyDescent="0.25">
      <c r="D25" s="33">
        <f t="shared" si="0"/>
        <v>41837</v>
      </c>
      <c r="E25" s="86"/>
      <c r="F25" s="95"/>
      <c r="G25" s="95"/>
    </row>
    <row r="26" spans="4:7" x14ac:dyDescent="0.25">
      <c r="D26" s="33">
        <f t="shared" si="0"/>
        <v>41838</v>
      </c>
      <c r="E26" s="86"/>
      <c r="F26" s="95"/>
      <c r="G26" s="95"/>
    </row>
    <row r="27" spans="4:7" x14ac:dyDescent="0.25">
      <c r="D27" s="33">
        <f t="shared" si="0"/>
        <v>41839</v>
      </c>
      <c r="E27" s="86"/>
      <c r="F27" s="95"/>
      <c r="G27" s="95"/>
    </row>
    <row r="28" spans="4:7" x14ac:dyDescent="0.25">
      <c r="D28" s="33">
        <f t="shared" si="0"/>
        <v>41840</v>
      </c>
      <c r="E28" s="86"/>
      <c r="F28" s="95"/>
      <c r="G28" s="95"/>
    </row>
    <row r="29" spans="4:7" x14ac:dyDescent="0.25">
      <c r="D29" s="33">
        <f t="shared" si="0"/>
        <v>41841</v>
      </c>
      <c r="E29" s="86"/>
      <c r="F29" s="95"/>
      <c r="G29" s="95"/>
    </row>
    <row r="30" spans="4:7" x14ac:dyDescent="0.25">
      <c r="D30" s="33">
        <f t="shared" si="0"/>
        <v>41842</v>
      </c>
      <c r="E30" s="86"/>
      <c r="F30" s="95"/>
      <c r="G30" s="95"/>
    </row>
    <row r="31" spans="4:7" x14ac:dyDescent="0.25">
      <c r="D31" s="33">
        <f t="shared" si="0"/>
        <v>41843</v>
      </c>
      <c r="E31" s="86"/>
      <c r="F31" s="95"/>
      <c r="G31" s="95"/>
    </row>
    <row r="32" spans="4:7" x14ac:dyDescent="0.25">
      <c r="D32" s="33">
        <f t="shared" si="0"/>
        <v>41844</v>
      </c>
      <c r="E32" s="86"/>
      <c r="F32" s="95"/>
      <c r="G32" s="95"/>
    </row>
    <row r="33" spans="4:7" x14ac:dyDescent="0.25">
      <c r="D33" s="33">
        <f t="shared" si="0"/>
        <v>41845</v>
      </c>
      <c r="E33" s="86"/>
      <c r="F33" s="95"/>
      <c r="G33" s="95"/>
    </row>
    <row r="34" spans="4:7" x14ac:dyDescent="0.25">
      <c r="D34" s="33">
        <f t="shared" si="0"/>
        <v>41846</v>
      </c>
      <c r="E34" s="86"/>
      <c r="F34" s="95"/>
      <c r="G34" s="95"/>
    </row>
    <row r="35" spans="4:7" x14ac:dyDescent="0.25">
      <c r="D35" s="33">
        <f t="shared" si="0"/>
        <v>41847</v>
      </c>
      <c r="E35" s="86"/>
      <c r="F35" s="95"/>
      <c r="G35" s="95"/>
    </row>
    <row r="36" spans="4:7" x14ac:dyDescent="0.25">
      <c r="D36" s="33">
        <f t="shared" si="0"/>
        <v>41848</v>
      </c>
      <c r="E36" s="86"/>
      <c r="F36" s="95"/>
      <c r="G36" s="95"/>
    </row>
    <row r="37" spans="4:7" x14ac:dyDescent="0.25">
      <c r="D37" s="33">
        <f>IF(MONTH($D$36+1)=MONTH($D$36),D36+1,"")</f>
        <v>41849</v>
      </c>
      <c r="E37" s="86"/>
      <c r="F37" s="95"/>
      <c r="G37" s="95"/>
    </row>
    <row r="38" spans="4:7" x14ac:dyDescent="0.25">
      <c r="D38" s="33">
        <f t="shared" ref="D38:D39" si="1">IF(MONTH($D$36+1)=MONTH($D$36),D37+1,"")</f>
        <v>41850</v>
      </c>
      <c r="E38" s="86"/>
      <c r="F38" s="95"/>
      <c r="G38" s="95"/>
    </row>
    <row r="39" spans="4:7" s="2" customFormat="1" x14ac:dyDescent="0.25">
      <c r="D39" s="33">
        <f t="shared" si="1"/>
        <v>41851</v>
      </c>
      <c r="E39" s="87"/>
      <c r="F39" s="95"/>
      <c r="G39" s="95"/>
    </row>
    <row r="40" spans="4:7" s="2" customFormat="1" x14ac:dyDescent="0.25">
      <c r="D40" s="3"/>
      <c r="E40" s="96"/>
      <c r="F40" s="96"/>
      <c r="G40" s="96"/>
    </row>
    <row r="41" spans="4:7" s="2" customFormat="1" x14ac:dyDescent="0.25">
      <c r="D41" s="3"/>
    </row>
    <row r="42" spans="4:7" s="2" customFormat="1" x14ac:dyDescent="0.25">
      <c r="D42" s="3"/>
    </row>
    <row r="43" spans="4:7" s="2" customFormat="1" x14ac:dyDescent="0.25">
      <c r="D43" s="3"/>
    </row>
    <row r="44" spans="4:7" s="2" customFormat="1" x14ac:dyDescent="0.25">
      <c r="D44" s="3"/>
    </row>
    <row r="45" spans="4:7" s="2" customFormat="1" x14ac:dyDescent="0.25">
      <c r="D45" s="3"/>
    </row>
  </sheetData>
  <mergeCells count="1">
    <mergeCell ref="A6:B6"/>
  </mergeCells>
  <conditionalFormatting sqref="D8">
    <cfRule type="expression" dxfId="36" priority="42">
      <formula>(WEEKDAY(A15) = 1)</formula>
    </cfRule>
  </conditionalFormatting>
  <conditionalFormatting sqref="D9:D39">
    <cfRule type="expression" dxfId="35" priority="44">
      <formula>(WEEKDAY(A17) = 1)</formula>
    </cfRule>
  </conditionalFormatting>
  <conditionalFormatting sqref="E9:E39">
    <cfRule type="expression" dxfId="4" priority="1">
      <formula>E$7="F"</formula>
    </cfRule>
    <cfRule type="cellIs" dxfId="3" priority="2" operator="equal">
      <formula>"CP"</formula>
    </cfRule>
    <cfRule type="cellIs" dxfId="2" priority="3" operator="equal">
      <formula>"SAST"</formula>
    </cfRule>
    <cfRule type="cellIs" dxfId="1" priority="4" operator="equal">
      <formula>"MAL"</formula>
    </cfRule>
    <cfRule type="cellIs" dxfId="0" priority="5" operator="equal">
      <formula>"ASTG"</formula>
    </cfRule>
  </conditionalFormatting>
  <dataValidations count="1">
    <dataValidation type="list" allowBlank="1" showInputMessage="1" showErrorMessage="1" sqref="C2">
      <formula1>Nom_salariés</formula1>
    </dataValidation>
  </dataValidations>
  <pageMargins left="0" right="0" top="0.35433070866141736" bottom="0.35433070866141736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Fiche mensuelle</vt:lpstr>
      <vt:lpstr>date</vt:lpstr>
      <vt:lpstr>F</vt:lpstr>
      <vt:lpstr>Fiche_salariés</vt:lpstr>
      <vt:lpstr>mois</vt:lpstr>
      <vt:lpstr>Nom_salariés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Guy Blancher</cp:lastModifiedBy>
  <cp:lastPrinted>2014-06-12T21:36:10Z</cp:lastPrinted>
  <dcterms:created xsi:type="dcterms:W3CDTF">2014-06-11T18:08:40Z</dcterms:created>
  <dcterms:modified xsi:type="dcterms:W3CDTF">2014-06-14T13:29:56Z</dcterms:modified>
</cp:coreProperties>
</file>