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19200" windowHeight="11070"/>
  </bookViews>
  <sheets>
    <sheet name="Feuil1" sheetId="1" r:id="rId1"/>
  </sheets>
  <externalReferences>
    <externalReference r:id="rId2"/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E11" i="1" l="1"/>
  <c r="E10" i="1"/>
  <c r="D10" i="1"/>
  <c r="C10" i="1"/>
  <c r="E12" i="1"/>
  <c r="D12" i="1"/>
  <c r="C12" i="1"/>
  <c r="B12" i="1"/>
  <c r="D11" i="1"/>
  <c r="C11" i="1"/>
  <c r="B11" i="1"/>
  <c r="B6" i="1"/>
  <c r="B5" i="1"/>
  <c r="F10" i="1" l="1"/>
  <c r="F11" i="1"/>
  <c r="F12" i="1"/>
</calcChain>
</file>

<file path=xl/sharedStrings.xml><?xml version="1.0" encoding="utf-8"?>
<sst xmlns="http://schemas.openxmlformats.org/spreadsheetml/2006/main" count="10" uniqueCount="10">
  <si>
    <t>Analyse des balances des CRG</t>
  </si>
  <si>
    <t>Majeurs protégés :</t>
  </si>
  <si>
    <t>N° de dossier :</t>
  </si>
  <si>
    <t>Années</t>
  </si>
  <si>
    <t>Solde au début de la mesure</t>
  </si>
  <si>
    <t>Solde au 31/12</t>
  </si>
  <si>
    <t>Dépenses</t>
  </si>
  <si>
    <t>Ressources</t>
  </si>
  <si>
    <t>Déficit/Bénéfice</t>
  </si>
  <si>
    <t>Patrimoine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</si>
</sst>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4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4" fillId="0" borderId="0" xfId="0" applyFont="1"/>
    <xf numFmtId="0" fontId="4" fillId="0" borderId="13" xfId="0" applyFont="1" applyBorder="1" applyAlignment="1">
      <alignment horizontal="center" vertical="center"/>
    </xf>
    <xf numFmtId="0" fontId="0" fillId="0" borderId="14" xfId="0" applyBorder="1"/>
    <xf numFmtId="4" fontId="0" fillId="0" borderId="14" xfId="0" applyNumberFormat="1" applyBorder="1"/>
    <xf numFmtId="0" fontId="0" fillId="0" borderId="15" xfId="0" applyBorder="1"/>
    <xf numFmtId="0" fontId="4" fillId="0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3</xdr:row>
          <xdr:rowOff>95250</xdr:rowOff>
        </xdr:from>
        <xdr:to>
          <xdr:col>3</xdr:col>
          <xdr:colOff>590550</xdr:colOff>
          <xdr:row>5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Choisir dossier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UV2014\COMPT21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UV2013\COMPT21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UV2015\COMPT21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operations"/>
      <sheetName val="COMPTE1"/>
      <sheetName val="Plan Comptable du Majeur"/>
      <sheetName val="TRI"/>
    </sheetNames>
    <sheetDataSet>
      <sheetData sheetId="0"/>
      <sheetData sheetId="1"/>
      <sheetData sheetId="2">
        <row r="2">
          <cell r="B2" t="str">
            <v>Monsieur DAHASSE Mourades</v>
          </cell>
        </row>
        <row r="3">
          <cell r="B3">
            <v>2122</v>
          </cell>
        </row>
        <row r="20">
          <cell r="AQ20">
            <v>2388.2400000000007</v>
          </cell>
          <cell r="AR20">
            <v>3593.1199999999922</v>
          </cell>
        </row>
        <row r="28">
          <cell r="AZ28">
            <v>-8308.0999999999985</v>
          </cell>
        </row>
        <row r="29">
          <cell r="BO29">
            <v>9512.9800000000014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COMPTE1"/>
      <sheetName val="TRI"/>
      <sheetName val="Macro2"/>
      <sheetName val="Macro3"/>
      <sheetName val="Macro4"/>
      <sheetName val="Macro5"/>
    </sheetNames>
    <sheetDataSet>
      <sheetData sheetId="0"/>
      <sheetData sheetId="1">
        <row r="20">
          <cell r="AQ20">
            <v>-90.36</v>
          </cell>
          <cell r="AR20">
            <v>2388.2400000000007</v>
          </cell>
        </row>
        <row r="28">
          <cell r="AZ28">
            <v>3916.9500000000003</v>
          </cell>
        </row>
        <row r="29">
          <cell r="BO29">
            <v>6395.5500000000011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operations"/>
      <sheetName val="COMPTE1"/>
      <sheetName val="Plan Comptable du Majeur"/>
      <sheetName val="TRI"/>
    </sheetNames>
    <sheetDataSet>
      <sheetData sheetId="0"/>
      <sheetData sheetId="1"/>
      <sheetData sheetId="2">
        <row r="20">
          <cell r="AQ20">
            <v>3593.1199999999922</v>
          </cell>
          <cell r="AR20">
            <v>3131.9099999999976</v>
          </cell>
        </row>
        <row r="28">
          <cell r="AZ28">
            <v>-10088.220000000001</v>
          </cell>
        </row>
        <row r="29">
          <cell r="BO29">
            <v>9627.01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13"/>
  <sheetViews>
    <sheetView tabSelected="1" workbookViewId="0">
      <selection activeCell="B10" sqref="B10"/>
    </sheetView>
  </sheetViews>
  <sheetFormatPr baseColWidth="10" defaultRowHeight="15" x14ac:dyDescent="0.25"/>
  <cols>
    <col min="1" max="1" width="24.7109375" bestFit="1" customWidth="1"/>
    <col min="2" max="2" width="39.28515625" bestFit="1" customWidth="1"/>
    <col min="3" max="3" width="18.42578125" bestFit="1" customWidth="1"/>
    <col min="4" max="4" width="28.5703125" bestFit="1" customWidth="1"/>
    <col min="5" max="5" width="20.5703125" bestFit="1" customWidth="1"/>
    <col min="6" max="6" width="20.140625" bestFit="1" customWidth="1"/>
    <col min="7" max="7" width="13.85546875" bestFit="1" customWidth="1"/>
  </cols>
  <sheetData>
    <row r="2" spans="1:7" ht="15.75" thickBot="1" x14ac:dyDescent="0.3"/>
    <row r="3" spans="1:7" ht="22.5" thickTop="1" thickBot="1" x14ac:dyDescent="0.4">
      <c r="A3" s="20" t="s">
        <v>0</v>
      </c>
      <c r="B3" s="21"/>
      <c r="C3" s="21"/>
      <c r="D3" s="21"/>
      <c r="E3" s="21"/>
      <c r="F3" s="22"/>
    </row>
    <row r="4" spans="1:7" ht="15.75" thickTop="1" x14ac:dyDescent="0.25"/>
    <row r="5" spans="1:7" ht="21" x14ac:dyDescent="0.35">
      <c r="A5" s="14" t="s">
        <v>1</v>
      </c>
      <c r="B5" s="1" t="str">
        <f>[1]COMPTE1!$B$2</f>
        <v>Monsieur DAHASSE Mourades</v>
      </c>
      <c r="C5" s="2"/>
    </row>
    <row r="6" spans="1:7" ht="23.25" x14ac:dyDescent="0.35">
      <c r="A6" s="14" t="s">
        <v>2</v>
      </c>
      <c r="B6" s="3">
        <f>[1]COMPTE1!$B$3</f>
        <v>2122</v>
      </c>
      <c r="C6" s="2"/>
    </row>
    <row r="7" spans="1:7" x14ac:dyDescent="0.25">
      <c r="A7" s="2"/>
      <c r="B7" s="2"/>
      <c r="C7" s="2"/>
    </row>
    <row r="8" spans="1:7" ht="15.75" thickBot="1" x14ac:dyDescent="0.3"/>
    <row r="9" spans="1:7" ht="19.5" thickTop="1" x14ac:dyDescent="0.25">
      <c r="A9" s="4" t="s">
        <v>3</v>
      </c>
      <c r="B9" s="5" t="s">
        <v>4</v>
      </c>
      <c r="C9" s="6" t="s">
        <v>5</v>
      </c>
      <c r="D9" s="6" t="s">
        <v>6</v>
      </c>
      <c r="E9" s="6" t="s">
        <v>7</v>
      </c>
      <c r="F9" s="15" t="s">
        <v>8</v>
      </c>
      <c r="G9" s="19" t="s">
        <v>9</v>
      </c>
    </row>
    <row r="10" spans="1:7" x14ac:dyDescent="0.25">
      <c r="A10" s="7">
        <v>2013</v>
      </c>
      <c r="B10" s="8">
        <f>[2]COMPTE1!$AQ$20</f>
        <v>-90.36</v>
      </c>
      <c r="C10" s="8">
        <f>[2]COMPTE1!$AR$20</f>
        <v>2388.2400000000007</v>
      </c>
      <c r="D10" s="9">
        <f>[2]COMPTE1!$AZ$28</f>
        <v>3916.9500000000003</v>
      </c>
      <c r="E10" s="8">
        <f>[2]COMPTE1!$BO$29</f>
        <v>6395.5500000000011</v>
      </c>
      <c r="F10" s="16">
        <f>SUM(D10:E10)</f>
        <v>10312.500000000002</v>
      </c>
      <c r="G10" s="10"/>
    </row>
    <row r="11" spans="1:7" x14ac:dyDescent="0.25">
      <c r="A11" s="7">
        <v>2014</v>
      </c>
      <c r="B11" s="9">
        <f>[1]COMPTE1!$AQ$20</f>
        <v>2388.2400000000007</v>
      </c>
      <c r="C11" s="9">
        <f>[1]COMPTE1!$AR$20</f>
        <v>3593.1199999999922</v>
      </c>
      <c r="D11" s="9">
        <f>[1]COMPTE1!$AZ$28</f>
        <v>-8308.0999999999985</v>
      </c>
      <c r="E11" s="9">
        <f>[1]COMPTE1!$BO$29</f>
        <v>9512.9800000000014</v>
      </c>
      <c r="F11" s="17">
        <f>SUM(D11:E11)</f>
        <v>1204.8800000000028</v>
      </c>
      <c r="G11" s="10"/>
    </row>
    <row r="12" spans="1:7" ht="15.75" thickBot="1" x14ac:dyDescent="0.3">
      <c r="A12" s="11">
        <v>2015</v>
      </c>
      <c r="B12" s="12">
        <f>[3]COMPTE1!$AQ$20</f>
        <v>3593.1199999999922</v>
      </c>
      <c r="C12" s="12">
        <f>[3]COMPTE1!$AR$20</f>
        <v>3131.9099999999976</v>
      </c>
      <c r="D12" s="12">
        <f>[3]COMPTE1!$AZ$28</f>
        <v>-10088.220000000001</v>
      </c>
      <c r="E12" s="12">
        <f>[3]COMPTE1!$BO$29</f>
        <v>9627.01</v>
      </c>
      <c r="F12" s="18">
        <f>SUM(D12:E12)</f>
        <v>-461.21000000000095</v>
      </c>
      <c r="G12" s="13"/>
    </row>
    <row r="13" spans="1:7" ht="15.75" thickTop="1" x14ac:dyDescent="0.25"/>
  </sheetData>
  <mergeCells count="1">
    <mergeCell ref="A3:F3"/>
  </mergeCells>
  <conditionalFormatting sqref="F10:F1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609600</xdr:colOff>
                    <xdr:row>3</xdr:row>
                    <xdr:rowOff>95250</xdr:rowOff>
                  </from>
                  <to>
                    <xdr:col>3</xdr:col>
                    <xdr:colOff>590550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Décordé</dc:creator>
  <cp:lastModifiedBy>Olivier</cp:lastModifiedBy>
  <dcterms:created xsi:type="dcterms:W3CDTF">2016-06-27T07:53:08Z</dcterms:created>
  <dcterms:modified xsi:type="dcterms:W3CDTF">2016-06-30T08:52:22Z</dcterms:modified>
</cp:coreProperties>
</file>