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70" yWindow="525" windowWidth="24615" windowHeight="12210"/>
  </bookViews>
  <sheets>
    <sheet name="Correction" sheetId="3" r:id="rId1"/>
  </sheets>
  <calcPr calcId="145621"/>
</workbook>
</file>

<file path=xl/calcChain.xml><?xml version="1.0" encoding="utf-8"?>
<calcChain xmlns="http://schemas.openxmlformats.org/spreadsheetml/2006/main">
  <c r="AO3" i="3" l="1"/>
  <c r="AN3" i="3"/>
  <c r="AM3" i="3"/>
  <c r="AL3" i="3"/>
  <c r="AK3" i="3"/>
  <c r="AJ3" i="3"/>
  <c r="AI3" i="3"/>
  <c r="AH3" i="3"/>
  <c r="AG3" i="3"/>
  <c r="AF3" i="3"/>
  <c r="AE3" i="3"/>
  <c r="AD3" i="3"/>
  <c r="AC3" i="3"/>
  <c r="AB3" i="3"/>
  <c r="AA3" i="3"/>
  <c r="Z3" i="3"/>
  <c r="Y3" i="3"/>
  <c r="X3" i="3"/>
  <c r="W3" i="3"/>
  <c r="V3" i="3"/>
  <c r="U3" i="3"/>
  <c r="T3" i="3"/>
  <c r="S3" i="3"/>
  <c r="R3" i="3"/>
  <c r="Q3" i="3"/>
  <c r="P3" i="3"/>
  <c r="O3" i="3"/>
  <c r="N3" i="3"/>
  <c r="M3" i="3"/>
  <c r="L3" i="3"/>
  <c r="K3" i="3"/>
  <c r="J3" i="3"/>
  <c r="I3" i="3"/>
  <c r="H3" i="3"/>
  <c r="G3" i="3"/>
  <c r="F3" i="3"/>
  <c r="E3" i="3"/>
  <c r="D3" i="3"/>
  <c r="C3" i="3"/>
  <c r="B3" i="3"/>
  <c r="B10" i="3" l="1"/>
  <c r="B6" i="3"/>
  <c r="B7" i="3"/>
  <c r="B8" i="3"/>
  <c r="B9" i="3"/>
</calcChain>
</file>

<file path=xl/sharedStrings.xml><?xml version="1.0" encoding="utf-8"?>
<sst xmlns="http://schemas.openxmlformats.org/spreadsheetml/2006/main" count="78" uniqueCount="45">
  <si>
    <t>Professionnel	, Ultimate</t>
  </si>
  <si>
    <t>netsh winsock reset</t>
  </si>
  <si>
    <t>PSR</t>
  </si>
  <si>
    <t>gpresult /R</t>
  </si>
  <si>
    <t>Un outil de cryptage de partition</t>
  </si>
  <si>
    <t>Utilisez le package en .mst</t>
  </si>
  <si>
    <t>CONVERT C: /FS:NTFS</t>
  </si>
  <si>
    <t>Retirez la permission de lecture/écriture des utilisateurs avec pouvoirs sur le dossier All Users</t>
  </si>
  <si>
    <t>Utilisez sfc.exe</t>
  </si>
  <si>
    <t>L’échange de données entre applications</t>
  </si>
  <si>
    <t>ntdsutil</t>
  </si>
  <si>
    <t>Des stratégies de groupes, Des scripts</t>
  </si>
  <si>
    <t>32 go</t>
  </si>
  <si>
    <t>route add 172.16.64.96 mask 255.255.255.224 172.16.64.130 –p</t>
  </si>
  <si>
    <t>Configurer la stratégie de groupe par défaut du domaine pour empêcher les connexions utilisant des informations d'identification mises en cache</t>
  </si>
  <si>
    <t>Ajouter un enregistrement de type hôte A faisant référence au serveur F2</t>
  </si>
  <si>
    <t>Configurer les clichés instantanés sur le volume hébergeant le dossier partagé</t>
  </si>
  <si>
    <t>Les fichiers seront copiés mais ne conserveront pas leur état crypté dans le dossier de destination</t>
  </si>
  <si>
    <t>Lancer la commande DCPROMO</t>
  </si>
  <si>
    <t>IEEE 802.3AD</t>
  </si>
  <si>
    <t>Un mécanisme d'encapsulation très répandu et implanté dans de nombreux équipements permettant de propager plusieurs Vlan sur un même lien physique</t>
  </si>
  <si>
    <t>192.168.1.34</t>
  </si>
  <si>
    <t>ICMP, Echo-ICMP</t>
  </si>
  <si>
    <t>OSPF</t>
  </si>
  <si>
    <t>Il offre un service de transport orienté sans connexion, Il est dépourvu de la plupart des fonctionnalités du protocole FTP</t>
  </si>
  <si>
    <t>Il s'agit d'un protocole sans connexion, Il s'agit d'un protocole peu fiable, Il s'agit d'un protocole routé</t>
  </si>
  <si>
    <t>Deux fibres sont logées dans des enveloppes distinctes</t>
  </si>
  <si>
    <t>Il permet à un commutateur d'éliminer les boucles de commutation</t>
  </si>
  <si>
    <t>La gestion des  « host profiles »</t>
  </si>
  <si>
    <t>1 vCPU maximum, Pas de snapshot</t>
  </si>
  <si>
    <t>vMotion, iSCSI, NFS</t>
  </si>
  <si>
    <t>Sauvegarde du certificat, Sauvegarde de la base de données</t>
  </si>
  <si>
    <t>MySQL</t>
  </si>
  <si>
    <t>Changer le nombre de ports sur un switch virtuel</t>
  </si>
  <si>
    <t>La quantité de mémoire physique garantie pour une machine virtuelle</t>
  </si>
  <si>
    <t>Réponse(s) du candidat</t>
  </si>
  <si>
    <t>Bonne(s) réponse(s)</t>
  </si>
  <si>
    <t>Passage en 64 bits</t>
  </si>
  <si>
    <t>vMotion, iSCSI</t>
  </si>
  <si>
    <t>Point(s) obtenu(s)</t>
  </si>
  <si>
    <t>Résultat QCM Poste de travail (Windows)</t>
  </si>
  <si>
    <t>Résultat QCM Serveur (Windows)</t>
  </si>
  <si>
    <t>Résultat QCM Réseau</t>
  </si>
  <si>
    <t>Résultat QCM Virtualisation Vmware</t>
  </si>
  <si>
    <t>Résultat 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</si>
</sst>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;@"/>
  </numFmts>
  <fonts count="3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1" fillId="0" borderId="0" xfId="1"/>
    <xf numFmtId="0" fontId="1" fillId="0" borderId="0" xfId="1" applyAlignment="1">
      <alignment horizontal="center" vertical="center"/>
    </xf>
    <xf numFmtId="0" fontId="1" fillId="3" borderId="0" xfId="1" applyFill="1" applyAlignment="1">
      <alignment horizontal="center" vertical="center"/>
    </xf>
    <xf numFmtId="164" fontId="0" fillId="2" borderId="0" xfId="0" applyNumberFormat="1" applyFill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571500</xdr:colOff>
          <xdr:row>16</xdr:row>
          <xdr:rowOff>180975</xdr:rowOff>
        </xdr:from>
        <xdr:to>
          <xdr:col>2</xdr:col>
          <xdr:colOff>428625</xdr:colOff>
          <xdr:row>22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Correction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O28"/>
  <sheetViews>
    <sheetView tabSelected="1" workbookViewId="0">
      <selection activeCell="H22" sqref="H22"/>
    </sheetView>
  </sheetViews>
  <sheetFormatPr baseColWidth="10" defaultRowHeight="15" x14ac:dyDescent="0.25"/>
  <cols>
    <col min="1" max="1" width="42.140625" style="2" customWidth="1"/>
    <col min="2" max="2" width="42.28515625" style="3" customWidth="1"/>
    <col min="3" max="3" width="18.7109375" style="3" bestFit="1" customWidth="1"/>
    <col min="4" max="4" width="4.28515625" style="3" bestFit="1" customWidth="1"/>
    <col min="5" max="5" width="10.7109375" style="3" bestFit="1" customWidth="1"/>
    <col min="6" max="6" width="30" style="3" bestFit="1" customWidth="1"/>
    <col min="7" max="7" width="24.5703125" style="3" bestFit="1" customWidth="1"/>
    <col min="8" max="8" width="20" style="3" bestFit="1" customWidth="1"/>
    <col min="9" max="9" width="85.7109375" style="3" bestFit="1" customWidth="1"/>
    <col min="10" max="10" width="14.28515625" style="3" bestFit="1" customWidth="1"/>
    <col min="11" max="11" width="37.85546875" style="3" bestFit="1" customWidth="1"/>
    <col min="12" max="12" width="7.85546875" style="3" bestFit="1" customWidth="1"/>
    <col min="13" max="13" width="34.7109375" style="3" bestFit="1" customWidth="1"/>
    <col min="14" max="14" width="5.5703125" style="3" bestFit="1" customWidth="1"/>
    <col min="15" max="15" width="5" style="3" bestFit="1" customWidth="1"/>
    <col min="16" max="16" width="55.7109375" style="3" bestFit="1" customWidth="1"/>
    <col min="17" max="17" width="132.42578125" style="3" bestFit="1" customWidth="1"/>
    <col min="18" max="18" width="67.28515625" style="3" bestFit="1" customWidth="1"/>
    <col min="19" max="19" width="71.42578125" style="3" bestFit="1" customWidth="1"/>
    <col min="20" max="20" width="89" style="3" bestFit="1" customWidth="1"/>
    <col min="21" max="21" width="29.140625" style="3" bestFit="1" customWidth="1"/>
    <col min="22" max="22" width="12.140625" style="3" bestFit="1" customWidth="1"/>
    <col min="23" max="23" width="142.7109375" style="3" bestFit="1" customWidth="1"/>
    <col min="24" max="24" width="3" style="3" bestFit="1" customWidth="1"/>
    <col min="25" max="25" width="11.7109375" style="3" bestFit="1" customWidth="1"/>
    <col min="26" max="26" width="16.140625" style="3" bestFit="1" customWidth="1"/>
    <col min="27" max="27" width="3.85546875" style="3" bestFit="1" customWidth="1"/>
    <col min="28" max="28" width="110" style="3" bestFit="1" customWidth="1"/>
    <col min="29" max="29" width="92.140625" style="3" bestFit="1" customWidth="1"/>
    <col min="30" max="30" width="50.7109375" style="3" bestFit="1" customWidth="1"/>
    <col min="31" max="31" width="61.85546875" style="3" bestFit="1" customWidth="1"/>
    <col min="32" max="32" width="17" style="3" bestFit="1" customWidth="1"/>
    <col min="33" max="33" width="32" style="3" bestFit="1" customWidth="1"/>
    <col min="34" max="34" width="13.7109375" style="3" bestFit="1" customWidth="1"/>
    <col min="35" max="35" width="54.85546875" style="3" bestFit="1" customWidth="1"/>
    <col min="36" max="36" width="7" style="3" bestFit="1" customWidth="1"/>
    <col min="37" max="37" width="3" style="3" bestFit="1" customWidth="1"/>
    <col min="38" max="38" width="44.7109375" style="3" bestFit="1" customWidth="1"/>
    <col min="39" max="39" width="64.28515625" style="3" bestFit="1" customWidth="1"/>
    <col min="40" max="40" width="2" style="3" bestFit="1" customWidth="1"/>
    <col min="41" max="41" width="3" style="3" bestFit="1" customWidth="1"/>
    <col min="42" max="16384" width="11.42578125" style="2"/>
  </cols>
  <sheetData>
    <row r="1" spans="1:41" ht="26.25" x14ac:dyDescent="0.25">
      <c r="A1" s="2" t="s">
        <v>35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>
        <v>3389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>
        <v>53</v>
      </c>
      <c r="Y1" s="1" t="s">
        <v>21</v>
      </c>
      <c r="Z1" s="1" t="s">
        <v>22</v>
      </c>
      <c r="AA1" s="1" t="s">
        <v>23</v>
      </c>
      <c r="AB1" s="1" t="s">
        <v>24</v>
      </c>
      <c r="AC1" s="1" t="s">
        <v>25</v>
      </c>
      <c r="AD1" s="1" t="s">
        <v>26</v>
      </c>
      <c r="AE1" s="1" t="s">
        <v>27</v>
      </c>
      <c r="AF1" s="1" t="s">
        <v>28</v>
      </c>
      <c r="AG1" s="1" t="s">
        <v>29</v>
      </c>
      <c r="AH1" s="1" t="s">
        <v>30</v>
      </c>
      <c r="AI1" s="1" t="s">
        <v>31</v>
      </c>
      <c r="AJ1" s="1" t="s">
        <v>32</v>
      </c>
      <c r="AK1" s="1">
        <v>25</v>
      </c>
      <c r="AL1" s="1" t="s">
        <v>33</v>
      </c>
      <c r="AM1" s="1" t="s">
        <v>34</v>
      </c>
      <c r="AN1" s="1">
        <v>8</v>
      </c>
      <c r="AO1" s="1">
        <v>32</v>
      </c>
    </row>
    <row r="2" spans="1:41" x14ac:dyDescent="0.25">
      <c r="A2" s="2" t="s">
        <v>36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>
        <v>3389</v>
      </c>
      <c r="P2" s="3" t="s">
        <v>13</v>
      </c>
      <c r="Q2" s="3" t="s">
        <v>14</v>
      </c>
      <c r="R2" s="3" t="s">
        <v>15</v>
      </c>
      <c r="S2" s="3" t="s">
        <v>16</v>
      </c>
      <c r="T2" s="3" t="s">
        <v>17</v>
      </c>
      <c r="U2" s="3" t="s">
        <v>18</v>
      </c>
      <c r="V2" s="3" t="s">
        <v>19</v>
      </c>
      <c r="W2" s="3" t="s">
        <v>20</v>
      </c>
      <c r="X2" s="3">
        <v>53</v>
      </c>
      <c r="Y2" s="3" t="s">
        <v>21</v>
      </c>
      <c r="Z2" s="3" t="s">
        <v>22</v>
      </c>
      <c r="AA2" s="3" t="s">
        <v>23</v>
      </c>
      <c r="AB2" s="3" t="s">
        <v>24</v>
      </c>
      <c r="AC2" s="3" t="s">
        <v>25</v>
      </c>
      <c r="AD2" s="3" t="s">
        <v>26</v>
      </c>
      <c r="AE2" s="3" t="s">
        <v>27</v>
      </c>
      <c r="AF2" s="3" t="s">
        <v>37</v>
      </c>
      <c r="AG2" s="3" t="s">
        <v>29</v>
      </c>
      <c r="AH2" s="3" t="s">
        <v>38</v>
      </c>
      <c r="AI2" s="3" t="s">
        <v>31</v>
      </c>
      <c r="AJ2" s="3" t="s">
        <v>32</v>
      </c>
      <c r="AK2" s="3">
        <v>25</v>
      </c>
      <c r="AL2" s="3" t="s">
        <v>33</v>
      </c>
      <c r="AM2" s="3" t="s">
        <v>34</v>
      </c>
      <c r="AN2" s="3">
        <v>8</v>
      </c>
      <c r="AO2" s="3">
        <v>32</v>
      </c>
    </row>
    <row r="3" spans="1:41" x14ac:dyDescent="0.25">
      <c r="A3" s="2" t="s">
        <v>39</v>
      </c>
      <c r="B3" s="4">
        <f>COUNTIF(B1,"*Pro*")*0.5+COUNTIF(B1,"*Ult*")*0.5-COUNTIF(B1,"*Home*")*0.5-COUNTIF(B1,"*Start*")*0.5</f>
        <v>1</v>
      </c>
      <c r="C3" s="3">
        <f>IF(C$1=C$2,2,0)</f>
        <v>2</v>
      </c>
      <c r="D3" s="3">
        <f t="shared" ref="D3:AK3" si="0">IF(D$1=D$2,1,0)</f>
        <v>1</v>
      </c>
      <c r="E3" s="3">
        <f>IF(E$1=E$2,2,0)</f>
        <v>2</v>
      </c>
      <c r="F3" s="3">
        <f t="shared" si="0"/>
        <v>1</v>
      </c>
      <c r="G3" s="3">
        <f>IF(G$1=G$2,2,0)</f>
        <v>2</v>
      </c>
      <c r="H3" s="3">
        <f>IF(H$1=H$2,2,0)</f>
        <v>2</v>
      </c>
      <c r="I3" s="3">
        <f>IF(I$1=I$2,2,0)</f>
        <v>2</v>
      </c>
      <c r="J3" s="3">
        <f t="shared" si="0"/>
        <v>1</v>
      </c>
      <c r="K3" s="3">
        <f t="shared" si="0"/>
        <v>1</v>
      </c>
      <c r="L3" s="3">
        <f t="shared" si="0"/>
        <v>1</v>
      </c>
      <c r="M3" s="4">
        <f>COUNTIF(M1,"*groupes*")*1+COUNTIF(M1,"*script*")*1-COUNTIF(M1,"*données*")*1-COUNTIF(M1,"*mots*")*1-COUNTIF(M1,"*SAM*")*1</f>
        <v>2</v>
      </c>
      <c r="N3" s="3">
        <f t="shared" si="0"/>
        <v>1</v>
      </c>
      <c r="O3" s="3">
        <f>IF(O$1=O$2,2,0)</f>
        <v>2</v>
      </c>
      <c r="P3" s="3">
        <f>IF(P$1=P$2,2,0)</f>
        <v>2</v>
      </c>
      <c r="Q3" s="3">
        <f>IF(Q$1=Q$2,2,0)</f>
        <v>2</v>
      </c>
      <c r="R3" s="3">
        <f>IF(R$1=R$2,2,0)</f>
        <v>2</v>
      </c>
      <c r="S3" s="3">
        <f t="shared" si="0"/>
        <v>1</v>
      </c>
      <c r="T3" s="3">
        <f t="shared" si="0"/>
        <v>1</v>
      </c>
      <c r="U3" s="3">
        <f t="shared" si="0"/>
        <v>1</v>
      </c>
      <c r="V3" s="3">
        <f>IF(V$1=V$2,2,0)</f>
        <v>2</v>
      </c>
      <c r="W3" s="3">
        <f t="shared" si="0"/>
        <v>1</v>
      </c>
      <c r="X3" s="3">
        <f t="shared" si="0"/>
        <v>1</v>
      </c>
      <c r="Y3" s="3">
        <f t="shared" si="0"/>
        <v>1</v>
      </c>
      <c r="Z3" s="4">
        <f>COUNTIF(Z1,"ICMP")*1.5+COUNTIF(Z1,"Echo-ICMP")*0.5-COUNTIF(Z1,"*IGMP*")*1-COUNTIF(Z1,"*RIP*")*1</f>
        <v>0</v>
      </c>
      <c r="AA3" s="3">
        <f>IF(AA$1=AA$2,3,0)</f>
        <v>3</v>
      </c>
      <c r="AB3" s="4">
        <f>COUNTIF(AB1,"*Il offre un service de transport orienté sans connexion*")*1+COUNTIF(AB1,"*Il est dépourvu de la plupart des fonctionnalités du protocole FTP*")*1-COUNTIF(AB1,"*Il utilise une procédure de transfert de fichiers authentifiée*")*1-COUNTIF(AB1,"*Il propose un service de transport orienté connexion*")*1-COUNTIF(AB1,"*Il propose plus de fonctions que le protocole FTP*")*1</f>
        <v>2</v>
      </c>
      <c r="AC3" s="4">
        <f>COUNTIF(AC1,"*Il s'agit d'un protocole sans connexion*")*1+COUNTIF(AC1,"*Il s'agit d'un protocole peu fiable*")*1+COUNTIF(AC1,"*Il s'agit d'un protocole routé*")*1-COUNTIF(AC1,"*Il est orienté connexion*")*1-COUNTIF(AC1,"*C'est un protocole particulièrement fiable*")*1-COUNTIF(AC1,"*C'est un protocole de routage*")*1</f>
        <v>3</v>
      </c>
      <c r="AD3" s="3">
        <f>IF(AD$1=AD$2,3,0)</f>
        <v>3</v>
      </c>
      <c r="AE3" s="3">
        <f>IF(AE$1=AE$2,2,0)</f>
        <v>2</v>
      </c>
      <c r="AF3" s="3">
        <f>IF(AF$1=AF$2,2,0)</f>
        <v>0</v>
      </c>
      <c r="AG3" s="4">
        <f>COUNTIF(AG1,"*1 vCPU maximum*")*1+COUNTIF(AG1,"*Pas de snapshot*")*1-COUNTIF(AG1,"*8 go maximum de mémoire*")*1-COUNTIF(AG1,"*1 seule carte réseau*")*1</f>
        <v>2</v>
      </c>
      <c r="AH3" s="4">
        <f>COUNTIF(AH1,"*vMotion*")*1+COUNTIF(AH1,"*iSCSI*")*1-COUNTIF(AH1,"*Trafic des VM*")*1-COUNTIF(AH1,"*NFS*")*1</f>
        <v>1</v>
      </c>
      <c r="AI3" s="4">
        <f>COUNTIF(AI1,"*Sauvegarde du certificat*")*1+COUNTIF(AI1,"*Sauvegarde de la base de données*")*1-COUNTIF(AI1,"*Sauvegarde du vCenter*")*1-COUNTIF(AI1,"*Mise à jour Windows du vCenter*")*1-COUNTIF(AI1,"*Migration du client vsphere sur la machine depuis laquelle les opération sont lancées*")*1-COUNTIF(AI1,"*Désactivation du vMotion sur les clusters*")*1</f>
        <v>2</v>
      </c>
      <c r="AJ3" s="3">
        <f t="shared" si="0"/>
        <v>1</v>
      </c>
      <c r="AK3" s="3">
        <f t="shared" si="0"/>
        <v>1</v>
      </c>
      <c r="AL3" s="3">
        <f>IF(AL$1=AL$2,3,0)</f>
        <v>3</v>
      </c>
      <c r="AM3" s="3">
        <f>IF(AM$1=AM$2,2,0)</f>
        <v>2</v>
      </c>
      <c r="AN3" s="3">
        <f>IF(AN$1=AN$2,2,0)</f>
        <v>2</v>
      </c>
      <c r="AO3" s="3">
        <f>IF(AO$1=AO$2,2,0)</f>
        <v>2</v>
      </c>
    </row>
    <row r="6" spans="1:41" x14ac:dyDescent="0.25">
      <c r="A6" s="3" t="s">
        <v>40</v>
      </c>
      <c r="B6" s="3">
        <f>SUM(B3:K3)</f>
        <v>15</v>
      </c>
    </row>
    <row r="7" spans="1:41" x14ac:dyDescent="0.25">
      <c r="A7" s="3" t="s">
        <v>41</v>
      </c>
      <c r="B7" s="3">
        <f>SUM(L3:U3)</f>
        <v>15</v>
      </c>
    </row>
    <row r="8" spans="1:41" x14ac:dyDescent="0.25">
      <c r="A8" s="3" t="s">
        <v>42</v>
      </c>
      <c r="B8" s="3">
        <f>SUM(V3:AE3)</f>
        <v>18</v>
      </c>
    </row>
    <row r="9" spans="1:41" x14ac:dyDescent="0.25">
      <c r="A9" s="3" t="s">
        <v>43</v>
      </c>
      <c r="B9" s="3">
        <f>SUM(AF3:AO3)</f>
        <v>16</v>
      </c>
    </row>
    <row r="10" spans="1:41" x14ac:dyDescent="0.25">
      <c r="A10" s="3" t="s">
        <v>44</v>
      </c>
      <c r="B10" s="3">
        <f>SUM(B3:AO3)</f>
        <v>64</v>
      </c>
    </row>
    <row r="28" spans="1:41" x14ac:dyDescent="0.25">
      <c r="A28" s="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3.Récupération_des_résultats">
                <anchor moveWithCells="1" sizeWithCells="1">
                  <from>
                    <xdr:col>1</xdr:col>
                    <xdr:colOff>571500</xdr:colOff>
                    <xdr:row>16</xdr:row>
                    <xdr:rowOff>180975</xdr:rowOff>
                  </from>
                  <to>
                    <xdr:col>2</xdr:col>
                    <xdr:colOff>428625</xdr:colOff>
                    <xdr:row>22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Correction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Benjamin</cp:lastModifiedBy>
  <dcterms:created xsi:type="dcterms:W3CDTF">2013-04-03T12:29:08Z</dcterms:created>
  <dcterms:modified xsi:type="dcterms:W3CDTF">2013-04-17T09:45:16Z</dcterms:modified>
</cp:coreProperties>
</file>