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30" yWindow="0" windowWidth="24045" windowHeight="5925" activeTab="1"/>
  </bookViews>
  <sheets>
    <sheet name="...liste pac" sheetId="5" r:id="rId1"/>
    <sheet name="Choix option pac" sheetId="4" r:id="rId2"/>
    <sheet name="Deperd totale" sheetId="1" r:id="rId3"/>
    <sheet name=",,,liste" sheetId="2" r:id="rId4"/>
  </sheets>
  <definedNames>
    <definedName name="alim">'...liste pac'!$L$1:$L$8</definedName>
    <definedName name="altitude">',,,liste'!$I$1:$I$7</definedName>
    <definedName name="ballon">'...liste pac'!$K$1:$K$8</definedName>
    <definedName name="bloc">'...liste pac'!$I$1:$I$8</definedName>
    <definedName name="bt">',,,liste'!$N$1:$N$4</definedName>
    <definedName name="chaud">'...liste pac'!$J$1:$J$8</definedName>
    <definedName name="departement">',,,liste'!$F$1:$F$13</definedName>
    <definedName name="deperdition1">',,,liste'!$A$1:$A$10</definedName>
    <definedName name="deperdition2">',,,liste'!$B$1:$B$9</definedName>
    <definedName name="puissance">'...liste pac'!$M$1:$M$15</definedName>
    <definedName name="temp">'...liste pac'!$H$1:$H$8</definedName>
    <definedName name="temperature">',,,liste'!$D$1:$D$9</definedName>
  </definedNames>
  <calcPr calcId="125725"/>
  <fileRecoveryPr repairLoad="1"/>
</workbook>
</file>

<file path=xl/calcChain.xml><?xml version="1.0" encoding="utf-8"?>
<calcChain xmlns="http://schemas.openxmlformats.org/spreadsheetml/2006/main">
  <c r="E32" i="1"/>
  <c r="E31"/>
  <c r="H15" i="2"/>
  <c r="H14"/>
  <c r="H17" i="1"/>
  <c r="H16" i="2" l="1"/>
  <c r="E33" i="1" l="1"/>
  <c r="E36" s="1"/>
</calcChain>
</file>

<file path=xl/sharedStrings.xml><?xml version="1.0" encoding="utf-8"?>
<sst xmlns="http://schemas.openxmlformats.org/spreadsheetml/2006/main" count="354" uniqueCount="77">
  <si>
    <t>Volume</t>
  </si>
  <si>
    <t>Zone 1</t>
  </si>
  <si>
    <t>Zone 2</t>
  </si>
  <si>
    <t>Zone 3</t>
  </si>
  <si>
    <t>Zone 4</t>
  </si>
  <si>
    <t>Zone 5</t>
  </si>
  <si>
    <t>Coéfficient de performance</t>
  </si>
  <si>
    <t>1/ inexistante</t>
  </si>
  <si>
    <t>2/ 1974 à 1982</t>
  </si>
  <si>
    <t>3/ 1983 à 1989</t>
  </si>
  <si>
    <t>4/ 1990 à 2000</t>
  </si>
  <si>
    <t>5/ RT2000</t>
  </si>
  <si>
    <t>6/ RT2005</t>
  </si>
  <si>
    <t>7/ RT2012</t>
  </si>
  <si>
    <t>8/ Iso exceptionnelle</t>
  </si>
  <si>
    <t>Déperdition thermique du logement</t>
  </si>
  <si>
    <t>DJU</t>
  </si>
  <si>
    <t>CALCUL DEPERDITION DU LOGEMENT</t>
  </si>
  <si>
    <t>Isolation bati</t>
  </si>
  <si>
    <t>Saone et loire</t>
  </si>
  <si>
    <t>cote d'or</t>
  </si>
  <si>
    <t>Nièvre</t>
  </si>
  <si>
    <t>yonne</t>
  </si>
  <si>
    <t>Allier</t>
  </si>
  <si>
    <t>Loire</t>
  </si>
  <si>
    <t>Rhone</t>
  </si>
  <si>
    <t>Ain</t>
  </si>
  <si>
    <t>Jura</t>
  </si>
  <si>
    <t>Doubs</t>
  </si>
  <si>
    <t>b</t>
  </si>
  <si>
    <t>a</t>
  </si>
  <si>
    <t>c</t>
  </si>
  <si>
    <t>201 à 400m</t>
  </si>
  <si>
    <t>0 à 200m</t>
  </si>
  <si>
    <t>401 à 600m</t>
  </si>
  <si>
    <t>601 à 800m</t>
  </si>
  <si>
    <t>801 à 1000m</t>
  </si>
  <si>
    <t>Température maximum souhaitez</t>
  </si>
  <si>
    <t>Température prise en compte</t>
  </si>
  <si>
    <t>Zone géographique</t>
  </si>
  <si>
    <t>Altitude</t>
  </si>
  <si>
    <t>Choix departement</t>
  </si>
  <si>
    <t>Choix altitude</t>
  </si>
  <si>
    <t>DJU chantier</t>
  </si>
  <si>
    <t>Surface  logement</t>
  </si>
  <si>
    <t>Volume logement</t>
  </si>
  <si>
    <t>Déperdition logement</t>
  </si>
  <si>
    <t>SELECTION PAC ET OPTION</t>
  </si>
  <si>
    <t>Type</t>
  </si>
  <si>
    <t>Basse température</t>
  </si>
  <si>
    <t>Bi-Bloc</t>
  </si>
  <si>
    <t>Chauffage seul</t>
  </si>
  <si>
    <t>Sans</t>
  </si>
  <si>
    <t>Mono</t>
  </si>
  <si>
    <t>Tri</t>
  </si>
  <si>
    <t>180 litres</t>
  </si>
  <si>
    <t>260 litres</t>
  </si>
  <si>
    <t>004</t>
  </si>
  <si>
    <t>006</t>
  </si>
  <si>
    <t>008</t>
  </si>
  <si>
    <t>011</t>
  </si>
  <si>
    <t>014</t>
  </si>
  <si>
    <t>016</t>
  </si>
  <si>
    <t>Chauffage et rafraichissement</t>
  </si>
  <si>
    <t>Mono-Bloc</t>
  </si>
  <si>
    <t>Haute température</t>
  </si>
  <si>
    <t>Hybride</t>
  </si>
  <si>
    <t>temp</t>
  </si>
  <si>
    <t>bloc</t>
  </si>
  <si>
    <t>chaud</t>
  </si>
  <si>
    <t>ballon</t>
  </si>
  <si>
    <t>alim</t>
  </si>
  <si>
    <t>puissance</t>
  </si>
  <si>
    <t>Modèle</t>
  </si>
  <si>
    <t>fonctionnement</t>
  </si>
  <si>
    <t>Eau chaude sanitaire</t>
  </si>
  <si>
    <t>Alimentation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</si>
</sst>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rgb="FFFFC000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C00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theme="3" tint="-0.24994659260841701"/>
      </left>
      <right/>
      <top style="medium">
        <color theme="3" tint="-0.24994659260841701"/>
      </top>
      <bottom style="medium">
        <color theme="3" tint="-0.24994659260841701"/>
      </bottom>
      <diagonal/>
    </border>
    <border>
      <left/>
      <right/>
      <top style="medium">
        <color theme="3" tint="-0.24994659260841701"/>
      </top>
      <bottom style="medium">
        <color theme="3" tint="-0.24994659260841701"/>
      </bottom>
      <diagonal/>
    </border>
    <border>
      <left/>
      <right style="medium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 style="medium">
        <color theme="3" tint="-0.24994659260841701"/>
      </left>
      <right style="thin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 style="thin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 style="medium">
        <color theme="3" tint="-0.24994659260841701"/>
      </left>
      <right style="medium">
        <color theme="3" tint="-0.24994659260841701"/>
      </right>
      <top/>
      <bottom/>
      <diagonal/>
    </border>
    <border>
      <left/>
      <right style="medium">
        <color theme="3" tint="-0.24994659260841701"/>
      </right>
      <top/>
      <bottom/>
      <diagonal/>
    </border>
    <border>
      <left style="medium">
        <color rgb="FFFFC000"/>
      </left>
      <right/>
      <top style="medium">
        <color rgb="FFFFC000"/>
      </top>
      <bottom style="medium">
        <color rgb="FFFFC000"/>
      </bottom>
      <diagonal/>
    </border>
    <border>
      <left/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Fill="1" applyBorder="1" applyAlignment="1" applyProtection="1">
      <alignment horizontal="center"/>
    </xf>
    <xf numFmtId="0" fontId="0" fillId="2" borderId="0" xfId="0" applyFill="1"/>
    <xf numFmtId="0" fontId="3" fillId="3" borderId="1" xfId="0" applyFont="1" applyFill="1" applyBorder="1" applyAlignment="1" applyProtection="1"/>
    <xf numFmtId="0" fontId="2" fillId="2" borderId="0" xfId="0" applyFont="1" applyFill="1" applyAlignment="1" applyProtection="1"/>
    <xf numFmtId="0" fontId="3" fillId="2" borderId="7" xfId="0" applyFont="1" applyFill="1" applyBorder="1" applyAlignment="1" applyProtection="1"/>
    <xf numFmtId="0" fontId="3" fillId="2" borderId="8" xfId="0" applyFont="1" applyFill="1" applyBorder="1" applyAlignment="1" applyProtection="1"/>
    <xf numFmtId="0" fontId="0" fillId="5" borderId="0" xfId="0" applyFill="1"/>
    <xf numFmtId="0" fontId="0" fillId="6" borderId="0" xfId="0" applyFill="1"/>
    <xf numFmtId="0" fontId="0" fillId="2" borderId="0" xfId="0" applyFill="1" applyProtection="1"/>
    <xf numFmtId="0" fontId="3" fillId="3" borderId="4" xfId="0" applyFont="1" applyFill="1" applyBorder="1" applyAlignment="1" applyProtection="1">
      <protection locked="0"/>
    </xf>
    <xf numFmtId="0" fontId="3" fillId="3" borderId="5" xfId="0" applyFont="1" applyFill="1" applyBorder="1" applyAlignment="1" applyProtection="1">
      <protection locked="0"/>
    </xf>
    <xf numFmtId="0" fontId="3" fillId="3" borderId="6" xfId="0" applyFont="1" applyFill="1" applyBorder="1" applyAlignment="1" applyProtection="1">
      <protection locked="0"/>
    </xf>
    <xf numFmtId="0" fontId="6" fillId="2" borderId="0" xfId="0" applyFont="1" applyFill="1" applyProtection="1"/>
    <xf numFmtId="0" fontId="0" fillId="2" borderId="0" xfId="0" applyFill="1" applyAlignment="1">
      <alignment horizontal="left"/>
    </xf>
    <xf numFmtId="49" fontId="0" fillId="0" borderId="0" xfId="0" applyNumberFormat="1"/>
    <xf numFmtId="0" fontId="0" fillId="7" borderId="12" xfId="0" applyFill="1" applyBorder="1"/>
    <xf numFmtId="49" fontId="0" fillId="7" borderId="13" xfId="0" applyNumberFormat="1" applyFill="1" applyBorder="1"/>
    <xf numFmtId="0" fontId="0" fillId="7" borderId="14" xfId="0" applyFill="1" applyBorder="1"/>
    <xf numFmtId="0" fontId="0" fillId="7" borderId="0" xfId="0" applyFill="1" applyBorder="1"/>
    <xf numFmtId="49" fontId="0" fillId="7" borderId="15" xfId="0" applyNumberFormat="1" applyFill="1" applyBorder="1"/>
    <xf numFmtId="0" fontId="0" fillId="8" borderId="14" xfId="0" applyFill="1" applyBorder="1"/>
    <xf numFmtId="0" fontId="0" fillId="8" borderId="0" xfId="0" applyFill="1" applyBorder="1"/>
    <xf numFmtId="49" fontId="0" fillId="8" borderId="15" xfId="0" applyNumberFormat="1" applyFill="1" applyBorder="1"/>
    <xf numFmtId="0" fontId="0" fillId="8" borderId="16" xfId="0" applyFill="1" applyBorder="1"/>
    <xf numFmtId="0" fontId="0" fillId="8" borderId="17" xfId="0" applyFill="1" applyBorder="1"/>
    <xf numFmtId="49" fontId="0" fillId="8" borderId="18" xfId="0" applyNumberFormat="1" applyFill="1" applyBorder="1"/>
    <xf numFmtId="0" fontId="3" fillId="3" borderId="1" xfId="0" applyFont="1" applyFill="1" applyBorder="1" applyAlignment="1" applyProtection="1">
      <alignment horizontal="left"/>
    </xf>
    <xf numFmtId="0" fontId="3" fillId="3" borderId="3" xfId="0" applyFont="1" applyFill="1" applyBorder="1" applyAlignment="1" applyProtection="1">
      <alignment horizontal="left"/>
    </xf>
    <xf numFmtId="0" fontId="3" fillId="3" borderId="1" xfId="0" applyFont="1" applyFill="1" applyBorder="1" applyAlignment="1" applyProtection="1">
      <alignment horizontal="center"/>
    </xf>
    <xf numFmtId="0" fontId="3" fillId="3" borderId="3" xfId="0" applyFont="1" applyFill="1" applyBorder="1" applyAlignment="1" applyProtection="1">
      <alignment horizontal="center"/>
    </xf>
    <xf numFmtId="0" fontId="5" fillId="9" borderId="9" xfId="0" applyFont="1" applyFill="1" applyBorder="1" applyAlignment="1" applyProtection="1">
      <alignment horizontal="left"/>
    </xf>
    <xf numFmtId="0" fontId="3" fillId="9" borderId="10" xfId="0" applyFont="1" applyFill="1" applyBorder="1" applyAlignment="1" applyProtection="1">
      <alignment horizontal="left"/>
    </xf>
    <xf numFmtId="0" fontId="3" fillId="3" borderId="1" xfId="0" applyFont="1" applyFill="1" applyBorder="1" applyAlignment="1" applyProtection="1">
      <alignment horizontal="left" wrapText="1"/>
    </xf>
    <xf numFmtId="0" fontId="3" fillId="3" borderId="3" xfId="0" applyFont="1" applyFill="1" applyBorder="1" applyAlignment="1" applyProtection="1">
      <alignment horizontal="left" wrapText="1"/>
    </xf>
    <xf numFmtId="0" fontId="4" fillId="4" borderId="1" xfId="0" applyFont="1" applyFill="1" applyBorder="1" applyAlignment="1" applyProtection="1">
      <alignment horizontal="center"/>
      <protection locked="0"/>
    </xf>
    <xf numFmtId="0" fontId="4" fillId="4" borderId="3" xfId="0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3" fillId="3" borderId="3" xfId="0" applyFont="1" applyFill="1" applyBorder="1" applyAlignment="1" applyProtection="1">
      <alignment horizontal="center"/>
      <protection locked="0"/>
    </xf>
    <xf numFmtId="1" fontId="3" fillId="3" borderId="1" xfId="0" applyNumberFormat="1" applyFont="1" applyFill="1" applyBorder="1" applyAlignment="1" applyProtection="1">
      <alignment horizontal="center"/>
    </xf>
    <xf numFmtId="1" fontId="3" fillId="3" borderId="3" xfId="0" applyNumberFormat="1" applyFont="1" applyFill="1" applyBorder="1" applyAlignment="1" applyProtection="1">
      <alignment horizontal="center"/>
    </xf>
    <xf numFmtId="0" fontId="2" fillId="2" borderId="0" xfId="0" applyFont="1" applyFill="1" applyAlignment="1" applyProtection="1">
      <alignment horizontal="center"/>
    </xf>
    <xf numFmtId="0" fontId="0" fillId="5" borderId="0" xfId="0" applyFill="1" applyAlignment="1">
      <alignment horizontal="left"/>
    </xf>
    <xf numFmtId="0" fontId="3" fillId="3" borderId="2" xfId="0" applyFont="1" applyFill="1" applyBorder="1" applyAlignment="1" applyProtection="1">
      <alignment horizontal="left"/>
    </xf>
    <xf numFmtId="1" fontId="5" fillId="9" borderId="9" xfId="0" applyNumberFormat="1" applyFont="1" applyFill="1" applyBorder="1" applyAlignment="1" applyProtection="1">
      <alignment horizontal="center"/>
    </xf>
    <xf numFmtId="1" fontId="3" fillId="9" borderId="10" xfId="0" applyNumberFormat="1" applyFont="1" applyFill="1" applyBorder="1" applyAlignment="1" applyProtection="1">
      <alignment horizontal="center"/>
    </xf>
    <xf numFmtId="0" fontId="7" fillId="7" borderId="11" xfId="0" applyFont="1" applyFill="1" applyBorder="1"/>
    <xf numFmtId="0" fontId="7" fillId="7" borderId="12" xfId="0" applyFont="1" applyFill="1" applyBorder="1"/>
    <xf numFmtId="0" fontId="7" fillId="0" borderId="11" xfId="0" applyFont="1" applyFill="1" applyBorder="1"/>
    <xf numFmtId="0" fontId="0" fillId="0" borderId="0" xfId="0" applyFill="1" applyBorder="1"/>
    <xf numFmtId="0" fontId="0" fillId="0" borderId="0" xfId="0" applyFill="1"/>
    <xf numFmtId="49" fontId="0" fillId="0" borderId="0" xfId="0" applyNumberFormat="1" applyFill="1"/>
    <xf numFmtId="0" fontId="0" fillId="0" borderId="12" xfId="0" applyFill="1" applyBorder="1"/>
    <xf numFmtId="0" fontId="1" fillId="0" borderId="0" xfId="0" applyFont="1" applyFill="1" applyBorder="1"/>
    <xf numFmtId="0" fontId="1" fillId="7" borderId="20" xfId="0" applyFont="1" applyFill="1" applyBorder="1"/>
    <xf numFmtId="49" fontId="1" fillId="7" borderId="21" xfId="0" applyNumberFormat="1" applyFont="1" applyFill="1" applyBorder="1"/>
    <xf numFmtId="0" fontId="1" fillId="7" borderId="22" xfId="0" applyFont="1" applyFill="1" applyBorder="1"/>
    <xf numFmtId="0" fontId="1" fillId="7" borderId="0" xfId="0" applyFont="1" applyFill="1" applyBorder="1"/>
    <xf numFmtId="49" fontId="1" fillId="7" borderId="23" xfId="0" applyNumberFormat="1" applyFont="1" applyFill="1" applyBorder="1"/>
    <xf numFmtId="0" fontId="1" fillId="7" borderId="24" xfId="0" applyFont="1" applyFill="1" applyBorder="1"/>
    <xf numFmtId="0" fontId="1" fillId="7" borderId="25" xfId="0" applyFont="1" applyFill="1" applyBorder="1"/>
    <xf numFmtId="0" fontId="1" fillId="7" borderId="19" xfId="0" applyFont="1" applyFill="1" applyBorder="1"/>
    <xf numFmtId="0" fontId="1" fillId="7" borderId="23" xfId="0" applyFont="1" applyFill="1" applyBorder="1"/>
    <xf numFmtId="0" fontId="0" fillId="7" borderId="27" xfId="0" applyFill="1" applyBorder="1"/>
    <xf numFmtId="0" fontId="0" fillId="7" borderId="26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46"/>
  <sheetViews>
    <sheetView workbookViewId="0">
      <selection activeCell="H29" sqref="H29"/>
    </sheetView>
  </sheetViews>
  <sheetFormatPr baseColWidth="10" defaultRowHeight="15"/>
  <cols>
    <col min="1" max="1" width="21.42578125" customWidth="1"/>
    <col min="3" max="3" width="32.5703125" customWidth="1"/>
    <col min="6" max="6" width="11.42578125" style="15"/>
    <col min="8" max="8" width="21.7109375" customWidth="1"/>
    <col min="10" max="10" width="18.5703125" customWidth="1"/>
  </cols>
  <sheetData>
    <row r="2" spans="1:13" ht="15.75" thickBot="1">
      <c r="H2" s="61" t="s">
        <v>49</v>
      </c>
      <c r="I2" s="54" t="s">
        <v>50</v>
      </c>
      <c r="J2" s="54" t="s">
        <v>51</v>
      </c>
      <c r="K2" s="54" t="s">
        <v>52</v>
      </c>
      <c r="L2" s="54" t="s">
        <v>53</v>
      </c>
      <c r="M2" s="55" t="s">
        <v>57</v>
      </c>
    </row>
    <row r="3" spans="1:13" ht="15.75" thickTop="1">
      <c r="A3" s="46" t="s">
        <v>49</v>
      </c>
      <c r="B3" s="47" t="s">
        <v>64</v>
      </c>
      <c r="C3" s="47" t="s">
        <v>51</v>
      </c>
      <c r="D3" s="16" t="s">
        <v>52</v>
      </c>
      <c r="E3" s="16" t="s">
        <v>53</v>
      </c>
      <c r="F3" s="17" t="s">
        <v>57</v>
      </c>
      <c r="H3" s="56" t="s">
        <v>65</v>
      </c>
      <c r="I3" s="57" t="s">
        <v>64</v>
      </c>
      <c r="J3" s="57" t="s">
        <v>63</v>
      </c>
      <c r="K3" s="57" t="s">
        <v>55</v>
      </c>
      <c r="L3" s="57" t="s">
        <v>54</v>
      </c>
      <c r="M3" s="58" t="s">
        <v>58</v>
      </c>
    </row>
    <row r="4" spans="1:13">
      <c r="A4" s="18" t="s">
        <v>49</v>
      </c>
      <c r="B4" s="19" t="s">
        <v>64</v>
      </c>
      <c r="C4" s="19" t="s">
        <v>51</v>
      </c>
      <c r="D4" s="19" t="s">
        <v>52</v>
      </c>
      <c r="E4" s="19" t="s">
        <v>53</v>
      </c>
      <c r="F4" s="20" t="s">
        <v>58</v>
      </c>
      <c r="H4" s="56" t="s">
        <v>66</v>
      </c>
      <c r="I4" s="57"/>
      <c r="J4" s="57"/>
      <c r="K4" s="57" t="s">
        <v>56</v>
      </c>
      <c r="L4" s="57"/>
      <c r="M4" s="58" t="s">
        <v>59</v>
      </c>
    </row>
    <row r="5" spans="1:13">
      <c r="A5" s="18" t="s">
        <v>49</v>
      </c>
      <c r="B5" s="19" t="s">
        <v>64</v>
      </c>
      <c r="C5" s="19" t="s">
        <v>51</v>
      </c>
      <c r="D5" s="19" t="s">
        <v>52</v>
      </c>
      <c r="E5" s="19" t="s">
        <v>53</v>
      </c>
      <c r="F5" s="20" t="s">
        <v>59</v>
      </c>
      <c r="H5" s="56"/>
      <c r="I5" s="57"/>
      <c r="J5" s="57"/>
      <c r="K5" s="57"/>
      <c r="L5" s="57"/>
      <c r="M5" s="58" t="s">
        <v>60</v>
      </c>
    </row>
    <row r="6" spans="1:13">
      <c r="A6" s="18" t="s">
        <v>49</v>
      </c>
      <c r="B6" s="19" t="s">
        <v>64</v>
      </c>
      <c r="C6" s="19" t="s">
        <v>51</v>
      </c>
      <c r="D6" s="19" t="s">
        <v>52</v>
      </c>
      <c r="E6" s="19" t="s">
        <v>53</v>
      </c>
      <c r="F6" s="20" t="s">
        <v>60</v>
      </c>
      <c r="H6" s="56"/>
      <c r="I6" s="57"/>
      <c r="J6" s="57"/>
      <c r="K6" s="57"/>
      <c r="L6" s="57"/>
      <c r="M6" s="58" t="s">
        <v>61</v>
      </c>
    </row>
    <row r="7" spans="1:13">
      <c r="A7" s="18" t="s">
        <v>49</v>
      </c>
      <c r="B7" s="19" t="s">
        <v>64</v>
      </c>
      <c r="C7" s="19" t="s">
        <v>51</v>
      </c>
      <c r="D7" s="19" t="s">
        <v>52</v>
      </c>
      <c r="E7" s="19" t="s">
        <v>53</v>
      </c>
      <c r="F7" s="20" t="s">
        <v>61</v>
      </c>
      <c r="H7" s="56"/>
      <c r="I7" s="57"/>
      <c r="J7" s="57"/>
      <c r="K7" s="57"/>
      <c r="L7" s="57"/>
      <c r="M7" s="58" t="s">
        <v>62</v>
      </c>
    </row>
    <row r="8" spans="1:13">
      <c r="A8" s="18" t="s">
        <v>49</v>
      </c>
      <c r="B8" s="19" t="s">
        <v>64</v>
      </c>
      <c r="C8" s="19" t="s">
        <v>51</v>
      </c>
      <c r="D8" s="19" t="s">
        <v>52</v>
      </c>
      <c r="E8" s="19" t="s">
        <v>53</v>
      </c>
      <c r="F8" s="20" t="s">
        <v>62</v>
      </c>
      <c r="H8" s="59"/>
      <c r="I8" s="60"/>
      <c r="J8" s="60"/>
      <c r="K8" s="60"/>
      <c r="L8" s="60"/>
      <c r="M8" s="62"/>
    </row>
    <row r="9" spans="1:13">
      <c r="A9" s="21" t="s">
        <v>49</v>
      </c>
      <c r="B9" s="22" t="s">
        <v>64</v>
      </c>
      <c r="C9" s="22" t="s">
        <v>51</v>
      </c>
      <c r="D9" s="22" t="s">
        <v>52</v>
      </c>
      <c r="E9" s="22" t="s">
        <v>54</v>
      </c>
      <c r="F9" s="23" t="s">
        <v>60</v>
      </c>
      <c r="H9" s="53"/>
      <c r="I9" s="53"/>
      <c r="J9" s="53"/>
      <c r="K9" s="53"/>
      <c r="L9" s="53"/>
      <c r="M9" s="63"/>
    </row>
    <row r="10" spans="1:13">
      <c r="A10" s="21" t="s">
        <v>49</v>
      </c>
      <c r="B10" s="22" t="s">
        <v>64</v>
      </c>
      <c r="C10" s="22" t="s">
        <v>51</v>
      </c>
      <c r="D10" s="22" t="s">
        <v>52</v>
      </c>
      <c r="E10" s="22" t="s">
        <v>54</v>
      </c>
      <c r="F10" s="23" t="s">
        <v>61</v>
      </c>
      <c r="H10" s="53"/>
      <c r="I10" s="53"/>
      <c r="J10" s="53"/>
      <c r="K10" s="53"/>
      <c r="L10" s="53"/>
      <c r="M10" s="63"/>
    </row>
    <row r="11" spans="1:13" ht="15.75" thickBot="1">
      <c r="A11" s="24" t="s">
        <v>49</v>
      </c>
      <c r="B11" s="22" t="s">
        <v>64</v>
      </c>
      <c r="C11" s="25" t="s">
        <v>51</v>
      </c>
      <c r="D11" s="25" t="s">
        <v>52</v>
      </c>
      <c r="E11" s="25" t="s">
        <v>54</v>
      </c>
      <c r="F11" s="26" t="s">
        <v>62</v>
      </c>
      <c r="H11" s="53"/>
      <c r="I11" s="53"/>
      <c r="J11" s="53"/>
      <c r="K11" s="53"/>
      <c r="L11" s="53"/>
      <c r="M11" s="63"/>
    </row>
    <row r="12" spans="1:13" ht="15.75" thickTop="1">
      <c r="A12" s="46" t="s">
        <v>49</v>
      </c>
      <c r="B12" s="47" t="s">
        <v>50</v>
      </c>
      <c r="C12" s="47" t="s">
        <v>51</v>
      </c>
      <c r="D12" s="16" t="s">
        <v>55</v>
      </c>
      <c r="E12" s="16" t="s">
        <v>53</v>
      </c>
      <c r="F12" s="17" t="s">
        <v>57</v>
      </c>
      <c r="H12" s="53"/>
      <c r="I12" s="53"/>
      <c r="J12" s="53"/>
      <c r="K12" s="53"/>
      <c r="L12" s="53"/>
      <c r="M12" s="63"/>
    </row>
    <row r="13" spans="1:13">
      <c r="A13" s="18" t="s">
        <v>49</v>
      </c>
      <c r="B13" s="19" t="s">
        <v>50</v>
      </c>
      <c r="C13" s="19" t="s">
        <v>51</v>
      </c>
      <c r="D13" s="19" t="s">
        <v>55</v>
      </c>
      <c r="E13" s="19" t="s">
        <v>53</v>
      </c>
      <c r="F13" s="20" t="s">
        <v>58</v>
      </c>
      <c r="H13" s="53"/>
      <c r="I13" s="53"/>
      <c r="J13" s="53"/>
      <c r="K13" s="53"/>
      <c r="L13" s="53"/>
      <c r="M13" s="63"/>
    </row>
    <row r="14" spans="1:13">
      <c r="A14" s="18" t="s">
        <v>49</v>
      </c>
      <c r="B14" s="19" t="s">
        <v>50</v>
      </c>
      <c r="C14" s="19" t="s">
        <v>51</v>
      </c>
      <c r="D14" s="19" t="s">
        <v>55</v>
      </c>
      <c r="E14" s="19" t="s">
        <v>53</v>
      </c>
      <c r="F14" s="20" t="s">
        <v>59</v>
      </c>
      <c r="H14" s="53"/>
      <c r="I14" s="53"/>
      <c r="J14" s="53"/>
      <c r="K14" s="53"/>
      <c r="L14" s="53"/>
      <c r="M14" s="63"/>
    </row>
    <row r="15" spans="1:13">
      <c r="A15" s="18" t="s">
        <v>49</v>
      </c>
      <c r="B15" s="19" t="s">
        <v>50</v>
      </c>
      <c r="C15" s="19" t="s">
        <v>51</v>
      </c>
      <c r="D15" s="19" t="s">
        <v>55</v>
      </c>
      <c r="E15" s="19" t="s">
        <v>53</v>
      </c>
      <c r="F15" s="20" t="s">
        <v>60</v>
      </c>
      <c r="H15" s="53"/>
      <c r="I15" s="53"/>
      <c r="J15" s="53"/>
      <c r="K15" s="53"/>
      <c r="L15" s="53"/>
      <c r="M15" s="64"/>
    </row>
    <row r="16" spans="1:13">
      <c r="A16" s="18" t="s">
        <v>49</v>
      </c>
      <c r="B16" s="19" t="s">
        <v>50</v>
      </c>
      <c r="C16" s="19" t="s">
        <v>51</v>
      </c>
      <c r="D16" s="19" t="s">
        <v>55</v>
      </c>
      <c r="E16" s="19" t="s">
        <v>53</v>
      </c>
      <c r="F16" s="20" t="s">
        <v>61</v>
      </c>
    </row>
    <row r="17" spans="1:13">
      <c r="A17" s="18" t="s">
        <v>49</v>
      </c>
      <c r="B17" s="19" t="s">
        <v>50</v>
      </c>
      <c r="C17" s="19" t="s">
        <v>51</v>
      </c>
      <c r="D17" s="19" t="s">
        <v>55</v>
      </c>
      <c r="E17" s="19" t="s">
        <v>53</v>
      </c>
      <c r="F17" s="20" t="s">
        <v>62</v>
      </c>
      <c r="H17" s="19" t="s">
        <v>67</v>
      </c>
      <c r="I17" s="19" t="s">
        <v>68</v>
      </c>
      <c r="J17" s="19" t="s">
        <v>69</v>
      </c>
      <c r="K17" s="19" t="s">
        <v>70</v>
      </c>
      <c r="L17" s="19" t="s">
        <v>71</v>
      </c>
      <c r="M17" s="19" t="s">
        <v>72</v>
      </c>
    </row>
    <row r="18" spans="1:13">
      <c r="A18" s="21" t="s">
        <v>49</v>
      </c>
      <c r="B18" s="22" t="s">
        <v>50</v>
      </c>
      <c r="C18" s="22" t="s">
        <v>51</v>
      </c>
      <c r="D18" s="22" t="s">
        <v>55</v>
      </c>
      <c r="E18" s="22" t="s">
        <v>54</v>
      </c>
      <c r="F18" s="23" t="s">
        <v>60</v>
      </c>
    </row>
    <row r="19" spans="1:13">
      <c r="A19" s="21" t="s">
        <v>49</v>
      </c>
      <c r="B19" s="22" t="s">
        <v>50</v>
      </c>
      <c r="C19" s="22" t="s">
        <v>51</v>
      </c>
      <c r="D19" s="22" t="s">
        <v>55</v>
      </c>
      <c r="E19" s="22" t="s">
        <v>54</v>
      </c>
      <c r="F19" s="23" t="s">
        <v>61</v>
      </c>
    </row>
    <row r="20" spans="1:13">
      <c r="A20" s="21" t="s">
        <v>49</v>
      </c>
      <c r="B20" s="22" t="s">
        <v>50</v>
      </c>
      <c r="C20" s="22" t="s">
        <v>51</v>
      </c>
      <c r="D20" s="22" t="s">
        <v>55</v>
      </c>
      <c r="E20" s="22" t="s">
        <v>54</v>
      </c>
      <c r="F20" s="23" t="s">
        <v>62</v>
      </c>
    </row>
    <row r="21" spans="1:13">
      <c r="A21" s="18" t="s">
        <v>49</v>
      </c>
      <c r="B21" s="19" t="s">
        <v>50</v>
      </c>
      <c r="C21" s="19" t="s">
        <v>51</v>
      </c>
      <c r="D21" s="19" t="s">
        <v>56</v>
      </c>
      <c r="E21" s="19" t="s">
        <v>53</v>
      </c>
      <c r="F21" s="20" t="s">
        <v>58</v>
      </c>
    </row>
    <row r="22" spans="1:13">
      <c r="A22" s="18" t="s">
        <v>49</v>
      </c>
      <c r="B22" s="19" t="s">
        <v>50</v>
      </c>
      <c r="C22" s="19" t="s">
        <v>51</v>
      </c>
      <c r="D22" s="19" t="s">
        <v>56</v>
      </c>
      <c r="E22" s="19" t="s">
        <v>53</v>
      </c>
      <c r="F22" s="20" t="s">
        <v>59</v>
      </c>
    </row>
    <row r="23" spans="1:13">
      <c r="A23" s="18" t="s">
        <v>49</v>
      </c>
      <c r="B23" s="19" t="s">
        <v>50</v>
      </c>
      <c r="C23" s="19" t="s">
        <v>51</v>
      </c>
      <c r="D23" s="19" t="s">
        <v>56</v>
      </c>
      <c r="E23" s="19" t="s">
        <v>53</v>
      </c>
      <c r="F23" s="20" t="s">
        <v>60</v>
      </c>
    </row>
    <row r="24" spans="1:13">
      <c r="A24" s="18" t="s">
        <v>49</v>
      </c>
      <c r="B24" s="19" t="s">
        <v>50</v>
      </c>
      <c r="C24" s="19" t="s">
        <v>51</v>
      </c>
      <c r="D24" s="19" t="s">
        <v>56</v>
      </c>
      <c r="E24" s="19" t="s">
        <v>53</v>
      </c>
      <c r="F24" s="20" t="s">
        <v>61</v>
      </c>
    </row>
    <row r="25" spans="1:13">
      <c r="A25" s="18" t="s">
        <v>49</v>
      </c>
      <c r="B25" s="19" t="s">
        <v>50</v>
      </c>
      <c r="C25" s="19" t="s">
        <v>51</v>
      </c>
      <c r="D25" s="19" t="s">
        <v>56</v>
      </c>
      <c r="E25" s="19" t="s">
        <v>53</v>
      </c>
      <c r="F25" s="20" t="s">
        <v>62</v>
      </c>
    </row>
    <row r="26" spans="1:13">
      <c r="A26" s="21" t="s">
        <v>49</v>
      </c>
      <c r="B26" s="22" t="s">
        <v>50</v>
      </c>
      <c r="C26" s="22" t="s">
        <v>51</v>
      </c>
      <c r="D26" s="22" t="s">
        <v>56</v>
      </c>
      <c r="E26" s="22" t="s">
        <v>54</v>
      </c>
      <c r="F26" s="23" t="s">
        <v>60</v>
      </c>
    </row>
    <row r="27" spans="1:13">
      <c r="A27" s="21" t="s">
        <v>49</v>
      </c>
      <c r="B27" s="22" t="s">
        <v>50</v>
      </c>
      <c r="C27" s="22" t="s">
        <v>51</v>
      </c>
      <c r="D27" s="22" t="s">
        <v>56</v>
      </c>
      <c r="E27" s="22" t="s">
        <v>54</v>
      </c>
      <c r="F27" s="23" t="s">
        <v>61</v>
      </c>
    </row>
    <row r="28" spans="1:13" ht="15.75" thickBot="1">
      <c r="A28" s="24" t="s">
        <v>49</v>
      </c>
      <c r="B28" s="25" t="s">
        <v>50</v>
      </c>
      <c r="C28" s="25" t="s">
        <v>51</v>
      </c>
      <c r="D28" s="25" t="s">
        <v>56</v>
      </c>
      <c r="E28" s="25" t="s">
        <v>54</v>
      </c>
      <c r="F28" s="26" t="s">
        <v>62</v>
      </c>
    </row>
    <row r="29" spans="1:13" ht="15.75" thickTop="1">
      <c r="A29" s="46" t="s">
        <v>49</v>
      </c>
      <c r="B29" s="47" t="s">
        <v>50</v>
      </c>
      <c r="C29" s="47" t="s">
        <v>63</v>
      </c>
      <c r="D29" s="16" t="s">
        <v>55</v>
      </c>
      <c r="E29" s="16" t="s">
        <v>53</v>
      </c>
      <c r="F29" s="17" t="s">
        <v>57</v>
      </c>
    </row>
    <row r="30" spans="1:13">
      <c r="A30" s="18" t="s">
        <v>49</v>
      </c>
      <c r="B30" s="19" t="s">
        <v>50</v>
      </c>
      <c r="C30" s="19" t="s">
        <v>63</v>
      </c>
      <c r="D30" s="19" t="s">
        <v>55</v>
      </c>
      <c r="E30" s="19" t="s">
        <v>53</v>
      </c>
      <c r="F30" s="20" t="s">
        <v>58</v>
      </c>
    </row>
    <row r="31" spans="1:13">
      <c r="A31" s="18" t="s">
        <v>49</v>
      </c>
      <c r="B31" s="19" t="s">
        <v>50</v>
      </c>
      <c r="C31" s="19" t="s">
        <v>63</v>
      </c>
      <c r="D31" s="19" t="s">
        <v>55</v>
      </c>
      <c r="E31" s="19" t="s">
        <v>53</v>
      </c>
      <c r="F31" s="20" t="s">
        <v>59</v>
      </c>
    </row>
    <row r="32" spans="1:13">
      <c r="A32" s="18" t="s">
        <v>49</v>
      </c>
      <c r="B32" s="19" t="s">
        <v>50</v>
      </c>
      <c r="C32" s="19" t="s">
        <v>63</v>
      </c>
      <c r="D32" s="19" t="s">
        <v>55</v>
      </c>
      <c r="E32" s="19" t="s">
        <v>53</v>
      </c>
      <c r="F32" s="20" t="s">
        <v>60</v>
      </c>
    </row>
    <row r="33" spans="1:6">
      <c r="A33" s="18" t="s">
        <v>49</v>
      </c>
      <c r="B33" s="19" t="s">
        <v>50</v>
      </c>
      <c r="C33" s="19" t="s">
        <v>63</v>
      </c>
      <c r="D33" s="19" t="s">
        <v>55</v>
      </c>
      <c r="E33" s="19" t="s">
        <v>53</v>
      </c>
      <c r="F33" s="20" t="s">
        <v>61</v>
      </c>
    </row>
    <row r="34" spans="1:6">
      <c r="A34" s="18" t="s">
        <v>49</v>
      </c>
      <c r="B34" s="19" t="s">
        <v>50</v>
      </c>
      <c r="C34" s="19" t="s">
        <v>63</v>
      </c>
      <c r="D34" s="19" t="s">
        <v>55</v>
      </c>
      <c r="E34" s="19" t="s">
        <v>53</v>
      </c>
      <c r="F34" s="20" t="s">
        <v>62</v>
      </c>
    </row>
    <row r="35" spans="1:6">
      <c r="A35" s="21" t="s">
        <v>49</v>
      </c>
      <c r="B35" s="22" t="s">
        <v>50</v>
      </c>
      <c r="C35" s="22" t="s">
        <v>63</v>
      </c>
      <c r="D35" s="22" t="s">
        <v>55</v>
      </c>
      <c r="E35" s="22" t="s">
        <v>54</v>
      </c>
      <c r="F35" s="23" t="s">
        <v>60</v>
      </c>
    </row>
    <row r="36" spans="1:6">
      <c r="A36" s="21" t="s">
        <v>49</v>
      </c>
      <c r="B36" s="22" t="s">
        <v>50</v>
      </c>
      <c r="C36" s="22" t="s">
        <v>63</v>
      </c>
      <c r="D36" s="22" t="s">
        <v>55</v>
      </c>
      <c r="E36" s="22" t="s">
        <v>54</v>
      </c>
      <c r="F36" s="23" t="s">
        <v>61</v>
      </c>
    </row>
    <row r="37" spans="1:6">
      <c r="A37" s="21" t="s">
        <v>49</v>
      </c>
      <c r="B37" s="22" t="s">
        <v>50</v>
      </c>
      <c r="C37" s="22" t="s">
        <v>63</v>
      </c>
      <c r="D37" s="22" t="s">
        <v>55</v>
      </c>
      <c r="E37" s="22" t="s">
        <v>54</v>
      </c>
      <c r="F37" s="23" t="s">
        <v>62</v>
      </c>
    </row>
    <row r="38" spans="1:6">
      <c r="A38" s="18" t="s">
        <v>49</v>
      </c>
      <c r="B38" s="19" t="s">
        <v>50</v>
      </c>
      <c r="C38" s="19" t="s">
        <v>63</v>
      </c>
      <c r="D38" s="19" t="s">
        <v>56</v>
      </c>
      <c r="E38" s="19" t="s">
        <v>53</v>
      </c>
      <c r="F38" s="20" t="s">
        <v>58</v>
      </c>
    </row>
    <row r="39" spans="1:6">
      <c r="A39" s="18" t="s">
        <v>49</v>
      </c>
      <c r="B39" s="19" t="s">
        <v>50</v>
      </c>
      <c r="C39" s="19" t="s">
        <v>63</v>
      </c>
      <c r="D39" s="19" t="s">
        <v>56</v>
      </c>
      <c r="E39" s="19" t="s">
        <v>53</v>
      </c>
      <c r="F39" s="20" t="s">
        <v>59</v>
      </c>
    </row>
    <row r="40" spans="1:6">
      <c r="A40" s="18" t="s">
        <v>49</v>
      </c>
      <c r="B40" s="19" t="s">
        <v>50</v>
      </c>
      <c r="C40" s="19" t="s">
        <v>63</v>
      </c>
      <c r="D40" s="19" t="s">
        <v>56</v>
      </c>
      <c r="E40" s="19" t="s">
        <v>53</v>
      </c>
      <c r="F40" s="20" t="s">
        <v>60</v>
      </c>
    </row>
    <row r="41" spans="1:6">
      <c r="A41" s="18" t="s">
        <v>49</v>
      </c>
      <c r="B41" s="19" t="s">
        <v>50</v>
      </c>
      <c r="C41" s="19" t="s">
        <v>63</v>
      </c>
      <c r="D41" s="19" t="s">
        <v>56</v>
      </c>
      <c r="E41" s="19" t="s">
        <v>53</v>
      </c>
      <c r="F41" s="20" t="s">
        <v>61</v>
      </c>
    </row>
    <row r="42" spans="1:6">
      <c r="A42" s="18" t="s">
        <v>49</v>
      </c>
      <c r="B42" s="19" t="s">
        <v>50</v>
      </c>
      <c r="C42" s="19" t="s">
        <v>63</v>
      </c>
      <c r="D42" s="19" t="s">
        <v>56</v>
      </c>
      <c r="E42" s="19" t="s">
        <v>53</v>
      </c>
      <c r="F42" s="20" t="s">
        <v>62</v>
      </c>
    </row>
    <row r="43" spans="1:6">
      <c r="A43" s="21" t="s">
        <v>49</v>
      </c>
      <c r="B43" s="22" t="s">
        <v>50</v>
      </c>
      <c r="C43" s="22" t="s">
        <v>63</v>
      </c>
      <c r="D43" s="22" t="s">
        <v>56</v>
      </c>
      <c r="E43" s="22" t="s">
        <v>54</v>
      </c>
      <c r="F43" s="23" t="s">
        <v>60</v>
      </c>
    </row>
    <row r="44" spans="1:6">
      <c r="A44" s="21" t="s">
        <v>49</v>
      </c>
      <c r="B44" s="22" t="s">
        <v>50</v>
      </c>
      <c r="C44" s="22" t="s">
        <v>63</v>
      </c>
      <c r="D44" s="22" t="s">
        <v>56</v>
      </c>
      <c r="E44" s="22" t="s">
        <v>54</v>
      </c>
      <c r="F44" s="23" t="s">
        <v>61</v>
      </c>
    </row>
    <row r="45" spans="1:6" ht="15.75" thickBot="1">
      <c r="A45" s="24" t="s">
        <v>49</v>
      </c>
      <c r="B45" s="25" t="s">
        <v>50</v>
      </c>
      <c r="C45" s="25" t="s">
        <v>63</v>
      </c>
      <c r="D45" s="25" t="s">
        <v>56</v>
      </c>
      <c r="E45" s="25" t="s">
        <v>54</v>
      </c>
      <c r="F45" s="26" t="s">
        <v>62</v>
      </c>
    </row>
    <row r="46" spans="1:6" ht="15.75" thickTop="1">
      <c r="A46" s="48" t="s">
        <v>49</v>
      </c>
      <c r="B46" s="49" t="s">
        <v>64</v>
      </c>
      <c r="C46" s="52" t="s">
        <v>63</v>
      </c>
      <c r="D46" s="50"/>
      <c r="E46" s="50"/>
      <c r="F46" s="5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G17"/>
  <sheetViews>
    <sheetView tabSelected="1" workbookViewId="0">
      <selection activeCell="F5" sqref="F5:G5"/>
    </sheetView>
  </sheetViews>
  <sheetFormatPr baseColWidth="10" defaultRowHeight="15"/>
  <cols>
    <col min="1" max="1" width="11.42578125" style="2"/>
    <col min="2" max="2" width="12.5703125" style="2" customWidth="1"/>
    <col min="3" max="4" width="11.42578125" style="2"/>
    <col min="5" max="5" width="15.7109375" style="2" customWidth="1"/>
    <col min="6" max="7" width="14.85546875" style="2" customWidth="1"/>
    <col min="8" max="16384" width="11.42578125" style="2"/>
  </cols>
  <sheetData>
    <row r="2" spans="1:7" ht="26.25">
      <c r="A2" s="9"/>
      <c r="B2" s="41" t="s">
        <v>47</v>
      </c>
      <c r="C2" s="41"/>
      <c r="D2" s="41"/>
      <c r="E2" s="41"/>
      <c r="F2" s="41"/>
      <c r="G2" s="41"/>
    </row>
    <row r="4" spans="1:7" ht="15.75" thickBot="1"/>
    <row r="5" spans="1:7" ht="24" thickBot="1">
      <c r="B5" s="27" t="s">
        <v>73</v>
      </c>
      <c r="C5" s="43"/>
      <c r="D5" s="28"/>
      <c r="F5" s="37" t="s">
        <v>65</v>
      </c>
      <c r="G5" s="38"/>
    </row>
    <row r="6" spans="1:7" ht="15.75" thickBot="1">
      <c r="B6" s="14"/>
      <c r="C6" s="14"/>
      <c r="D6" s="14"/>
    </row>
    <row r="7" spans="1:7" ht="24" thickBot="1">
      <c r="B7" s="27" t="s">
        <v>48</v>
      </c>
      <c r="C7" s="43"/>
      <c r="D7" s="28"/>
      <c r="F7" s="37"/>
      <c r="G7" s="38"/>
    </row>
    <row r="8" spans="1:7" ht="15.75" thickBot="1">
      <c r="B8" s="14"/>
      <c r="C8" s="14"/>
      <c r="D8" s="14"/>
    </row>
    <row r="9" spans="1:7" ht="24" thickBot="1">
      <c r="B9" s="27" t="s">
        <v>74</v>
      </c>
      <c r="C9" s="43"/>
      <c r="D9" s="28"/>
      <c r="F9" s="37"/>
      <c r="G9" s="38"/>
    </row>
    <row r="10" spans="1:7" ht="15.75" thickBot="1">
      <c r="B10" s="14"/>
      <c r="C10" s="14"/>
      <c r="D10" s="14"/>
    </row>
    <row r="11" spans="1:7" ht="24" thickBot="1">
      <c r="B11" s="27" t="s">
        <v>75</v>
      </c>
      <c r="C11" s="43"/>
      <c r="D11" s="28"/>
      <c r="F11" s="37"/>
      <c r="G11" s="38"/>
    </row>
    <row r="12" spans="1:7" ht="15.75" thickBot="1">
      <c r="B12" s="14"/>
      <c r="C12" s="14"/>
      <c r="D12" s="14"/>
    </row>
    <row r="13" spans="1:7" ht="24" thickBot="1">
      <c r="B13" s="27" t="s">
        <v>76</v>
      </c>
      <c r="C13" s="43"/>
      <c r="D13" s="28"/>
      <c r="F13" s="37"/>
      <c r="G13" s="38"/>
    </row>
    <row r="14" spans="1:7" ht="15.75" thickBot="1">
      <c r="B14" s="14"/>
      <c r="C14" s="14"/>
      <c r="D14" s="14"/>
    </row>
    <row r="15" spans="1:7" ht="24" thickBot="1">
      <c r="B15" s="27" t="s">
        <v>74</v>
      </c>
      <c r="C15" s="43"/>
      <c r="D15" s="28"/>
      <c r="F15" s="37"/>
      <c r="G15" s="38"/>
    </row>
    <row r="16" spans="1:7" ht="15.75" thickBot="1">
      <c r="B16" s="14"/>
      <c r="C16" s="14"/>
      <c r="D16" s="14"/>
    </row>
    <row r="17" spans="2:7" ht="24" thickBot="1">
      <c r="B17" s="27" t="s">
        <v>74</v>
      </c>
      <c r="C17" s="43"/>
      <c r="D17" s="28"/>
      <c r="F17" s="37"/>
      <c r="G17" s="38"/>
    </row>
  </sheetData>
  <mergeCells count="15">
    <mergeCell ref="B15:D15"/>
    <mergeCell ref="F15:G15"/>
    <mergeCell ref="B17:D17"/>
    <mergeCell ref="F17:G17"/>
    <mergeCell ref="B9:D9"/>
    <mergeCell ref="F9:G9"/>
    <mergeCell ref="B11:D11"/>
    <mergeCell ref="F11:G11"/>
    <mergeCell ref="B13:D13"/>
    <mergeCell ref="F13:G13"/>
    <mergeCell ref="B2:G2"/>
    <mergeCell ref="F5:G5"/>
    <mergeCell ref="B5:D5"/>
    <mergeCell ref="B7:D7"/>
    <mergeCell ref="F7:G7"/>
  </mergeCells>
  <dataValidations count="5">
    <dataValidation type="list" allowBlank="1" showInputMessage="1" showErrorMessage="1" sqref="F5:G5">
      <formula1>temp</formula1>
    </dataValidation>
    <dataValidation type="list" allowBlank="1" showInputMessage="1" showErrorMessage="1" sqref="F7:G7">
      <formula1>bloc</formula1>
    </dataValidation>
    <dataValidation type="list" allowBlank="1" showInputMessage="1" showErrorMessage="1" sqref="F9:G9 F17:G17 F15:G15">
      <formula1>chaud</formula1>
    </dataValidation>
    <dataValidation type="list" allowBlank="1" showInputMessage="1" showErrorMessage="1" sqref="F11:G11">
      <formula1>ballon</formula1>
    </dataValidation>
    <dataValidation type="list" allowBlank="1" showInputMessage="1" showErrorMessage="1" sqref="F13:G13">
      <formula1>alim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3:H36"/>
  <sheetViews>
    <sheetView topLeftCell="A10" workbookViewId="0">
      <selection activeCell="C21" sqref="C21"/>
    </sheetView>
  </sheetViews>
  <sheetFormatPr baseColWidth="10" defaultRowHeight="15"/>
  <cols>
    <col min="1" max="1" width="5.5703125" style="9" customWidth="1"/>
    <col min="2" max="2" width="37.7109375" style="9" customWidth="1"/>
    <col min="3" max="3" width="15.140625" style="9" customWidth="1"/>
    <col min="4" max="6" width="16" style="9" customWidth="1"/>
    <col min="7" max="16384" width="11.42578125" style="9"/>
  </cols>
  <sheetData>
    <row r="3" spans="2:7" ht="26.25">
      <c r="B3" s="41" t="s">
        <v>17</v>
      </c>
      <c r="C3" s="41"/>
      <c r="D3" s="41"/>
      <c r="E3" s="41"/>
      <c r="F3" s="41"/>
      <c r="G3" s="41"/>
    </row>
    <row r="5" spans="2:7" ht="26.25">
      <c r="B5" s="4" t="s">
        <v>0</v>
      </c>
      <c r="C5" s="4"/>
      <c r="D5" s="4"/>
      <c r="E5" s="4"/>
      <c r="F5" s="4"/>
      <c r="G5" s="4"/>
    </row>
    <row r="6" spans="2:7" ht="15.75" thickBot="1"/>
    <row r="7" spans="2:7" ht="24" thickBot="1">
      <c r="B7" s="3" t="s">
        <v>1</v>
      </c>
      <c r="C7" s="5"/>
      <c r="D7" s="10">
        <v>12</v>
      </c>
      <c r="E7" s="11">
        <v>10</v>
      </c>
      <c r="F7" s="12">
        <v>2.5</v>
      </c>
    </row>
    <row r="8" spans="2:7" ht="24" thickBot="1">
      <c r="B8" s="3" t="s">
        <v>2</v>
      </c>
      <c r="C8" s="5"/>
      <c r="D8" s="10"/>
      <c r="E8" s="11"/>
      <c r="F8" s="12"/>
    </row>
    <row r="9" spans="2:7" ht="24" thickBot="1">
      <c r="B9" s="3" t="s">
        <v>3</v>
      </c>
      <c r="C9" s="5"/>
      <c r="D9" s="10"/>
      <c r="E9" s="11"/>
      <c r="F9" s="12"/>
    </row>
    <row r="10" spans="2:7" ht="24" thickBot="1">
      <c r="B10" s="3" t="s">
        <v>4</v>
      </c>
      <c r="C10" s="5"/>
      <c r="D10" s="10"/>
      <c r="E10" s="11"/>
      <c r="F10" s="12"/>
    </row>
    <row r="11" spans="2:7" ht="24" thickBot="1">
      <c r="B11" s="3" t="s">
        <v>5</v>
      </c>
      <c r="C11" s="5"/>
      <c r="D11" s="10"/>
      <c r="E11" s="11"/>
      <c r="F11" s="12"/>
    </row>
    <row r="15" spans="2:7" ht="26.25">
      <c r="B15" s="4" t="s">
        <v>18</v>
      </c>
    </row>
    <row r="16" spans="2:7" ht="27" thickBot="1">
      <c r="B16" s="4"/>
      <c r="C16" s="4"/>
    </row>
    <row r="17" spans="2:8" ht="24" thickBot="1">
      <c r="B17" s="33" t="s">
        <v>6</v>
      </c>
      <c r="C17" s="34"/>
      <c r="D17" s="6"/>
      <c r="E17" s="37" t="s">
        <v>11</v>
      </c>
      <c r="F17" s="38"/>
      <c r="H17" s="13">
        <f ca="1">LOOKUP(E17,deperdition1,deperdition2)</f>
        <v>0.8</v>
      </c>
    </row>
    <row r="21" spans="2:8" ht="26.25">
      <c r="B21" s="4" t="s">
        <v>38</v>
      </c>
    </row>
    <row r="23" spans="2:8" ht="15.75" thickBot="1"/>
    <row r="24" spans="2:8" ht="24" thickBot="1">
      <c r="B24" s="27" t="s">
        <v>37</v>
      </c>
      <c r="C24" s="28"/>
      <c r="E24" s="37">
        <v>22</v>
      </c>
      <c r="F24" s="38"/>
    </row>
    <row r="25" spans="2:8" ht="24" thickBot="1">
      <c r="B25" s="27" t="s">
        <v>39</v>
      </c>
      <c r="C25" s="28"/>
      <c r="E25" s="35" t="s">
        <v>28</v>
      </c>
      <c r="F25" s="36"/>
    </row>
    <row r="26" spans="2:8" ht="24" thickBot="1">
      <c r="B26" s="27" t="s">
        <v>40</v>
      </c>
      <c r="C26" s="28"/>
      <c r="E26" s="35" t="s">
        <v>32</v>
      </c>
      <c r="F26" s="36"/>
    </row>
    <row r="29" spans="2:8" ht="26.25">
      <c r="B29" s="4" t="s">
        <v>15</v>
      </c>
    </row>
    <row r="30" spans="2:8" ht="15.75" thickBot="1"/>
    <row r="31" spans="2:8" ht="24" thickBot="1">
      <c r="B31" s="27" t="s">
        <v>44</v>
      </c>
      <c r="C31" s="28"/>
      <c r="E31" s="39">
        <f>(D7*E7)+(D8*E8)+(D9*E9)+(D10*E10)+(D11*E11)</f>
        <v>120</v>
      </c>
      <c r="F31" s="40"/>
    </row>
    <row r="32" spans="2:8" ht="24" thickBot="1">
      <c r="B32" s="27" t="s">
        <v>45</v>
      </c>
      <c r="C32" s="28"/>
      <c r="E32" s="39">
        <f>(D7*E7*F7)+(D8*E8*F8)+(D9*E9*F9)+(D10*E10*F10)+(D11*E11*F11)</f>
        <v>300</v>
      </c>
      <c r="F32" s="40"/>
    </row>
    <row r="33" spans="2:6" ht="24" thickBot="1">
      <c r="B33" s="27" t="s">
        <v>16</v>
      </c>
      <c r="C33" s="28"/>
      <c r="E33" s="29">
        <f>',,,liste'!H16</f>
        <v>-13</v>
      </c>
      <c r="F33" s="30"/>
    </row>
    <row r="35" spans="2:6" ht="15.75" thickBot="1"/>
    <row r="36" spans="2:6" ht="24" thickBot="1">
      <c r="B36" s="31" t="s">
        <v>46</v>
      </c>
      <c r="C36" s="32"/>
      <c r="E36" s="44" t="str">
        <f ca="1">H17*E32*(E24-E33)&amp;" Kw"</f>
        <v>8400 Kw</v>
      </c>
      <c r="F36" s="45"/>
    </row>
  </sheetData>
  <sheetProtection selectLockedCells="1"/>
  <mergeCells count="17">
    <mergeCell ref="B3:G3"/>
    <mergeCell ref="E17:F17"/>
    <mergeCell ref="B33:C33"/>
    <mergeCell ref="E33:F33"/>
    <mergeCell ref="B36:C36"/>
    <mergeCell ref="E36:F36"/>
    <mergeCell ref="B17:C17"/>
    <mergeCell ref="E26:F26"/>
    <mergeCell ref="B31:C31"/>
    <mergeCell ref="B32:C32"/>
    <mergeCell ref="E24:F24"/>
    <mergeCell ref="E31:F31"/>
    <mergeCell ref="E32:F32"/>
    <mergeCell ref="B24:C24"/>
    <mergeCell ref="B25:C25"/>
    <mergeCell ref="B26:C26"/>
    <mergeCell ref="E25:F25"/>
  </mergeCells>
  <dataValidations count="4">
    <dataValidation type="list" allowBlank="1" showInputMessage="1" showErrorMessage="1" sqref="E24">
      <formula1>temperature</formula1>
    </dataValidation>
    <dataValidation type="list" allowBlank="1" showInputMessage="1" showErrorMessage="1" sqref="E17">
      <formula1>deperdition1</formula1>
    </dataValidation>
    <dataValidation type="list" allowBlank="1" showInputMessage="1" showErrorMessage="1" sqref="E25:F25">
      <formula1>departement</formula1>
    </dataValidation>
    <dataValidation type="list" allowBlank="1" showInputMessage="1" showErrorMessage="1" sqref="E26:F26">
      <formula1>altitude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6"/>
  <sheetViews>
    <sheetView workbookViewId="0">
      <selection activeCell="H16" sqref="H16"/>
    </sheetView>
  </sheetViews>
  <sheetFormatPr baseColWidth="10" defaultRowHeight="15"/>
  <cols>
    <col min="1" max="1" width="18" customWidth="1"/>
    <col min="2" max="2" width="11.42578125" customWidth="1"/>
  </cols>
  <sheetData>
    <row r="1" spans="1:12">
      <c r="F1" s="8"/>
      <c r="G1" s="8"/>
      <c r="H1" s="8"/>
      <c r="I1" s="8"/>
      <c r="J1" s="8" t="s">
        <v>30</v>
      </c>
      <c r="K1" s="8" t="s">
        <v>29</v>
      </c>
      <c r="L1" s="8" t="s">
        <v>31</v>
      </c>
    </row>
    <row r="2" spans="1:12">
      <c r="A2" s="1" t="s">
        <v>7</v>
      </c>
      <c r="B2" s="1">
        <v>1.8</v>
      </c>
      <c r="D2">
        <v>18</v>
      </c>
      <c r="F2" s="8" t="s">
        <v>26</v>
      </c>
      <c r="G2" s="8">
        <v>-10</v>
      </c>
      <c r="H2" s="8" t="s">
        <v>29</v>
      </c>
      <c r="I2" s="8" t="s">
        <v>33</v>
      </c>
      <c r="J2" s="8">
        <v>-8</v>
      </c>
      <c r="K2" s="8">
        <v>-10</v>
      </c>
      <c r="L2" s="8">
        <v>-12</v>
      </c>
    </row>
    <row r="3" spans="1:12">
      <c r="A3" s="1" t="s">
        <v>8</v>
      </c>
      <c r="B3" s="1">
        <v>1.4</v>
      </c>
      <c r="D3">
        <v>19</v>
      </c>
      <c r="F3" s="8" t="s">
        <v>23</v>
      </c>
      <c r="G3" s="8">
        <v>-8</v>
      </c>
      <c r="H3" s="8" t="s">
        <v>30</v>
      </c>
      <c r="I3" s="8" t="s">
        <v>32</v>
      </c>
      <c r="J3" s="8">
        <v>-9</v>
      </c>
      <c r="K3" s="8">
        <v>-11</v>
      </c>
      <c r="L3" s="8">
        <v>-13</v>
      </c>
    </row>
    <row r="4" spans="1:12">
      <c r="A4" s="1" t="s">
        <v>9</v>
      </c>
      <c r="B4" s="1">
        <v>1.1499999999999999</v>
      </c>
      <c r="D4">
        <v>20</v>
      </c>
      <c r="F4" s="8" t="s">
        <v>20</v>
      </c>
      <c r="G4" s="8">
        <v>-10</v>
      </c>
      <c r="H4" s="8" t="s">
        <v>29</v>
      </c>
      <c r="I4" s="8" t="s">
        <v>34</v>
      </c>
      <c r="J4" s="8">
        <v>-11</v>
      </c>
      <c r="K4" s="8">
        <v>-13</v>
      </c>
      <c r="L4" s="8">
        <v>-15</v>
      </c>
    </row>
    <row r="5" spans="1:12">
      <c r="A5" s="1" t="s">
        <v>10</v>
      </c>
      <c r="B5" s="1">
        <v>0.95</v>
      </c>
      <c r="D5">
        <v>21</v>
      </c>
      <c r="F5" s="8" t="s">
        <v>28</v>
      </c>
      <c r="G5" s="8">
        <v>-12</v>
      </c>
      <c r="H5" s="8" t="s">
        <v>31</v>
      </c>
      <c r="I5" s="8" t="s">
        <v>35</v>
      </c>
      <c r="J5" s="8">
        <v>-13</v>
      </c>
      <c r="K5" s="8">
        <v>-14</v>
      </c>
      <c r="L5" s="8">
        <v>-17</v>
      </c>
    </row>
    <row r="6" spans="1:12">
      <c r="A6" s="1" t="s">
        <v>11</v>
      </c>
      <c r="B6" s="1">
        <v>0.8</v>
      </c>
      <c r="D6">
        <v>22</v>
      </c>
      <c r="F6" s="8" t="s">
        <v>27</v>
      </c>
      <c r="G6" s="8">
        <v>-10</v>
      </c>
      <c r="H6" s="8" t="s">
        <v>29</v>
      </c>
      <c r="I6" s="8" t="s">
        <v>36</v>
      </c>
      <c r="J6" s="8">
        <v>-15</v>
      </c>
      <c r="K6" s="8">
        <v>-17</v>
      </c>
      <c r="L6" s="8">
        <v>-19</v>
      </c>
    </row>
    <row r="7" spans="1:12">
      <c r="A7" s="1" t="s">
        <v>12</v>
      </c>
      <c r="B7" s="1">
        <v>0.75</v>
      </c>
      <c r="D7">
        <v>23</v>
      </c>
      <c r="F7" s="8" t="s">
        <v>24</v>
      </c>
      <c r="G7" s="8">
        <v>-10</v>
      </c>
      <c r="H7" s="8" t="s">
        <v>29</v>
      </c>
      <c r="I7" s="8"/>
      <c r="J7" s="8"/>
      <c r="K7" s="8"/>
      <c r="L7" s="8"/>
    </row>
    <row r="8" spans="1:12">
      <c r="A8" s="1" t="s">
        <v>13</v>
      </c>
      <c r="B8" s="1">
        <v>0.4</v>
      </c>
      <c r="D8">
        <v>24</v>
      </c>
      <c r="F8" s="8" t="s">
        <v>21</v>
      </c>
      <c r="G8" s="8">
        <v>-10</v>
      </c>
      <c r="H8" s="8" t="s">
        <v>29</v>
      </c>
      <c r="I8" s="8"/>
      <c r="J8" s="8"/>
      <c r="K8" s="8"/>
      <c r="L8" s="8"/>
    </row>
    <row r="9" spans="1:12">
      <c r="A9" s="1" t="s">
        <v>14</v>
      </c>
      <c r="B9" s="1">
        <v>0.3</v>
      </c>
      <c r="F9" s="8" t="s">
        <v>25</v>
      </c>
      <c r="G9" s="8">
        <v>-10</v>
      </c>
      <c r="H9" s="8" t="s">
        <v>29</v>
      </c>
      <c r="I9" s="8"/>
      <c r="J9" s="8"/>
      <c r="K9" s="8"/>
      <c r="L9" s="8"/>
    </row>
    <row r="10" spans="1:12">
      <c r="F10" s="8" t="s">
        <v>19</v>
      </c>
      <c r="G10" s="8">
        <v>-10</v>
      </c>
      <c r="H10" s="8" t="s">
        <v>29</v>
      </c>
      <c r="I10" s="8"/>
      <c r="J10" s="8"/>
      <c r="K10" s="8"/>
      <c r="L10" s="8"/>
    </row>
    <row r="11" spans="1:12">
      <c r="F11" s="8" t="s">
        <v>22</v>
      </c>
      <c r="G11" s="8">
        <v>-10</v>
      </c>
      <c r="H11" s="8" t="s">
        <v>29</v>
      </c>
      <c r="I11" s="8"/>
      <c r="J11" s="8"/>
      <c r="K11" s="8"/>
      <c r="L11" s="8"/>
    </row>
    <row r="12" spans="1:12">
      <c r="F12" s="8"/>
      <c r="G12" s="8"/>
      <c r="H12" s="8"/>
      <c r="I12" s="8"/>
      <c r="J12" s="8"/>
      <c r="K12" s="8"/>
      <c r="L12" s="8"/>
    </row>
    <row r="13" spans="1:12">
      <c r="F13" s="8"/>
      <c r="G13" s="8"/>
      <c r="H13" s="8"/>
      <c r="I13" s="8"/>
      <c r="J13" s="8"/>
      <c r="K13" s="8"/>
      <c r="L13" s="8"/>
    </row>
    <row r="14" spans="1:12">
      <c r="F14" s="42" t="s">
        <v>41</v>
      </c>
      <c r="G14" s="42"/>
      <c r="H14" s="7" t="str">
        <f>LOOKUP('Deperd totale'!E25,',,,liste'!F2:F11,',,,liste'!H2:H11)</f>
        <v>c</v>
      </c>
      <c r="I14" s="8"/>
      <c r="J14" s="8"/>
      <c r="K14" s="8"/>
      <c r="L14" s="8"/>
    </row>
    <row r="15" spans="1:12">
      <c r="F15" s="42" t="s">
        <v>42</v>
      </c>
      <c r="G15" s="42"/>
      <c r="H15" s="7" t="str">
        <f>'Deperd totale'!E26</f>
        <v>201 à 400m</v>
      </c>
      <c r="I15" s="8"/>
      <c r="J15" s="8"/>
      <c r="K15" s="8"/>
      <c r="L15" s="8"/>
    </row>
    <row r="16" spans="1:12">
      <c r="F16" s="7" t="s">
        <v>43</v>
      </c>
      <c r="G16" s="7"/>
      <c r="H16" s="7">
        <f>HLOOKUP(H14,J1:L6,MATCH(H15,I2:I6,0)+1,FALSE)</f>
        <v>-13</v>
      </c>
      <c r="I16" s="8"/>
      <c r="J16" s="8"/>
      <c r="K16" s="8"/>
      <c r="L16" s="8"/>
    </row>
  </sheetData>
  <sheetProtection sheet="1" objects="1" scenarios="1" selectLockedCells="1" selectUnlockedCells="1"/>
  <sortState ref="N2:N3">
    <sortCondition ref="N2"/>
  </sortState>
  <mergeCells count="2">
    <mergeCell ref="F14:G14"/>
    <mergeCell ref="F15:G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...liste pac</vt:lpstr>
      <vt:lpstr>Choix option pac</vt:lpstr>
      <vt:lpstr>Deperd totale</vt:lpstr>
      <vt:lpstr>,,,liste</vt:lpstr>
      <vt:lpstr>alim</vt:lpstr>
      <vt:lpstr>altitude</vt:lpstr>
      <vt:lpstr>ballon</vt:lpstr>
      <vt:lpstr>bloc</vt:lpstr>
      <vt:lpstr>bt</vt:lpstr>
      <vt:lpstr>chaud</vt:lpstr>
      <vt:lpstr>departement</vt:lpstr>
      <vt:lpstr>deperdition1</vt:lpstr>
      <vt:lpstr>deperdition2</vt:lpstr>
      <vt:lpstr>puissance</vt:lpstr>
      <vt:lpstr>temp</vt:lpstr>
      <vt:lpstr>temperature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 innov</dc:creator>
  <cp:lastModifiedBy>Elec innov</cp:lastModifiedBy>
  <dcterms:created xsi:type="dcterms:W3CDTF">2015-02-14T16:12:56Z</dcterms:created>
  <dcterms:modified xsi:type="dcterms:W3CDTF">2015-02-16T17:47:17Z</dcterms:modified>
</cp:coreProperties>
</file>