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\\profils.amv.dom\Profils$\benjamin.guetta\Documents\"/>
    </mc:Choice>
  </mc:AlternateContent>
  <xr:revisionPtr revIDLastSave="0" documentId="13_ncr:1_{2AC52597-7794-4C55-9A4A-65CF7F8225B6}" xr6:coauthVersionLast="43" xr6:coauthVersionMax="43" xr10:uidLastSave="{00000000-0000-0000-0000-000000000000}"/>
  <bookViews>
    <workbookView xWindow="-60" yWindow="-60" windowWidth="28920" windowHeight="15900" xr2:uid="{00000000-000D-0000-FFFF-FFFF00000000}"/>
  </bookViews>
  <sheets>
    <sheet name="TEST1" sheetId="12" r:id="rId1"/>
    <sheet name="TEST2" sheetId="13" r:id="rId2"/>
    <sheet name="TEST3" sheetId="14" r:id="rId3"/>
    <sheet name="TEST4" sheetId="15" r:id="rId4"/>
    <sheet name="TEST5" sheetId="16" r:id="rId5"/>
  </sheets>
  <definedNames>
    <definedName name="_xlnm.Print_Area" localSheetId="0">TEST1!$A$1:$R$39</definedName>
    <definedName name="_xlnm.Print_Area" localSheetId="1">TEST2!$A$1:$R$41</definedName>
    <definedName name="_xlnm.Print_Area" localSheetId="2">TEST3!$A$1:$R$42</definedName>
    <definedName name="_xlnm.Print_Area" localSheetId="3">TEST4!$B$1:$S$42</definedName>
    <definedName name="_xlnm.Print_Area" localSheetId="4">TEST5!$B$1:$S$68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66" i="16" l="1"/>
  <c r="K66" i="16"/>
  <c r="J66" i="16"/>
  <c r="L65" i="16"/>
  <c r="K65" i="16"/>
  <c r="J65" i="16"/>
  <c r="L64" i="16"/>
  <c r="K64" i="16"/>
  <c r="J64" i="16"/>
  <c r="L63" i="16"/>
  <c r="K63" i="16"/>
  <c r="J63" i="16"/>
  <c r="G5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66" i="16" l="1"/>
  <c r="P65" i="16"/>
  <c r="I64" i="16"/>
  <c r="I63" i="16"/>
  <c r="S51" i="16"/>
  <c r="G55" i="16" s="1"/>
  <c r="R51" i="16"/>
  <c r="G54" i="16" s="1"/>
  <c r="O51" i="16"/>
  <c r="N51" i="16"/>
  <c r="M51" i="16"/>
  <c r="L51" i="16"/>
  <c r="K51" i="16"/>
  <c r="J51" i="16"/>
  <c r="I51" i="16"/>
  <c r="P16" i="16"/>
  <c r="P15" i="16"/>
  <c r="P14" i="16"/>
  <c r="P13" i="16"/>
  <c r="P12" i="16"/>
  <c r="P63" i="16" l="1"/>
  <c r="P64" i="16"/>
  <c r="P51" i="16"/>
  <c r="L40" i="15"/>
  <c r="K40" i="15"/>
  <c r="J40" i="15"/>
  <c r="L39" i="15"/>
  <c r="K39" i="15"/>
  <c r="J39" i="15"/>
  <c r="I39" i="15"/>
  <c r="L38" i="15"/>
  <c r="K38" i="15"/>
  <c r="J38" i="15"/>
  <c r="I38" i="15"/>
  <c r="L37" i="15"/>
  <c r="K37" i="15"/>
  <c r="J37" i="15"/>
  <c r="I37" i="15"/>
  <c r="G30" i="15"/>
  <c r="S25" i="15"/>
  <c r="G29" i="15" s="1"/>
  <c r="R25" i="15"/>
  <c r="G28" i="15" s="1"/>
  <c r="O25" i="15"/>
  <c r="N25" i="15"/>
  <c r="M25" i="15"/>
  <c r="L25" i="15"/>
  <c r="K25" i="15"/>
  <c r="J25" i="15"/>
  <c r="I25" i="15"/>
  <c r="P23" i="15"/>
  <c r="P22" i="15"/>
  <c r="P21" i="15"/>
  <c r="P20" i="15"/>
  <c r="P19" i="15"/>
  <c r="P18" i="15"/>
  <c r="P17" i="15"/>
  <c r="P16" i="15"/>
  <c r="P15" i="15"/>
  <c r="P14" i="15"/>
  <c r="P13" i="15"/>
  <c r="P12" i="15"/>
  <c r="K40" i="14"/>
  <c r="J40" i="14"/>
  <c r="I40" i="14"/>
  <c r="K39" i="14"/>
  <c r="J39" i="14"/>
  <c r="I39" i="14"/>
  <c r="K38" i="14"/>
  <c r="J38" i="14"/>
  <c r="I38" i="14"/>
  <c r="K37" i="14"/>
  <c r="J37" i="14"/>
  <c r="I37" i="14"/>
  <c r="F30" i="14"/>
  <c r="O23" i="14"/>
  <c r="H39" i="14"/>
  <c r="H38" i="14"/>
  <c r="H37" i="14"/>
  <c r="R25" i="14"/>
  <c r="F29" i="14" s="1"/>
  <c r="Q25" i="14"/>
  <c r="F28" i="14" s="1"/>
  <c r="N25" i="14"/>
  <c r="M25" i="14"/>
  <c r="L25" i="14"/>
  <c r="K25" i="14"/>
  <c r="J25" i="14"/>
  <c r="I25" i="14"/>
  <c r="H25" i="14"/>
  <c r="O22" i="14"/>
  <c r="O21" i="14"/>
  <c r="O20" i="14"/>
  <c r="O19" i="14"/>
  <c r="O18" i="14"/>
  <c r="O17" i="14"/>
  <c r="O16" i="14"/>
  <c r="O15" i="14"/>
  <c r="O14" i="14"/>
  <c r="O13" i="14"/>
  <c r="O12" i="14"/>
  <c r="J38" i="13"/>
  <c r="I38" i="13"/>
  <c r="H38" i="13"/>
  <c r="K37" i="13"/>
  <c r="J37" i="13"/>
  <c r="I37" i="13"/>
  <c r="H37" i="13"/>
  <c r="K36" i="13"/>
  <c r="J36" i="13"/>
  <c r="I36" i="13"/>
  <c r="H36" i="13"/>
  <c r="F29" i="13"/>
  <c r="O21" i="13"/>
  <c r="O22" i="13"/>
  <c r="O39" i="13"/>
  <c r="R24" i="13"/>
  <c r="F28" i="13" s="1"/>
  <c r="Q24" i="13"/>
  <c r="F27" i="13" s="1"/>
  <c r="N24" i="13"/>
  <c r="M24" i="13"/>
  <c r="L24" i="13"/>
  <c r="K24" i="13"/>
  <c r="J24" i="13"/>
  <c r="I24" i="13"/>
  <c r="H24" i="13"/>
  <c r="O20" i="13"/>
  <c r="O19" i="13"/>
  <c r="O18" i="13"/>
  <c r="O17" i="13"/>
  <c r="O16" i="13"/>
  <c r="O15" i="13"/>
  <c r="O14" i="13"/>
  <c r="O13" i="13"/>
  <c r="O12" i="13"/>
  <c r="O38" i="13" l="1"/>
  <c r="O37" i="13"/>
  <c r="P37" i="15"/>
  <c r="P39" i="15"/>
  <c r="O38" i="14"/>
  <c r="P67" i="16"/>
  <c r="P40" i="15"/>
  <c r="P38" i="15"/>
  <c r="P25" i="15"/>
  <c r="O40" i="14"/>
  <c r="O37" i="14"/>
  <c r="O39" i="14"/>
  <c r="O25" i="14"/>
  <c r="O36" i="13"/>
  <c r="O40" i="13" s="1"/>
  <c r="O24" i="13"/>
  <c r="J34" i="12"/>
  <c r="I34" i="12"/>
  <c r="F27" i="12"/>
  <c r="P41" i="15" l="1"/>
  <c r="O41" i="14"/>
  <c r="M34" i="12"/>
  <c r="H34" i="12"/>
  <c r="O16" i="12"/>
  <c r="O17" i="12"/>
  <c r="O18" i="12"/>
  <c r="O19" i="12"/>
  <c r="O20" i="12"/>
  <c r="O37" i="12" l="1"/>
  <c r="O36" i="12"/>
  <c r="O35" i="12"/>
  <c r="R22" i="12"/>
  <c r="F26" i="12" s="1"/>
  <c r="Q22" i="12"/>
  <c r="F25" i="12" s="1"/>
  <c r="N22" i="12"/>
  <c r="M22" i="12"/>
  <c r="L22" i="12"/>
  <c r="K22" i="12"/>
  <c r="J22" i="12"/>
  <c r="I22" i="12"/>
  <c r="H22" i="12"/>
  <c r="O15" i="12"/>
  <c r="O14" i="12"/>
  <c r="O13" i="12"/>
  <c r="O12" i="12"/>
  <c r="O34" i="12" l="1"/>
  <c r="O38" i="12" s="1"/>
  <c r="O22" i="12"/>
</calcChain>
</file>

<file path=xl/sharedStrings.xml><?xml version="1.0" encoding="utf-8"?>
<sst xmlns="http://schemas.openxmlformats.org/spreadsheetml/2006/main" count="692" uniqueCount="181">
  <si>
    <t>N° commande</t>
  </si>
  <si>
    <t>Reference</t>
  </si>
  <si>
    <t>Description</t>
  </si>
  <si>
    <t>Quantité</t>
  </si>
  <si>
    <t>N° CTN</t>
  </si>
  <si>
    <t>GenCode</t>
  </si>
  <si>
    <t>COULEUR</t>
  </si>
  <si>
    <t>MEAS./CM</t>
  </si>
  <si>
    <t>G.W. KGS</t>
  </si>
  <si>
    <t>N.W./KGS</t>
  </si>
  <si>
    <t>TOTAL =</t>
  </si>
  <si>
    <t>TTL G.W.</t>
  </si>
  <si>
    <t>TTL N.W.</t>
  </si>
  <si>
    <t>TTL CBM</t>
  </si>
  <si>
    <t>REPARTITION COULEUR / TAILLE PAR REFERENCE</t>
  </si>
  <si>
    <t>REFERENCE</t>
  </si>
  <si>
    <t>TOTAL</t>
  </si>
  <si>
    <t>Code 128</t>
  </si>
  <si>
    <t>XS/S</t>
  </si>
  <si>
    <t>M/L</t>
  </si>
  <si>
    <t>60x40x40</t>
  </si>
  <si>
    <t>NAVY</t>
  </si>
  <si>
    <t>TRENCH</t>
  </si>
  <si>
    <t>317 PIECES</t>
  </si>
  <si>
    <t>001643-00001460</t>
  </si>
  <si>
    <t>001643-00001461</t>
  </si>
  <si>
    <t>001643-00001462</t>
  </si>
  <si>
    <t>001643-00001463</t>
  </si>
  <si>
    <t>001643-00001464</t>
  </si>
  <si>
    <t>001643-00001465</t>
  </si>
  <si>
    <t>001643-00001466</t>
  </si>
  <si>
    <t>001643-00001467</t>
  </si>
  <si>
    <t>001643-00001468</t>
  </si>
  <si>
    <t>PACKING LIST NONO151H19</t>
  </si>
  <si>
    <t>JUPE</t>
  </si>
  <si>
    <t>XS</t>
  </si>
  <si>
    <t>S</t>
  </si>
  <si>
    <t>M</t>
  </si>
  <si>
    <t>L</t>
  </si>
  <si>
    <t>CARBONE</t>
  </si>
  <si>
    <t>110 PIECES</t>
  </si>
  <si>
    <t>001643-00001531</t>
  </si>
  <si>
    <t>001643-00001532</t>
  </si>
  <si>
    <t>001643-00001533</t>
  </si>
  <si>
    <t>001643-00001534</t>
  </si>
  <si>
    <t>001643-00001535</t>
  </si>
  <si>
    <t>001643-00001536</t>
  </si>
  <si>
    <t>001643-00001537</t>
  </si>
  <si>
    <t>001643-00001538</t>
  </si>
  <si>
    <t>001643-00001539</t>
  </si>
  <si>
    <t>001643-00001540</t>
  </si>
  <si>
    <t>001643-00001541</t>
  </si>
  <si>
    <t>MIEL</t>
  </si>
  <si>
    <t>PECHE</t>
  </si>
  <si>
    <t>TOP</t>
  </si>
  <si>
    <t>263 PIECES</t>
  </si>
  <si>
    <t>001643-00001542</t>
  </si>
  <si>
    <t>001643-00001543</t>
  </si>
  <si>
    <t>001643-00001544</t>
  </si>
  <si>
    <t>001643-00001545</t>
  </si>
  <si>
    <t>001643-00001546</t>
  </si>
  <si>
    <t>001643-00001547</t>
  </si>
  <si>
    <t>001643-00001548</t>
  </si>
  <si>
    <t>001643-00001549</t>
  </si>
  <si>
    <t>001643-00001550</t>
  </si>
  <si>
    <t>001643-00001551</t>
  </si>
  <si>
    <t>001643-00001552</t>
  </si>
  <si>
    <t>001643-00001553</t>
  </si>
  <si>
    <t>SAUGE</t>
  </si>
  <si>
    <t>ROBE</t>
  </si>
  <si>
    <t>113 PIECES</t>
  </si>
  <si>
    <t>001643-00001554</t>
  </si>
  <si>
    <t>001643-00001555</t>
  </si>
  <si>
    <t>001643-00001556</t>
  </si>
  <si>
    <t>001643-00001557</t>
  </si>
  <si>
    <t>001643-00001558</t>
  </si>
  <si>
    <t>001643-00001559</t>
  </si>
  <si>
    <t>001643-00001560</t>
  </si>
  <si>
    <t>001643-00001561</t>
  </si>
  <si>
    <t>001643-00001562</t>
  </si>
  <si>
    <t>001643-00001563</t>
  </si>
  <si>
    <t>001643-00001564</t>
  </si>
  <si>
    <t>001643-00001565</t>
  </si>
  <si>
    <t>CHEMISE</t>
  </si>
  <si>
    <t>2422 PIECES</t>
  </si>
  <si>
    <t>001643-00001609</t>
  </si>
  <si>
    <t>001643-00001610</t>
  </si>
  <si>
    <t>001643-00001611</t>
  </si>
  <si>
    <t>001643-00001612</t>
  </si>
  <si>
    <t>001643-00001613</t>
  </si>
  <si>
    <t>001643-00001614</t>
  </si>
  <si>
    <t>001643-00001615</t>
  </si>
  <si>
    <t>001643-00001616</t>
  </si>
  <si>
    <t>001643-00001617</t>
  </si>
  <si>
    <t>001643-00001618</t>
  </si>
  <si>
    <t>001643-00001619</t>
  </si>
  <si>
    <t>001643-00001620</t>
  </si>
  <si>
    <t>001643-00001621</t>
  </si>
  <si>
    <t>001643-00001622</t>
  </si>
  <si>
    <t>001643-00001623</t>
  </si>
  <si>
    <t>001643-00001624</t>
  </si>
  <si>
    <t>001643-00001625</t>
  </si>
  <si>
    <t>001643-00001626</t>
  </si>
  <si>
    <t>001643-00001627</t>
  </si>
  <si>
    <t>001643-00001628</t>
  </si>
  <si>
    <t>001643-00001629</t>
  </si>
  <si>
    <t>001643-00001630</t>
  </si>
  <si>
    <t>001643-00001631</t>
  </si>
  <si>
    <t>001643-00001632</t>
  </si>
  <si>
    <t>001643-00001633</t>
  </si>
  <si>
    <t>001643-00001634</t>
  </si>
  <si>
    <t>001643-00001635</t>
  </si>
  <si>
    <t>001643-00001636</t>
  </si>
  <si>
    <t>001643-00001637</t>
  </si>
  <si>
    <t>001643-00001638</t>
  </si>
  <si>
    <t>001643-00001639</t>
  </si>
  <si>
    <t>001643-00001640</t>
  </si>
  <si>
    <t>001643-00001641</t>
  </si>
  <si>
    <t>001643-00001642</t>
  </si>
  <si>
    <t>001643-00001643</t>
  </si>
  <si>
    <t>001643-00001644</t>
  </si>
  <si>
    <t>001643-00001645</t>
  </si>
  <si>
    <t>001643-00001646</t>
  </si>
  <si>
    <t>3608290424079</t>
  </si>
  <si>
    <t>3608290424086</t>
  </si>
  <si>
    <t>3608290423935</t>
  </si>
  <si>
    <t>3608290423942</t>
  </si>
  <si>
    <t>3608290423959</t>
  </si>
  <si>
    <t>3608290423966</t>
  </si>
  <si>
    <t>3608290423898</t>
  </si>
  <si>
    <t>3608290423904</t>
  </si>
  <si>
    <t>3608290423911</t>
  </si>
  <si>
    <t>3608290423928</t>
  </si>
  <si>
    <t>3608290423973</t>
  </si>
  <si>
    <t>3608290423980</t>
  </si>
  <si>
    <t>3608290423997</t>
  </si>
  <si>
    <t>3608290423867</t>
  </si>
  <si>
    <t>3608290423874</t>
  </si>
  <si>
    <t>3608290423881</t>
  </si>
  <si>
    <t>3608290423775</t>
  </si>
  <si>
    <t>3608290423782</t>
  </si>
  <si>
    <t>3608290423799</t>
  </si>
  <si>
    <t>3608290423836</t>
  </si>
  <si>
    <t>3608290423843</t>
  </si>
  <si>
    <t>3608290423850</t>
  </si>
  <si>
    <t>3608290423805</t>
  </si>
  <si>
    <t>3608290423812</t>
  </si>
  <si>
    <t>3608290423829</t>
  </si>
  <si>
    <t>3608290446644</t>
  </si>
  <si>
    <t>3608290446651</t>
  </si>
  <si>
    <t>3608290446668</t>
  </si>
  <si>
    <t>3608290424291</t>
  </si>
  <si>
    <t>3608290424307</t>
  </si>
  <si>
    <t>3608290424314</t>
  </si>
  <si>
    <t>3608290424321</t>
  </si>
  <si>
    <t>3608290424338</t>
  </si>
  <si>
    <t>3608290424345</t>
  </si>
  <si>
    <t>3608290424260</t>
  </si>
  <si>
    <t>3608290424277</t>
  </si>
  <si>
    <t>3608290424284</t>
  </si>
  <si>
    <t>3608290424147</t>
  </si>
  <si>
    <t>3608290424154</t>
  </si>
  <si>
    <t>3608290424161</t>
  </si>
  <si>
    <t>3608290446576</t>
  </si>
  <si>
    <t>3608290446583</t>
  </si>
  <si>
    <t>3608290446590</t>
  </si>
  <si>
    <t>3608290448266</t>
  </si>
  <si>
    <t>3608290448273</t>
  </si>
  <si>
    <t>3608290448280</t>
  </si>
  <si>
    <t>3608290424208</t>
  </si>
  <si>
    <t>3608290424215</t>
  </si>
  <si>
    <t>3608290424222</t>
  </si>
  <si>
    <t>TEST</t>
  </si>
  <si>
    <t>PACKING LIST TEST</t>
  </si>
  <si>
    <t>BLEU</t>
  </si>
  <si>
    <t>TEST2</t>
  </si>
  <si>
    <t>TEST3</t>
  </si>
  <si>
    <t>TEST4</t>
  </si>
  <si>
    <t>TEST5</t>
  </si>
  <si>
    <t xml:space="preserve">PACKING LIST </t>
  </si>
  <si>
    <t>PACKING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</si>
</sst>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52">
    <xf numFmtId="0" fontId="0" fillId="0" borderId="0" xfId="0"/>
    <xf numFmtId="0" fontId="8" fillId="0" borderId="21" xfId="2" applyFont="1" applyBorder="1" applyAlignment="1">
      <alignment horizontal="center"/>
    </xf>
    <xf numFmtId="0" fontId="1" fillId="0" borderId="0" xfId="2"/>
    <xf numFmtId="0" fontId="4" fillId="0" borderId="7" xfId="2" applyFont="1" applyBorder="1" applyAlignment="1">
      <alignment vertical="top"/>
    </xf>
    <xf numFmtId="0" fontId="1" fillId="0" borderId="0" xfId="2" applyAlignment="1">
      <alignment horizontal="center"/>
    </xf>
    <xf numFmtId="0" fontId="1" fillId="0" borderId="0" xfId="2" applyBorder="1" applyAlignment="1">
      <alignment horizontal="center"/>
    </xf>
    <xf numFmtId="0" fontId="1" fillId="0" borderId="0" xfId="2" applyAlignment="1">
      <alignment horizontal="left"/>
    </xf>
    <xf numFmtId="0" fontId="4" fillId="0" borderId="11" xfId="2" applyFont="1" applyBorder="1" applyAlignment="1">
      <alignment vertical="top"/>
    </xf>
    <xf numFmtId="0" fontId="4" fillId="0" borderId="12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5" fillId="0" borderId="15" xfId="2" applyFont="1" applyFill="1" applyBorder="1" applyAlignment="1">
      <alignment horizontal="left"/>
    </xf>
    <xf numFmtId="0" fontId="6" fillId="0" borderId="16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left"/>
    </xf>
    <xf numFmtId="0" fontId="5" fillId="0" borderId="11" xfId="2" applyFont="1" applyFill="1" applyBorder="1" applyAlignment="1">
      <alignment vertical="center"/>
    </xf>
    <xf numFmtId="0" fontId="6" fillId="0" borderId="11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17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 applyProtection="1">
      <alignment horizontal="left" vertical="center"/>
    </xf>
    <xf numFmtId="0" fontId="1" fillId="0" borderId="0" xfId="2" applyFill="1"/>
    <xf numFmtId="0" fontId="4" fillId="0" borderId="18" xfId="2" applyFont="1" applyFill="1" applyBorder="1" applyAlignment="1">
      <alignment horizontal="center"/>
    </xf>
    <xf numFmtId="0" fontId="4" fillId="0" borderId="19" xfId="2" applyFont="1" applyFill="1" applyBorder="1" applyAlignment="1">
      <alignment horizontal="center"/>
    </xf>
    <xf numFmtId="0" fontId="4" fillId="0" borderId="20" xfId="2" applyFont="1" applyFill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2" fillId="0" borderId="0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6" fillId="0" borderId="0" xfId="2" applyFont="1" applyFill="1" applyAlignment="1">
      <alignment horizontal="center"/>
    </xf>
    <xf numFmtId="0" fontId="4" fillId="0" borderId="5" xfId="2" applyFont="1" applyBorder="1" applyAlignment="1">
      <alignment horizontal="center"/>
    </xf>
    <xf numFmtId="0" fontId="6" fillId="0" borderId="2" xfId="2" applyFont="1" applyBorder="1" applyAlignment="1">
      <alignment horizontal="center" vertical="center"/>
    </xf>
    <xf numFmtId="0" fontId="6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 vertical="center"/>
    </xf>
    <xf numFmtId="0" fontId="4" fillId="0" borderId="24" xfId="2" applyFont="1" applyFill="1" applyBorder="1" applyAlignment="1">
      <alignment horizontal="center"/>
    </xf>
    <xf numFmtId="0" fontId="1" fillId="0" borderId="0" xfId="2" applyFill="1" applyAlignment="1">
      <alignment horizontal="center"/>
    </xf>
    <xf numFmtId="0" fontId="6" fillId="0" borderId="11" xfId="2" applyFont="1" applyFill="1" applyBorder="1" applyAlignment="1">
      <alignment horizontal="center" vertical="center"/>
    </xf>
    <xf numFmtId="0" fontId="5" fillId="0" borderId="16" xfId="1" applyNumberFormat="1" applyFont="1" applyFill="1" applyBorder="1" applyAlignment="1" applyProtection="1">
      <alignment horizontal="left" vertical="center"/>
    </xf>
    <xf numFmtId="0" fontId="8" fillId="0" borderId="22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5" fillId="0" borderId="8" xfId="2" applyFont="1" applyBorder="1" applyAlignment="1">
      <alignment horizontal="left"/>
    </xf>
    <xf numFmtId="0" fontId="5" fillId="0" borderId="9" xfId="2" applyFont="1" applyBorder="1" applyAlignment="1">
      <alignment horizontal="left"/>
    </xf>
    <xf numFmtId="0" fontId="5" fillId="0" borderId="10" xfId="2" applyFont="1" applyBorder="1" applyAlignment="1">
      <alignment horizontal="left"/>
    </xf>
    <xf numFmtId="0" fontId="5" fillId="0" borderId="8" xfId="2" applyFont="1" applyBorder="1" applyAlignment="1">
      <alignment horizontal="left" vertical="center" wrapText="1"/>
    </xf>
    <xf numFmtId="0" fontId="5" fillId="0" borderId="9" xfId="2" applyFont="1" applyBorder="1" applyAlignment="1">
      <alignment horizontal="left" vertical="center" wrapText="1"/>
    </xf>
    <xf numFmtId="0" fontId="5" fillId="0" borderId="10" xfId="2" applyFont="1" applyBorder="1" applyAlignment="1">
      <alignment horizontal="left" vertical="center" wrapText="1"/>
    </xf>
  </cellXfs>
  <cellStyles count="3">
    <cellStyle name="NiveauLigne_4" xfId="1" builtinId="1" iLevel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X53"/>
  <sheetViews>
    <sheetView tabSelected="1" zoomScale="70" zoomScaleNormal="70" workbookViewId="0"/>
  </sheetViews>
  <sheetFormatPr baseColWidth="10" defaultRowHeight="15" x14ac:dyDescent="0.25"/>
  <cols>
    <col min="1" max="1" width="19.85546875" style="2" customWidth="1"/>
    <col min="2" max="2" width="11.42578125" style="2"/>
    <col min="3" max="4" width="25.7109375" style="2" customWidth="1"/>
    <col min="5" max="5" width="23.7109375" style="2" customWidth="1"/>
    <col min="6" max="6" width="46" style="4" bestFit="1" customWidth="1"/>
    <col min="7" max="7" width="23.28515625" style="4" bestFit="1" customWidth="1"/>
    <col min="8" max="8" width="6.42578125" style="4" customWidth="1"/>
    <col min="9" max="9" width="6.85546875" style="4" customWidth="1"/>
    <col min="10" max="10" width="9.7109375" style="4" bestFit="1" customWidth="1"/>
    <col min="11" max="14" width="6.7109375" style="4" customWidth="1"/>
    <col min="15" max="15" width="12.28515625" style="4" customWidth="1"/>
    <col min="16" max="16" width="13.7109375" style="4" bestFit="1" customWidth="1"/>
    <col min="17" max="18" width="11.42578125" style="4"/>
    <col min="19" max="16384" width="11.42578125" style="2"/>
  </cols>
  <sheetData>
    <row r="1" spans="1:24" x14ac:dyDescent="0.25">
      <c r="D1" s="40" t="s">
        <v>173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2"/>
    </row>
    <row r="2" spans="1:24" ht="15.75" thickBot="1" x14ac:dyDescent="0.3">
      <c r="D2" s="43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5"/>
    </row>
    <row r="5" spans="1:24" ht="18.75" x14ac:dyDescent="0.25">
      <c r="A5" s="3" t="s">
        <v>0</v>
      </c>
      <c r="B5" s="46">
        <v>19034297</v>
      </c>
      <c r="C5" s="47"/>
      <c r="D5" s="47"/>
      <c r="E5" s="47"/>
      <c r="F5" s="47"/>
      <c r="G5" s="48"/>
      <c r="N5" s="5"/>
    </row>
    <row r="6" spans="1:24" ht="18.75" x14ac:dyDescent="0.25">
      <c r="A6" s="3" t="s">
        <v>1</v>
      </c>
      <c r="B6" s="46" t="s">
        <v>172</v>
      </c>
      <c r="C6" s="47"/>
      <c r="D6" s="47"/>
      <c r="E6" s="47"/>
      <c r="F6" s="47"/>
      <c r="G6" s="48"/>
      <c r="N6" s="5"/>
    </row>
    <row r="7" spans="1:24" ht="18.75" x14ac:dyDescent="0.25">
      <c r="A7" s="3" t="s">
        <v>2</v>
      </c>
      <c r="B7" s="49"/>
      <c r="C7" s="50"/>
      <c r="D7" s="50"/>
      <c r="E7" s="50"/>
      <c r="F7" s="50"/>
      <c r="G7" s="51"/>
      <c r="N7" s="5"/>
      <c r="P7" s="6"/>
    </row>
    <row r="8" spans="1:24" ht="18.75" x14ac:dyDescent="0.25">
      <c r="A8" s="7" t="s">
        <v>3</v>
      </c>
      <c r="B8" s="46" t="s">
        <v>23</v>
      </c>
      <c r="C8" s="47"/>
      <c r="D8" s="47"/>
      <c r="E8" s="47"/>
      <c r="F8" s="47"/>
      <c r="G8" s="48"/>
      <c r="N8" s="5"/>
    </row>
    <row r="10" spans="1:24" ht="30" customHeight="1" thickBot="1" x14ac:dyDescent="0.3"/>
    <row r="11" spans="1:24" ht="38.25" thickBot="1" x14ac:dyDescent="0.3">
      <c r="A11" s="8"/>
      <c r="B11" s="9" t="s">
        <v>4</v>
      </c>
      <c r="C11" s="9" t="s">
        <v>17</v>
      </c>
      <c r="D11" s="9" t="s">
        <v>5</v>
      </c>
      <c r="E11" s="9" t="s">
        <v>1</v>
      </c>
      <c r="F11" s="9" t="s">
        <v>2</v>
      </c>
      <c r="G11" s="9" t="s">
        <v>6</v>
      </c>
      <c r="H11" s="9"/>
      <c r="I11" s="9" t="s">
        <v>18</v>
      </c>
      <c r="J11" s="9" t="s">
        <v>19</v>
      </c>
      <c r="K11" s="9"/>
      <c r="L11" s="9"/>
      <c r="M11" s="9"/>
      <c r="N11" s="9"/>
      <c r="O11" s="9" t="s">
        <v>3</v>
      </c>
      <c r="P11" s="9" t="s">
        <v>7</v>
      </c>
      <c r="Q11" s="9" t="s">
        <v>8</v>
      </c>
      <c r="R11" s="10" t="s">
        <v>9</v>
      </c>
      <c r="S11" s="11"/>
      <c r="T11" s="11"/>
      <c r="U11" s="11"/>
      <c r="V11" s="11"/>
      <c r="W11" s="11"/>
      <c r="X11" s="11"/>
    </row>
    <row r="12" spans="1:24" ht="18.75" customHeight="1" x14ac:dyDescent="0.3">
      <c r="A12" s="12">
        <v>19034297</v>
      </c>
      <c r="B12" s="13">
        <v>1</v>
      </c>
      <c r="C12" s="20" t="s">
        <v>24</v>
      </c>
      <c r="D12" s="20" t="s">
        <v>123</v>
      </c>
      <c r="E12" s="14" t="s">
        <v>172</v>
      </c>
      <c r="F12" s="15" t="s">
        <v>22</v>
      </c>
      <c r="G12" s="16" t="s">
        <v>174</v>
      </c>
      <c r="H12" s="16"/>
      <c r="I12" s="17">
        <v>40</v>
      </c>
      <c r="J12" s="17"/>
      <c r="K12" s="17"/>
      <c r="L12" s="17"/>
      <c r="M12" s="17"/>
      <c r="N12" s="17"/>
      <c r="O12" s="16">
        <f t="shared" ref="O12:O15" si="0">SUM(H12:N12)</f>
        <v>40</v>
      </c>
      <c r="P12" s="16" t="s">
        <v>20</v>
      </c>
      <c r="Q12" s="16"/>
      <c r="R12" s="18"/>
    </row>
    <row r="13" spans="1:24" ht="18.75" customHeight="1" x14ac:dyDescent="0.3">
      <c r="A13" s="12">
        <v>19034297</v>
      </c>
      <c r="B13" s="19">
        <v>2</v>
      </c>
      <c r="C13" s="20" t="s">
        <v>25</v>
      </c>
      <c r="D13" s="20" t="s">
        <v>123</v>
      </c>
      <c r="E13" s="14" t="s">
        <v>172</v>
      </c>
      <c r="F13" s="15" t="s">
        <v>22</v>
      </c>
      <c r="G13" s="16" t="s">
        <v>174</v>
      </c>
      <c r="H13" s="16"/>
      <c r="I13" s="17">
        <v>40</v>
      </c>
      <c r="J13" s="17"/>
      <c r="K13" s="17"/>
      <c r="L13" s="17"/>
      <c r="M13" s="17"/>
      <c r="N13" s="17"/>
      <c r="O13" s="16">
        <f t="shared" si="0"/>
        <v>40</v>
      </c>
      <c r="P13" s="16" t="s">
        <v>20</v>
      </c>
      <c r="Q13" s="16"/>
      <c r="R13" s="18"/>
    </row>
    <row r="14" spans="1:24" ht="18.75" customHeight="1" x14ac:dyDescent="0.3">
      <c r="A14" s="12">
        <v>19034297</v>
      </c>
      <c r="B14" s="19">
        <v>3</v>
      </c>
      <c r="C14" s="20" t="s">
        <v>26</v>
      </c>
      <c r="D14" s="20" t="s">
        <v>123</v>
      </c>
      <c r="E14" s="14" t="s">
        <v>172</v>
      </c>
      <c r="F14" s="15" t="s">
        <v>22</v>
      </c>
      <c r="G14" s="16" t="s">
        <v>174</v>
      </c>
      <c r="H14" s="16"/>
      <c r="I14" s="17">
        <v>40</v>
      </c>
      <c r="J14" s="17"/>
      <c r="K14" s="17"/>
      <c r="L14" s="17"/>
      <c r="M14" s="17"/>
      <c r="N14" s="17"/>
      <c r="O14" s="16">
        <f t="shared" si="0"/>
        <v>40</v>
      </c>
      <c r="P14" s="16" t="s">
        <v>20</v>
      </c>
      <c r="Q14" s="16"/>
      <c r="R14" s="18"/>
    </row>
    <row r="15" spans="1:24" ht="18.75" customHeight="1" x14ac:dyDescent="0.3">
      <c r="A15" s="12">
        <v>19034297</v>
      </c>
      <c r="B15" s="19">
        <v>4</v>
      </c>
      <c r="C15" s="20" t="s">
        <v>27</v>
      </c>
      <c r="D15" s="20" t="s">
        <v>123</v>
      </c>
      <c r="E15" s="14" t="s">
        <v>172</v>
      </c>
      <c r="F15" s="15" t="s">
        <v>22</v>
      </c>
      <c r="G15" s="16" t="s">
        <v>174</v>
      </c>
      <c r="H15" s="16"/>
      <c r="I15" s="17">
        <v>40</v>
      </c>
      <c r="J15" s="17"/>
      <c r="K15" s="17"/>
      <c r="L15" s="17"/>
      <c r="M15" s="17"/>
      <c r="N15" s="17"/>
      <c r="O15" s="16">
        <f t="shared" si="0"/>
        <v>40</v>
      </c>
      <c r="P15" s="16" t="s">
        <v>20</v>
      </c>
      <c r="Q15" s="16"/>
      <c r="R15" s="18"/>
    </row>
    <row r="16" spans="1:24" ht="18.75" customHeight="1" x14ac:dyDescent="0.3">
      <c r="A16" s="12">
        <v>19034297</v>
      </c>
      <c r="B16" s="19">
        <v>5</v>
      </c>
      <c r="C16" s="20" t="s">
        <v>28</v>
      </c>
      <c r="D16" s="20" t="s">
        <v>123</v>
      </c>
      <c r="E16" s="14" t="s">
        <v>172</v>
      </c>
      <c r="F16" s="15" t="s">
        <v>22</v>
      </c>
      <c r="G16" s="16" t="s">
        <v>174</v>
      </c>
      <c r="H16" s="16"/>
      <c r="I16" s="17">
        <v>40</v>
      </c>
      <c r="J16" s="17"/>
      <c r="K16" s="17"/>
      <c r="L16" s="17"/>
      <c r="M16" s="17"/>
      <c r="N16" s="17"/>
      <c r="O16" s="16">
        <f t="shared" ref="O16:O20" si="1">SUM(H16:N16)</f>
        <v>40</v>
      </c>
      <c r="P16" s="16" t="s">
        <v>20</v>
      </c>
      <c r="Q16" s="16"/>
      <c r="R16" s="18"/>
    </row>
    <row r="17" spans="1:24" ht="18.75" customHeight="1" x14ac:dyDescent="0.3">
      <c r="A17" s="12">
        <v>19034297</v>
      </c>
      <c r="B17" s="19">
        <v>6</v>
      </c>
      <c r="C17" s="20" t="s">
        <v>29</v>
      </c>
      <c r="D17" s="20" t="s">
        <v>123</v>
      </c>
      <c r="E17" s="14" t="s">
        <v>172</v>
      </c>
      <c r="F17" s="15" t="s">
        <v>22</v>
      </c>
      <c r="G17" s="16" t="s">
        <v>174</v>
      </c>
      <c r="H17" s="16"/>
      <c r="I17" s="17">
        <v>20</v>
      </c>
      <c r="J17" s="17"/>
      <c r="K17" s="17"/>
      <c r="L17" s="17"/>
      <c r="M17" s="17"/>
      <c r="N17" s="17"/>
      <c r="O17" s="16">
        <f t="shared" si="1"/>
        <v>20</v>
      </c>
      <c r="P17" s="16" t="s">
        <v>20</v>
      </c>
      <c r="Q17" s="16"/>
      <c r="R17" s="18"/>
    </row>
    <row r="18" spans="1:24" ht="18.75" customHeight="1" x14ac:dyDescent="0.3">
      <c r="A18" s="12">
        <v>19034297</v>
      </c>
      <c r="B18" s="19">
        <v>7</v>
      </c>
      <c r="C18" s="20" t="s">
        <v>30</v>
      </c>
      <c r="D18" s="20" t="s">
        <v>124</v>
      </c>
      <c r="E18" s="14" t="s">
        <v>172</v>
      </c>
      <c r="F18" s="15" t="s">
        <v>22</v>
      </c>
      <c r="G18" s="16" t="s">
        <v>174</v>
      </c>
      <c r="H18" s="16"/>
      <c r="I18" s="17"/>
      <c r="J18" s="17">
        <v>40</v>
      </c>
      <c r="K18" s="17"/>
      <c r="L18" s="17"/>
      <c r="M18" s="17"/>
      <c r="N18" s="17"/>
      <c r="O18" s="16">
        <f t="shared" si="1"/>
        <v>40</v>
      </c>
      <c r="P18" s="16" t="s">
        <v>20</v>
      </c>
      <c r="Q18" s="16"/>
      <c r="R18" s="18"/>
    </row>
    <row r="19" spans="1:24" ht="18.75" customHeight="1" x14ac:dyDescent="0.3">
      <c r="A19" s="12">
        <v>19034297</v>
      </c>
      <c r="B19" s="19">
        <v>8</v>
      </c>
      <c r="C19" s="20" t="s">
        <v>31</v>
      </c>
      <c r="D19" s="20" t="s">
        <v>124</v>
      </c>
      <c r="E19" s="14" t="s">
        <v>172</v>
      </c>
      <c r="F19" s="15" t="s">
        <v>22</v>
      </c>
      <c r="G19" s="16" t="s">
        <v>174</v>
      </c>
      <c r="H19" s="16"/>
      <c r="I19" s="17"/>
      <c r="J19" s="17">
        <v>40</v>
      </c>
      <c r="K19" s="17"/>
      <c r="L19" s="17"/>
      <c r="M19" s="17"/>
      <c r="N19" s="17"/>
      <c r="O19" s="16">
        <f t="shared" si="1"/>
        <v>40</v>
      </c>
      <c r="P19" s="16" t="s">
        <v>20</v>
      </c>
      <c r="Q19" s="16"/>
      <c r="R19" s="18"/>
    </row>
    <row r="20" spans="1:24" ht="18.75" customHeight="1" x14ac:dyDescent="0.3">
      <c r="A20" s="12">
        <v>19034297</v>
      </c>
      <c r="B20" s="19">
        <v>9</v>
      </c>
      <c r="C20" s="20" t="s">
        <v>32</v>
      </c>
      <c r="D20" s="20" t="s">
        <v>124</v>
      </c>
      <c r="E20" s="14" t="s">
        <v>172</v>
      </c>
      <c r="F20" s="15" t="s">
        <v>22</v>
      </c>
      <c r="G20" s="16" t="s">
        <v>174</v>
      </c>
      <c r="H20" s="16"/>
      <c r="I20" s="17"/>
      <c r="J20" s="17">
        <v>17</v>
      </c>
      <c r="K20" s="17"/>
      <c r="L20" s="17"/>
      <c r="M20" s="17"/>
      <c r="N20" s="17"/>
      <c r="O20" s="16">
        <f t="shared" si="1"/>
        <v>17</v>
      </c>
      <c r="P20" s="16" t="s">
        <v>20</v>
      </c>
      <c r="Q20" s="16"/>
      <c r="R20" s="18"/>
    </row>
    <row r="21" spans="1:24" ht="18.75" x14ac:dyDescent="0.3">
      <c r="A21" s="12"/>
      <c r="B21" s="19"/>
      <c r="C21" s="36"/>
      <c r="D21" s="20"/>
      <c r="E21" s="14"/>
      <c r="F21" s="15"/>
      <c r="G21" s="16"/>
      <c r="H21" s="16"/>
      <c r="I21" s="17"/>
      <c r="J21" s="17"/>
      <c r="K21" s="17"/>
      <c r="L21" s="17"/>
      <c r="M21" s="17"/>
      <c r="N21" s="17"/>
      <c r="O21" s="16"/>
      <c r="P21" s="16"/>
      <c r="Q21" s="16"/>
      <c r="R21" s="18"/>
    </row>
    <row r="22" spans="1:24" ht="19.5" thickBot="1" x14ac:dyDescent="0.35">
      <c r="A22" s="21"/>
      <c r="B22" s="21"/>
      <c r="C22" s="21"/>
      <c r="D22" s="21"/>
      <c r="E22" s="22" t="s">
        <v>10</v>
      </c>
      <c r="F22" s="23"/>
      <c r="G22" s="24"/>
      <c r="H22" s="24">
        <f t="shared" ref="H22:O22" si="2">SUM(H12:H21)</f>
        <v>0</v>
      </c>
      <c r="I22" s="24">
        <f t="shared" si="2"/>
        <v>220</v>
      </c>
      <c r="J22" s="24">
        <f t="shared" si="2"/>
        <v>97</v>
      </c>
      <c r="K22" s="24">
        <f t="shared" si="2"/>
        <v>0</v>
      </c>
      <c r="L22" s="24">
        <f t="shared" si="2"/>
        <v>0</v>
      </c>
      <c r="M22" s="24">
        <f t="shared" si="2"/>
        <v>0</v>
      </c>
      <c r="N22" s="24">
        <f t="shared" si="2"/>
        <v>0</v>
      </c>
      <c r="O22" s="24">
        <f t="shared" si="2"/>
        <v>317</v>
      </c>
      <c r="P22" s="24"/>
      <c r="Q22" s="24">
        <f>SUM(Q12:Q21)</f>
        <v>0</v>
      </c>
      <c r="R22" s="24">
        <f>SUM(R12:R21)</f>
        <v>0</v>
      </c>
    </row>
    <row r="23" spans="1:24" ht="15" customHeight="1" x14ac:dyDescent="0.3"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24" x14ac:dyDescent="0.25"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24" ht="18.75" x14ac:dyDescent="0.3">
      <c r="D25" s="27" t="s">
        <v>11</v>
      </c>
      <c r="E25" s="27"/>
      <c r="F25" s="28">
        <f>Q22</f>
        <v>0</v>
      </c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</row>
    <row r="26" spans="1:24" ht="18.75" x14ac:dyDescent="0.3">
      <c r="D26" s="27" t="s">
        <v>12</v>
      </c>
      <c r="E26" s="27"/>
      <c r="F26" s="28">
        <f>R22</f>
        <v>0</v>
      </c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</row>
    <row r="27" spans="1:24" ht="18.75" x14ac:dyDescent="0.3">
      <c r="D27" s="27" t="s">
        <v>13</v>
      </c>
      <c r="E27" s="27"/>
      <c r="F27" s="28">
        <f>B20*0.9*0.5*0.3</f>
        <v>1.2149999999999999</v>
      </c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24" x14ac:dyDescent="0.25"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24" ht="15.75" thickBot="1" x14ac:dyDescent="0.3"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</row>
    <row r="30" spans="1:24" ht="24" thickBot="1" x14ac:dyDescent="0.4">
      <c r="D30" s="1" t="s">
        <v>14</v>
      </c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9"/>
    </row>
    <row r="31" spans="1:24" s="4" customFormat="1" x14ac:dyDescent="0.25">
      <c r="A31" s="2"/>
      <c r="B31" s="2"/>
      <c r="C31" s="2"/>
      <c r="S31" s="2"/>
      <c r="T31" s="2"/>
      <c r="U31" s="2"/>
      <c r="V31" s="2"/>
      <c r="W31" s="2"/>
      <c r="X31" s="2"/>
    </row>
    <row r="32" spans="1:24" s="4" customFormat="1" x14ac:dyDescent="0.25">
      <c r="A32" s="2"/>
      <c r="B32" s="2"/>
      <c r="C32" s="2"/>
      <c r="S32" s="2"/>
      <c r="T32" s="2"/>
      <c r="U32" s="2"/>
      <c r="V32" s="2"/>
      <c r="W32" s="2"/>
      <c r="X32" s="2"/>
    </row>
    <row r="33" spans="1:24" s="4" customFormat="1" ht="19.5" thickBot="1" x14ac:dyDescent="0.35">
      <c r="A33" s="2"/>
      <c r="B33" s="2"/>
      <c r="C33" s="2"/>
      <c r="D33" s="29" t="s">
        <v>4</v>
      </c>
      <c r="E33" s="29"/>
      <c r="F33" s="29" t="s">
        <v>15</v>
      </c>
      <c r="G33" s="29" t="s">
        <v>6</v>
      </c>
      <c r="H33" s="29"/>
      <c r="I33" s="29" t="s">
        <v>18</v>
      </c>
      <c r="J33" s="29" t="s">
        <v>19</v>
      </c>
      <c r="K33" s="29"/>
      <c r="L33" s="29"/>
      <c r="M33" s="29"/>
      <c r="N33" s="29"/>
      <c r="O33" s="29" t="s">
        <v>16</v>
      </c>
      <c r="S33" s="2"/>
      <c r="T33" s="2"/>
      <c r="U33" s="2"/>
      <c r="V33" s="2"/>
      <c r="W33" s="2"/>
      <c r="X33" s="2"/>
    </row>
    <row r="34" spans="1:24" s="4" customFormat="1" ht="18.75" x14ac:dyDescent="0.3">
      <c r="A34" s="2"/>
      <c r="B34" s="2"/>
      <c r="C34" s="2"/>
      <c r="D34" s="30">
        <v>9</v>
      </c>
      <c r="E34" s="31"/>
      <c r="F34" s="32" t="s">
        <v>172</v>
      </c>
      <c r="G34" s="31" t="s">
        <v>174</v>
      </c>
      <c r="H34" s="28">
        <f>SUM(H12:H18)</f>
        <v>0</v>
      </c>
      <c r="I34" s="28">
        <f>SUM(I12:I20)</f>
        <v>220</v>
      </c>
      <c r="J34" s="28">
        <f>SUM(J18:J21)</f>
        <v>97</v>
      </c>
      <c r="K34" s="28">
        <v>0</v>
      </c>
      <c r="L34" s="28">
        <v>0</v>
      </c>
      <c r="M34" s="28">
        <f>SUM(M21:M21)</f>
        <v>0</v>
      </c>
      <c r="N34" s="28">
        <v>0</v>
      </c>
      <c r="O34" s="28">
        <f>SUM(H34:N34)</f>
        <v>317</v>
      </c>
      <c r="S34" s="2"/>
      <c r="T34" s="2"/>
      <c r="U34" s="2"/>
      <c r="V34" s="2"/>
      <c r="W34" s="2"/>
      <c r="X34" s="2"/>
    </row>
    <row r="35" spans="1:24" s="4" customFormat="1" ht="18.75" x14ac:dyDescent="0.3">
      <c r="A35" s="2"/>
      <c r="B35" s="2"/>
      <c r="C35" s="2"/>
      <c r="D35" s="33"/>
      <c r="E35" s="31"/>
      <c r="F35" s="31"/>
      <c r="G35" s="31"/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f>SUM(H35:N35)</f>
        <v>0</v>
      </c>
      <c r="S35" s="2"/>
      <c r="T35" s="2"/>
      <c r="U35" s="2"/>
      <c r="V35" s="2"/>
      <c r="W35" s="2"/>
      <c r="X35" s="2"/>
    </row>
    <row r="36" spans="1:24" s="4" customFormat="1" ht="18.75" x14ac:dyDescent="0.3">
      <c r="A36" s="2"/>
      <c r="B36" s="2"/>
      <c r="C36" s="2"/>
      <c r="D36" s="33"/>
      <c r="E36" s="31"/>
      <c r="F36" s="31"/>
      <c r="G36" s="31"/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f>SUM(H36:N36)</f>
        <v>0</v>
      </c>
      <c r="S36" s="2"/>
      <c r="T36" s="2"/>
      <c r="U36" s="2"/>
      <c r="V36" s="2"/>
      <c r="W36" s="2"/>
      <c r="X36" s="2"/>
    </row>
    <row r="37" spans="1:24" s="4" customFormat="1" ht="18.75" x14ac:dyDescent="0.3">
      <c r="A37" s="2"/>
      <c r="B37" s="2"/>
      <c r="C37" s="2"/>
      <c r="D37" s="32"/>
      <c r="E37" s="31"/>
      <c r="F37" s="31"/>
      <c r="G37" s="31"/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f>SUM(H37:N37)</f>
        <v>0</v>
      </c>
      <c r="S37" s="2"/>
      <c r="T37" s="2"/>
      <c r="U37" s="2"/>
      <c r="V37" s="2"/>
      <c r="W37" s="2"/>
      <c r="X37" s="2"/>
    </row>
    <row r="38" spans="1:24" s="4" customFormat="1" ht="19.5" thickBot="1" x14ac:dyDescent="0.35">
      <c r="A38" s="2"/>
      <c r="B38" s="2"/>
      <c r="C38" s="2"/>
      <c r="D38" s="31"/>
      <c r="E38" s="31"/>
      <c r="F38" s="31"/>
      <c r="G38" s="31"/>
      <c r="H38" s="28"/>
      <c r="I38" s="28"/>
      <c r="J38" s="28"/>
      <c r="K38" s="28"/>
      <c r="L38" s="28"/>
      <c r="M38" s="28"/>
      <c r="N38" s="28"/>
      <c r="O38" s="34">
        <f>SUM(O34:O37)</f>
        <v>317</v>
      </c>
      <c r="S38" s="2"/>
      <c r="T38" s="2"/>
      <c r="U38" s="2"/>
      <c r="V38" s="2"/>
      <c r="W38" s="2"/>
      <c r="X38" s="2"/>
    </row>
    <row r="39" spans="1:24" s="4" customFormat="1" ht="15.75" thickTop="1" x14ac:dyDescent="0.25">
      <c r="A39" s="2"/>
      <c r="B39" s="2"/>
      <c r="C39" s="2"/>
      <c r="H39" s="35"/>
      <c r="I39" s="35"/>
      <c r="J39" s="35"/>
      <c r="K39" s="35"/>
      <c r="L39" s="35"/>
      <c r="M39" s="35"/>
      <c r="N39" s="35"/>
      <c r="O39" s="35"/>
      <c r="S39" s="2"/>
      <c r="T39" s="2"/>
      <c r="U39" s="2"/>
      <c r="V39" s="2"/>
      <c r="W39" s="2"/>
      <c r="X39" s="2"/>
    </row>
    <row r="40" spans="1:24" s="4" customFormat="1" x14ac:dyDescent="0.25">
      <c r="A40" s="2"/>
      <c r="B40" s="2"/>
      <c r="C40" s="2"/>
      <c r="S40" s="2"/>
      <c r="T40" s="2"/>
      <c r="U40" s="2"/>
      <c r="V40" s="2"/>
      <c r="W40" s="2"/>
      <c r="X40" s="2"/>
    </row>
    <row r="41" spans="1:24" s="4" customFormat="1" x14ac:dyDescent="0.25">
      <c r="A41" s="2"/>
      <c r="B41" s="2"/>
      <c r="C41" s="2"/>
      <c r="S41" s="2"/>
      <c r="T41" s="2"/>
      <c r="U41" s="2"/>
      <c r="V41" s="2"/>
      <c r="W41" s="2"/>
      <c r="X41" s="2"/>
    </row>
    <row r="42" spans="1:24" s="4" customFormat="1" x14ac:dyDescent="0.25">
      <c r="A42" s="2"/>
      <c r="B42" s="2"/>
      <c r="C42" s="2"/>
      <c r="S42" s="2"/>
      <c r="T42" s="2"/>
      <c r="U42" s="2"/>
      <c r="V42" s="2"/>
      <c r="W42" s="2"/>
      <c r="X42" s="2"/>
    </row>
    <row r="43" spans="1:24" s="4" customFormat="1" x14ac:dyDescent="0.25">
      <c r="A43" s="2"/>
      <c r="B43" s="2"/>
      <c r="C43" s="2"/>
      <c r="S43" s="2"/>
      <c r="T43" s="2"/>
      <c r="U43" s="2"/>
      <c r="V43" s="2"/>
      <c r="W43" s="2"/>
      <c r="X43" s="2"/>
    </row>
    <row r="44" spans="1:24" s="4" customFormat="1" x14ac:dyDescent="0.25">
      <c r="A44" s="2"/>
      <c r="B44" s="2"/>
      <c r="C44" s="2"/>
      <c r="S44" s="2"/>
      <c r="T44" s="2"/>
      <c r="U44" s="2"/>
      <c r="V44" s="2"/>
      <c r="W44" s="2"/>
      <c r="X44" s="2"/>
    </row>
    <row r="45" spans="1:24" s="4" customFormat="1" x14ac:dyDescent="0.25">
      <c r="A45" s="2"/>
      <c r="B45" s="2"/>
      <c r="C45" s="2"/>
      <c r="S45" s="2"/>
      <c r="T45" s="2"/>
      <c r="U45" s="2"/>
      <c r="V45" s="2"/>
      <c r="W45" s="2"/>
      <c r="X45" s="2"/>
    </row>
    <row r="46" spans="1:24" s="4" customFormat="1" x14ac:dyDescent="0.25">
      <c r="A46" s="2"/>
      <c r="B46" s="2"/>
      <c r="C46" s="2"/>
      <c r="S46" s="2"/>
      <c r="T46" s="2"/>
      <c r="U46" s="2"/>
      <c r="V46" s="2"/>
      <c r="W46" s="2"/>
      <c r="X46" s="2"/>
    </row>
    <row r="47" spans="1:24" s="4" customFormat="1" x14ac:dyDescent="0.25">
      <c r="A47" s="2"/>
      <c r="B47" s="2"/>
      <c r="C47" s="2"/>
      <c r="S47" s="2"/>
      <c r="T47" s="2"/>
      <c r="U47" s="2"/>
      <c r="V47" s="2"/>
      <c r="W47" s="2"/>
      <c r="X47" s="2"/>
    </row>
    <row r="48" spans="1:24" s="4" customFormat="1" x14ac:dyDescent="0.25">
      <c r="A48" s="2"/>
      <c r="B48" s="2"/>
      <c r="C48" s="2"/>
      <c r="S48" s="2"/>
      <c r="T48" s="2"/>
      <c r="U48" s="2"/>
      <c r="V48" s="2"/>
      <c r="W48" s="2"/>
      <c r="X48" s="2"/>
    </row>
    <row r="49" spans="1:24" s="4" customFormat="1" x14ac:dyDescent="0.25">
      <c r="A49" s="2"/>
      <c r="B49" s="2"/>
      <c r="C49" s="2"/>
      <c r="S49" s="2"/>
      <c r="T49" s="2"/>
      <c r="U49" s="2"/>
      <c r="V49" s="2"/>
      <c r="W49" s="2"/>
      <c r="X49" s="2"/>
    </row>
    <row r="50" spans="1:24" s="4" customFormat="1" x14ac:dyDescent="0.25">
      <c r="A50" s="2"/>
      <c r="B50" s="2"/>
      <c r="C50" s="2"/>
      <c r="S50" s="2"/>
      <c r="T50" s="2"/>
      <c r="U50" s="2"/>
      <c r="V50" s="2"/>
      <c r="W50" s="2"/>
      <c r="X50" s="2"/>
    </row>
    <row r="51" spans="1:24" s="4" customFormat="1" x14ac:dyDescent="0.25">
      <c r="A51" s="2"/>
      <c r="B51" s="2"/>
      <c r="C51" s="2"/>
      <c r="S51" s="2"/>
      <c r="T51" s="2"/>
      <c r="U51" s="2"/>
      <c r="V51" s="2"/>
      <c r="W51" s="2"/>
      <c r="X51" s="2"/>
    </row>
    <row r="52" spans="1:24" s="4" customFormat="1" x14ac:dyDescent="0.25">
      <c r="A52" s="2"/>
      <c r="B52" s="2"/>
      <c r="C52" s="2"/>
      <c r="S52" s="2"/>
      <c r="T52" s="2"/>
      <c r="U52" s="2"/>
      <c r="V52" s="2"/>
      <c r="W52" s="2"/>
      <c r="X52" s="2"/>
    </row>
    <row r="53" spans="1:24" s="4" customFormat="1" x14ac:dyDescent="0.25">
      <c r="A53" s="2"/>
      <c r="B53" s="2"/>
      <c r="C53" s="2"/>
      <c r="S53" s="2"/>
      <c r="T53" s="2"/>
      <c r="U53" s="2"/>
      <c r="V53" s="2"/>
      <c r="W53" s="2"/>
      <c r="X53" s="2"/>
    </row>
  </sheetData>
  <mergeCells count="6">
    <mergeCell ref="D30:R30"/>
    <mergeCell ref="D1:R2"/>
    <mergeCell ref="B5:G5"/>
    <mergeCell ref="B6:G6"/>
    <mergeCell ref="B7:G7"/>
    <mergeCell ref="B8:G8"/>
  </mergeCells>
  <pageMargins left="0.70866141732283472" right="0.70866141732283472" top="0.74803149606299213" bottom="0.74803149606299213" header="0.31496062992125984" footer="0.31496062992125984"/>
  <pageSetup paperSize="9" scale="31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X55"/>
  <sheetViews>
    <sheetView zoomScale="70" zoomScaleNormal="70" workbookViewId="0">
      <selection sqref="A1:A1048576"/>
    </sheetView>
  </sheetViews>
  <sheetFormatPr baseColWidth="10" defaultRowHeight="15" x14ac:dyDescent="0.25"/>
  <cols>
    <col min="1" max="1" width="19.85546875" style="2" customWidth="1"/>
    <col min="2" max="2" width="11.42578125" style="2"/>
    <col min="3" max="4" width="25.7109375" style="2" customWidth="1"/>
    <col min="5" max="5" width="23.7109375" style="2" customWidth="1"/>
    <col min="6" max="6" width="46" style="4" bestFit="1" customWidth="1"/>
    <col min="7" max="7" width="23.28515625" style="4" bestFit="1" customWidth="1"/>
    <col min="8" max="8" width="6.42578125" style="4" customWidth="1"/>
    <col min="9" max="9" width="6.85546875" style="4" customWidth="1"/>
    <col min="10" max="10" width="9.7109375" style="4" bestFit="1" customWidth="1"/>
    <col min="11" max="14" width="6.7109375" style="4" customWidth="1"/>
    <col min="15" max="15" width="12.28515625" style="4" customWidth="1"/>
    <col min="16" max="16" width="13.7109375" style="4" bestFit="1" customWidth="1"/>
    <col min="17" max="18" width="11.42578125" style="4"/>
    <col min="19" max="16384" width="11.42578125" style="2"/>
  </cols>
  <sheetData>
    <row r="1" spans="1:24" x14ac:dyDescent="0.25">
      <c r="D1" s="40" t="s">
        <v>33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2"/>
    </row>
    <row r="2" spans="1:24" ht="15.75" thickBot="1" x14ac:dyDescent="0.3">
      <c r="D2" s="43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5"/>
    </row>
    <row r="5" spans="1:24" ht="18.75" x14ac:dyDescent="0.25">
      <c r="A5" s="3" t="s">
        <v>0</v>
      </c>
      <c r="B5" s="46">
        <v>19034297</v>
      </c>
      <c r="C5" s="47"/>
      <c r="D5" s="47"/>
      <c r="E5" s="47"/>
      <c r="F5" s="47"/>
      <c r="G5" s="48"/>
      <c r="N5" s="5"/>
    </row>
    <row r="6" spans="1:24" ht="18.75" x14ac:dyDescent="0.25">
      <c r="A6" s="3" t="s">
        <v>1</v>
      </c>
      <c r="B6" s="46" t="s">
        <v>175</v>
      </c>
      <c r="C6" s="47"/>
      <c r="D6" s="47"/>
      <c r="E6" s="47"/>
      <c r="F6" s="47"/>
      <c r="G6" s="48"/>
      <c r="N6" s="5"/>
    </row>
    <row r="7" spans="1:24" ht="18.75" x14ac:dyDescent="0.25">
      <c r="A7" s="3" t="s">
        <v>2</v>
      </c>
      <c r="B7" s="49" t="s">
        <v>34</v>
      </c>
      <c r="C7" s="50"/>
      <c r="D7" s="50"/>
      <c r="E7" s="50"/>
      <c r="F7" s="50"/>
      <c r="G7" s="51"/>
      <c r="N7" s="5"/>
      <c r="P7" s="6"/>
    </row>
    <row r="8" spans="1:24" ht="18.75" x14ac:dyDescent="0.25">
      <c r="A8" s="7" t="s">
        <v>3</v>
      </c>
      <c r="B8" s="46" t="s">
        <v>40</v>
      </c>
      <c r="C8" s="47"/>
      <c r="D8" s="47"/>
      <c r="E8" s="47"/>
      <c r="F8" s="47"/>
      <c r="G8" s="48"/>
      <c r="N8" s="5"/>
    </row>
    <row r="10" spans="1:24" ht="30" customHeight="1" thickBot="1" x14ac:dyDescent="0.3"/>
    <row r="11" spans="1:24" ht="38.25" thickBot="1" x14ac:dyDescent="0.3">
      <c r="A11" s="8"/>
      <c r="B11" s="9" t="s">
        <v>4</v>
      </c>
      <c r="C11" s="9" t="s">
        <v>17</v>
      </c>
      <c r="D11" s="9" t="s">
        <v>5</v>
      </c>
      <c r="E11" s="9" t="s">
        <v>1</v>
      </c>
      <c r="F11" s="9" t="s">
        <v>2</v>
      </c>
      <c r="G11" s="9" t="s">
        <v>6</v>
      </c>
      <c r="H11" s="9" t="s">
        <v>35</v>
      </c>
      <c r="I11" s="9" t="s">
        <v>36</v>
      </c>
      <c r="J11" s="9" t="s">
        <v>37</v>
      </c>
      <c r="K11" s="9" t="s">
        <v>38</v>
      </c>
      <c r="L11" s="9"/>
      <c r="M11" s="9"/>
      <c r="N11" s="9"/>
      <c r="O11" s="9" t="s">
        <v>3</v>
      </c>
      <c r="P11" s="9" t="s">
        <v>7</v>
      </c>
      <c r="Q11" s="9" t="s">
        <v>8</v>
      </c>
      <c r="R11" s="10" t="s">
        <v>9</v>
      </c>
      <c r="S11" s="11"/>
      <c r="T11" s="11"/>
      <c r="U11" s="11"/>
      <c r="V11" s="11"/>
      <c r="W11" s="11"/>
      <c r="X11" s="11"/>
    </row>
    <row r="12" spans="1:24" ht="18.75" customHeight="1" x14ac:dyDescent="0.3">
      <c r="A12" s="12">
        <v>19034297</v>
      </c>
      <c r="B12" s="13">
        <v>1</v>
      </c>
      <c r="C12" s="20" t="s">
        <v>41</v>
      </c>
      <c r="D12" s="37" t="s">
        <v>125</v>
      </c>
      <c r="E12" s="14" t="s">
        <v>175</v>
      </c>
      <c r="F12" s="15" t="s">
        <v>34</v>
      </c>
      <c r="G12" s="16" t="s">
        <v>21</v>
      </c>
      <c r="H12" s="16">
        <v>2</v>
      </c>
      <c r="I12" s="17"/>
      <c r="J12" s="17"/>
      <c r="K12" s="17"/>
      <c r="L12" s="17"/>
      <c r="M12" s="17"/>
      <c r="N12" s="17"/>
      <c r="O12" s="16">
        <f t="shared" ref="O12:O20" si="0">SUM(H12:N12)</f>
        <v>2</v>
      </c>
      <c r="P12" s="16" t="s">
        <v>20</v>
      </c>
      <c r="Q12" s="16"/>
      <c r="R12" s="18"/>
    </row>
    <row r="13" spans="1:24" ht="18.75" customHeight="1" x14ac:dyDescent="0.3">
      <c r="A13" s="12">
        <v>19034297</v>
      </c>
      <c r="B13" s="19">
        <v>2</v>
      </c>
      <c r="C13" s="20" t="s">
        <v>42</v>
      </c>
      <c r="D13" s="20" t="s">
        <v>126</v>
      </c>
      <c r="E13" s="14" t="s">
        <v>175</v>
      </c>
      <c r="F13" s="15" t="s">
        <v>34</v>
      </c>
      <c r="G13" s="16" t="s">
        <v>21</v>
      </c>
      <c r="H13" s="16"/>
      <c r="I13" s="17">
        <v>51</v>
      </c>
      <c r="J13" s="17"/>
      <c r="K13" s="17"/>
      <c r="L13" s="17"/>
      <c r="M13" s="17"/>
      <c r="N13" s="17"/>
      <c r="O13" s="16">
        <f t="shared" si="0"/>
        <v>51</v>
      </c>
      <c r="P13" s="16" t="s">
        <v>20</v>
      </c>
      <c r="Q13" s="16"/>
      <c r="R13" s="18"/>
    </row>
    <row r="14" spans="1:24" ht="18.75" customHeight="1" x14ac:dyDescent="0.3">
      <c r="A14" s="12">
        <v>19034297</v>
      </c>
      <c r="B14" s="19">
        <v>3</v>
      </c>
      <c r="C14" s="20" t="s">
        <v>43</v>
      </c>
      <c r="D14" s="20" t="s">
        <v>127</v>
      </c>
      <c r="E14" s="14" t="s">
        <v>175</v>
      </c>
      <c r="F14" s="15" t="s">
        <v>34</v>
      </c>
      <c r="G14" s="16" t="s">
        <v>21</v>
      </c>
      <c r="H14" s="16"/>
      <c r="I14" s="17"/>
      <c r="J14" s="17">
        <v>10</v>
      </c>
      <c r="K14" s="17"/>
      <c r="L14" s="17"/>
      <c r="M14" s="17"/>
      <c r="N14" s="17"/>
      <c r="O14" s="16">
        <f t="shared" si="0"/>
        <v>10</v>
      </c>
      <c r="P14" s="16" t="s">
        <v>20</v>
      </c>
      <c r="Q14" s="16"/>
      <c r="R14" s="18"/>
    </row>
    <row r="15" spans="1:24" ht="18.75" customHeight="1" x14ac:dyDescent="0.3">
      <c r="A15" s="12">
        <v>19034297</v>
      </c>
      <c r="B15" s="19">
        <v>4</v>
      </c>
      <c r="C15" s="20" t="s">
        <v>44</v>
      </c>
      <c r="D15" s="20" t="s">
        <v>128</v>
      </c>
      <c r="E15" s="14" t="s">
        <v>175</v>
      </c>
      <c r="F15" s="15" t="s">
        <v>34</v>
      </c>
      <c r="G15" s="16" t="s">
        <v>21</v>
      </c>
      <c r="H15" s="16"/>
      <c r="I15" s="17"/>
      <c r="J15" s="17"/>
      <c r="K15" s="17">
        <v>5</v>
      </c>
      <c r="L15" s="17"/>
      <c r="M15" s="17"/>
      <c r="N15" s="17"/>
      <c r="O15" s="16">
        <f t="shared" si="0"/>
        <v>5</v>
      </c>
      <c r="P15" s="16" t="s">
        <v>20</v>
      </c>
      <c r="Q15" s="16"/>
      <c r="R15" s="18"/>
    </row>
    <row r="16" spans="1:24" ht="18.75" customHeight="1" x14ac:dyDescent="0.3">
      <c r="A16" s="12">
        <v>19034297</v>
      </c>
      <c r="B16" s="19">
        <v>5</v>
      </c>
      <c r="C16" s="20" t="s">
        <v>45</v>
      </c>
      <c r="D16" s="20" t="s">
        <v>129</v>
      </c>
      <c r="E16" s="14" t="s">
        <v>175</v>
      </c>
      <c r="F16" s="15" t="s">
        <v>34</v>
      </c>
      <c r="G16" s="16" t="s">
        <v>52</v>
      </c>
      <c r="H16" s="16">
        <v>9</v>
      </c>
      <c r="I16" s="17"/>
      <c r="J16" s="17"/>
      <c r="K16" s="17"/>
      <c r="L16" s="17"/>
      <c r="M16" s="17"/>
      <c r="N16" s="17"/>
      <c r="O16" s="16">
        <f t="shared" si="0"/>
        <v>9</v>
      </c>
      <c r="P16" s="16" t="s">
        <v>20</v>
      </c>
      <c r="Q16" s="16"/>
      <c r="R16" s="18"/>
    </row>
    <row r="17" spans="1:18" ht="18.75" customHeight="1" x14ac:dyDescent="0.3">
      <c r="A17" s="12">
        <v>19034297</v>
      </c>
      <c r="B17" s="19">
        <v>6</v>
      </c>
      <c r="C17" s="20" t="s">
        <v>46</v>
      </c>
      <c r="D17" s="20" t="s">
        <v>130</v>
      </c>
      <c r="E17" s="14" t="s">
        <v>175</v>
      </c>
      <c r="F17" s="15" t="s">
        <v>34</v>
      </c>
      <c r="G17" s="16" t="s">
        <v>52</v>
      </c>
      <c r="H17" s="16"/>
      <c r="I17" s="17">
        <v>9</v>
      </c>
      <c r="J17" s="17"/>
      <c r="K17" s="17"/>
      <c r="L17" s="17"/>
      <c r="M17" s="17"/>
      <c r="N17" s="17"/>
      <c r="O17" s="16">
        <f t="shared" si="0"/>
        <v>9</v>
      </c>
      <c r="P17" s="16" t="s">
        <v>20</v>
      </c>
      <c r="Q17" s="16"/>
      <c r="R17" s="18"/>
    </row>
    <row r="18" spans="1:18" ht="18.75" customHeight="1" x14ac:dyDescent="0.3">
      <c r="A18" s="12">
        <v>19034297</v>
      </c>
      <c r="B18" s="19">
        <v>7</v>
      </c>
      <c r="C18" s="20" t="s">
        <v>47</v>
      </c>
      <c r="D18" s="20" t="s">
        <v>131</v>
      </c>
      <c r="E18" s="14" t="s">
        <v>175</v>
      </c>
      <c r="F18" s="15" t="s">
        <v>34</v>
      </c>
      <c r="G18" s="16" t="s">
        <v>52</v>
      </c>
      <c r="H18" s="16"/>
      <c r="I18" s="17"/>
      <c r="J18" s="17">
        <v>7</v>
      </c>
      <c r="K18" s="17"/>
      <c r="L18" s="17"/>
      <c r="M18" s="17"/>
      <c r="N18" s="17"/>
      <c r="O18" s="16">
        <f t="shared" si="0"/>
        <v>7</v>
      </c>
      <c r="P18" s="16" t="s">
        <v>20</v>
      </c>
      <c r="Q18" s="16"/>
      <c r="R18" s="18"/>
    </row>
    <row r="19" spans="1:18" ht="18.75" customHeight="1" x14ac:dyDescent="0.3">
      <c r="A19" s="12">
        <v>19034297</v>
      </c>
      <c r="B19" s="19">
        <v>8</v>
      </c>
      <c r="C19" s="20" t="s">
        <v>48</v>
      </c>
      <c r="D19" s="20" t="s">
        <v>132</v>
      </c>
      <c r="E19" s="14" t="s">
        <v>175</v>
      </c>
      <c r="F19" s="15" t="s">
        <v>34</v>
      </c>
      <c r="G19" s="16" t="s">
        <v>52</v>
      </c>
      <c r="H19" s="16"/>
      <c r="I19" s="17"/>
      <c r="J19" s="17"/>
      <c r="K19" s="17">
        <v>5</v>
      </c>
      <c r="L19" s="17"/>
      <c r="M19" s="17"/>
      <c r="N19" s="17"/>
      <c r="O19" s="16">
        <f t="shared" si="0"/>
        <v>5</v>
      </c>
      <c r="P19" s="16" t="s">
        <v>20</v>
      </c>
      <c r="Q19" s="16"/>
      <c r="R19" s="18"/>
    </row>
    <row r="20" spans="1:18" ht="18.75" customHeight="1" x14ac:dyDescent="0.3">
      <c r="A20" s="12">
        <v>19034297</v>
      </c>
      <c r="B20" s="19">
        <v>9</v>
      </c>
      <c r="C20" s="20" t="s">
        <v>49</v>
      </c>
      <c r="D20" s="20" t="s">
        <v>133</v>
      </c>
      <c r="E20" s="14" t="s">
        <v>175</v>
      </c>
      <c r="F20" s="15" t="s">
        <v>34</v>
      </c>
      <c r="G20" s="16" t="s">
        <v>53</v>
      </c>
      <c r="H20" s="16">
        <v>2</v>
      </c>
      <c r="I20" s="17"/>
      <c r="J20" s="17"/>
      <c r="K20" s="17"/>
      <c r="L20" s="17"/>
      <c r="M20" s="17"/>
      <c r="N20" s="17"/>
      <c r="O20" s="16">
        <f t="shared" si="0"/>
        <v>2</v>
      </c>
      <c r="P20" s="16" t="s">
        <v>20</v>
      </c>
      <c r="Q20" s="16"/>
      <c r="R20" s="18"/>
    </row>
    <row r="21" spans="1:18" ht="18.75" customHeight="1" x14ac:dyDescent="0.3">
      <c r="A21" s="12">
        <v>19034297</v>
      </c>
      <c r="B21" s="19">
        <v>10</v>
      </c>
      <c r="C21" s="20" t="s">
        <v>50</v>
      </c>
      <c r="D21" s="20" t="s">
        <v>134</v>
      </c>
      <c r="E21" s="14" t="s">
        <v>175</v>
      </c>
      <c r="F21" s="15" t="s">
        <v>34</v>
      </c>
      <c r="G21" s="16" t="s">
        <v>53</v>
      </c>
      <c r="H21" s="16"/>
      <c r="I21" s="17">
        <v>5</v>
      </c>
      <c r="J21" s="17"/>
      <c r="K21" s="17"/>
      <c r="L21" s="17"/>
      <c r="M21" s="17"/>
      <c r="N21" s="17"/>
      <c r="O21" s="16">
        <f t="shared" ref="O21:O22" si="1">SUM(H21:N21)</f>
        <v>5</v>
      </c>
      <c r="P21" s="16" t="s">
        <v>20</v>
      </c>
      <c r="Q21" s="16"/>
      <c r="R21" s="18"/>
    </row>
    <row r="22" spans="1:18" ht="18.75" customHeight="1" x14ac:dyDescent="0.3">
      <c r="A22" s="12">
        <v>19034297</v>
      </c>
      <c r="B22" s="19">
        <v>11</v>
      </c>
      <c r="C22" s="20" t="s">
        <v>51</v>
      </c>
      <c r="D22" s="20" t="s">
        <v>135</v>
      </c>
      <c r="E22" s="14" t="s">
        <v>175</v>
      </c>
      <c r="F22" s="15" t="s">
        <v>34</v>
      </c>
      <c r="G22" s="16" t="s">
        <v>53</v>
      </c>
      <c r="H22" s="16"/>
      <c r="I22" s="17"/>
      <c r="J22" s="17">
        <v>5</v>
      </c>
      <c r="K22" s="17"/>
      <c r="L22" s="17"/>
      <c r="M22" s="17"/>
      <c r="N22" s="17"/>
      <c r="O22" s="16">
        <f t="shared" si="1"/>
        <v>5</v>
      </c>
      <c r="P22" s="16" t="s">
        <v>20</v>
      </c>
      <c r="Q22" s="16"/>
      <c r="R22" s="18"/>
    </row>
    <row r="23" spans="1:18" ht="18.75" x14ac:dyDescent="0.3">
      <c r="A23" s="12"/>
      <c r="B23" s="19"/>
      <c r="C23" s="36"/>
      <c r="D23" s="20"/>
      <c r="E23" s="14"/>
      <c r="F23" s="15"/>
      <c r="G23" s="16"/>
      <c r="H23" s="16"/>
      <c r="I23" s="17"/>
      <c r="J23" s="17"/>
      <c r="K23" s="17"/>
      <c r="L23" s="17"/>
      <c r="M23" s="17"/>
      <c r="N23" s="17"/>
      <c r="O23" s="16"/>
      <c r="P23" s="16"/>
      <c r="Q23" s="16"/>
      <c r="R23" s="18"/>
    </row>
    <row r="24" spans="1:18" ht="19.5" thickBot="1" x14ac:dyDescent="0.35">
      <c r="A24" s="21"/>
      <c r="B24" s="21"/>
      <c r="C24" s="21"/>
      <c r="D24" s="21"/>
      <c r="E24" s="22" t="s">
        <v>10</v>
      </c>
      <c r="F24" s="23"/>
      <c r="G24" s="24"/>
      <c r="H24" s="24">
        <f t="shared" ref="H24:O24" si="2">SUM(H12:H23)</f>
        <v>13</v>
      </c>
      <c r="I24" s="24">
        <f t="shared" si="2"/>
        <v>65</v>
      </c>
      <c r="J24" s="24">
        <f t="shared" si="2"/>
        <v>22</v>
      </c>
      <c r="K24" s="24">
        <f t="shared" si="2"/>
        <v>10</v>
      </c>
      <c r="L24" s="24">
        <f t="shared" si="2"/>
        <v>0</v>
      </c>
      <c r="M24" s="24">
        <f t="shared" si="2"/>
        <v>0</v>
      </c>
      <c r="N24" s="24">
        <f t="shared" si="2"/>
        <v>0</v>
      </c>
      <c r="O24" s="24">
        <f t="shared" si="2"/>
        <v>110</v>
      </c>
      <c r="P24" s="24"/>
      <c r="Q24" s="24">
        <f>SUM(Q12:Q23)</f>
        <v>0</v>
      </c>
      <c r="R24" s="24">
        <f>SUM(R12:R23)</f>
        <v>0</v>
      </c>
    </row>
    <row r="25" spans="1:18" ht="15" customHeight="1" x14ac:dyDescent="0.3"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  <row r="26" spans="1:18" x14ac:dyDescent="0.25"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</row>
    <row r="27" spans="1:18" ht="18.75" x14ac:dyDescent="0.3">
      <c r="D27" s="27" t="s">
        <v>11</v>
      </c>
      <c r="E27" s="27"/>
      <c r="F27" s="28">
        <f>Q24</f>
        <v>0</v>
      </c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8.75" x14ac:dyDescent="0.3">
      <c r="D28" s="27" t="s">
        <v>12</v>
      </c>
      <c r="E28" s="27"/>
      <c r="F28" s="28">
        <f>R24</f>
        <v>0</v>
      </c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18.75" x14ac:dyDescent="0.3">
      <c r="D29" s="27" t="s">
        <v>13</v>
      </c>
      <c r="E29" s="27"/>
      <c r="F29" s="28">
        <f>B22*0.9*0.5*0.3</f>
        <v>1.4850000000000001</v>
      </c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</row>
    <row r="30" spans="1:18" x14ac:dyDescent="0.25"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</row>
    <row r="31" spans="1:18" ht="15.75" thickBot="1" x14ac:dyDescent="0.3"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24" thickBot="1" x14ac:dyDescent="0.4">
      <c r="D32" s="1" t="s">
        <v>14</v>
      </c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9"/>
    </row>
    <row r="33" spans="1:24" s="4" customFormat="1" x14ac:dyDescent="0.25">
      <c r="A33" s="2"/>
      <c r="B33" s="2"/>
      <c r="C33" s="2"/>
      <c r="S33" s="2"/>
      <c r="T33" s="2"/>
      <c r="U33" s="2"/>
      <c r="V33" s="2"/>
      <c r="W33" s="2"/>
      <c r="X33" s="2"/>
    </row>
    <row r="34" spans="1:24" s="4" customFormat="1" x14ac:dyDescent="0.25">
      <c r="A34" s="2"/>
      <c r="B34" s="2"/>
      <c r="C34" s="2"/>
      <c r="S34" s="2"/>
      <c r="T34" s="2"/>
      <c r="U34" s="2"/>
      <c r="V34" s="2"/>
      <c r="W34" s="2"/>
      <c r="X34" s="2"/>
    </row>
    <row r="35" spans="1:24" s="4" customFormat="1" ht="19.5" thickBot="1" x14ac:dyDescent="0.35">
      <c r="A35" s="2"/>
      <c r="B35" s="2"/>
      <c r="C35" s="2"/>
      <c r="D35" s="29" t="s">
        <v>4</v>
      </c>
      <c r="E35" s="29"/>
      <c r="F35" s="29" t="s">
        <v>15</v>
      </c>
      <c r="G35" s="29" t="s">
        <v>6</v>
      </c>
      <c r="H35" s="29" t="s">
        <v>35</v>
      </c>
      <c r="I35" s="29" t="s">
        <v>36</v>
      </c>
      <c r="J35" s="29" t="s">
        <v>37</v>
      </c>
      <c r="K35" s="29" t="s">
        <v>38</v>
      </c>
      <c r="L35" s="29"/>
      <c r="M35" s="29"/>
      <c r="N35" s="29"/>
      <c r="O35" s="29" t="s">
        <v>16</v>
      </c>
      <c r="S35" s="2"/>
      <c r="T35" s="2"/>
      <c r="U35" s="2"/>
      <c r="V35" s="2"/>
      <c r="W35" s="2"/>
      <c r="X35" s="2"/>
    </row>
    <row r="36" spans="1:24" s="4" customFormat="1" ht="18.75" x14ac:dyDescent="0.3">
      <c r="A36" s="2"/>
      <c r="B36" s="2"/>
      <c r="C36" s="2"/>
      <c r="D36" s="30">
        <v>4</v>
      </c>
      <c r="E36" s="31"/>
      <c r="F36" s="14" t="s">
        <v>175</v>
      </c>
      <c r="G36" s="31" t="s">
        <v>21</v>
      </c>
      <c r="H36" s="28">
        <f>SUM(H12)</f>
        <v>2</v>
      </c>
      <c r="I36" s="28">
        <f>SUM(I13)</f>
        <v>51</v>
      </c>
      <c r="J36" s="28">
        <f>SUM(J14)</f>
        <v>10</v>
      </c>
      <c r="K36" s="28">
        <f>SUM(K15)</f>
        <v>5</v>
      </c>
      <c r="L36" s="28">
        <v>0</v>
      </c>
      <c r="M36" s="28">
        <v>0</v>
      </c>
      <c r="N36" s="28">
        <v>0</v>
      </c>
      <c r="O36" s="28">
        <f>SUM(H36:N36)</f>
        <v>68</v>
      </c>
      <c r="S36" s="2"/>
      <c r="T36" s="2"/>
      <c r="U36" s="2"/>
      <c r="V36" s="2"/>
      <c r="W36" s="2"/>
      <c r="X36" s="2"/>
    </row>
    <row r="37" spans="1:24" s="4" customFormat="1" ht="18.75" x14ac:dyDescent="0.3">
      <c r="A37" s="2"/>
      <c r="B37" s="2"/>
      <c r="C37" s="2"/>
      <c r="D37" s="33">
        <v>4</v>
      </c>
      <c r="E37" s="31"/>
      <c r="F37" s="14" t="s">
        <v>176</v>
      </c>
      <c r="G37" s="31" t="s">
        <v>52</v>
      </c>
      <c r="H37" s="28">
        <f>SUM(H16)</f>
        <v>9</v>
      </c>
      <c r="I37" s="28">
        <f>SUM(I17)</f>
        <v>9</v>
      </c>
      <c r="J37" s="28">
        <f>SUM(J18)</f>
        <v>7</v>
      </c>
      <c r="K37" s="28">
        <f>SUM(K19)</f>
        <v>5</v>
      </c>
      <c r="L37" s="28">
        <v>0</v>
      </c>
      <c r="M37" s="28">
        <v>0</v>
      </c>
      <c r="N37" s="28">
        <v>0</v>
      </c>
      <c r="O37" s="28">
        <f>SUM(H37:N37)</f>
        <v>30</v>
      </c>
      <c r="S37" s="2"/>
      <c r="T37" s="2"/>
      <c r="U37" s="2"/>
      <c r="V37" s="2"/>
      <c r="W37" s="2"/>
      <c r="X37" s="2"/>
    </row>
    <row r="38" spans="1:24" s="4" customFormat="1" ht="18.75" x14ac:dyDescent="0.3">
      <c r="A38" s="2"/>
      <c r="B38" s="2"/>
      <c r="C38" s="2"/>
      <c r="D38" s="33">
        <v>3</v>
      </c>
      <c r="E38" s="31"/>
      <c r="F38" s="14" t="s">
        <v>177</v>
      </c>
      <c r="G38" s="31" t="s">
        <v>53</v>
      </c>
      <c r="H38" s="28">
        <f>SUM(H20)</f>
        <v>2</v>
      </c>
      <c r="I38" s="28">
        <f>SUM(I21)</f>
        <v>5</v>
      </c>
      <c r="J38" s="28">
        <f>SUM(J22)</f>
        <v>5</v>
      </c>
      <c r="K38" s="28">
        <v>0</v>
      </c>
      <c r="L38" s="28">
        <v>0</v>
      </c>
      <c r="M38" s="28">
        <v>0</v>
      </c>
      <c r="N38" s="28">
        <v>0</v>
      </c>
      <c r="O38" s="28">
        <f>SUM(H38:N38)</f>
        <v>12</v>
      </c>
      <c r="S38" s="2"/>
      <c r="T38" s="2"/>
      <c r="U38" s="2"/>
      <c r="V38" s="2"/>
      <c r="W38" s="2"/>
      <c r="X38" s="2"/>
    </row>
    <row r="39" spans="1:24" s="4" customFormat="1" ht="18.75" x14ac:dyDescent="0.3">
      <c r="A39" s="2"/>
      <c r="B39" s="2"/>
      <c r="C39" s="2"/>
      <c r="D39" s="32"/>
      <c r="E39" s="31"/>
      <c r="F39" s="31"/>
      <c r="G39" s="31"/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f>SUM(H39:N39)</f>
        <v>0</v>
      </c>
      <c r="S39" s="2"/>
      <c r="T39" s="2"/>
      <c r="U39" s="2"/>
      <c r="V39" s="2"/>
      <c r="W39" s="2"/>
      <c r="X39" s="2"/>
    </row>
    <row r="40" spans="1:24" s="4" customFormat="1" ht="19.5" thickBot="1" x14ac:dyDescent="0.35">
      <c r="A40" s="2"/>
      <c r="B40" s="2"/>
      <c r="C40" s="2"/>
      <c r="D40" s="31"/>
      <c r="E40" s="31"/>
      <c r="F40" s="31"/>
      <c r="G40" s="31"/>
      <c r="H40" s="28"/>
      <c r="I40" s="28"/>
      <c r="J40" s="28"/>
      <c r="K40" s="28"/>
      <c r="L40" s="28"/>
      <c r="M40" s="28"/>
      <c r="N40" s="28"/>
      <c r="O40" s="34">
        <f>SUM(O36:O39)</f>
        <v>110</v>
      </c>
      <c r="S40" s="2"/>
      <c r="T40" s="2"/>
      <c r="U40" s="2"/>
      <c r="V40" s="2"/>
      <c r="W40" s="2"/>
      <c r="X40" s="2"/>
    </row>
    <row r="41" spans="1:24" s="4" customFormat="1" ht="15.75" thickTop="1" x14ac:dyDescent="0.25">
      <c r="A41" s="2"/>
      <c r="B41" s="2"/>
      <c r="C41" s="2"/>
      <c r="H41" s="35"/>
      <c r="I41" s="35"/>
      <c r="J41" s="35"/>
      <c r="K41" s="35"/>
      <c r="L41" s="35"/>
      <c r="M41" s="35"/>
      <c r="N41" s="35"/>
      <c r="O41" s="35"/>
      <c r="S41" s="2"/>
      <c r="T41" s="2"/>
      <c r="U41" s="2"/>
      <c r="V41" s="2"/>
      <c r="W41" s="2"/>
      <c r="X41" s="2"/>
    </row>
    <row r="42" spans="1:24" s="4" customFormat="1" x14ac:dyDescent="0.25">
      <c r="A42" s="2"/>
      <c r="B42" s="2"/>
      <c r="C42" s="2"/>
      <c r="S42" s="2"/>
      <c r="T42" s="2"/>
      <c r="U42" s="2"/>
      <c r="V42" s="2"/>
      <c r="W42" s="2"/>
      <c r="X42" s="2"/>
    </row>
    <row r="43" spans="1:24" s="4" customFormat="1" x14ac:dyDescent="0.25">
      <c r="A43" s="2"/>
      <c r="B43" s="2"/>
      <c r="C43" s="2"/>
      <c r="S43" s="2"/>
      <c r="T43" s="2"/>
      <c r="U43" s="2"/>
      <c r="V43" s="2"/>
      <c r="W43" s="2"/>
      <c r="X43" s="2"/>
    </row>
    <row r="44" spans="1:24" s="4" customFormat="1" x14ac:dyDescent="0.25">
      <c r="A44" s="2"/>
      <c r="B44" s="2"/>
      <c r="C44" s="2"/>
      <c r="S44" s="2"/>
      <c r="T44" s="2"/>
      <c r="U44" s="2"/>
      <c r="V44" s="2"/>
      <c r="W44" s="2"/>
      <c r="X44" s="2"/>
    </row>
    <row r="45" spans="1:24" s="4" customFormat="1" x14ac:dyDescent="0.25">
      <c r="A45" s="2"/>
      <c r="B45" s="2"/>
      <c r="C45" s="2"/>
      <c r="S45" s="2"/>
      <c r="T45" s="2"/>
      <c r="U45" s="2"/>
      <c r="V45" s="2"/>
      <c r="W45" s="2"/>
      <c r="X45" s="2"/>
    </row>
    <row r="46" spans="1:24" s="4" customFormat="1" x14ac:dyDescent="0.25">
      <c r="A46" s="2"/>
      <c r="B46" s="2"/>
      <c r="C46" s="2"/>
      <c r="S46" s="2"/>
      <c r="T46" s="2"/>
      <c r="U46" s="2"/>
      <c r="V46" s="2"/>
      <c r="W46" s="2"/>
      <c r="X46" s="2"/>
    </row>
    <row r="47" spans="1:24" s="4" customFormat="1" x14ac:dyDescent="0.25">
      <c r="A47" s="2"/>
      <c r="B47" s="2"/>
      <c r="C47" s="2"/>
      <c r="S47" s="2"/>
      <c r="T47" s="2"/>
      <c r="U47" s="2"/>
      <c r="V47" s="2"/>
      <c r="W47" s="2"/>
      <c r="X47" s="2"/>
    </row>
    <row r="48" spans="1:24" s="4" customFormat="1" x14ac:dyDescent="0.25">
      <c r="A48" s="2"/>
      <c r="B48" s="2"/>
      <c r="C48" s="2"/>
      <c r="S48" s="2"/>
      <c r="T48" s="2"/>
      <c r="U48" s="2"/>
      <c r="V48" s="2"/>
      <c r="W48" s="2"/>
      <c r="X48" s="2"/>
    </row>
    <row r="49" spans="1:24" s="4" customFormat="1" x14ac:dyDescent="0.25">
      <c r="A49" s="2"/>
      <c r="B49" s="2"/>
      <c r="C49" s="2"/>
      <c r="S49" s="2"/>
      <c r="T49" s="2"/>
      <c r="U49" s="2"/>
      <c r="V49" s="2"/>
      <c r="W49" s="2"/>
      <c r="X49" s="2"/>
    </row>
    <row r="50" spans="1:24" s="4" customFormat="1" x14ac:dyDescent="0.25">
      <c r="A50" s="2"/>
      <c r="B50" s="2"/>
      <c r="C50" s="2"/>
      <c r="S50" s="2"/>
      <c r="T50" s="2"/>
      <c r="U50" s="2"/>
      <c r="V50" s="2"/>
      <c r="W50" s="2"/>
      <c r="X50" s="2"/>
    </row>
    <row r="51" spans="1:24" s="4" customFormat="1" x14ac:dyDescent="0.25">
      <c r="A51" s="2"/>
      <c r="B51" s="2"/>
      <c r="C51" s="2"/>
      <c r="S51" s="2"/>
      <c r="T51" s="2"/>
      <c r="U51" s="2"/>
      <c r="V51" s="2"/>
      <c r="W51" s="2"/>
      <c r="X51" s="2"/>
    </row>
    <row r="52" spans="1:24" s="4" customFormat="1" x14ac:dyDescent="0.25">
      <c r="A52" s="2"/>
      <c r="B52" s="2"/>
      <c r="C52" s="2"/>
      <c r="S52" s="2"/>
      <c r="T52" s="2"/>
      <c r="U52" s="2"/>
      <c r="V52" s="2"/>
      <c r="W52" s="2"/>
      <c r="X52" s="2"/>
    </row>
    <row r="53" spans="1:24" s="4" customFormat="1" x14ac:dyDescent="0.25">
      <c r="A53" s="2"/>
      <c r="B53" s="2"/>
      <c r="C53" s="2"/>
      <c r="S53" s="2"/>
      <c r="T53" s="2"/>
      <c r="U53" s="2"/>
      <c r="V53" s="2"/>
      <c r="W53" s="2"/>
      <c r="X53" s="2"/>
    </row>
    <row r="54" spans="1:24" s="4" customFormat="1" x14ac:dyDescent="0.25">
      <c r="A54" s="2"/>
      <c r="B54" s="2"/>
      <c r="C54" s="2"/>
      <c r="S54" s="2"/>
      <c r="T54" s="2"/>
      <c r="U54" s="2"/>
      <c r="V54" s="2"/>
      <c r="W54" s="2"/>
      <c r="X54" s="2"/>
    </row>
    <row r="55" spans="1:24" s="4" customFormat="1" x14ac:dyDescent="0.25">
      <c r="A55" s="2"/>
      <c r="B55" s="2"/>
      <c r="C55" s="2"/>
      <c r="S55" s="2"/>
      <c r="T55" s="2"/>
      <c r="U55" s="2"/>
      <c r="V55" s="2"/>
      <c r="W55" s="2"/>
      <c r="X55" s="2"/>
    </row>
  </sheetData>
  <mergeCells count="6">
    <mergeCell ref="D32:R32"/>
    <mergeCell ref="D1:R2"/>
    <mergeCell ref="B5:G5"/>
    <mergeCell ref="B6:G6"/>
    <mergeCell ref="B7:G7"/>
    <mergeCell ref="B8:G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31" fitToHeight="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X56"/>
  <sheetViews>
    <sheetView zoomScale="70" zoomScaleNormal="70" workbookViewId="0">
      <selection sqref="A1:A1048576"/>
    </sheetView>
  </sheetViews>
  <sheetFormatPr baseColWidth="10" defaultRowHeight="15" x14ac:dyDescent="0.25"/>
  <cols>
    <col min="1" max="1" width="19.85546875" style="2" customWidth="1"/>
    <col min="2" max="2" width="11.42578125" style="2"/>
    <col min="3" max="4" width="25.7109375" style="2" customWidth="1"/>
    <col min="5" max="5" width="23.7109375" style="2" customWidth="1"/>
    <col min="6" max="6" width="46" style="4" bestFit="1" customWidth="1"/>
    <col min="7" max="7" width="23.28515625" style="4" bestFit="1" customWidth="1"/>
    <col min="8" max="8" width="6.42578125" style="4" customWidth="1"/>
    <col min="9" max="9" width="6.85546875" style="4" customWidth="1"/>
    <col min="10" max="10" width="9.7109375" style="4" bestFit="1" customWidth="1"/>
    <col min="11" max="14" width="6.7109375" style="4" customWidth="1"/>
    <col min="15" max="15" width="12.28515625" style="4" customWidth="1"/>
    <col min="16" max="16" width="13.7109375" style="4" bestFit="1" customWidth="1"/>
    <col min="17" max="18" width="11.42578125" style="4"/>
    <col min="19" max="16384" width="11.42578125" style="2"/>
  </cols>
  <sheetData>
    <row r="1" spans="1:24" x14ac:dyDescent="0.25">
      <c r="D1" s="40" t="s">
        <v>179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2"/>
    </row>
    <row r="2" spans="1:24" ht="15.75" thickBot="1" x14ac:dyDescent="0.3">
      <c r="D2" s="43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5"/>
    </row>
    <row r="5" spans="1:24" ht="18.75" x14ac:dyDescent="0.25">
      <c r="A5" s="3" t="s">
        <v>0</v>
      </c>
      <c r="B5" s="46">
        <v>19034297</v>
      </c>
      <c r="C5" s="47"/>
      <c r="D5" s="47"/>
      <c r="E5" s="47"/>
      <c r="F5" s="47"/>
      <c r="G5" s="48"/>
      <c r="N5" s="5"/>
    </row>
    <row r="6" spans="1:24" ht="18.75" x14ac:dyDescent="0.25">
      <c r="A6" s="3" t="s">
        <v>1</v>
      </c>
      <c r="B6" s="46" t="s">
        <v>176</v>
      </c>
      <c r="C6" s="47"/>
      <c r="D6" s="47"/>
      <c r="E6" s="47"/>
      <c r="F6" s="47"/>
      <c r="G6" s="48"/>
      <c r="N6" s="5"/>
    </row>
    <row r="7" spans="1:24" ht="18.75" x14ac:dyDescent="0.25">
      <c r="A7" s="3" t="s">
        <v>2</v>
      </c>
      <c r="B7" s="49" t="s">
        <v>54</v>
      </c>
      <c r="C7" s="50"/>
      <c r="D7" s="50"/>
      <c r="E7" s="50"/>
      <c r="F7" s="50"/>
      <c r="G7" s="51"/>
      <c r="N7" s="5"/>
      <c r="P7" s="6"/>
    </row>
    <row r="8" spans="1:24" ht="18.75" x14ac:dyDescent="0.25">
      <c r="A8" s="7" t="s">
        <v>3</v>
      </c>
      <c r="B8" s="46" t="s">
        <v>55</v>
      </c>
      <c r="C8" s="47"/>
      <c r="D8" s="47"/>
      <c r="E8" s="47"/>
      <c r="F8" s="47"/>
      <c r="G8" s="48"/>
      <c r="N8" s="5"/>
    </row>
    <row r="10" spans="1:24" ht="30" customHeight="1" thickBot="1" x14ac:dyDescent="0.3"/>
    <row r="11" spans="1:24" ht="38.25" thickBot="1" x14ac:dyDescent="0.3">
      <c r="A11" s="8"/>
      <c r="B11" s="9" t="s">
        <v>4</v>
      </c>
      <c r="C11" s="9" t="s">
        <v>17</v>
      </c>
      <c r="D11" s="9" t="s">
        <v>5</v>
      </c>
      <c r="E11" s="9" t="s">
        <v>1</v>
      </c>
      <c r="F11" s="9" t="s">
        <v>2</v>
      </c>
      <c r="G11" s="9" t="s">
        <v>6</v>
      </c>
      <c r="H11" s="9" t="s">
        <v>35</v>
      </c>
      <c r="I11" s="9" t="s">
        <v>36</v>
      </c>
      <c r="J11" s="9" t="s">
        <v>37</v>
      </c>
      <c r="K11" s="9" t="s">
        <v>38</v>
      </c>
      <c r="L11" s="9"/>
      <c r="M11" s="9"/>
      <c r="N11" s="9"/>
      <c r="O11" s="9" t="s">
        <v>3</v>
      </c>
      <c r="P11" s="9" t="s">
        <v>7</v>
      </c>
      <c r="Q11" s="9" t="s">
        <v>8</v>
      </c>
      <c r="R11" s="10" t="s">
        <v>9</v>
      </c>
      <c r="S11" s="11"/>
      <c r="T11" s="11"/>
      <c r="U11" s="11"/>
      <c r="V11" s="11"/>
      <c r="W11" s="11"/>
      <c r="X11" s="11"/>
    </row>
    <row r="12" spans="1:24" ht="18.75" customHeight="1" x14ac:dyDescent="0.3">
      <c r="A12" s="12">
        <v>19034297</v>
      </c>
      <c r="B12" s="13">
        <v>1</v>
      </c>
      <c r="C12" s="20" t="s">
        <v>56</v>
      </c>
      <c r="D12" s="37" t="s">
        <v>136</v>
      </c>
      <c r="E12" s="14" t="s">
        <v>176</v>
      </c>
      <c r="F12" s="15" t="s">
        <v>54</v>
      </c>
      <c r="G12" s="16" t="s">
        <v>68</v>
      </c>
      <c r="H12" s="16"/>
      <c r="I12" s="17">
        <v>51</v>
      </c>
      <c r="J12" s="17"/>
      <c r="K12" s="17"/>
      <c r="L12" s="17"/>
      <c r="M12" s="17"/>
      <c r="N12" s="17"/>
      <c r="O12" s="16">
        <f t="shared" ref="O12:O22" si="0">SUM(H12:N12)</f>
        <v>51</v>
      </c>
      <c r="P12" s="16" t="s">
        <v>20</v>
      </c>
      <c r="Q12" s="16"/>
      <c r="R12" s="18"/>
    </row>
    <row r="13" spans="1:24" ht="18.75" customHeight="1" x14ac:dyDescent="0.3">
      <c r="A13" s="12">
        <v>19034297</v>
      </c>
      <c r="B13" s="19">
        <v>2</v>
      </c>
      <c r="C13" s="20" t="s">
        <v>57</v>
      </c>
      <c r="D13" s="20" t="s">
        <v>137</v>
      </c>
      <c r="E13" s="14" t="s">
        <v>176</v>
      </c>
      <c r="F13" s="15" t="s">
        <v>54</v>
      </c>
      <c r="G13" s="16" t="s">
        <v>68</v>
      </c>
      <c r="H13" s="16"/>
      <c r="I13" s="17"/>
      <c r="J13" s="17">
        <v>55</v>
      </c>
      <c r="K13" s="17"/>
      <c r="L13" s="17"/>
      <c r="M13" s="17"/>
      <c r="N13" s="17"/>
      <c r="O13" s="16">
        <f t="shared" si="0"/>
        <v>55</v>
      </c>
      <c r="P13" s="16" t="s">
        <v>20</v>
      </c>
      <c r="Q13" s="16"/>
      <c r="R13" s="18"/>
    </row>
    <row r="14" spans="1:24" ht="18.75" customHeight="1" x14ac:dyDescent="0.3">
      <c r="A14" s="12">
        <v>19034297</v>
      </c>
      <c r="B14" s="19">
        <v>3</v>
      </c>
      <c r="C14" s="20" t="s">
        <v>58</v>
      </c>
      <c r="D14" s="20" t="s">
        <v>138</v>
      </c>
      <c r="E14" s="14" t="s">
        <v>176</v>
      </c>
      <c r="F14" s="15" t="s">
        <v>54</v>
      </c>
      <c r="G14" s="16" t="s">
        <v>68</v>
      </c>
      <c r="H14" s="16"/>
      <c r="I14" s="17"/>
      <c r="J14" s="17"/>
      <c r="K14" s="17">
        <v>61</v>
      </c>
      <c r="L14" s="17"/>
      <c r="M14" s="17"/>
      <c r="N14" s="17"/>
      <c r="O14" s="16">
        <f t="shared" si="0"/>
        <v>61</v>
      </c>
      <c r="P14" s="16" t="s">
        <v>20</v>
      </c>
      <c r="Q14" s="16"/>
      <c r="R14" s="18"/>
    </row>
    <row r="15" spans="1:24" ht="18.75" customHeight="1" x14ac:dyDescent="0.3">
      <c r="A15" s="12">
        <v>19034297</v>
      </c>
      <c r="B15" s="19">
        <v>4</v>
      </c>
      <c r="C15" s="20" t="s">
        <v>59</v>
      </c>
      <c r="D15" s="20" t="s">
        <v>139</v>
      </c>
      <c r="E15" s="14" t="s">
        <v>176</v>
      </c>
      <c r="F15" s="15" t="s">
        <v>54</v>
      </c>
      <c r="G15" s="16" t="s">
        <v>52</v>
      </c>
      <c r="H15" s="16"/>
      <c r="I15" s="17">
        <v>8</v>
      </c>
      <c r="J15" s="17"/>
      <c r="K15" s="17"/>
      <c r="L15" s="17"/>
      <c r="M15" s="17"/>
      <c r="N15" s="17"/>
      <c r="O15" s="16">
        <f t="shared" si="0"/>
        <v>8</v>
      </c>
      <c r="P15" s="16" t="s">
        <v>20</v>
      </c>
      <c r="Q15" s="16"/>
      <c r="R15" s="18"/>
    </row>
    <row r="16" spans="1:24" ht="18.75" customHeight="1" x14ac:dyDescent="0.3">
      <c r="A16" s="12">
        <v>19034297</v>
      </c>
      <c r="B16" s="19">
        <v>5</v>
      </c>
      <c r="C16" s="20" t="s">
        <v>60</v>
      </c>
      <c r="D16" s="20" t="s">
        <v>140</v>
      </c>
      <c r="E16" s="14" t="s">
        <v>176</v>
      </c>
      <c r="F16" s="15" t="s">
        <v>54</v>
      </c>
      <c r="G16" s="16" t="s">
        <v>52</v>
      </c>
      <c r="H16" s="16"/>
      <c r="I16" s="17"/>
      <c r="J16" s="17">
        <v>10</v>
      </c>
      <c r="K16" s="17"/>
      <c r="L16" s="17"/>
      <c r="M16" s="17"/>
      <c r="N16" s="17"/>
      <c r="O16" s="16">
        <f t="shared" si="0"/>
        <v>10</v>
      </c>
      <c r="P16" s="16" t="s">
        <v>20</v>
      </c>
      <c r="Q16" s="16"/>
      <c r="R16" s="18"/>
    </row>
    <row r="17" spans="1:18" ht="18.75" customHeight="1" x14ac:dyDescent="0.3">
      <c r="A17" s="12">
        <v>19034297</v>
      </c>
      <c r="B17" s="19">
        <v>6</v>
      </c>
      <c r="C17" s="20" t="s">
        <v>61</v>
      </c>
      <c r="D17" s="20" t="s">
        <v>141</v>
      </c>
      <c r="E17" s="14" t="s">
        <v>176</v>
      </c>
      <c r="F17" s="15" t="s">
        <v>54</v>
      </c>
      <c r="G17" s="16" t="s">
        <v>52</v>
      </c>
      <c r="H17" s="16"/>
      <c r="I17" s="17"/>
      <c r="J17" s="17"/>
      <c r="K17" s="17">
        <v>10</v>
      </c>
      <c r="L17" s="17"/>
      <c r="M17" s="17"/>
      <c r="N17" s="17"/>
      <c r="O17" s="16">
        <f t="shared" si="0"/>
        <v>10</v>
      </c>
      <c r="P17" s="16" t="s">
        <v>20</v>
      </c>
      <c r="Q17" s="16"/>
      <c r="R17" s="18"/>
    </row>
    <row r="18" spans="1:18" ht="18.75" customHeight="1" x14ac:dyDescent="0.3">
      <c r="A18" s="12">
        <v>19034297</v>
      </c>
      <c r="B18" s="19">
        <v>7</v>
      </c>
      <c r="C18" s="20" t="s">
        <v>62</v>
      </c>
      <c r="D18" s="20" t="s">
        <v>142</v>
      </c>
      <c r="E18" s="14" t="s">
        <v>176</v>
      </c>
      <c r="F18" s="15" t="s">
        <v>54</v>
      </c>
      <c r="G18" s="16" t="s">
        <v>53</v>
      </c>
      <c r="H18" s="16"/>
      <c r="I18" s="17">
        <v>15</v>
      </c>
      <c r="J18" s="17"/>
      <c r="K18" s="17"/>
      <c r="L18" s="17"/>
      <c r="M18" s="17"/>
      <c r="N18" s="17"/>
      <c r="O18" s="16">
        <f t="shared" si="0"/>
        <v>15</v>
      </c>
      <c r="P18" s="16" t="s">
        <v>20</v>
      </c>
      <c r="Q18" s="16"/>
      <c r="R18" s="18"/>
    </row>
    <row r="19" spans="1:18" ht="18.75" customHeight="1" x14ac:dyDescent="0.3">
      <c r="A19" s="12">
        <v>19034297</v>
      </c>
      <c r="B19" s="19">
        <v>8</v>
      </c>
      <c r="C19" s="20" t="s">
        <v>63</v>
      </c>
      <c r="D19" s="20" t="s">
        <v>143</v>
      </c>
      <c r="E19" s="14" t="s">
        <v>176</v>
      </c>
      <c r="F19" s="15" t="s">
        <v>54</v>
      </c>
      <c r="G19" s="16" t="s">
        <v>53</v>
      </c>
      <c r="H19" s="16"/>
      <c r="I19" s="17"/>
      <c r="J19" s="17">
        <v>11</v>
      </c>
      <c r="K19" s="17"/>
      <c r="L19" s="17"/>
      <c r="M19" s="17"/>
      <c r="N19" s="17"/>
      <c r="O19" s="16">
        <f t="shared" si="0"/>
        <v>11</v>
      </c>
      <c r="P19" s="16" t="s">
        <v>20</v>
      </c>
      <c r="Q19" s="16"/>
      <c r="R19" s="18"/>
    </row>
    <row r="20" spans="1:18" ht="18.75" customHeight="1" x14ac:dyDescent="0.3">
      <c r="A20" s="12">
        <v>19034297</v>
      </c>
      <c r="B20" s="19">
        <v>9</v>
      </c>
      <c r="C20" s="20" t="s">
        <v>64</v>
      </c>
      <c r="D20" s="20" t="s">
        <v>144</v>
      </c>
      <c r="E20" s="14" t="s">
        <v>176</v>
      </c>
      <c r="F20" s="15" t="s">
        <v>54</v>
      </c>
      <c r="G20" s="16" t="s">
        <v>53</v>
      </c>
      <c r="H20" s="16"/>
      <c r="I20" s="17"/>
      <c r="J20" s="17"/>
      <c r="K20" s="17">
        <v>7</v>
      </c>
      <c r="L20" s="17"/>
      <c r="M20" s="17"/>
      <c r="N20" s="17"/>
      <c r="O20" s="16">
        <f t="shared" si="0"/>
        <v>7</v>
      </c>
      <c r="P20" s="16" t="s">
        <v>20</v>
      </c>
      <c r="Q20" s="16"/>
      <c r="R20" s="18"/>
    </row>
    <row r="21" spans="1:18" ht="18.75" customHeight="1" x14ac:dyDescent="0.3">
      <c r="A21" s="12">
        <v>19034297</v>
      </c>
      <c r="B21" s="19">
        <v>10</v>
      </c>
      <c r="C21" s="20" t="s">
        <v>65</v>
      </c>
      <c r="D21" s="20" t="s">
        <v>145</v>
      </c>
      <c r="E21" s="14" t="s">
        <v>176</v>
      </c>
      <c r="F21" s="15" t="s">
        <v>54</v>
      </c>
      <c r="G21" s="16" t="s">
        <v>21</v>
      </c>
      <c r="H21" s="16"/>
      <c r="I21" s="17">
        <v>14</v>
      </c>
      <c r="J21" s="17"/>
      <c r="K21" s="17"/>
      <c r="L21" s="17"/>
      <c r="M21" s="17"/>
      <c r="N21" s="17"/>
      <c r="O21" s="16">
        <f t="shared" si="0"/>
        <v>14</v>
      </c>
      <c r="P21" s="16" t="s">
        <v>20</v>
      </c>
      <c r="Q21" s="16"/>
      <c r="R21" s="18"/>
    </row>
    <row r="22" spans="1:18" ht="18.75" customHeight="1" x14ac:dyDescent="0.3">
      <c r="A22" s="12">
        <v>19034297</v>
      </c>
      <c r="B22" s="19">
        <v>11</v>
      </c>
      <c r="C22" s="20" t="s">
        <v>66</v>
      </c>
      <c r="D22" s="20" t="s">
        <v>146</v>
      </c>
      <c r="E22" s="14" t="s">
        <v>176</v>
      </c>
      <c r="F22" s="15" t="s">
        <v>54</v>
      </c>
      <c r="G22" s="16" t="s">
        <v>21</v>
      </c>
      <c r="H22" s="16"/>
      <c r="I22" s="17"/>
      <c r="J22" s="17">
        <v>15</v>
      </c>
      <c r="K22" s="17"/>
      <c r="L22" s="17"/>
      <c r="M22" s="17"/>
      <c r="N22" s="17"/>
      <c r="O22" s="16">
        <f t="shared" si="0"/>
        <v>15</v>
      </c>
      <c r="P22" s="16" t="s">
        <v>20</v>
      </c>
      <c r="Q22" s="16"/>
      <c r="R22" s="18"/>
    </row>
    <row r="23" spans="1:18" ht="18.75" customHeight="1" x14ac:dyDescent="0.3">
      <c r="A23" s="12">
        <v>19034297</v>
      </c>
      <c r="B23" s="19">
        <v>12</v>
      </c>
      <c r="C23" s="20" t="s">
        <v>67</v>
      </c>
      <c r="D23" s="20" t="s">
        <v>147</v>
      </c>
      <c r="E23" s="14" t="s">
        <v>176</v>
      </c>
      <c r="F23" s="15" t="s">
        <v>54</v>
      </c>
      <c r="G23" s="16" t="s">
        <v>21</v>
      </c>
      <c r="H23" s="16"/>
      <c r="I23" s="17"/>
      <c r="J23" s="17"/>
      <c r="K23" s="17">
        <v>6</v>
      </c>
      <c r="L23" s="17"/>
      <c r="M23" s="17"/>
      <c r="N23" s="17"/>
      <c r="O23" s="16">
        <f t="shared" ref="O23" si="1">SUM(H23:N23)</f>
        <v>6</v>
      </c>
      <c r="P23" s="16" t="s">
        <v>20</v>
      </c>
      <c r="Q23" s="16"/>
      <c r="R23" s="18"/>
    </row>
    <row r="24" spans="1:18" ht="18.75" x14ac:dyDescent="0.3">
      <c r="A24" s="12"/>
      <c r="B24" s="19"/>
      <c r="C24" s="36"/>
      <c r="D24" s="20"/>
      <c r="E24" s="14"/>
      <c r="F24" s="15"/>
      <c r="G24" s="16"/>
      <c r="H24" s="16"/>
      <c r="I24" s="17"/>
      <c r="J24" s="17"/>
      <c r="K24" s="17"/>
      <c r="L24" s="17"/>
      <c r="M24" s="17"/>
      <c r="N24" s="17"/>
      <c r="O24" s="16"/>
      <c r="P24" s="16"/>
      <c r="Q24" s="16"/>
      <c r="R24" s="18"/>
    </row>
    <row r="25" spans="1:18" ht="19.5" thickBot="1" x14ac:dyDescent="0.35">
      <c r="A25" s="21"/>
      <c r="B25" s="21"/>
      <c r="C25" s="21"/>
      <c r="D25" s="21"/>
      <c r="E25" s="22" t="s">
        <v>10</v>
      </c>
      <c r="F25" s="23"/>
      <c r="G25" s="24"/>
      <c r="H25" s="24">
        <f t="shared" ref="H25:O25" si="2">SUM(H12:H24)</f>
        <v>0</v>
      </c>
      <c r="I25" s="24">
        <f t="shared" si="2"/>
        <v>88</v>
      </c>
      <c r="J25" s="24">
        <f t="shared" si="2"/>
        <v>91</v>
      </c>
      <c r="K25" s="24">
        <f t="shared" si="2"/>
        <v>84</v>
      </c>
      <c r="L25" s="24">
        <f t="shared" si="2"/>
        <v>0</v>
      </c>
      <c r="M25" s="24">
        <f t="shared" si="2"/>
        <v>0</v>
      </c>
      <c r="N25" s="24">
        <f t="shared" si="2"/>
        <v>0</v>
      </c>
      <c r="O25" s="24">
        <f t="shared" si="2"/>
        <v>263</v>
      </c>
      <c r="P25" s="24"/>
      <c r="Q25" s="24">
        <f>SUM(Q12:Q24)</f>
        <v>0</v>
      </c>
      <c r="R25" s="24">
        <f>SUM(R12:R24)</f>
        <v>0</v>
      </c>
    </row>
    <row r="26" spans="1:18" ht="15" customHeight="1" x14ac:dyDescent="0.3"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</row>
    <row r="27" spans="1:18" x14ac:dyDescent="0.25"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8.75" x14ac:dyDescent="0.3">
      <c r="D28" s="27" t="s">
        <v>11</v>
      </c>
      <c r="E28" s="27"/>
      <c r="F28" s="28">
        <f>Q25</f>
        <v>0</v>
      </c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18.75" x14ac:dyDescent="0.3">
      <c r="D29" s="27" t="s">
        <v>12</v>
      </c>
      <c r="E29" s="27"/>
      <c r="F29" s="28">
        <f>R25</f>
        <v>0</v>
      </c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</row>
    <row r="30" spans="1:18" ht="18.75" x14ac:dyDescent="0.3">
      <c r="D30" s="27" t="s">
        <v>13</v>
      </c>
      <c r="E30" s="27"/>
      <c r="F30" s="28">
        <f>B23*0.9*0.5*0.3</f>
        <v>1.62</v>
      </c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</row>
    <row r="31" spans="1:18" x14ac:dyDescent="0.25"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5.75" thickBot="1" x14ac:dyDescent="0.3"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24" ht="24" thickBot="1" x14ac:dyDescent="0.4">
      <c r="D33" s="1" t="s">
        <v>14</v>
      </c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9"/>
    </row>
    <row r="34" spans="1:24" s="4" customFormat="1" x14ac:dyDescent="0.25">
      <c r="A34" s="2"/>
      <c r="B34" s="2"/>
      <c r="C34" s="2"/>
      <c r="S34" s="2"/>
      <c r="T34" s="2"/>
      <c r="U34" s="2"/>
      <c r="V34" s="2"/>
      <c r="W34" s="2"/>
      <c r="X34" s="2"/>
    </row>
    <row r="35" spans="1:24" s="4" customFormat="1" x14ac:dyDescent="0.25">
      <c r="A35" s="2"/>
      <c r="B35" s="2"/>
      <c r="C35" s="2"/>
      <c r="S35" s="2"/>
      <c r="T35" s="2"/>
      <c r="U35" s="2"/>
      <c r="V35" s="2"/>
      <c r="W35" s="2"/>
      <c r="X35" s="2"/>
    </row>
    <row r="36" spans="1:24" s="4" customFormat="1" ht="19.5" thickBot="1" x14ac:dyDescent="0.35">
      <c r="A36" s="2"/>
      <c r="B36" s="2"/>
      <c r="C36" s="2"/>
      <c r="D36" s="29" t="s">
        <v>4</v>
      </c>
      <c r="E36" s="29"/>
      <c r="F36" s="29" t="s">
        <v>15</v>
      </c>
      <c r="G36" s="29" t="s">
        <v>6</v>
      </c>
      <c r="H36" s="29" t="s">
        <v>35</v>
      </c>
      <c r="I36" s="29" t="s">
        <v>36</v>
      </c>
      <c r="J36" s="29" t="s">
        <v>37</v>
      </c>
      <c r="K36" s="29" t="s">
        <v>38</v>
      </c>
      <c r="L36" s="29"/>
      <c r="M36" s="29"/>
      <c r="N36" s="29"/>
      <c r="O36" s="29" t="s">
        <v>16</v>
      </c>
      <c r="S36" s="2"/>
      <c r="T36" s="2"/>
      <c r="U36" s="2"/>
      <c r="V36" s="2"/>
      <c r="W36" s="2"/>
      <c r="X36" s="2"/>
    </row>
    <row r="37" spans="1:24" s="4" customFormat="1" ht="18.75" x14ac:dyDescent="0.3">
      <c r="A37" s="2"/>
      <c r="B37" s="2"/>
      <c r="C37" s="2"/>
      <c r="D37" s="30">
        <v>3</v>
      </c>
      <c r="E37" s="31"/>
      <c r="F37" s="14" t="s">
        <v>176</v>
      </c>
      <c r="G37" s="31" t="s">
        <v>68</v>
      </c>
      <c r="H37" s="28">
        <f>SUM(H12)</f>
        <v>0</v>
      </c>
      <c r="I37" s="28">
        <f>SUM(I12)</f>
        <v>51</v>
      </c>
      <c r="J37" s="28">
        <f>SUM(J13)</f>
        <v>55</v>
      </c>
      <c r="K37" s="28">
        <f>SUM(K14)</f>
        <v>61</v>
      </c>
      <c r="L37" s="28">
        <v>0</v>
      </c>
      <c r="M37" s="28">
        <v>0</v>
      </c>
      <c r="N37" s="28">
        <v>0</v>
      </c>
      <c r="O37" s="28">
        <f>SUM(H37:N37)</f>
        <v>167</v>
      </c>
      <c r="S37" s="2"/>
      <c r="T37" s="2"/>
      <c r="U37" s="2"/>
      <c r="V37" s="2"/>
      <c r="W37" s="2"/>
      <c r="X37" s="2"/>
    </row>
    <row r="38" spans="1:24" s="4" customFormat="1" ht="18.75" x14ac:dyDescent="0.3">
      <c r="A38" s="2"/>
      <c r="B38" s="2"/>
      <c r="C38" s="2"/>
      <c r="D38" s="33">
        <v>3</v>
      </c>
      <c r="E38" s="31"/>
      <c r="F38" s="14" t="s">
        <v>176</v>
      </c>
      <c r="G38" s="31" t="s">
        <v>52</v>
      </c>
      <c r="H38" s="28">
        <f>SUM(H16)</f>
        <v>0</v>
      </c>
      <c r="I38" s="28">
        <f>SUM(I15)</f>
        <v>8</v>
      </c>
      <c r="J38" s="28">
        <f>SUM(J16)</f>
        <v>10</v>
      </c>
      <c r="K38" s="28">
        <f>SUM(K17)</f>
        <v>10</v>
      </c>
      <c r="L38" s="28">
        <v>0</v>
      </c>
      <c r="M38" s="28">
        <v>0</v>
      </c>
      <c r="N38" s="28">
        <v>0</v>
      </c>
      <c r="O38" s="28">
        <f>SUM(H38:N38)</f>
        <v>28</v>
      </c>
      <c r="S38" s="2"/>
      <c r="T38" s="2"/>
      <c r="U38" s="2"/>
      <c r="V38" s="2"/>
      <c r="W38" s="2"/>
      <c r="X38" s="2"/>
    </row>
    <row r="39" spans="1:24" s="4" customFormat="1" ht="18.75" x14ac:dyDescent="0.3">
      <c r="A39" s="2"/>
      <c r="B39" s="2"/>
      <c r="C39" s="2"/>
      <c r="D39" s="33">
        <v>3</v>
      </c>
      <c r="E39" s="31"/>
      <c r="F39" s="14" t="s">
        <v>176</v>
      </c>
      <c r="G39" s="31" t="s">
        <v>53</v>
      </c>
      <c r="H39" s="28">
        <f>SUM(H20)</f>
        <v>0</v>
      </c>
      <c r="I39" s="28">
        <f>SUM(I18)</f>
        <v>15</v>
      </c>
      <c r="J39" s="28">
        <f>SUM(J19)</f>
        <v>11</v>
      </c>
      <c r="K39" s="28">
        <f>SUM(K20)</f>
        <v>7</v>
      </c>
      <c r="L39" s="28">
        <v>0</v>
      </c>
      <c r="M39" s="28">
        <v>0</v>
      </c>
      <c r="N39" s="28">
        <v>0</v>
      </c>
      <c r="O39" s="28">
        <f>SUM(H39:N39)</f>
        <v>33</v>
      </c>
      <c r="S39" s="2"/>
      <c r="T39" s="2"/>
      <c r="U39" s="2"/>
      <c r="V39" s="2"/>
      <c r="W39" s="2"/>
      <c r="X39" s="2"/>
    </row>
    <row r="40" spans="1:24" s="4" customFormat="1" ht="18.75" x14ac:dyDescent="0.3">
      <c r="A40" s="2"/>
      <c r="B40" s="2"/>
      <c r="C40" s="2"/>
      <c r="D40" s="32">
        <v>3</v>
      </c>
      <c r="E40" s="31"/>
      <c r="F40" s="14" t="s">
        <v>176</v>
      </c>
      <c r="G40" s="31" t="s">
        <v>21</v>
      </c>
      <c r="H40" s="28">
        <v>0</v>
      </c>
      <c r="I40" s="28">
        <f>SUM(I21)</f>
        <v>14</v>
      </c>
      <c r="J40" s="28">
        <f>SUM(J22)</f>
        <v>15</v>
      </c>
      <c r="K40" s="28">
        <f>SUM(K23)</f>
        <v>6</v>
      </c>
      <c r="L40" s="28">
        <v>0</v>
      </c>
      <c r="M40" s="28">
        <v>0</v>
      </c>
      <c r="N40" s="28">
        <v>0</v>
      </c>
      <c r="O40" s="28">
        <f>SUM(H40:N40)</f>
        <v>35</v>
      </c>
      <c r="S40" s="2"/>
      <c r="T40" s="2"/>
      <c r="U40" s="2"/>
      <c r="V40" s="2"/>
      <c r="W40" s="2"/>
      <c r="X40" s="2"/>
    </row>
    <row r="41" spans="1:24" s="4" customFormat="1" ht="19.5" thickBot="1" x14ac:dyDescent="0.35">
      <c r="A41" s="2"/>
      <c r="B41" s="2"/>
      <c r="C41" s="2"/>
      <c r="D41" s="31"/>
      <c r="E41" s="31"/>
      <c r="F41" s="31"/>
      <c r="G41" s="31"/>
      <c r="H41" s="28"/>
      <c r="I41" s="28"/>
      <c r="J41" s="28"/>
      <c r="K41" s="28"/>
      <c r="L41" s="28"/>
      <c r="M41" s="28"/>
      <c r="N41" s="28"/>
      <c r="O41" s="34">
        <f>SUM(O37:O40)</f>
        <v>263</v>
      </c>
      <c r="S41" s="2"/>
      <c r="T41" s="2"/>
      <c r="U41" s="2"/>
      <c r="V41" s="2"/>
      <c r="W41" s="2"/>
      <c r="X41" s="2"/>
    </row>
    <row r="42" spans="1:24" s="4" customFormat="1" ht="15.75" thickTop="1" x14ac:dyDescent="0.25">
      <c r="A42" s="2"/>
      <c r="B42" s="2"/>
      <c r="C42" s="2"/>
      <c r="H42" s="35"/>
      <c r="I42" s="35"/>
      <c r="J42" s="35"/>
      <c r="K42" s="35"/>
      <c r="L42" s="35"/>
      <c r="M42" s="35"/>
      <c r="N42" s="35"/>
      <c r="O42" s="35"/>
      <c r="S42" s="2"/>
      <c r="T42" s="2"/>
      <c r="U42" s="2"/>
      <c r="V42" s="2"/>
      <c r="W42" s="2"/>
      <c r="X42" s="2"/>
    </row>
    <row r="43" spans="1:24" s="4" customFormat="1" x14ac:dyDescent="0.25">
      <c r="A43" s="2"/>
      <c r="B43" s="2"/>
      <c r="C43" s="2"/>
      <c r="S43" s="2"/>
      <c r="T43" s="2"/>
      <c r="U43" s="2"/>
      <c r="V43" s="2"/>
      <c r="W43" s="2"/>
      <c r="X43" s="2"/>
    </row>
    <row r="44" spans="1:24" s="4" customFormat="1" x14ac:dyDescent="0.25">
      <c r="A44" s="2"/>
      <c r="B44" s="2"/>
      <c r="C44" s="2"/>
      <c r="S44" s="2"/>
      <c r="T44" s="2"/>
      <c r="U44" s="2"/>
      <c r="V44" s="2"/>
      <c r="W44" s="2"/>
      <c r="X44" s="2"/>
    </row>
    <row r="45" spans="1:24" s="4" customFormat="1" x14ac:dyDescent="0.25">
      <c r="A45" s="2"/>
      <c r="B45" s="2"/>
      <c r="C45" s="2"/>
      <c r="S45" s="2"/>
      <c r="T45" s="2"/>
      <c r="U45" s="2"/>
      <c r="V45" s="2"/>
      <c r="W45" s="2"/>
      <c r="X45" s="2"/>
    </row>
    <row r="46" spans="1:24" s="4" customFormat="1" x14ac:dyDescent="0.25">
      <c r="A46" s="2"/>
      <c r="B46" s="2"/>
      <c r="C46" s="2"/>
      <c r="S46" s="2"/>
      <c r="T46" s="2"/>
      <c r="U46" s="2"/>
      <c r="V46" s="2"/>
      <c r="W46" s="2"/>
      <c r="X46" s="2"/>
    </row>
    <row r="47" spans="1:24" s="4" customFormat="1" x14ac:dyDescent="0.25">
      <c r="A47" s="2"/>
      <c r="B47" s="2"/>
      <c r="C47" s="2"/>
      <c r="S47" s="2"/>
      <c r="T47" s="2"/>
      <c r="U47" s="2"/>
      <c r="V47" s="2"/>
      <c r="W47" s="2"/>
      <c r="X47" s="2"/>
    </row>
    <row r="48" spans="1:24" s="4" customFormat="1" x14ac:dyDescent="0.25">
      <c r="A48" s="2"/>
      <c r="B48" s="2"/>
      <c r="C48" s="2"/>
      <c r="S48" s="2"/>
      <c r="T48" s="2"/>
      <c r="U48" s="2"/>
      <c r="V48" s="2"/>
      <c r="W48" s="2"/>
      <c r="X48" s="2"/>
    </row>
    <row r="49" spans="1:24" s="4" customFormat="1" x14ac:dyDescent="0.25">
      <c r="A49" s="2"/>
      <c r="B49" s="2"/>
      <c r="C49" s="2"/>
      <c r="S49" s="2"/>
      <c r="T49" s="2"/>
      <c r="U49" s="2"/>
      <c r="V49" s="2"/>
      <c r="W49" s="2"/>
      <c r="X49" s="2"/>
    </row>
    <row r="50" spans="1:24" s="4" customFormat="1" x14ac:dyDescent="0.25">
      <c r="A50" s="2"/>
      <c r="B50" s="2"/>
      <c r="C50" s="2"/>
      <c r="S50" s="2"/>
      <c r="T50" s="2"/>
      <c r="U50" s="2"/>
      <c r="V50" s="2"/>
      <c r="W50" s="2"/>
      <c r="X50" s="2"/>
    </row>
    <row r="51" spans="1:24" s="4" customFormat="1" x14ac:dyDescent="0.25">
      <c r="A51" s="2"/>
      <c r="B51" s="2"/>
      <c r="C51" s="2"/>
      <c r="S51" s="2"/>
      <c r="T51" s="2"/>
      <c r="U51" s="2"/>
      <c r="V51" s="2"/>
      <c r="W51" s="2"/>
      <c r="X51" s="2"/>
    </row>
    <row r="52" spans="1:24" s="4" customFormat="1" x14ac:dyDescent="0.25">
      <c r="A52" s="2"/>
      <c r="B52" s="2"/>
      <c r="C52" s="2"/>
      <c r="S52" s="2"/>
      <c r="T52" s="2"/>
      <c r="U52" s="2"/>
      <c r="V52" s="2"/>
      <c r="W52" s="2"/>
      <c r="X52" s="2"/>
    </row>
    <row r="53" spans="1:24" s="4" customFormat="1" x14ac:dyDescent="0.25">
      <c r="A53" s="2"/>
      <c r="B53" s="2"/>
      <c r="C53" s="2"/>
      <c r="S53" s="2"/>
      <c r="T53" s="2"/>
      <c r="U53" s="2"/>
      <c r="V53" s="2"/>
      <c r="W53" s="2"/>
      <c r="X53" s="2"/>
    </row>
    <row r="54" spans="1:24" s="4" customFormat="1" x14ac:dyDescent="0.25">
      <c r="A54" s="2"/>
      <c r="B54" s="2"/>
      <c r="C54" s="2"/>
      <c r="S54" s="2"/>
      <c r="T54" s="2"/>
      <c r="U54" s="2"/>
      <c r="V54" s="2"/>
      <c r="W54" s="2"/>
      <c r="X54" s="2"/>
    </row>
    <row r="55" spans="1:24" s="4" customFormat="1" x14ac:dyDescent="0.25">
      <c r="A55" s="2"/>
      <c r="B55" s="2"/>
      <c r="C55" s="2"/>
      <c r="S55" s="2"/>
      <c r="T55" s="2"/>
      <c r="U55" s="2"/>
      <c r="V55" s="2"/>
      <c r="W55" s="2"/>
      <c r="X55" s="2"/>
    </row>
    <row r="56" spans="1:24" s="4" customFormat="1" x14ac:dyDescent="0.25">
      <c r="A56" s="2"/>
      <c r="B56" s="2"/>
      <c r="C56" s="2"/>
      <c r="S56" s="2"/>
      <c r="T56" s="2"/>
      <c r="U56" s="2"/>
      <c r="V56" s="2"/>
      <c r="W56" s="2"/>
      <c r="X56" s="2"/>
    </row>
  </sheetData>
  <mergeCells count="6">
    <mergeCell ref="D33:R33"/>
    <mergeCell ref="D1:R2"/>
    <mergeCell ref="B5:G5"/>
    <mergeCell ref="B6:G6"/>
    <mergeCell ref="B7:G7"/>
    <mergeCell ref="B8:G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31" fitToHeight="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B1:Y56"/>
  <sheetViews>
    <sheetView zoomScale="70" zoomScaleNormal="70" workbookViewId="0">
      <selection activeCell="B3" sqref="B3"/>
    </sheetView>
  </sheetViews>
  <sheetFormatPr baseColWidth="10" defaultRowHeight="15" x14ac:dyDescent="0.25"/>
  <cols>
    <col min="1" max="1" width="11.42578125" style="2"/>
    <col min="2" max="2" width="19.85546875" style="2" customWidth="1"/>
    <col min="3" max="3" width="11.42578125" style="2"/>
    <col min="4" max="5" width="25.7109375" style="2" customWidth="1"/>
    <col min="6" max="6" width="23.7109375" style="2" customWidth="1"/>
    <col min="7" max="7" width="46" style="4" bestFit="1" customWidth="1"/>
    <col min="8" max="8" width="23.28515625" style="4" bestFit="1" customWidth="1"/>
    <col min="9" max="9" width="6.42578125" style="4" customWidth="1"/>
    <col min="10" max="10" width="6.85546875" style="4" customWidth="1"/>
    <col min="11" max="11" width="9.7109375" style="4" bestFit="1" customWidth="1"/>
    <col min="12" max="15" width="6.7109375" style="4" customWidth="1"/>
    <col min="16" max="16" width="12.28515625" style="4" customWidth="1"/>
    <col min="17" max="17" width="13.7109375" style="4" bestFit="1" customWidth="1"/>
    <col min="18" max="19" width="11.42578125" style="4"/>
    <col min="20" max="16384" width="11.42578125" style="2"/>
  </cols>
  <sheetData>
    <row r="1" spans="2:25" x14ac:dyDescent="0.25">
      <c r="E1" s="40" t="s">
        <v>180</v>
      </c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2"/>
    </row>
    <row r="2" spans="2:25" ht="15.75" thickBot="1" x14ac:dyDescent="0.3">
      <c r="E2" s="43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5"/>
    </row>
    <row r="5" spans="2:25" ht="18.75" x14ac:dyDescent="0.25">
      <c r="B5" s="3" t="s">
        <v>0</v>
      </c>
      <c r="C5" s="46">
        <v>19034297</v>
      </c>
      <c r="D5" s="47"/>
      <c r="E5" s="47"/>
      <c r="F5" s="47"/>
      <c r="G5" s="47"/>
      <c r="H5" s="48"/>
      <c r="O5" s="5"/>
    </row>
    <row r="6" spans="2:25" ht="18.75" x14ac:dyDescent="0.25">
      <c r="B6" s="3" t="s">
        <v>1</v>
      </c>
      <c r="C6" s="46" t="s">
        <v>177</v>
      </c>
      <c r="D6" s="47"/>
      <c r="E6" s="47"/>
      <c r="F6" s="47"/>
      <c r="G6" s="47"/>
      <c r="H6" s="48"/>
      <c r="O6" s="5"/>
    </row>
    <row r="7" spans="2:25" ht="18.75" x14ac:dyDescent="0.25">
      <c r="B7" s="3" t="s">
        <v>2</v>
      </c>
      <c r="C7" s="49" t="s">
        <v>69</v>
      </c>
      <c r="D7" s="50"/>
      <c r="E7" s="50"/>
      <c r="F7" s="50"/>
      <c r="G7" s="50"/>
      <c r="H7" s="51"/>
      <c r="O7" s="5"/>
      <c r="Q7" s="6"/>
    </row>
    <row r="8" spans="2:25" ht="18.75" x14ac:dyDescent="0.25">
      <c r="B8" s="7" t="s">
        <v>3</v>
      </c>
      <c r="C8" s="46" t="s">
        <v>70</v>
      </c>
      <c r="D8" s="47"/>
      <c r="E8" s="47"/>
      <c r="F8" s="47"/>
      <c r="G8" s="47"/>
      <c r="H8" s="48"/>
      <c r="O8" s="5"/>
    </row>
    <row r="10" spans="2:25" ht="30" customHeight="1" thickBot="1" x14ac:dyDescent="0.3"/>
    <row r="11" spans="2:25" ht="38.25" thickBot="1" x14ac:dyDescent="0.3">
      <c r="B11" s="8"/>
      <c r="C11" s="9" t="s">
        <v>4</v>
      </c>
      <c r="D11" s="9" t="s">
        <v>17</v>
      </c>
      <c r="E11" s="9" t="s">
        <v>5</v>
      </c>
      <c r="F11" s="9" t="s">
        <v>1</v>
      </c>
      <c r="G11" s="9" t="s">
        <v>2</v>
      </c>
      <c r="H11" s="9" t="s">
        <v>6</v>
      </c>
      <c r="I11" s="9" t="s">
        <v>35</v>
      </c>
      <c r="J11" s="9" t="s">
        <v>36</v>
      </c>
      <c r="K11" s="9" t="s">
        <v>37</v>
      </c>
      <c r="L11" s="9" t="s">
        <v>38</v>
      </c>
      <c r="M11" s="9"/>
      <c r="N11" s="9"/>
      <c r="O11" s="9"/>
      <c r="P11" s="9" t="s">
        <v>3</v>
      </c>
      <c r="Q11" s="9" t="s">
        <v>7</v>
      </c>
      <c r="R11" s="9" t="s">
        <v>8</v>
      </c>
      <c r="S11" s="10" t="s">
        <v>9</v>
      </c>
      <c r="T11" s="11"/>
      <c r="U11" s="11"/>
      <c r="V11" s="11"/>
      <c r="W11" s="11"/>
      <c r="X11" s="11"/>
      <c r="Y11" s="11"/>
    </row>
    <row r="12" spans="2:25" ht="18.75" customHeight="1" x14ac:dyDescent="0.3">
      <c r="B12" s="12">
        <v>19034297</v>
      </c>
      <c r="C12" s="13">
        <v>1</v>
      </c>
      <c r="D12" s="20" t="s">
        <v>71</v>
      </c>
      <c r="E12" s="37" t="s">
        <v>148</v>
      </c>
      <c r="F12" s="14" t="s">
        <v>177</v>
      </c>
      <c r="G12" s="15" t="s">
        <v>69</v>
      </c>
      <c r="H12" s="16" t="s">
        <v>39</v>
      </c>
      <c r="I12" s="16"/>
      <c r="J12" s="17">
        <v>5</v>
      </c>
      <c r="K12" s="17"/>
      <c r="L12" s="17"/>
      <c r="M12" s="17"/>
      <c r="N12" s="17"/>
      <c r="O12" s="17"/>
      <c r="P12" s="16">
        <f t="shared" ref="P12:P23" si="0">SUM(I12:O12)</f>
        <v>5</v>
      </c>
      <c r="Q12" s="16" t="s">
        <v>20</v>
      </c>
      <c r="R12" s="16"/>
      <c r="S12" s="18"/>
    </row>
    <row r="13" spans="2:25" ht="18.75" customHeight="1" x14ac:dyDescent="0.3">
      <c r="B13" s="12">
        <v>19034297</v>
      </c>
      <c r="C13" s="19">
        <v>2</v>
      </c>
      <c r="D13" s="20" t="s">
        <v>72</v>
      </c>
      <c r="E13" s="20" t="s">
        <v>149</v>
      </c>
      <c r="F13" s="14" t="s">
        <v>177</v>
      </c>
      <c r="G13" s="15" t="s">
        <v>69</v>
      </c>
      <c r="H13" s="16" t="s">
        <v>39</v>
      </c>
      <c r="I13" s="16"/>
      <c r="J13" s="17"/>
      <c r="K13" s="17">
        <v>3</v>
      </c>
      <c r="L13" s="17"/>
      <c r="M13" s="17"/>
      <c r="N13" s="17"/>
      <c r="O13" s="17"/>
      <c r="P13" s="16">
        <f t="shared" si="0"/>
        <v>3</v>
      </c>
      <c r="Q13" s="16" t="s">
        <v>20</v>
      </c>
      <c r="R13" s="16"/>
      <c r="S13" s="18"/>
    </row>
    <row r="14" spans="2:25" ht="18.75" customHeight="1" x14ac:dyDescent="0.3">
      <c r="B14" s="12">
        <v>19034297</v>
      </c>
      <c r="C14" s="19">
        <v>3</v>
      </c>
      <c r="D14" s="20" t="s">
        <v>73</v>
      </c>
      <c r="E14" s="20" t="s">
        <v>150</v>
      </c>
      <c r="F14" s="14" t="s">
        <v>177</v>
      </c>
      <c r="G14" s="15" t="s">
        <v>69</v>
      </c>
      <c r="H14" s="16" t="s">
        <v>39</v>
      </c>
      <c r="I14" s="16"/>
      <c r="J14" s="17"/>
      <c r="K14" s="17"/>
      <c r="L14" s="17">
        <v>7</v>
      </c>
      <c r="M14" s="17"/>
      <c r="N14" s="17"/>
      <c r="O14" s="17"/>
      <c r="P14" s="16">
        <f t="shared" si="0"/>
        <v>7</v>
      </c>
      <c r="Q14" s="16" t="s">
        <v>20</v>
      </c>
      <c r="R14" s="16"/>
      <c r="S14" s="18"/>
    </row>
    <row r="15" spans="2:25" ht="18.75" customHeight="1" x14ac:dyDescent="0.3">
      <c r="B15" s="12">
        <v>19034297</v>
      </c>
      <c r="C15" s="19">
        <v>4</v>
      </c>
      <c r="D15" s="20" t="s">
        <v>74</v>
      </c>
      <c r="E15" s="20" t="s">
        <v>151</v>
      </c>
      <c r="F15" s="14" t="s">
        <v>177</v>
      </c>
      <c r="G15" s="15" t="s">
        <v>69</v>
      </c>
      <c r="H15" s="16" t="s">
        <v>21</v>
      </c>
      <c r="I15" s="16"/>
      <c r="J15" s="17">
        <v>5</v>
      </c>
      <c r="K15" s="17"/>
      <c r="L15" s="17"/>
      <c r="M15" s="17"/>
      <c r="N15" s="17"/>
      <c r="O15" s="17"/>
      <c r="P15" s="16">
        <f t="shared" si="0"/>
        <v>5</v>
      </c>
      <c r="Q15" s="16" t="s">
        <v>20</v>
      </c>
      <c r="R15" s="16"/>
      <c r="S15" s="18"/>
    </row>
    <row r="16" spans="2:25" ht="18.75" customHeight="1" x14ac:dyDescent="0.3">
      <c r="B16" s="12">
        <v>19034297</v>
      </c>
      <c r="C16" s="19">
        <v>5</v>
      </c>
      <c r="D16" s="20" t="s">
        <v>75</v>
      </c>
      <c r="E16" s="20" t="s">
        <v>152</v>
      </c>
      <c r="F16" s="14" t="s">
        <v>177</v>
      </c>
      <c r="G16" s="15" t="s">
        <v>69</v>
      </c>
      <c r="H16" s="16" t="s">
        <v>21</v>
      </c>
      <c r="I16" s="16"/>
      <c r="J16" s="17"/>
      <c r="K16" s="17">
        <v>1</v>
      </c>
      <c r="L16" s="17"/>
      <c r="M16" s="17"/>
      <c r="N16" s="17"/>
      <c r="O16" s="17"/>
      <c r="P16" s="16">
        <f t="shared" si="0"/>
        <v>1</v>
      </c>
      <c r="Q16" s="16" t="s">
        <v>20</v>
      </c>
      <c r="R16" s="16"/>
      <c r="S16" s="18"/>
    </row>
    <row r="17" spans="2:19" ht="18.75" customHeight="1" x14ac:dyDescent="0.3">
      <c r="B17" s="12">
        <v>19034297</v>
      </c>
      <c r="C17" s="19">
        <v>6</v>
      </c>
      <c r="D17" s="20" t="s">
        <v>76</v>
      </c>
      <c r="E17" s="20" t="s">
        <v>153</v>
      </c>
      <c r="F17" s="14" t="s">
        <v>177</v>
      </c>
      <c r="G17" s="15" t="s">
        <v>69</v>
      </c>
      <c r="H17" s="16" t="s">
        <v>21</v>
      </c>
      <c r="I17" s="16"/>
      <c r="J17" s="17"/>
      <c r="K17" s="17"/>
      <c r="L17" s="17">
        <v>11</v>
      </c>
      <c r="M17" s="17"/>
      <c r="N17" s="17"/>
      <c r="O17" s="17"/>
      <c r="P17" s="16">
        <f t="shared" si="0"/>
        <v>11</v>
      </c>
      <c r="Q17" s="16" t="s">
        <v>20</v>
      </c>
      <c r="R17" s="16"/>
      <c r="S17" s="18"/>
    </row>
    <row r="18" spans="2:19" ht="18.75" customHeight="1" x14ac:dyDescent="0.3">
      <c r="B18" s="12">
        <v>19034297</v>
      </c>
      <c r="C18" s="19">
        <v>7</v>
      </c>
      <c r="D18" s="20" t="s">
        <v>77</v>
      </c>
      <c r="E18" s="20" t="s">
        <v>154</v>
      </c>
      <c r="F18" s="14" t="s">
        <v>177</v>
      </c>
      <c r="G18" s="15" t="s">
        <v>69</v>
      </c>
      <c r="H18" s="16" t="s">
        <v>68</v>
      </c>
      <c r="I18" s="16"/>
      <c r="J18" s="17">
        <v>10</v>
      </c>
      <c r="K18" s="17"/>
      <c r="L18" s="17"/>
      <c r="M18" s="17"/>
      <c r="N18" s="17"/>
      <c r="O18" s="17"/>
      <c r="P18" s="16">
        <f t="shared" si="0"/>
        <v>10</v>
      </c>
      <c r="Q18" s="16" t="s">
        <v>20</v>
      </c>
      <c r="R18" s="16"/>
      <c r="S18" s="18"/>
    </row>
    <row r="19" spans="2:19" ht="18.75" customHeight="1" x14ac:dyDescent="0.3">
      <c r="B19" s="12">
        <v>19034297</v>
      </c>
      <c r="C19" s="19">
        <v>8</v>
      </c>
      <c r="D19" s="20" t="s">
        <v>78</v>
      </c>
      <c r="E19" s="20" t="s">
        <v>155</v>
      </c>
      <c r="F19" s="14" t="s">
        <v>177</v>
      </c>
      <c r="G19" s="15" t="s">
        <v>69</v>
      </c>
      <c r="H19" s="16" t="s">
        <v>68</v>
      </c>
      <c r="I19" s="16"/>
      <c r="J19" s="17"/>
      <c r="K19" s="17">
        <v>4</v>
      </c>
      <c r="L19" s="17"/>
      <c r="M19" s="17"/>
      <c r="N19" s="17"/>
      <c r="O19" s="17"/>
      <c r="P19" s="16">
        <f t="shared" si="0"/>
        <v>4</v>
      </c>
      <c r="Q19" s="16" t="s">
        <v>20</v>
      </c>
      <c r="R19" s="16"/>
      <c r="S19" s="18"/>
    </row>
    <row r="20" spans="2:19" ht="18.75" customHeight="1" x14ac:dyDescent="0.3">
      <c r="B20" s="12">
        <v>19034297</v>
      </c>
      <c r="C20" s="19">
        <v>9</v>
      </c>
      <c r="D20" s="20" t="s">
        <v>79</v>
      </c>
      <c r="E20" s="20" t="s">
        <v>156</v>
      </c>
      <c r="F20" s="14" t="s">
        <v>177</v>
      </c>
      <c r="G20" s="15" t="s">
        <v>69</v>
      </c>
      <c r="H20" s="16" t="s">
        <v>68</v>
      </c>
      <c r="I20" s="16"/>
      <c r="J20" s="17"/>
      <c r="K20" s="17"/>
      <c r="L20" s="17">
        <v>7</v>
      </c>
      <c r="M20" s="17"/>
      <c r="N20" s="17"/>
      <c r="O20" s="17"/>
      <c r="P20" s="16">
        <f t="shared" si="0"/>
        <v>7</v>
      </c>
      <c r="Q20" s="16" t="s">
        <v>20</v>
      </c>
      <c r="R20" s="16"/>
      <c r="S20" s="18"/>
    </row>
    <row r="21" spans="2:19" ht="18.75" customHeight="1" x14ac:dyDescent="0.3">
      <c r="B21" s="12">
        <v>19034297</v>
      </c>
      <c r="C21" s="19">
        <v>10</v>
      </c>
      <c r="D21" s="20" t="s">
        <v>80</v>
      </c>
      <c r="E21" s="20" t="s">
        <v>157</v>
      </c>
      <c r="F21" s="14" t="s">
        <v>177</v>
      </c>
      <c r="G21" s="15" t="s">
        <v>69</v>
      </c>
      <c r="H21" s="16" t="s">
        <v>52</v>
      </c>
      <c r="I21" s="16"/>
      <c r="J21" s="17">
        <v>26</v>
      </c>
      <c r="K21" s="17"/>
      <c r="L21" s="17"/>
      <c r="M21" s="17"/>
      <c r="N21" s="17"/>
      <c r="O21" s="17"/>
      <c r="P21" s="16">
        <f t="shared" si="0"/>
        <v>26</v>
      </c>
      <c r="Q21" s="16" t="s">
        <v>20</v>
      </c>
      <c r="R21" s="16"/>
      <c r="S21" s="18"/>
    </row>
    <row r="22" spans="2:19" ht="18.75" customHeight="1" x14ac:dyDescent="0.3">
      <c r="B22" s="12">
        <v>19034297</v>
      </c>
      <c r="C22" s="19">
        <v>11</v>
      </c>
      <c r="D22" s="20" t="s">
        <v>81</v>
      </c>
      <c r="E22" s="20" t="s">
        <v>158</v>
      </c>
      <c r="F22" s="14" t="s">
        <v>177</v>
      </c>
      <c r="G22" s="15" t="s">
        <v>69</v>
      </c>
      <c r="H22" s="16" t="s">
        <v>52</v>
      </c>
      <c r="I22" s="16"/>
      <c r="J22" s="17"/>
      <c r="K22" s="17">
        <v>14</v>
      </c>
      <c r="L22" s="17"/>
      <c r="M22" s="17"/>
      <c r="N22" s="17"/>
      <c r="O22" s="17"/>
      <c r="P22" s="16">
        <f t="shared" si="0"/>
        <v>14</v>
      </c>
      <c r="Q22" s="16" t="s">
        <v>20</v>
      </c>
      <c r="R22" s="16"/>
      <c r="S22" s="18"/>
    </row>
    <row r="23" spans="2:19" ht="18.75" customHeight="1" x14ac:dyDescent="0.3">
      <c r="B23" s="12">
        <v>19034297</v>
      </c>
      <c r="C23" s="19">
        <v>12</v>
      </c>
      <c r="D23" s="20" t="s">
        <v>82</v>
      </c>
      <c r="E23" s="20" t="s">
        <v>159</v>
      </c>
      <c r="F23" s="14" t="s">
        <v>177</v>
      </c>
      <c r="G23" s="15" t="s">
        <v>69</v>
      </c>
      <c r="H23" s="16" t="s">
        <v>52</v>
      </c>
      <c r="I23" s="16"/>
      <c r="J23" s="17"/>
      <c r="K23" s="17"/>
      <c r="L23" s="17">
        <v>20</v>
      </c>
      <c r="M23" s="17"/>
      <c r="N23" s="17"/>
      <c r="O23" s="17"/>
      <c r="P23" s="16">
        <f t="shared" si="0"/>
        <v>20</v>
      </c>
      <c r="Q23" s="16" t="s">
        <v>20</v>
      </c>
      <c r="R23" s="16"/>
      <c r="S23" s="18"/>
    </row>
    <row r="24" spans="2:19" ht="18.75" x14ac:dyDescent="0.3">
      <c r="B24" s="12"/>
      <c r="C24" s="19"/>
      <c r="D24" s="36"/>
      <c r="E24" s="20"/>
      <c r="F24" s="14"/>
      <c r="G24" s="15"/>
      <c r="H24" s="16"/>
      <c r="I24" s="16"/>
      <c r="J24" s="17"/>
      <c r="K24" s="17"/>
      <c r="L24" s="17"/>
      <c r="M24" s="17"/>
      <c r="N24" s="17"/>
      <c r="O24" s="17"/>
      <c r="P24" s="16"/>
      <c r="Q24" s="16"/>
      <c r="R24" s="16"/>
      <c r="S24" s="18"/>
    </row>
    <row r="25" spans="2:19" ht="19.5" thickBot="1" x14ac:dyDescent="0.35">
      <c r="B25" s="21"/>
      <c r="C25" s="21"/>
      <c r="D25" s="21"/>
      <c r="E25" s="21"/>
      <c r="F25" s="22" t="s">
        <v>10</v>
      </c>
      <c r="G25" s="23"/>
      <c r="H25" s="24"/>
      <c r="I25" s="24">
        <f t="shared" ref="I25:P25" si="1">SUM(I12:I24)</f>
        <v>0</v>
      </c>
      <c r="J25" s="24">
        <f t="shared" si="1"/>
        <v>46</v>
      </c>
      <c r="K25" s="24">
        <f t="shared" si="1"/>
        <v>22</v>
      </c>
      <c r="L25" s="24">
        <f t="shared" si="1"/>
        <v>45</v>
      </c>
      <c r="M25" s="24">
        <f t="shared" si="1"/>
        <v>0</v>
      </c>
      <c r="N25" s="24">
        <f t="shared" si="1"/>
        <v>0</v>
      </c>
      <c r="O25" s="24">
        <f t="shared" si="1"/>
        <v>0</v>
      </c>
      <c r="P25" s="24">
        <f t="shared" si="1"/>
        <v>113</v>
      </c>
      <c r="Q25" s="24"/>
      <c r="R25" s="24">
        <f>SUM(R12:R24)</f>
        <v>0</v>
      </c>
      <c r="S25" s="24">
        <f>SUM(S12:S24)</f>
        <v>0</v>
      </c>
    </row>
    <row r="26" spans="2:19" ht="15" customHeight="1" x14ac:dyDescent="0.3"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</row>
    <row r="27" spans="2:19" x14ac:dyDescent="0.25"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</row>
    <row r="28" spans="2:19" ht="18.75" x14ac:dyDescent="0.3">
      <c r="E28" s="27" t="s">
        <v>11</v>
      </c>
      <c r="F28" s="27"/>
      <c r="G28" s="28">
        <f>R25</f>
        <v>0</v>
      </c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</row>
    <row r="29" spans="2:19" ht="18.75" x14ac:dyDescent="0.3">
      <c r="E29" s="27" t="s">
        <v>12</v>
      </c>
      <c r="F29" s="27"/>
      <c r="G29" s="28">
        <f>S25</f>
        <v>0</v>
      </c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</row>
    <row r="30" spans="2:19" ht="18.75" x14ac:dyDescent="0.3">
      <c r="E30" s="27" t="s">
        <v>13</v>
      </c>
      <c r="F30" s="27"/>
      <c r="G30" s="28">
        <f>C23*0.9*0.5*0.3</f>
        <v>1.62</v>
      </c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</row>
    <row r="31" spans="2:19" x14ac:dyDescent="0.25"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</row>
    <row r="32" spans="2:19" ht="15.75" thickBot="1" x14ac:dyDescent="0.3"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2:25" ht="24" thickBot="1" x14ac:dyDescent="0.4">
      <c r="E33" s="1" t="s">
        <v>14</v>
      </c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9"/>
    </row>
    <row r="34" spans="2:25" s="4" customFormat="1" x14ac:dyDescent="0.25">
      <c r="B34" s="2"/>
      <c r="C34" s="2"/>
      <c r="D34" s="2"/>
      <c r="T34" s="2"/>
      <c r="U34" s="2"/>
      <c r="V34" s="2"/>
      <c r="W34" s="2"/>
      <c r="X34" s="2"/>
      <c r="Y34" s="2"/>
    </row>
    <row r="35" spans="2:25" s="4" customFormat="1" x14ac:dyDescent="0.25">
      <c r="B35" s="2"/>
      <c r="C35" s="2"/>
      <c r="D35" s="2"/>
      <c r="T35" s="2"/>
      <c r="U35" s="2"/>
      <c r="V35" s="2"/>
      <c r="W35" s="2"/>
      <c r="X35" s="2"/>
      <c r="Y35" s="2"/>
    </row>
    <row r="36" spans="2:25" s="4" customFormat="1" ht="19.5" thickBot="1" x14ac:dyDescent="0.35">
      <c r="B36" s="2"/>
      <c r="C36" s="2"/>
      <c r="D36" s="2"/>
      <c r="E36" s="29" t="s">
        <v>4</v>
      </c>
      <c r="F36" s="29"/>
      <c r="G36" s="29" t="s">
        <v>15</v>
      </c>
      <c r="H36" s="29" t="s">
        <v>6</v>
      </c>
      <c r="I36" s="29" t="s">
        <v>35</v>
      </c>
      <c r="J36" s="29" t="s">
        <v>36</v>
      </c>
      <c r="K36" s="29" t="s">
        <v>37</v>
      </c>
      <c r="L36" s="29" t="s">
        <v>38</v>
      </c>
      <c r="M36" s="29"/>
      <c r="N36" s="29"/>
      <c r="O36" s="29"/>
      <c r="P36" s="29" t="s">
        <v>16</v>
      </c>
      <c r="T36" s="2"/>
      <c r="U36" s="2"/>
      <c r="V36" s="2"/>
      <c r="W36" s="2"/>
      <c r="X36" s="2"/>
      <c r="Y36" s="2"/>
    </row>
    <row r="37" spans="2:25" s="4" customFormat="1" ht="18.75" x14ac:dyDescent="0.3">
      <c r="B37" s="2"/>
      <c r="C37" s="2"/>
      <c r="D37" s="2"/>
      <c r="E37" s="30">
        <v>3</v>
      </c>
      <c r="F37" s="31"/>
      <c r="G37" s="14" t="s">
        <v>177</v>
      </c>
      <c r="H37" s="31" t="s">
        <v>39</v>
      </c>
      <c r="I37" s="28">
        <f>SUM(I12)</f>
        <v>0</v>
      </c>
      <c r="J37" s="28">
        <f>SUM(J12)</f>
        <v>5</v>
      </c>
      <c r="K37" s="28">
        <f>SUM(K13)</f>
        <v>3</v>
      </c>
      <c r="L37" s="28">
        <f>SUM(L14)</f>
        <v>7</v>
      </c>
      <c r="M37" s="28">
        <v>0</v>
      </c>
      <c r="N37" s="28">
        <v>0</v>
      </c>
      <c r="O37" s="28">
        <v>0</v>
      </c>
      <c r="P37" s="28">
        <f>SUM(I37:O37)</f>
        <v>15</v>
      </c>
      <c r="T37" s="2"/>
      <c r="U37" s="2"/>
      <c r="V37" s="2"/>
      <c r="W37" s="2"/>
      <c r="X37" s="2"/>
      <c r="Y37" s="2"/>
    </row>
    <row r="38" spans="2:25" s="4" customFormat="1" ht="18.75" x14ac:dyDescent="0.3">
      <c r="B38" s="2"/>
      <c r="C38" s="2"/>
      <c r="D38" s="2"/>
      <c r="E38" s="33">
        <v>3</v>
      </c>
      <c r="F38" s="31"/>
      <c r="G38" s="14" t="s">
        <v>177</v>
      </c>
      <c r="H38" s="31" t="s">
        <v>21</v>
      </c>
      <c r="I38" s="28">
        <f>SUM(I16)</f>
        <v>0</v>
      </c>
      <c r="J38" s="28">
        <f>SUM(J15)</f>
        <v>5</v>
      </c>
      <c r="K38" s="28">
        <f>SUM(K16)</f>
        <v>1</v>
      </c>
      <c r="L38" s="28">
        <f>SUM(L17)</f>
        <v>11</v>
      </c>
      <c r="M38" s="28">
        <v>0</v>
      </c>
      <c r="N38" s="28">
        <v>0</v>
      </c>
      <c r="O38" s="28">
        <v>0</v>
      </c>
      <c r="P38" s="28">
        <f>SUM(I38:O38)</f>
        <v>17</v>
      </c>
      <c r="T38" s="2"/>
      <c r="U38" s="2"/>
      <c r="V38" s="2"/>
      <c r="W38" s="2"/>
      <c r="X38" s="2"/>
      <c r="Y38" s="2"/>
    </row>
    <row r="39" spans="2:25" s="4" customFormat="1" ht="18.75" x14ac:dyDescent="0.3">
      <c r="B39" s="2"/>
      <c r="C39" s="2"/>
      <c r="D39" s="2"/>
      <c r="E39" s="33">
        <v>3</v>
      </c>
      <c r="F39" s="31"/>
      <c r="G39" s="14" t="s">
        <v>177</v>
      </c>
      <c r="H39" s="31" t="s">
        <v>68</v>
      </c>
      <c r="I39" s="28">
        <f>SUM(I20)</f>
        <v>0</v>
      </c>
      <c r="J39" s="28">
        <f>SUM(J18)</f>
        <v>10</v>
      </c>
      <c r="K39" s="28">
        <f>SUM(K19)</f>
        <v>4</v>
      </c>
      <c r="L39" s="28">
        <f>SUM(L20)</f>
        <v>7</v>
      </c>
      <c r="M39" s="28">
        <v>0</v>
      </c>
      <c r="N39" s="28">
        <v>0</v>
      </c>
      <c r="O39" s="28">
        <v>0</v>
      </c>
      <c r="P39" s="28">
        <f>SUM(I39:O39)</f>
        <v>21</v>
      </c>
      <c r="T39" s="2"/>
      <c r="U39" s="2"/>
      <c r="V39" s="2"/>
      <c r="W39" s="2"/>
      <c r="X39" s="2"/>
      <c r="Y39" s="2"/>
    </row>
    <row r="40" spans="2:25" s="4" customFormat="1" ht="18.75" x14ac:dyDescent="0.3">
      <c r="B40" s="2"/>
      <c r="C40" s="2"/>
      <c r="D40" s="2"/>
      <c r="E40" s="32">
        <v>3</v>
      </c>
      <c r="F40" s="31"/>
      <c r="G40" s="14" t="s">
        <v>177</v>
      </c>
      <c r="H40" s="31" t="s">
        <v>52</v>
      </c>
      <c r="I40" s="28">
        <v>0</v>
      </c>
      <c r="J40" s="28">
        <f>SUM(J21)</f>
        <v>26</v>
      </c>
      <c r="K40" s="28">
        <f>SUM(K22)</f>
        <v>14</v>
      </c>
      <c r="L40" s="28">
        <f>SUM(L23)</f>
        <v>20</v>
      </c>
      <c r="M40" s="28">
        <v>0</v>
      </c>
      <c r="N40" s="28">
        <v>0</v>
      </c>
      <c r="O40" s="28">
        <v>0</v>
      </c>
      <c r="P40" s="28">
        <f>SUM(I40:O40)</f>
        <v>60</v>
      </c>
      <c r="T40" s="2"/>
      <c r="U40" s="2"/>
      <c r="V40" s="2"/>
      <c r="W40" s="2"/>
      <c r="X40" s="2"/>
      <c r="Y40" s="2"/>
    </row>
    <row r="41" spans="2:25" s="4" customFormat="1" ht="19.5" thickBot="1" x14ac:dyDescent="0.35">
      <c r="B41" s="2"/>
      <c r="C41" s="2"/>
      <c r="D41" s="2"/>
      <c r="E41" s="31"/>
      <c r="F41" s="31"/>
      <c r="G41" s="31"/>
      <c r="H41" s="31"/>
      <c r="I41" s="28"/>
      <c r="J41" s="28"/>
      <c r="K41" s="28"/>
      <c r="L41" s="28"/>
      <c r="M41" s="28"/>
      <c r="N41" s="28"/>
      <c r="O41" s="28"/>
      <c r="P41" s="34">
        <f>SUM(P37:P40)</f>
        <v>113</v>
      </c>
      <c r="T41" s="2"/>
      <c r="U41" s="2"/>
      <c r="V41" s="2"/>
      <c r="W41" s="2"/>
      <c r="X41" s="2"/>
      <c r="Y41" s="2"/>
    </row>
    <row r="42" spans="2:25" s="4" customFormat="1" ht="15.75" thickTop="1" x14ac:dyDescent="0.25">
      <c r="B42" s="2"/>
      <c r="C42" s="2"/>
      <c r="D42" s="2"/>
      <c r="I42" s="35"/>
      <c r="J42" s="35"/>
      <c r="K42" s="35"/>
      <c r="L42" s="35"/>
      <c r="M42" s="35"/>
      <c r="N42" s="35"/>
      <c r="O42" s="35"/>
      <c r="P42" s="35"/>
      <c r="T42" s="2"/>
      <c r="U42" s="2"/>
      <c r="V42" s="2"/>
      <c r="W42" s="2"/>
      <c r="X42" s="2"/>
      <c r="Y42" s="2"/>
    </row>
    <row r="43" spans="2:25" s="4" customFormat="1" x14ac:dyDescent="0.25">
      <c r="B43" s="2"/>
      <c r="C43" s="2"/>
      <c r="D43" s="2"/>
      <c r="T43" s="2"/>
      <c r="U43" s="2"/>
      <c r="V43" s="2"/>
      <c r="W43" s="2"/>
      <c r="X43" s="2"/>
      <c r="Y43" s="2"/>
    </row>
    <row r="44" spans="2:25" s="4" customFormat="1" x14ac:dyDescent="0.25">
      <c r="B44" s="2"/>
      <c r="C44" s="2"/>
      <c r="D44" s="2"/>
      <c r="T44" s="2"/>
      <c r="U44" s="2"/>
      <c r="V44" s="2"/>
      <c r="W44" s="2"/>
      <c r="X44" s="2"/>
      <c r="Y44" s="2"/>
    </row>
    <row r="45" spans="2:25" s="4" customFormat="1" x14ac:dyDescent="0.25">
      <c r="B45" s="2"/>
      <c r="C45" s="2"/>
      <c r="D45" s="2"/>
      <c r="T45" s="2"/>
      <c r="U45" s="2"/>
      <c r="V45" s="2"/>
      <c r="W45" s="2"/>
      <c r="X45" s="2"/>
      <c r="Y45" s="2"/>
    </row>
    <row r="46" spans="2:25" s="4" customFormat="1" x14ac:dyDescent="0.25">
      <c r="B46" s="2"/>
      <c r="C46" s="2"/>
      <c r="D46" s="2"/>
      <c r="T46" s="2"/>
      <c r="U46" s="2"/>
      <c r="V46" s="2"/>
      <c r="W46" s="2"/>
      <c r="X46" s="2"/>
      <c r="Y46" s="2"/>
    </row>
    <row r="47" spans="2:25" s="4" customFormat="1" x14ac:dyDescent="0.25">
      <c r="B47" s="2"/>
      <c r="C47" s="2"/>
      <c r="D47" s="2"/>
      <c r="T47" s="2"/>
      <c r="U47" s="2"/>
      <c r="V47" s="2"/>
      <c r="W47" s="2"/>
      <c r="X47" s="2"/>
      <c r="Y47" s="2"/>
    </row>
    <row r="48" spans="2:25" s="4" customFormat="1" x14ac:dyDescent="0.25">
      <c r="B48" s="2"/>
      <c r="C48" s="2"/>
      <c r="D48" s="2"/>
      <c r="T48" s="2"/>
      <c r="U48" s="2"/>
      <c r="V48" s="2"/>
      <c r="W48" s="2"/>
      <c r="X48" s="2"/>
      <c r="Y48" s="2"/>
    </row>
    <row r="49" spans="2:25" s="4" customFormat="1" x14ac:dyDescent="0.25">
      <c r="B49" s="2"/>
      <c r="C49" s="2"/>
      <c r="D49" s="2"/>
      <c r="T49" s="2"/>
      <c r="U49" s="2"/>
      <c r="V49" s="2"/>
      <c r="W49" s="2"/>
      <c r="X49" s="2"/>
      <c r="Y49" s="2"/>
    </row>
    <row r="50" spans="2:25" s="4" customFormat="1" x14ac:dyDescent="0.25">
      <c r="B50" s="2"/>
      <c r="C50" s="2"/>
      <c r="D50" s="2"/>
      <c r="T50" s="2"/>
      <c r="U50" s="2"/>
      <c r="V50" s="2"/>
      <c r="W50" s="2"/>
      <c r="X50" s="2"/>
      <c r="Y50" s="2"/>
    </row>
    <row r="51" spans="2:25" s="4" customFormat="1" x14ac:dyDescent="0.25">
      <c r="B51" s="2"/>
      <c r="C51" s="2"/>
      <c r="D51" s="2"/>
      <c r="T51" s="2"/>
      <c r="U51" s="2"/>
      <c r="V51" s="2"/>
      <c r="W51" s="2"/>
      <c r="X51" s="2"/>
      <c r="Y51" s="2"/>
    </row>
    <row r="52" spans="2:25" s="4" customFormat="1" x14ac:dyDescent="0.25">
      <c r="B52" s="2"/>
      <c r="C52" s="2"/>
      <c r="D52" s="2"/>
      <c r="T52" s="2"/>
      <c r="U52" s="2"/>
      <c r="V52" s="2"/>
      <c r="W52" s="2"/>
      <c r="X52" s="2"/>
      <c r="Y52" s="2"/>
    </row>
    <row r="53" spans="2:25" s="4" customFormat="1" x14ac:dyDescent="0.25">
      <c r="B53" s="2"/>
      <c r="C53" s="2"/>
      <c r="D53" s="2"/>
      <c r="T53" s="2"/>
      <c r="U53" s="2"/>
      <c r="V53" s="2"/>
      <c r="W53" s="2"/>
      <c r="X53" s="2"/>
      <c r="Y53" s="2"/>
    </row>
    <row r="54" spans="2:25" s="4" customFormat="1" x14ac:dyDescent="0.25">
      <c r="B54" s="2"/>
      <c r="C54" s="2"/>
      <c r="D54" s="2"/>
      <c r="T54" s="2"/>
      <c r="U54" s="2"/>
      <c r="V54" s="2"/>
      <c r="W54" s="2"/>
      <c r="X54" s="2"/>
      <c r="Y54" s="2"/>
    </row>
    <row r="55" spans="2:25" s="4" customFormat="1" x14ac:dyDescent="0.25">
      <c r="B55" s="2"/>
      <c r="C55" s="2"/>
      <c r="D55" s="2"/>
      <c r="T55" s="2"/>
      <c r="U55" s="2"/>
      <c r="V55" s="2"/>
      <c r="W55" s="2"/>
      <c r="X55" s="2"/>
      <c r="Y55" s="2"/>
    </row>
    <row r="56" spans="2:25" s="4" customFormat="1" x14ac:dyDescent="0.25">
      <c r="B56" s="2"/>
      <c r="C56" s="2"/>
      <c r="D56" s="2"/>
      <c r="T56" s="2"/>
      <c r="U56" s="2"/>
      <c r="V56" s="2"/>
      <c r="W56" s="2"/>
      <c r="X56" s="2"/>
      <c r="Y56" s="2"/>
    </row>
  </sheetData>
  <mergeCells count="6">
    <mergeCell ref="E33:S33"/>
    <mergeCell ref="E1:S2"/>
    <mergeCell ref="C5:H5"/>
    <mergeCell ref="C6:H6"/>
    <mergeCell ref="C7:H7"/>
    <mergeCell ref="C8:H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31" fitToHeight="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B1:Y82"/>
  <sheetViews>
    <sheetView zoomScale="70" zoomScaleNormal="70" workbookViewId="0">
      <selection activeCell="G63" sqref="G63:G66"/>
    </sheetView>
  </sheetViews>
  <sheetFormatPr baseColWidth="10" defaultRowHeight="15" x14ac:dyDescent="0.25"/>
  <cols>
    <col min="1" max="1" width="11.42578125" style="2"/>
    <col min="2" max="2" width="19.85546875" style="2" customWidth="1"/>
    <col min="3" max="3" width="11.42578125" style="2"/>
    <col min="4" max="5" width="25.7109375" style="2" customWidth="1"/>
    <col min="6" max="6" width="23.7109375" style="2" customWidth="1"/>
    <col min="7" max="7" width="46" style="4" bestFit="1" customWidth="1"/>
    <col min="8" max="8" width="23.28515625" style="4" bestFit="1" customWidth="1"/>
    <col min="9" max="9" width="6.42578125" style="4" customWidth="1"/>
    <col min="10" max="10" width="6.85546875" style="4" customWidth="1"/>
    <col min="11" max="11" width="9.7109375" style="4" bestFit="1" customWidth="1"/>
    <col min="12" max="15" width="6.7109375" style="4" customWidth="1"/>
    <col min="16" max="16" width="12.28515625" style="4" customWidth="1"/>
    <col min="17" max="17" width="13.7109375" style="4" bestFit="1" customWidth="1"/>
    <col min="18" max="19" width="11.42578125" style="4"/>
    <col min="20" max="16384" width="11.42578125" style="2"/>
  </cols>
  <sheetData>
    <row r="1" spans="2:25" x14ac:dyDescent="0.25">
      <c r="E1" s="40" t="s">
        <v>180</v>
      </c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2"/>
    </row>
    <row r="2" spans="2:25" ht="15.75" thickBot="1" x14ac:dyDescent="0.3">
      <c r="E2" s="43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5"/>
    </row>
    <row r="5" spans="2:25" ht="18.75" x14ac:dyDescent="0.25">
      <c r="B5" s="3" t="s">
        <v>0</v>
      </c>
      <c r="C5" s="46">
        <v>19034297</v>
      </c>
      <c r="D5" s="47"/>
      <c r="E5" s="47"/>
      <c r="F5" s="47"/>
      <c r="G5" s="47"/>
      <c r="H5" s="48"/>
      <c r="O5" s="5"/>
    </row>
    <row r="6" spans="2:25" ht="18.75" x14ac:dyDescent="0.25">
      <c r="B6" s="3" t="s">
        <v>1</v>
      </c>
      <c r="C6" s="46" t="s">
        <v>178</v>
      </c>
      <c r="D6" s="47"/>
      <c r="E6" s="47"/>
      <c r="F6" s="47"/>
      <c r="G6" s="47"/>
      <c r="H6" s="48"/>
      <c r="O6" s="5"/>
    </row>
    <row r="7" spans="2:25" ht="18.75" x14ac:dyDescent="0.25">
      <c r="B7" s="3" t="s">
        <v>2</v>
      </c>
      <c r="C7" s="49" t="s">
        <v>83</v>
      </c>
      <c r="D7" s="50"/>
      <c r="E7" s="50"/>
      <c r="F7" s="50"/>
      <c r="G7" s="50"/>
      <c r="H7" s="51"/>
      <c r="O7" s="5"/>
      <c r="Q7" s="6"/>
    </row>
    <row r="8" spans="2:25" ht="18.75" x14ac:dyDescent="0.25">
      <c r="B8" s="7" t="s">
        <v>3</v>
      </c>
      <c r="C8" s="46" t="s">
        <v>84</v>
      </c>
      <c r="D8" s="47"/>
      <c r="E8" s="47"/>
      <c r="F8" s="47"/>
      <c r="G8" s="47"/>
      <c r="H8" s="48"/>
      <c r="O8" s="5"/>
    </row>
    <row r="10" spans="2:25" ht="30" customHeight="1" thickBot="1" x14ac:dyDescent="0.3"/>
    <row r="11" spans="2:25" ht="38.25" thickBot="1" x14ac:dyDescent="0.3">
      <c r="B11" s="8"/>
      <c r="C11" s="9" t="s">
        <v>4</v>
      </c>
      <c r="D11" s="9" t="s">
        <v>17</v>
      </c>
      <c r="E11" s="9" t="s">
        <v>5</v>
      </c>
      <c r="F11" s="9" t="s">
        <v>1</v>
      </c>
      <c r="G11" s="9" t="s">
        <v>2</v>
      </c>
      <c r="H11" s="9" t="s">
        <v>6</v>
      </c>
      <c r="I11" s="9"/>
      <c r="J11" s="9" t="s">
        <v>36</v>
      </c>
      <c r="K11" s="9" t="s">
        <v>37</v>
      </c>
      <c r="L11" s="9" t="s">
        <v>38</v>
      </c>
      <c r="M11" s="9"/>
      <c r="N11" s="9"/>
      <c r="O11" s="9"/>
      <c r="P11" s="9" t="s">
        <v>3</v>
      </c>
      <c r="Q11" s="9" t="s">
        <v>7</v>
      </c>
      <c r="R11" s="9" t="s">
        <v>8</v>
      </c>
      <c r="S11" s="10" t="s">
        <v>9</v>
      </c>
      <c r="T11" s="11"/>
      <c r="U11" s="11"/>
      <c r="V11" s="11"/>
      <c r="W11" s="11"/>
      <c r="X11" s="11"/>
      <c r="Y11" s="11"/>
    </row>
    <row r="12" spans="2:25" ht="18.75" customHeight="1" x14ac:dyDescent="0.3">
      <c r="B12" s="12">
        <v>19034297</v>
      </c>
      <c r="C12" s="13">
        <v>1</v>
      </c>
      <c r="D12" s="20" t="s">
        <v>85</v>
      </c>
      <c r="E12" s="20" t="s">
        <v>169</v>
      </c>
      <c r="F12" s="14" t="s">
        <v>178</v>
      </c>
      <c r="G12" s="15" t="s">
        <v>83</v>
      </c>
      <c r="H12" s="16" t="s">
        <v>68</v>
      </c>
      <c r="I12" s="16"/>
      <c r="J12" s="17">
        <v>80</v>
      </c>
      <c r="K12" s="17"/>
      <c r="L12" s="17"/>
      <c r="M12" s="17"/>
      <c r="N12" s="17"/>
      <c r="O12" s="17"/>
      <c r="P12" s="16">
        <f t="shared" ref="P12:P16" si="0">SUM(I12:O12)</f>
        <v>80</v>
      </c>
      <c r="Q12" s="16" t="s">
        <v>20</v>
      </c>
      <c r="R12" s="16"/>
      <c r="S12" s="18"/>
    </row>
    <row r="13" spans="2:25" ht="18.75" customHeight="1" x14ac:dyDescent="0.3">
      <c r="B13" s="12">
        <v>19034297</v>
      </c>
      <c r="C13" s="19">
        <v>2</v>
      </c>
      <c r="D13" s="20" t="s">
        <v>86</v>
      </c>
      <c r="E13" s="20" t="s">
        <v>169</v>
      </c>
      <c r="F13" s="14" t="s">
        <v>178</v>
      </c>
      <c r="G13" s="15" t="s">
        <v>83</v>
      </c>
      <c r="H13" s="16" t="s">
        <v>68</v>
      </c>
      <c r="I13" s="16"/>
      <c r="J13" s="17">
        <v>80</v>
      </c>
      <c r="K13" s="17"/>
      <c r="L13" s="17"/>
      <c r="M13" s="17"/>
      <c r="N13" s="17"/>
      <c r="O13" s="17"/>
      <c r="P13" s="16">
        <f t="shared" si="0"/>
        <v>80</v>
      </c>
      <c r="Q13" s="16" t="s">
        <v>20</v>
      </c>
      <c r="R13" s="16"/>
      <c r="S13" s="18"/>
    </row>
    <row r="14" spans="2:25" ht="18.75" customHeight="1" x14ac:dyDescent="0.3">
      <c r="B14" s="12">
        <v>19034297</v>
      </c>
      <c r="C14" s="19">
        <v>3</v>
      </c>
      <c r="D14" s="20" t="s">
        <v>87</v>
      </c>
      <c r="E14" s="20" t="s">
        <v>169</v>
      </c>
      <c r="F14" s="14" t="s">
        <v>178</v>
      </c>
      <c r="G14" s="15" t="s">
        <v>83</v>
      </c>
      <c r="H14" s="16" t="s">
        <v>68</v>
      </c>
      <c r="I14" s="16"/>
      <c r="J14" s="17">
        <v>80</v>
      </c>
      <c r="K14" s="17"/>
      <c r="L14" s="17"/>
      <c r="M14" s="17"/>
      <c r="N14" s="17"/>
      <c r="O14" s="17"/>
      <c r="P14" s="16">
        <f t="shared" si="0"/>
        <v>80</v>
      </c>
      <c r="Q14" s="16" t="s">
        <v>20</v>
      </c>
      <c r="R14" s="16"/>
      <c r="S14" s="18"/>
    </row>
    <row r="15" spans="2:25" ht="18.75" customHeight="1" x14ac:dyDescent="0.3">
      <c r="B15" s="12">
        <v>19034297</v>
      </c>
      <c r="C15" s="19">
        <v>4</v>
      </c>
      <c r="D15" s="20" t="s">
        <v>88</v>
      </c>
      <c r="E15" s="20" t="s">
        <v>169</v>
      </c>
      <c r="F15" s="14" t="s">
        <v>178</v>
      </c>
      <c r="G15" s="15" t="s">
        <v>83</v>
      </c>
      <c r="H15" s="16" t="s">
        <v>68</v>
      </c>
      <c r="I15" s="16"/>
      <c r="J15" s="17">
        <v>80</v>
      </c>
      <c r="K15" s="17"/>
      <c r="L15" s="17"/>
      <c r="M15" s="17"/>
      <c r="N15" s="17"/>
      <c r="O15" s="17"/>
      <c r="P15" s="16">
        <f t="shared" si="0"/>
        <v>80</v>
      </c>
      <c r="Q15" s="16" t="s">
        <v>20</v>
      </c>
      <c r="R15" s="16"/>
      <c r="S15" s="18"/>
    </row>
    <row r="16" spans="2:25" ht="18.75" customHeight="1" x14ac:dyDescent="0.3">
      <c r="B16" s="12">
        <v>19034297</v>
      </c>
      <c r="C16" s="19">
        <v>5</v>
      </c>
      <c r="D16" s="20" t="s">
        <v>89</v>
      </c>
      <c r="E16" s="20" t="s">
        <v>169</v>
      </c>
      <c r="F16" s="14" t="s">
        <v>178</v>
      </c>
      <c r="G16" s="15" t="s">
        <v>83</v>
      </c>
      <c r="H16" s="16" t="s">
        <v>68</v>
      </c>
      <c r="I16" s="16"/>
      <c r="J16" s="17">
        <v>80</v>
      </c>
      <c r="K16" s="17"/>
      <c r="L16" s="17"/>
      <c r="M16" s="17"/>
      <c r="N16" s="17"/>
      <c r="O16" s="17"/>
      <c r="P16" s="16">
        <f t="shared" si="0"/>
        <v>80</v>
      </c>
      <c r="Q16" s="16" t="s">
        <v>20</v>
      </c>
      <c r="R16" s="16"/>
      <c r="S16" s="18"/>
    </row>
    <row r="17" spans="2:19" ht="18.75" customHeight="1" x14ac:dyDescent="0.3">
      <c r="B17" s="12">
        <v>19034297</v>
      </c>
      <c r="C17" s="19">
        <v>6</v>
      </c>
      <c r="D17" s="20" t="s">
        <v>90</v>
      </c>
      <c r="E17" s="20" t="s">
        <v>169</v>
      </c>
      <c r="F17" s="14" t="s">
        <v>178</v>
      </c>
      <c r="G17" s="15" t="s">
        <v>83</v>
      </c>
      <c r="H17" s="16" t="s">
        <v>68</v>
      </c>
      <c r="I17" s="16"/>
      <c r="J17" s="17">
        <v>68</v>
      </c>
      <c r="K17" s="17"/>
      <c r="L17" s="17"/>
      <c r="M17" s="17"/>
      <c r="N17" s="17"/>
      <c r="O17" s="17"/>
      <c r="P17" s="16">
        <f t="shared" ref="P17:P49" si="1">SUM(I17:O17)</f>
        <v>68</v>
      </c>
      <c r="Q17" s="16" t="s">
        <v>20</v>
      </c>
      <c r="R17" s="16"/>
      <c r="S17" s="18"/>
    </row>
    <row r="18" spans="2:19" ht="18.75" customHeight="1" x14ac:dyDescent="0.3">
      <c r="B18" s="12">
        <v>19034297</v>
      </c>
      <c r="C18" s="19">
        <v>7</v>
      </c>
      <c r="D18" s="20" t="s">
        <v>91</v>
      </c>
      <c r="E18" s="20" t="s">
        <v>170</v>
      </c>
      <c r="F18" s="14" t="s">
        <v>178</v>
      </c>
      <c r="G18" s="15" t="s">
        <v>83</v>
      </c>
      <c r="H18" s="16" t="s">
        <v>68</v>
      </c>
      <c r="I18" s="16"/>
      <c r="J18" s="17"/>
      <c r="K18" s="17">
        <v>80</v>
      </c>
      <c r="L18" s="17"/>
      <c r="M18" s="17"/>
      <c r="N18" s="17"/>
      <c r="O18" s="17"/>
      <c r="P18" s="16">
        <f t="shared" si="1"/>
        <v>80</v>
      </c>
      <c r="Q18" s="16" t="s">
        <v>20</v>
      </c>
      <c r="R18" s="16"/>
      <c r="S18" s="18"/>
    </row>
    <row r="19" spans="2:19" ht="18.75" customHeight="1" x14ac:dyDescent="0.3">
      <c r="B19" s="12">
        <v>19034297</v>
      </c>
      <c r="C19" s="19">
        <v>8</v>
      </c>
      <c r="D19" s="20" t="s">
        <v>92</v>
      </c>
      <c r="E19" s="20" t="s">
        <v>170</v>
      </c>
      <c r="F19" s="14" t="s">
        <v>178</v>
      </c>
      <c r="G19" s="15" t="s">
        <v>83</v>
      </c>
      <c r="H19" s="16" t="s">
        <v>68</v>
      </c>
      <c r="I19" s="16"/>
      <c r="J19" s="17"/>
      <c r="K19" s="17">
        <v>80</v>
      </c>
      <c r="L19" s="17"/>
      <c r="M19" s="17"/>
      <c r="N19" s="17"/>
      <c r="O19" s="17"/>
      <c r="P19" s="16">
        <f t="shared" si="1"/>
        <v>80</v>
      </c>
      <c r="Q19" s="16" t="s">
        <v>20</v>
      </c>
      <c r="R19" s="16"/>
      <c r="S19" s="18"/>
    </row>
    <row r="20" spans="2:19" ht="18.75" customHeight="1" x14ac:dyDescent="0.3">
      <c r="B20" s="12">
        <v>19034297</v>
      </c>
      <c r="C20" s="19">
        <v>9</v>
      </c>
      <c r="D20" s="20" t="s">
        <v>93</v>
      </c>
      <c r="E20" s="20" t="s">
        <v>170</v>
      </c>
      <c r="F20" s="14" t="s">
        <v>178</v>
      </c>
      <c r="G20" s="15" t="s">
        <v>83</v>
      </c>
      <c r="H20" s="16" t="s">
        <v>68</v>
      </c>
      <c r="I20" s="16"/>
      <c r="J20" s="17"/>
      <c r="K20" s="17">
        <v>80</v>
      </c>
      <c r="L20" s="17"/>
      <c r="M20" s="17"/>
      <c r="N20" s="17"/>
      <c r="O20" s="17"/>
      <c r="P20" s="16">
        <f t="shared" si="1"/>
        <v>80</v>
      </c>
      <c r="Q20" s="16" t="s">
        <v>20</v>
      </c>
      <c r="R20" s="16"/>
      <c r="S20" s="18"/>
    </row>
    <row r="21" spans="2:19" ht="18.75" customHeight="1" x14ac:dyDescent="0.3">
      <c r="B21" s="12">
        <v>19034297</v>
      </c>
      <c r="C21" s="19">
        <v>10</v>
      </c>
      <c r="D21" s="20" t="s">
        <v>94</v>
      </c>
      <c r="E21" s="20" t="s">
        <v>170</v>
      </c>
      <c r="F21" s="14" t="s">
        <v>178</v>
      </c>
      <c r="G21" s="15" t="s">
        <v>83</v>
      </c>
      <c r="H21" s="16" t="s">
        <v>68</v>
      </c>
      <c r="I21" s="16"/>
      <c r="J21" s="17"/>
      <c r="K21" s="17">
        <v>80</v>
      </c>
      <c r="L21" s="17"/>
      <c r="M21" s="17"/>
      <c r="N21" s="17"/>
      <c r="O21" s="17"/>
      <c r="P21" s="16">
        <f t="shared" si="1"/>
        <v>80</v>
      </c>
      <c r="Q21" s="16" t="s">
        <v>20</v>
      </c>
      <c r="R21" s="16"/>
      <c r="S21" s="18"/>
    </row>
    <row r="22" spans="2:19" ht="18.75" customHeight="1" x14ac:dyDescent="0.3">
      <c r="B22" s="12">
        <v>19034297</v>
      </c>
      <c r="C22" s="19">
        <v>11</v>
      </c>
      <c r="D22" s="20" t="s">
        <v>95</v>
      </c>
      <c r="E22" s="20" t="s">
        <v>170</v>
      </c>
      <c r="F22" s="14" t="s">
        <v>178</v>
      </c>
      <c r="G22" s="15" t="s">
        <v>83</v>
      </c>
      <c r="H22" s="16" t="s">
        <v>68</v>
      </c>
      <c r="I22" s="16"/>
      <c r="J22" s="17"/>
      <c r="K22" s="17">
        <v>59</v>
      </c>
      <c r="L22" s="17"/>
      <c r="M22" s="17"/>
      <c r="N22" s="17"/>
      <c r="O22" s="17"/>
      <c r="P22" s="16">
        <f t="shared" si="1"/>
        <v>59</v>
      </c>
      <c r="Q22" s="16" t="s">
        <v>20</v>
      </c>
      <c r="R22" s="16"/>
      <c r="S22" s="18"/>
    </row>
    <row r="23" spans="2:19" ht="18.75" customHeight="1" x14ac:dyDescent="0.3">
      <c r="B23" s="12">
        <v>19034297</v>
      </c>
      <c r="C23" s="19">
        <v>12</v>
      </c>
      <c r="D23" s="20" t="s">
        <v>96</v>
      </c>
      <c r="E23" s="20" t="s">
        <v>171</v>
      </c>
      <c r="F23" s="14" t="s">
        <v>178</v>
      </c>
      <c r="G23" s="15" t="s">
        <v>83</v>
      </c>
      <c r="H23" s="16" t="s">
        <v>68</v>
      </c>
      <c r="I23" s="16"/>
      <c r="J23" s="17"/>
      <c r="K23" s="17"/>
      <c r="L23" s="17">
        <v>80</v>
      </c>
      <c r="M23" s="17"/>
      <c r="N23" s="17"/>
      <c r="O23" s="17"/>
      <c r="P23" s="16">
        <f t="shared" si="1"/>
        <v>80</v>
      </c>
      <c r="Q23" s="16" t="s">
        <v>20</v>
      </c>
      <c r="R23" s="16"/>
      <c r="S23" s="18"/>
    </row>
    <row r="24" spans="2:19" ht="18.75" customHeight="1" x14ac:dyDescent="0.3">
      <c r="B24" s="12">
        <v>19034297</v>
      </c>
      <c r="C24" s="19">
        <v>13</v>
      </c>
      <c r="D24" s="20" t="s">
        <v>97</v>
      </c>
      <c r="E24" s="20" t="s">
        <v>171</v>
      </c>
      <c r="F24" s="14" t="s">
        <v>178</v>
      </c>
      <c r="G24" s="15" t="s">
        <v>83</v>
      </c>
      <c r="H24" s="16" t="s">
        <v>68</v>
      </c>
      <c r="I24" s="16"/>
      <c r="J24" s="17"/>
      <c r="K24" s="17"/>
      <c r="L24" s="17">
        <v>80</v>
      </c>
      <c r="M24" s="17"/>
      <c r="N24" s="17"/>
      <c r="O24" s="17"/>
      <c r="P24" s="16">
        <f t="shared" si="1"/>
        <v>80</v>
      </c>
      <c r="Q24" s="16" t="s">
        <v>20</v>
      </c>
      <c r="R24" s="16"/>
      <c r="S24" s="18"/>
    </row>
    <row r="25" spans="2:19" ht="18.75" customHeight="1" x14ac:dyDescent="0.3">
      <c r="B25" s="12">
        <v>19034297</v>
      </c>
      <c r="C25" s="19">
        <v>14</v>
      </c>
      <c r="D25" s="20" t="s">
        <v>98</v>
      </c>
      <c r="E25" s="20" t="s">
        <v>171</v>
      </c>
      <c r="F25" s="14" t="s">
        <v>178</v>
      </c>
      <c r="G25" s="15" t="s">
        <v>83</v>
      </c>
      <c r="H25" s="16" t="s">
        <v>68</v>
      </c>
      <c r="I25" s="16"/>
      <c r="J25" s="17"/>
      <c r="K25" s="17"/>
      <c r="L25" s="17">
        <v>80</v>
      </c>
      <c r="M25" s="17"/>
      <c r="N25" s="17"/>
      <c r="O25" s="17"/>
      <c r="P25" s="16">
        <f t="shared" si="1"/>
        <v>80</v>
      </c>
      <c r="Q25" s="16" t="s">
        <v>20</v>
      </c>
      <c r="R25" s="16"/>
      <c r="S25" s="18"/>
    </row>
    <row r="26" spans="2:19" ht="18.75" customHeight="1" x14ac:dyDescent="0.3">
      <c r="B26" s="12">
        <v>19034297</v>
      </c>
      <c r="C26" s="19">
        <v>15</v>
      </c>
      <c r="D26" s="20" t="s">
        <v>99</v>
      </c>
      <c r="E26" s="20" t="s">
        <v>171</v>
      </c>
      <c r="F26" s="14" t="s">
        <v>178</v>
      </c>
      <c r="G26" s="15" t="s">
        <v>83</v>
      </c>
      <c r="H26" s="16" t="s">
        <v>68</v>
      </c>
      <c r="I26" s="16"/>
      <c r="J26" s="17"/>
      <c r="K26" s="17"/>
      <c r="L26" s="17">
        <v>80</v>
      </c>
      <c r="M26" s="17"/>
      <c r="N26" s="17"/>
      <c r="O26" s="17"/>
      <c r="P26" s="16">
        <f t="shared" si="1"/>
        <v>80</v>
      </c>
      <c r="Q26" s="16" t="s">
        <v>20</v>
      </c>
      <c r="R26" s="16"/>
      <c r="S26" s="18"/>
    </row>
    <row r="27" spans="2:19" ht="18.75" customHeight="1" x14ac:dyDescent="0.3">
      <c r="B27" s="12">
        <v>19034297</v>
      </c>
      <c r="C27" s="19">
        <v>16</v>
      </c>
      <c r="D27" s="20" t="s">
        <v>100</v>
      </c>
      <c r="E27" s="20" t="s">
        <v>171</v>
      </c>
      <c r="F27" s="14" t="s">
        <v>178</v>
      </c>
      <c r="G27" s="15" t="s">
        <v>83</v>
      </c>
      <c r="H27" s="16" t="s">
        <v>68</v>
      </c>
      <c r="I27" s="16"/>
      <c r="J27" s="17"/>
      <c r="K27" s="17"/>
      <c r="L27" s="17">
        <v>19</v>
      </c>
      <c r="M27" s="17"/>
      <c r="N27" s="17"/>
      <c r="O27" s="17"/>
      <c r="P27" s="16">
        <f t="shared" si="1"/>
        <v>19</v>
      </c>
      <c r="Q27" s="16" t="s">
        <v>20</v>
      </c>
      <c r="R27" s="16"/>
      <c r="S27" s="18"/>
    </row>
    <row r="28" spans="2:19" ht="18.75" customHeight="1" x14ac:dyDescent="0.3">
      <c r="B28" s="12">
        <v>19034297</v>
      </c>
      <c r="C28" s="19">
        <v>17</v>
      </c>
      <c r="D28" s="20" t="s">
        <v>101</v>
      </c>
      <c r="E28" s="20" t="s">
        <v>160</v>
      </c>
      <c r="F28" s="14" t="s">
        <v>178</v>
      </c>
      <c r="G28" s="15" t="s">
        <v>83</v>
      </c>
      <c r="H28" s="16" t="s">
        <v>39</v>
      </c>
      <c r="I28" s="16"/>
      <c r="J28" s="17">
        <v>80</v>
      </c>
      <c r="K28" s="17"/>
      <c r="L28" s="17"/>
      <c r="M28" s="17"/>
      <c r="N28" s="17"/>
      <c r="O28" s="17"/>
      <c r="P28" s="16">
        <f t="shared" si="1"/>
        <v>80</v>
      </c>
      <c r="Q28" s="16" t="s">
        <v>20</v>
      </c>
      <c r="R28" s="16"/>
      <c r="S28" s="18"/>
    </row>
    <row r="29" spans="2:19" ht="18.75" customHeight="1" x14ac:dyDescent="0.3">
      <c r="B29" s="12">
        <v>19034297</v>
      </c>
      <c r="C29" s="19">
        <v>18</v>
      </c>
      <c r="D29" s="20" t="s">
        <v>102</v>
      </c>
      <c r="E29" s="20" t="s">
        <v>160</v>
      </c>
      <c r="F29" s="14" t="s">
        <v>178</v>
      </c>
      <c r="G29" s="15" t="s">
        <v>83</v>
      </c>
      <c r="H29" s="16" t="s">
        <v>39</v>
      </c>
      <c r="I29" s="16"/>
      <c r="J29" s="17">
        <v>80</v>
      </c>
      <c r="K29" s="17"/>
      <c r="L29" s="17"/>
      <c r="M29" s="17"/>
      <c r="N29" s="17"/>
      <c r="O29" s="17"/>
      <c r="P29" s="16">
        <f t="shared" si="1"/>
        <v>80</v>
      </c>
      <c r="Q29" s="16" t="s">
        <v>20</v>
      </c>
      <c r="R29" s="16"/>
      <c r="S29" s="18"/>
    </row>
    <row r="30" spans="2:19" ht="18.75" customHeight="1" x14ac:dyDescent="0.3">
      <c r="B30" s="12">
        <v>19034297</v>
      </c>
      <c r="C30" s="19">
        <v>19</v>
      </c>
      <c r="D30" s="20" t="s">
        <v>103</v>
      </c>
      <c r="E30" s="20" t="s">
        <v>160</v>
      </c>
      <c r="F30" s="14" t="s">
        <v>178</v>
      </c>
      <c r="G30" s="15" t="s">
        <v>83</v>
      </c>
      <c r="H30" s="16" t="s">
        <v>39</v>
      </c>
      <c r="I30" s="16"/>
      <c r="J30" s="17">
        <v>80</v>
      </c>
      <c r="K30" s="17"/>
      <c r="L30" s="17"/>
      <c r="M30" s="17"/>
      <c r="N30" s="17"/>
      <c r="O30" s="17"/>
      <c r="P30" s="16">
        <f t="shared" si="1"/>
        <v>80</v>
      </c>
      <c r="Q30" s="16" t="s">
        <v>20</v>
      </c>
      <c r="R30" s="16"/>
      <c r="S30" s="18"/>
    </row>
    <row r="31" spans="2:19" ht="18.75" customHeight="1" x14ac:dyDescent="0.3">
      <c r="B31" s="12">
        <v>19034297</v>
      </c>
      <c r="C31" s="19">
        <v>20</v>
      </c>
      <c r="D31" s="20" t="s">
        <v>104</v>
      </c>
      <c r="E31" s="20" t="s">
        <v>160</v>
      </c>
      <c r="F31" s="14" t="s">
        <v>178</v>
      </c>
      <c r="G31" s="15" t="s">
        <v>83</v>
      </c>
      <c r="H31" s="16" t="s">
        <v>39</v>
      </c>
      <c r="I31" s="16"/>
      <c r="J31" s="17">
        <v>80</v>
      </c>
      <c r="K31" s="17"/>
      <c r="L31" s="17"/>
      <c r="M31" s="17"/>
      <c r="N31" s="17"/>
      <c r="O31" s="17"/>
      <c r="P31" s="16">
        <f t="shared" si="1"/>
        <v>80</v>
      </c>
      <c r="Q31" s="16" t="s">
        <v>20</v>
      </c>
      <c r="R31" s="16"/>
      <c r="S31" s="18"/>
    </row>
    <row r="32" spans="2:19" ht="18.75" customHeight="1" x14ac:dyDescent="0.3">
      <c r="B32" s="12">
        <v>19034297</v>
      </c>
      <c r="C32" s="19">
        <v>21</v>
      </c>
      <c r="D32" s="20" t="s">
        <v>105</v>
      </c>
      <c r="E32" s="20" t="s">
        <v>160</v>
      </c>
      <c r="F32" s="14" t="s">
        <v>178</v>
      </c>
      <c r="G32" s="15" t="s">
        <v>83</v>
      </c>
      <c r="H32" s="16" t="s">
        <v>39</v>
      </c>
      <c r="I32" s="16"/>
      <c r="J32" s="17">
        <v>80</v>
      </c>
      <c r="K32" s="17"/>
      <c r="L32" s="17"/>
      <c r="M32" s="17"/>
      <c r="N32" s="17"/>
      <c r="O32" s="17"/>
      <c r="P32" s="16">
        <f t="shared" si="1"/>
        <v>80</v>
      </c>
      <c r="Q32" s="16" t="s">
        <v>20</v>
      </c>
      <c r="R32" s="16"/>
      <c r="S32" s="18"/>
    </row>
    <row r="33" spans="2:19" ht="18.75" customHeight="1" x14ac:dyDescent="0.3">
      <c r="B33" s="12">
        <v>19034297</v>
      </c>
      <c r="C33" s="19">
        <v>22</v>
      </c>
      <c r="D33" s="20" t="s">
        <v>106</v>
      </c>
      <c r="E33" s="20" t="s">
        <v>160</v>
      </c>
      <c r="F33" s="14" t="s">
        <v>178</v>
      </c>
      <c r="G33" s="15" t="s">
        <v>83</v>
      </c>
      <c r="H33" s="16" t="s">
        <v>39</v>
      </c>
      <c r="I33" s="16"/>
      <c r="J33" s="17">
        <v>80</v>
      </c>
      <c r="K33" s="17"/>
      <c r="L33" s="17"/>
      <c r="M33" s="17"/>
      <c r="N33" s="17"/>
      <c r="O33" s="17"/>
      <c r="P33" s="16">
        <f t="shared" si="1"/>
        <v>80</v>
      </c>
      <c r="Q33" s="16" t="s">
        <v>20</v>
      </c>
      <c r="R33" s="16"/>
      <c r="S33" s="18"/>
    </row>
    <row r="34" spans="2:19" ht="18.75" customHeight="1" x14ac:dyDescent="0.3">
      <c r="B34" s="12">
        <v>19034297</v>
      </c>
      <c r="C34" s="19">
        <v>23</v>
      </c>
      <c r="D34" s="20" t="s">
        <v>107</v>
      </c>
      <c r="E34" s="20" t="s">
        <v>160</v>
      </c>
      <c r="F34" s="14" t="s">
        <v>178</v>
      </c>
      <c r="G34" s="15" t="s">
        <v>83</v>
      </c>
      <c r="H34" s="16" t="s">
        <v>39</v>
      </c>
      <c r="I34" s="16"/>
      <c r="J34" s="17">
        <v>80</v>
      </c>
      <c r="K34" s="17"/>
      <c r="L34" s="17"/>
      <c r="M34" s="17"/>
      <c r="N34" s="17"/>
      <c r="O34" s="17"/>
      <c r="P34" s="16">
        <f t="shared" si="1"/>
        <v>80</v>
      </c>
      <c r="Q34" s="16" t="s">
        <v>20</v>
      </c>
      <c r="R34" s="16"/>
      <c r="S34" s="18"/>
    </row>
    <row r="35" spans="2:19" ht="18.75" customHeight="1" x14ac:dyDescent="0.3">
      <c r="B35" s="12">
        <v>19034297</v>
      </c>
      <c r="C35" s="19">
        <v>24</v>
      </c>
      <c r="D35" s="20" t="s">
        <v>108</v>
      </c>
      <c r="E35" s="20" t="s">
        <v>160</v>
      </c>
      <c r="F35" s="14" t="s">
        <v>178</v>
      </c>
      <c r="G35" s="15" t="s">
        <v>83</v>
      </c>
      <c r="H35" s="16" t="s">
        <v>39</v>
      </c>
      <c r="I35" s="16"/>
      <c r="J35" s="17">
        <v>17</v>
      </c>
      <c r="K35" s="17"/>
      <c r="L35" s="17"/>
      <c r="M35" s="17"/>
      <c r="N35" s="17"/>
      <c r="O35" s="17"/>
      <c r="P35" s="16">
        <f t="shared" si="1"/>
        <v>17</v>
      </c>
      <c r="Q35" s="16" t="s">
        <v>20</v>
      </c>
      <c r="R35" s="16"/>
      <c r="S35" s="18"/>
    </row>
    <row r="36" spans="2:19" ht="18.75" customHeight="1" x14ac:dyDescent="0.3">
      <c r="B36" s="12">
        <v>19034297</v>
      </c>
      <c r="C36" s="19">
        <v>25</v>
      </c>
      <c r="D36" s="20" t="s">
        <v>109</v>
      </c>
      <c r="E36" s="20" t="s">
        <v>161</v>
      </c>
      <c r="F36" s="14" t="s">
        <v>178</v>
      </c>
      <c r="G36" s="15" t="s">
        <v>83</v>
      </c>
      <c r="H36" s="16" t="s">
        <v>39</v>
      </c>
      <c r="I36" s="16"/>
      <c r="J36" s="17"/>
      <c r="K36" s="17">
        <v>80</v>
      </c>
      <c r="L36" s="17"/>
      <c r="M36" s="17"/>
      <c r="N36" s="17"/>
      <c r="O36" s="17"/>
      <c r="P36" s="16">
        <f t="shared" si="1"/>
        <v>80</v>
      </c>
      <c r="Q36" s="16" t="s">
        <v>20</v>
      </c>
      <c r="R36" s="16"/>
      <c r="S36" s="18"/>
    </row>
    <row r="37" spans="2:19" ht="18.75" customHeight="1" x14ac:dyDescent="0.3">
      <c r="B37" s="12">
        <v>19034297</v>
      </c>
      <c r="C37" s="19">
        <v>26</v>
      </c>
      <c r="D37" s="20" t="s">
        <v>110</v>
      </c>
      <c r="E37" s="20" t="s">
        <v>161</v>
      </c>
      <c r="F37" s="14" t="s">
        <v>178</v>
      </c>
      <c r="G37" s="15" t="s">
        <v>83</v>
      </c>
      <c r="H37" s="16" t="s">
        <v>39</v>
      </c>
      <c r="I37" s="16"/>
      <c r="J37" s="17"/>
      <c r="K37" s="17">
        <v>80</v>
      </c>
      <c r="L37" s="17"/>
      <c r="M37" s="17"/>
      <c r="N37" s="17"/>
      <c r="O37" s="17"/>
      <c r="P37" s="16">
        <f t="shared" si="1"/>
        <v>80</v>
      </c>
      <c r="Q37" s="16" t="s">
        <v>20</v>
      </c>
      <c r="R37" s="16"/>
      <c r="S37" s="18"/>
    </row>
    <row r="38" spans="2:19" ht="18.75" customHeight="1" x14ac:dyDescent="0.3">
      <c r="B38" s="12">
        <v>19034297</v>
      </c>
      <c r="C38" s="19">
        <v>27</v>
      </c>
      <c r="D38" s="20" t="s">
        <v>111</v>
      </c>
      <c r="E38" s="20" t="s">
        <v>161</v>
      </c>
      <c r="F38" s="14" t="s">
        <v>178</v>
      </c>
      <c r="G38" s="15" t="s">
        <v>83</v>
      </c>
      <c r="H38" s="16" t="s">
        <v>39</v>
      </c>
      <c r="I38" s="16"/>
      <c r="J38" s="17"/>
      <c r="K38" s="17">
        <v>80</v>
      </c>
      <c r="L38" s="17"/>
      <c r="M38" s="17"/>
      <c r="N38" s="17"/>
      <c r="O38" s="17"/>
      <c r="P38" s="16">
        <f t="shared" si="1"/>
        <v>80</v>
      </c>
      <c r="Q38" s="16" t="s">
        <v>20</v>
      </c>
      <c r="R38" s="16"/>
      <c r="S38" s="18"/>
    </row>
    <row r="39" spans="2:19" ht="18.75" customHeight="1" x14ac:dyDescent="0.3">
      <c r="B39" s="12">
        <v>19034297</v>
      </c>
      <c r="C39" s="19">
        <v>28</v>
      </c>
      <c r="D39" s="20" t="s">
        <v>112</v>
      </c>
      <c r="E39" s="20" t="s">
        <v>161</v>
      </c>
      <c r="F39" s="14" t="s">
        <v>178</v>
      </c>
      <c r="G39" s="15" t="s">
        <v>83</v>
      </c>
      <c r="H39" s="16" t="s">
        <v>39</v>
      </c>
      <c r="I39" s="16"/>
      <c r="J39" s="17"/>
      <c r="K39" s="17">
        <v>80</v>
      </c>
      <c r="L39" s="17"/>
      <c r="M39" s="17"/>
      <c r="N39" s="17"/>
      <c r="O39" s="17"/>
      <c r="P39" s="16">
        <f t="shared" si="1"/>
        <v>80</v>
      </c>
      <c r="Q39" s="16" t="s">
        <v>20</v>
      </c>
      <c r="R39" s="16"/>
      <c r="S39" s="18"/>
    </row>
    <row r="40" spans="2:19" ht="18.75" customHeight="1" x14ac:dyDescent="0.3">
      <c r="B40" s="12">
        <v>19034297</v>
      </c>
      <c r="C40" s="19">
        <v>29</v>
      </c>
      <c r="D40" s="20" t="s">
        <v>113</v>
      </c>
      <c r="E40" s="20" t="s">
        <v>161</v>
      </c>
      <c r="F40" s="14" t="s">
        <v>178</v>
      </c>
      <c r="G40" s="15" t="s">
        <v>83</v>
      </c>
      <c r="H40" s="16" t="s">
        <v>39</v>
      </c>
      <c r="I40" s="16"/>
      <c r="J40" s="17"/>
      <c r="K40" s="17">
        <v>58</v>
      </c>
      <c r="L40" s="17"/>
      <c r="M40" s="17"/>
      <c r="N40" s="17"/>
      <c r="O40" s="17"/>
      <c r="P40" s="16">
        <f t="shared" si="1"/>
        <v>58</v>
      </c>
      <c r="Q40" s="16" t="s">
        <v>20</v>
      </c>
      <c r="R40" s="16"/>
      <c r="S40" s="18"/>
    </row>
    <row r="41" spans="2:19" ht="18.75" customHeight="1" x14ac:dyDescent="0.3">
      <c r="B41" s="12">
        <v>19034297</v>
      </c>
      <c r="C41" s="19">
        <v>30</v>
      </c>
      <c r="D41" s="20" t="s">
        <v>114</v>
      </c>
      <c r="E41" s="20" t="s">
        <v>162</v>
      </c>
      <c r="F41" s="14" t="s">
        <v>178</v>
      </c>
      <c r="G41" s="15" t="s">
        <v>83</v>
      </c>
      <c r="H41" s="16" t="s">
        <v>39</v>
      </c>
      <c r="I41" s="16"/>
      <c r="J41" s="17"/>
      <c r="K41" s="17"/>
      <c r="L41" s="17">
        <v>80</v>
      </c>
      <c r="M41" s="17"/>
      <c r="N41" s="17"/>
      <c r="O41" s="17"/>
      <c r="P41" s="16">
        <f t="shared" si="1"/>
        <v>80</v>
      </c>
      <c r="Q41" s="16" t="s">
        <v>20</v>
      </c>
      <c r="R41" s="16"/>
      <c r="S41" s="18"/>
    </row>
    <row r="42" spans="2:19" ht="18.75" customHeight="1" x14ac:dyDescent="0.3">
      <c r="B42" s="12">
        <v>19034297</v>
      </c>
      <c r="C42" s="19">
        <v>31</v>
      </c>
      <c r="D42" s="20" t="s">
        <v>115</v>
      </c>
      <c r="E42" s="20" t="s">
        <v>162</v>
      </c>
      <c r="F42" s="14" t="s">
        <v>178</v>
      </c>
      <c r="G42" s="15" t="s">
        <v>83</v>
      </c>
      <c r="H42" s="16" t="s">
        <v>39</v>
      </c>
      <c r="I42" s="16"/>
      <c r="J42" s="17"/>
      <c r="K42" s="17"/>
      <c r="L42" s="17">
        <v>80</v>
      </c>
      <c r="M42" s="17"/>
      <c r="N42" s="17"/>
      <c r="O42" s="17"/>
      <c r="P42" s="16">
        <f t="shared" si="1"/>
        <v>80</v>
      </c>
      <c r="Q42" s="16" t="s">
        <v>20</v>
      </c>
      <c r="R42" s="16"/>
      <c r="S42" s="18"/>
    </row>
    <row r="43" spans="2:19" ht="18.75" customHeight="1" x14ac:dyDescent="0.3">
      <c r="B43" s="12">
        <v>19034297</v>
      </c>
      <c r="C43" s="19">
        <v>32</v>
      </c>
      <c r="D43" s="20" t="s">
        <v>116</v>
      </c>
      <c r="E43" s="20" t="s">
        <v>162</v>
      </c>
      <c r="F43" s="14" t="s">
        <v>178</v>
      </c>
      <c r="G43" s="15" t="s">
        <v>83</v>
      </c>
      <c r="H43" s="16" t="s">
        <v>39</v>
      </c>
      <c r="I43" s="16"/>
      <c r="J43" s="17"/>
      <c r="K43" s="17"/>
      <c r="L43" s="17">
        <v>23</v>
      </c>
      <c r="M43" s="17"/>
      <c r="N43" s="17"/>
      <c r="O43" s="17"/>
      <c r="P43" s="16">
        <f t="shared" si="1"/>
        <v>23</v>
      </c>
      <c r="Q43" s="16" t="s">
        <v>20</v>
      </c>
      <c r="R43" s="16"/>
      <c r="S43" s="18"/>
    </row>
    <row r="44" spans="2:19" ht="18.75" customHeight="1" x14ac:dyDescent="0.3">
      <c r="B44" s="12">
        <v>19034297</v>
      </c>
      <c r="C44" s="19">
        <v>33</v>
      </c>
      <c r="D44" s="20" t="s">
        <v>117</v>
      </c>
      <c r="E44" s="20" t="s">
        <v>163</v>
      </c>
      <c r="F44" s="14" t="s">
        <v>178</v>
      </c>
      <c r="G44" s="15" t="s">
        <v>83</v>
      </c>
      <c r="H44" s="16" t="s">
        <v>21</v>
      </c>
      <c r="I44" s="16"/>
      <c r="J44" s="17">
        <v>7</v>
      </c>
      <c r="K44" s="17"/>
      <c r="L44" s="17"/>
      <c r="M44" s="17"/>
      <c r="N44" s="17"/>
      <c r="O44" s="17"/>
      <c r="P44" s="16">
        <f t="shared" si="1"/>
        <v>7</v>
      </c>
      <c r="Q44" s="16" t="s">
        <v>20</v>
      </c>
      <c r="R44" s="16"/>
      <c r="S44" s="18"/>
    </row>
    <row r="45" spans="2:19" ht="18.75" customHeight="1" x14ac:dyDescent="0.3">
      <c r="B45" s="12">
        <v>19034297</v>
      </c>
      <c r="C45" s="19">
        <v>34</v>
      </c>
      <c r="D45" s="20" t="s">
        <v>118</v>
      </c>
      <c r="E45" s="20" t="s">
        <v>164</v>
      </c>
      <c r="F45" s="14" t="s">
        <v>178</v>
      </c>
      <c r="G45" s="15" t="s">
        <v>83</v>
      </c>
      <c r="H45" s="16" t="s">
        <v>21</v>
      </c>
      <c r="I45" s="16"/>
      <c r="J45" s="17"/>
      <c r="K45" s="17">
        <v>8</v>
      </c>
      <c r="L45" s="17"/>
      <c r="M45" s="17"/>
      <c r="N45" s="17"/>
      <c r="O45" s="17"/>
      <c r="P45" s="16">
        <f t="shared" si="1"/>
        <v>8</v>
      </c>
      <c r="Q45" s="16" t="s">
        <v>20</v>
      </c>
      <c r="R45" s="16"/>
      <c r="S45" s="18"/>
    </row>
    <row r="46" spans="2:19" ht="18.75" customHeight="1" x14ac:dyDescent="0.3">
      <c r="B46" s="12">
        <v>19034297</v>
      </c>
      <c r="C46" s="19">
        <v>35</v>
      </c>
      <c r="D46" s="20" t="s">
        <v>119</v>
      </c>
      <c r="E46" s="20" t="s">
        <v>165</v>
      </c>
      <c r="F46" s="14" t="s">
        <v>178</v>
      </c>
      <c r="G46" s="15" t="s">
        <v>83</v>
      </c>
      <c r="H46" s="16" t="s">
        <v>21</v>
      </c>
      <c r="I46" s="16"/>
      <c r="J46" s="17"/>
      <c r="K46" s="17"/>
      <c r="L46" s="17">
        <v>20</v>
      </c>
      <c r="M46" s="17"/>
      <c r="N46" s="17"/>
      <c r="O46" s="17"/>
      <c r="P46" s="16">
        <f t="shared" si="1"/>
        <v>20</v>
      </c>
      <c r="Q46" s="16" t="s">
        <v>20</v>
      </c>
      <c r="R46" s="16"/>
      <c r="S46" s="18"/>
    </row>
    <row r="47" spans="2:19" ht="18.75" customHeight="1" x14ac:dyDescent="0.3">
      <c r="B47" s="12">
        <v>19034297</v>
      </c>
      <c r="C47" s="19">
        <v>36</v>
      </c>
      <c r="D47" s="20" t="s">
        <v>120</v>
      </c>
      <c r="E47" s="20" t="s">
        <v>166</v>
      </c>
      <c r="F47" s="14" t="s">
        <v>178</v>
      </c>
      <c r="G47" s="15" t="s">
        <v>83</v>
      </c>
      <c r="H47" s="16" t="s">
        <v>53</v>
      </c>
      <c r="I47" s="16"/>
      <c r="J47" s="17">
        <v>29</v>
      </c>
      <c r="K47" s="17"/>
      <c r="L47" s="17"/>
      <c r="M47" s="17"/>
      <c r="N47" s="17"/>
      <c r="O47" s="17"/>
      <c r="P47" s="16">
        <f t="shared" si="1"/>
        <v>29</v>
      </c>
      <c r="Q47" s="16" t="s">
        <v>20</v>
      </c>
      <c r="R47" s="16"/>
      <c r="S47" s="18"/>
    </row>
    <row r="48" spans="2:19" ht="18.75" customHeight="1" x14ac:dyDescent="0.3">
      <c r="B48" s="12">
        <v>19034297</v>
      </c>
      <c r="C48" s="19">
        <v>37</v>
      </c>
      <c r="D48" s="20" t="s">
        <v>121</v>
      </c>
      <c r="E48" s="20" t="s">
        <v>167</v>
      </c>
      <c r="F48" s="14" t="s">
        <v>178</v>
      </c>
      <c r="G48" s="15" t="s">
        <v>83</v>
      </c>
      <c r="H48" s="16" t="s">
        <v>53</v>
      </c>
      <c r="I48" s="16"/>
      <c r="J48" s="17"/>
      <c r="K48" s="17">
        <v>20</v>
      </c>
      <c r="L48" s="17"/>
      <c r="M48" s="17"/>
      <c r="N48" s="17"/>
      <c r="O48" s="17"/>
      <c r="P48" s="16">
        <f t="shared" si="1"/>
        <v>20</v>
      </c>
      <c r="Q48" s="16" t="s">
        <v>20</v>
      </c>
      <c r="R48" s="16"/>
      <c r="S48" s="18"/>
    </row>
    <row r="49" spans="2:25" ht="18.75" customHeight="1" x14ac:dyDescent="0.3">
      <c r="B49" s="12">
        <v>19034297</v>
      </c>
      <c r="C49" s="19">
        <v>38</v>
      </c>
      <c r="D49" s="20" t="s">
        <v>122</v>
      </c>
      <c r="E49" s="20" t="s">
        <v>168</v>
      </c>
      <c r="F49" s="14" t="s">
        <v>178</v>
      </c>
      <c r="G49" s="15" t="s">
        <v>83</v>
      </c>
      <c r="H49" s="16" t="s">
        <v>53</v>
      </c>
      <c r="I49" s="16"/>
      <c r="J49" s="17"/>
      <c r="K49" s="17"/>
      <c r="L49" s="17">
        <v>14</v>
      </c>
      <c r="M49" s="17"/>
      <c r="N49" s="17"/>
      <c r="O49" s="17"/>
      <c r="P49" s="16">
        <f t="shared" si="1"/>
        <v>14</v>
      </c>
      <c r="Q49" s="16" t="s">
        <v>20</v>
      </c>
      <c r="R49" s="16"/>
      <c r="S49" s="18"/>
    </row>
    <row r="50" spans="2:25" ht="18.75" x14ac:dyDescent="0.3">
      <c r="B50" s="12"/>
      <c r="C50" s="19"/>
      <c r="D50" s="36"/>
      <c r="E50" s="20"/>
      <c r="F50" s="14"/>
      <c r="G50" s="15"/>
      <c r="H50" s="16"/>
      <c r="I50" s="16"/>
      <c r="J50" s="17"/>
      <c r="K50" s="17"/>
      <c r="L50" s="17"/>
      <c r="M50" s="17"/>
      <c r="N50" s="17"/>
      <c r="O50" s="17"/>
      <c r="P50" s="16"/>
      <c r="Q50" s="16"/>
      <c r="R50" s="16"/>
      <c r="S50" s="18"/>
    </row>
    <row r="51" spans="2:25" ht="19.5" thickBot="1" x14ac:dyDescent="0.35">
      <c r="B51" s="21"/>
      <c r="C51" s="21"/>
      <c r="D51" s="21"/>
      <c r="E51" s="21"/>
      <c r="F51" s="22" t="s">
        <v>10</v>
      </c>
      <c r="G51" s="23"/>
      <c r="H51" s="24"/>
      <c r="I51" s="24">
        <f t="shared" ref="I51:P51" si="2">SUM(I12:I50)</f>
        <v>0</v>
      </c>
      <c r="J51" s="24">
        <f t="shared" si="2"/>
        <v>1081</v>
      </c>
      <c r="K51" s="24">
        <f t="shared" si="2"/>
        <v>785</v>
      </c>
      <c r="L51" s="24">
        <f t="shared" si="2"/>
        <v>556</v>
      </c>
      <c r="M51" s="24">
        <f t="shared" si="2"/>
        <v>0</v>
      </c>
      <c r="N51" s="24">
        <f t="shared" si="2"/>
        <v>0</v>
      </c>
      <c r="O51" s="24">
        <f t="shared" si="2"/>
        <v>0</v>
      </c>
      <c r="P51" s="24">
        <f t="shared" si="2"/>
        <v>2422</v>
      </c>
      <c r="Q51" s="24"/>
      <c r="R51" s="24">
        <f>SUM(R12:R50)</f>
        <v>0</v>
      </c>
      <c r="S51" s="24">
        <f>SUM(S12:S50)</f>
        <v>0</v>
      </c>
    </row>
    <row r="52" spans="2:25" ht="15" customHeight="1" x14ac:dyDescent="0.3"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</row>
    <row r="53" spans="2:25" x14ac:dyDescent="0.25"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</row>
    <row r="54" spans="2:25" ht="18.75" x14ac:dyDescent="0.3">
      <c r="E54" s="27" t="s">
        <v>11</v>
      </c>
      <c r="F54" s="27"/>
      <c r="G54" s="28">
        <f>R51</f>
        <v>0</v>
      </c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</row>
    <row r="55" spans="2:25" ht="18.75" x14ac:dyDescent="0.3">
      <c r="E55" s="27" t="s">
        <v>12</v>
      </c>
      <c r="F55" s="27"/>
      <c r="G55" s="28">
        <f>S51</f>
        <v>0</v>
      </c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</row>
    <row r="56" spans="2:25" ht="18.75" x14ac:dyDescent="0.3">
      <c r="E56" s="27" t="s">
        <v>13</v>
      </c>
      <c r="F56" s="27"/>
      <c r="G56" s="28">
        <f>C49*0.9*0.5*0.3</f>
        <v>5.13</v>
      </c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</row>
    <row r="57" spans="2:25" x14ac:dyDescent="0.25"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</row>
    <row r="58" spans="2:25" ht="15.75" thickBot="1" x14ac:dyDescent="0.3"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</row>
    <row r="59" spans="2:25" ht="24" thickBot="1" x14ac:dyDescent="0.4">
      <c r="E59" s="1" t="s">
        <v>14</v>
      </c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9"/>
    </row>
    <row r="60" spans="2:25" s="4" customFormat="1" x14ac:dyDescent="0.25">
      <c r="B60" s="2"/>
      <c r="C60" s="2"/>
      <c r="D60" s="2"/>
      <c r="T60" s="2"/>
      <c r="U60" s="2"/>
      <c r="V60" s="2"/>
      <c r="W60" s="2"/>
      <c r="X60" s="2"/>
      <c r="Y60" s="2"/>
    </row>
    <row r="61" spans="2:25" s="4" customFormat="1" x14ac:dyDescent="0.25">
      <c r="B61" s="2"/>
      <c r="C61" s="2"/>
      <c r="D61" s="2"/>
      <c r="T61" s="2"/>
      <c r="U61" s="2"/>
      <c r="V61" s="2"/>
      <c r="W61" s="2"/>
      <c r="X61" s="2"/>
      <c r="Y61" s="2"/>
    </row>
    <row r="62" spans="2:25" s="4" customFormat="1" ht="19.5" thickBot="1" x14ac:dyDescent="0.35">
      <c r="B62" s="2"/>
      <c r="C62" s="2"/>
      <c r="D62" s="2"/>
      <c r="E62" s="29" t="s">
        <v>4</v>
      </c>
      <c r="F62" s="29"/>
      <c r="G62" s="29" t="s">
        <v>15</v>
      </c>
      <c r="H62" s="29" t="s">
        <v>6</v>
      </c>
      <c r="I62" s="29"/>
      <c r="J62" s="29" t="s">
        <v>36</v>
      </c>
      <c r="K62" s="29" t="s">
        <v>37</v>
      </c>
      <c r="L62" s="29" t="s">
        <v>38</v>
      </c>
      <c r="M62" s="29"/>
      <c r="N62" s="29"/>
      <c r="O62" s="29"/>
      <c r="P62" s="29" t="s">
        <v>16</v>
      </c>
      <c r="T62" s="2"/>
      <c r="U62" s="2"/>
      <c r="V62" s="2"/>
      <c r="W62" s="2"/>
      <c r="X62" s="2"/>
      <c r="Y62" s="2"/>
    </row>
    <row r="63" spans="2:25" s="4" customFormat="1" ht="18.75" x14ac:dyDescent="0.3">
      <c r="B63" s="2"/>
      <c r="C63" s="2"/>
      <c r="D63" s="2"/>
      <c r="E63" s="30">
        <v>16</v>
      </c>
      <c r="F63" s="31"/>
      <c r="G63" s="32" t="s">
        <v>178</v>
      </c>
      <c r="H63" s="31" t="s">
        <v>68</v>
      </c>
      <c r="I63" s="28">
        <f>SUM(I12:I13)</f>
        <v>0</v>
      </c>
      <c r="J63" s="28">
        <f>SUM(J12:J17)</f>
        <v>468</v>
      </c>
      <c r="K63" s="28">
        <f>SUM(K18:K22)</f>
        <v>379</v>
      </c>
      <c r="L63" s="28">
        <f>SUM(L23:L27)</f>
        <v>339</v>
      </c>
      <c r="M63" s="28">
        <v>0</v>
      </c>
      <c r="N63" s="28">
        <v>0</v>
      </c>
      <c r="O63" s="28">
        <v>0</v>
      </c>
      <c r="P63" s="28">
        <f>SUM(I63:O63)</f>
        <v>1186</v>
      </c>
      <c r="T63" s="2"/>
      <c r="U63" s="2"/>
      <c r="V63" s="2"/>
      <c r="W63" s="2"/>
      <c r="X63" s="2"/>
      <c r="Y63" s="2"/>
    </row>
    <row r="64" spans="2:25" s="4" customFormat="1" ht="18.75" x14ac:dyDescent="0.3">
      <c r="B64" s="2"/>
      <c r="C64" s="2"/>
      <c r="D64" s="2"/>
      <c r="E64" s="33">
        <v>16</v>
      </c>
      <c r="F64" s="31"/>
      <c r="G64" s="32" t="s">
        <v>178</v>
      </c>
      <c r="H64" s="31" t="s">
        <v>39</v>
      </c>
      <c r="I64" s="28">
        <f>SUM(I16)</f>
        <v>0</v>
      </c>
      <c r="J64" s="28">
        <f>SUM(J28:J35)</f>
        <v>577</v>
      </c>
      <c r="K64" s="28">
        <f>SUM(K36:K40)</f>
        <v>378</v>
      </c>
      <c r="L64" s="28">
        <f>SUM(L41:L43)</f>
        <v>183</v>
      </c>
      <c r="M64" s="28">
        <v>0</v>
      </c>
      <c r="N64" s="28">
        <v>0</v>
      </c>
      <c r="O64" s="28">
        <v>0</v>
      </c>
      <c r="P64" s="28">
        <f>SUM(I64:O64)</f>
        <v>1138</v>
      </c>
      <c r="T64" s="2"/>
      <c r="U64" s="2"/>
      <c r="V64" s="2"/>
      <c r="W64" s="2"/>
      <c r="X64" s="2"/>
      <c r="Y64" s="2"/>
    </row>
    <row r="65" spans="2:25" s="4" customFormat="1" ht="18.75" x14ac:dyDescent="0.3">
      <c r="B65" s="2"/>
      <c r="C65" s="2"/>
      <c r="D65" s="2"/>
      <c r="E65" s="33">
        <v>3</v>
      </c>
      <c r="F65" s="31"/>
      <c r="G65" s="32" t="s">
        <v>178</v>
      </c>
      <c r="H65" s="31" t="s">
        <v>21</v>
      </c>
      <c r="I65" s="28">
        <v>0</v>
      </c>
      <c r="J65" s="28">
        <f>SUM(J44)</f>
        <v>7</v>
      </c>
      <c r="K65" s="28">
        <f>SUM(K45)</f>
        <v>8</v>
      </c>
      <c r="L65" s="28">
        <f>SUM(L46)</f>
        <v>20</v>
      </c>
      <c r="M65" s="28">
        <v>0</v>
      </c>
      <c r="N65" s="28">
        <v>0</v>
      </c>
      <c r="O65" s="28">
        <v>0</v>
      </c>
      <c r="P65" s="28">
        <f>SUM(I65:O65)</f>
        <v>35</v>
      </c>
      <c r="T65" s="2"/>
      <c r="U65" s="2"/>
      <c r="V65" s="2"/>
      <c r="W65" s="2"/>
      <c r="X65" s="2"/>
      <c r="Y65" s="2"/>
    </row>
    <row r="66" spans="2:25" s="4" customFormat="1" ht="18.75" x14ac:dyDescent="0.3">
      <c r="B66" s="2"/>
      <c r="C66" s="2"/>
      <c r="D66" s="2"/>
      <c r="E66" s="32">
        <v>3</v>
      </c>
      <c r="F66" s="31"/>
      <c r="G66" s="32" t="s">
        <v>178</v>
      </c>
      <c r="H66" s="31" t="s">
        <v>53</v>
      </c>
      <c r="I66" s="28">
        <v>0</v>
      </c>
      <c r="J66" s="28">
        <f>SUM(J47)</f>
        <v>29</v>
      </c>
      <c r="K66" s="28">
        <f>SUM(K48)</f>
        <v>20</v>
      </c>
      <c r="L66" s="28">
        <f>SUM(L49)</f>
        <v>14</v>
      </c>
      <c r="M66" s="28">
        <v>0</v>
      </c>
      <c r="N66" s="28">
        <v>0</v>
      </c>
      <c r="O66" s="28">
        <v>0</v>
      </c>
      <c r="P66" s="28">
        <f>SUM(I66:O66)</f>
        <v>63</v>
      </c>
      <c r="T66" s="2"/>
      <c r="U66" s="2"/>
      <c r="V66" s="2"/>
      <c r="W66" s="2"/>
      <c r="X66" s="2"/>
      <c r="Y66" s="2"/>
    </row>
    <row r="67" spans="2:25" s="4" customFormat="1" ht="19.5" thickBot="1" x14ac:dyDescent="0.35">
      <c r="B67" s="2"/>
      <c r="C67" s="2"/>
      <c r="D67" s="2"/>
      <c r="E67" s="31"/>
      <c r="F67" s="31"/>
      <c r="G67" s="31"/>
      <c r="H67" s="31"/>
      <c r="I67" s="28"/>
      <c r="J67" s="28"/>
      <c r="K67" s="28"/>
      <c r="L67" s="28"/>
      <c r="M67" s="28"/>
      <c r="N67" s="28"/>
      <c r="O67" s="28"/>
      <c r="P67" s="34">
        <f>SUM(P63:P66)</f>
        <v>2422</v>
      </c>
      <c r="T67" s="2"/>
      <c r="U67" s="2"/>
      <c r="V67" s="2"/>
      <c r="W67" s="2"/>
      <c r="X67" s="2"/>
      <c r="Y67" s="2"/>
    </row>
    <row r="68" spans="2:25" s="4" customFormat="1" ht="15.75" thickTop="1" x14ac:dyDescent="0.25">
      <c r="B68" s="2"/>
      <c r="C68" s="2"/>
      <c r="D68" s="2"/>
      <c r="I68" s="35"/>
      <c r="J68" s="35"/>
      <c r="K68" s="35"/>
      <c r="L68" s="35"/>
      <c r="M68" s="35"/>
      <c r="N68" s="35"/>
      <c r="O68" s="35"/>
      <c r="P68" s="35"/>
      <c r="T68" s="2"/>
      <c r="U68" s="2"/>
      <c r="V68" s="2"/>
      <c r="W68" s="2"/>
      <c r="X68" s="2"/>
      <c r="Y68" s="2"/>
    </row>
    <row r="69" spans="2:25" s="4" customFormat="1" x14ac:dyDescent="0.25">
      <c r="B69" s="2"/>
      <c r="C69" s="2"/>
      <c r="D69" s="2"/>
      <c r="T69" s="2"/>
      <c r="U69" s="2"/>
      <c r="V69" s="2"/>
      <c r="W69" s="2"/>
      <c r="X69" s="2"/>
      <c r="Y69" s="2"/>
    </row>
    <row r="70" spans="2:25" s="4" customFormat="1" x14ac:dyDescent="0.25">
      <c r="B70" s="2"/>
      <c r="C70" s="2"/>
      <c r="D70" s="2"/>
      <c r="T70" s="2"/>
      <c r="U70" s="2"/>
      <c r="V70" s="2"/>
      <c r="W70" s="2"/>
      <c r="X70" s="2"/>
      <c r="Y70" s="2"/>
    </row>
    <row r="71" spans="2:25" s="4" customFormat="1" x14ac:dyDescent="0.25">
      <c r="B71" s="2"/>
      <c r="C71" s="2"/>
      <c r="D71" s="2"/>
      <c r="T71" s="2"/>
      <c r="U71" s="2"/>
      <c r="V71" s="2"/>
      <c r="W71" s="2"/>
      <c r="X71" s="2"/>
      <c r="Y71" s="2"/>
    </row>
    <row r="72" spans="2:25" s="4" customFormat="1" x14ac:dyDescent="0.25">
      <c r="B72" s="2"/>
      <c r="C72" s="2"/>
      <c r="D72" s="2"/>
      <c r="T72" s="2"/>
      <c r="U72" s="2"/>
      <c r="V72" s="2"/>
      <c r="W72" s="2"/>
      <c r="X72" s="2"/>
      <c r="Y72" s="2"/>
    </row>
    <row r="73" spans="2:25" s="4" customFormat="1" x14ac:dyDescent="0.25">
      <c r="B73" s="2"/>
      <c r="C73" s="2"/>
      <c r="D73" s="2"/>
      <c r="T73" s="2"/>
      <c r="U73" s="2"/>
      <c r="V73" s="2"/>
      <c r="W73" s="2"/>
      <c r="X73" s="2"/>
      <c r="Y73" s="2"/>
    </row>
    <row r="74" spans="2:25" s="4" customFormat="1" x14ac:dyDescent="0.25">
      <c r="B74" s="2"/>
      <c r="C74" s="2"/>
      <c r="D74" s="2"/>
      <c r="T74" s="2"/>
      <c r="U74" s="2"/>
      <c r="V74" s="2"/>
      <c r="W74" s="2"/>
      <c r="X74" s="2"/>
      <c r="Y74" s="2"/>
    </row>
    <row r="75" spans="2:25" s="4" customFormat="1" x14ac:dyDescent="0.25">
      <c r="B75" s="2"/>
      <c r="C75" s="2"/>
      <c r="D75" s="2"/>
      <c r="T75" s="2"/>
      <c r="U75" s="2"/>
      <c r="V75" s="2"/>
      <c r="W75" s="2"/>
      <c r="X75" s="2"/>
      <c r="Y75" s="2"/>
    </row>
    <row r="76" spans="2:25" s="4" customFormat="1" x14ac:dyDescent="0.25">
      <c r="B76" s="2"/>
      <c r="C76" s="2"/>
      <c r="D76" s="2"/>
      <c r="T76" s="2"/>
      <c r="U76" s="2"/>
      <c r="V76" s="2"/>
      <c r="W76" s="2"/>
      <c r="X76" s="2"/>
      <c r="Y76" s="2"/>
    </row>
    <row r="77" spans="2:25" s="4" customFormat="1" x14ac:dyDescent="0.25">
      <c r="B77" s="2"/>
      <c r="C77" s="2"/>
      <c r="D77" s="2"/>
      <c r="T77" s="2"/>
      <c r="U77" s="2"/>
      <c r="V77" s="2"/>
      <c r="W77" s="2"/>
      <c r="X77" s="2"/>
      <c r="Y77" s="2"/>
    </row>
    <row r="78" spans="2:25" s="4" customFormat="1" x14ac:dyDescent="0.25">
      <c r="B78" s="2"/>
      <c r="C78" s="2"/>
      <c r="D78" s="2"/>
      <c r="T78" s="2"/>
      <c r="U78" s="2"/>
      <c r="V78" s="2"/>
      <c r="W78" s="2"/>
      <c r="X78" s="2"/>
      <c r="Y78" s="2"/>
    </row>
    <row r="79" spans="2:25" s="4" customFormat="1" x14ac:dyDescent="0.25">
      <c r="B79" s="2"/>
      <c r="C79" s="2"/>
      <c r="D79" s="2"/>
      <c r="T79" s="2"/>
      <c r="U79" s="2"/>
      <c r="V79" s="2"/>
      <c r="W79" s="2"/>
      <c r="X79" s="2"/>
      <c r="Y79" s="2"/>
    </row>
    <row r="80" spans="2:25" s="4" customFormat="1" x14ac:dyDescent="0.25">
      <c r="B80" s="2"/>
      <c r="C80" s="2"/>
      <c r="D80" s="2"/>
      <c r="T80" s="2"/>
      <c r="U80" s="2"/>
      <c r="V80" s="2"/>
      <c r="W80" s="2"/>
      <c r="X80" s="2"/>
      <c r="Y80" s="2"/>
    </row>
    <row r="81" spans="2:25" s="4" customFormat="1" x14ac:dyDescent="0.25">
      <c r="B81" s="2"/>
      <c r="C81" s="2"/>
      <c r="D81" s="2"/>
      <c r="T81" s="2"/>
      <c r="U81" s="2"/>
      <c r="V81" s="2"/>
      <c r="W81" s="2"/>
      <c r="X81" s="2"/>
      <c r="Y81" s="2"/>
    </row>
    <row r="82" spans="2:25" s="4" customFormat="1" x14ac:dyDescent="0.25">
      <c r="B82" s="2"/>
      <c r="C82" s="2"/>
      <c r="D82" s="2"/>
      <c r="T82" s="2"/>
      <c r="U82" s="2"/>
      <c r="V82" s="2"/>
      <c r="W82" s="2"/>
      <c r="X82" s="2"/>
      <c r="Y82" s="2"/>
    </row>
  </sheetData>
  <mergeCells count="6">
    <mergeCell ref="E59:S59"/>
    <mergeCell ref="E1:S2"/>
    <mergeCell ref="C5:H5"/>
    <mergeCell ref="C6:H6"/>
    <mergeCell ref="C7:H7"/>
    <mergeCell ref="C8:H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31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TEST1</vt:lpstr>
      <vt:lpstr>TEST2</vt:lpstr>
      <vt:lpstr>TEST3</vt:lpstr>
      <vt:lpstr>TEST4</vt:lpstr>
      <vt:lpstr>TEST5</vt:lpstr>
      <vt:lpstr>TEST1!Zone_d_impression</vt:lpstr>
      <vt:lpstr>TEST2!Zone_d_impression</vt:lpstr>
      <vt:lpstr>TEST3!Zone_d_impression</vt:lpstr>
      <vt:lpstr>TEST4!Zone_d_impression</vt:lpstr>
      <vt:lpstr>TEST5!Zone_d_impression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yaakoubi</dc:creator>
  <cp:lastModifiedBy>Benjamin Guetta</cp:lastModifiedBy>
  <cp:lastPrinted>2019-07-27T18:41:58Z</cp:lastPrinted>
  <dcterms:created xsi:type="dcterms:W3CDTF">2019-03-02T16:41:42Z</dcterms:created>
  <dcterms:modified xsi:type="dcterms:W3CDTF">2019-08-01T11:11:42Z</dcterms:modified>
</cp:coreProperties>
</file>