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9710" yWindow="-120" windowWidth="18915" windowHeight="12330" activeTab="2"/>
  </bookViews>
  <sheets>
    <sheet name="BASE DE LISTING" sheetId="1" r:id="rId1"/>
    <sheet name="FEUILLE DE REMPLISSAGE" sheetId="2" r:id="rId2"/>
    <sheet name="BASE DE DONNEE" sheetId="8" r:id="rId3"/>
    <sheet name="BILAN TOTAL" sheetId="3" r:id="rId4"/>
    <sheet name="INTERVENTION SERVICE" sheetId="9" r:id="rId5"/>
    <sheet name="VICTIME" sheetId="5" r:id="rId6"/>
    <sheet name="LIEUX" sheetId="6" r:id="rId7"/>
    <sheet name="SUITE" sheetId="4" r:id="rId8"/>
    <sheet name="CIBLE" sheetId="7" r:id="rId9"/>
  </sheets>
  <externalReferences>
    <externalReference r:id="rId10"/>
  </externalReferences>
  <definedNames>
    <definedName name="_xlnm._FilterDatabase" localSheetId="0" hidden="1">'BASE DE LISTING'!$M$7:$M$55</definedName>
    <definedName name="auteur">'BASE DE LISTING'!$J$5:$J$13</definedName>
    <definedName name="batiment">'BASE DE LISTING'!$L$7:$L$18</definedName>
    <definedName name="bien">'BASE DE LISTING'!$B$4:$B$12</definedName>
    <definedName name="cible">'BASE DE LISTING'!$G$5:$G$16</definedName>
    <definedName name="cibles">'BASE DE LISTING'!$G$7:$G$16</definedName>
    <definedName name="etage">'BASE DE LISTING'!$N$7:$N$16</definedName>
    <definedName name="etage1">'BASE DE LISTING'!$N$7:$N$16</definedName>
    <definedName name="horaire">'BASE DE LISTING'!$K$5:$K$13</definedName>
    <definedName name="jours">'BASE DE LISTING'!$P$7:$P$38</definedName>
    <definedName name="lieux">'BASE DE LISTING'!$H$7:$H$23</definedName>
    <definedName name="mois">'BASE DE LISTING'!$O$7:$O$19</definedName>
    <definedName name="OUI">'BASE DE LISTING'!$D$27:$D$32</definedName>
    <definedName name="OZIRIS">'BASE DE LISTING'!$Q$7:$Q$9</definedName>
    <definedName name="personne_type">'BASE DE LISTING'!#REF!</definedName>
    <definedName name="plainte">'BASE DE LISTING'!$I$5:$I$21</definedName>
    <definedName name="SERVICE">'BASE DE LISTING'!$M$5:$M$55</definedName>
    <definedName name="type">'BASE DE LISTING'!$A$7:$A$10</definedName>
    <definedName name="type_bien">'BASE DE LISTING'!$C$7:$C$16</definedName>
    <definedName name="type_de_prevenance">'BASE DE LISTING'!$D$27:$D$32</definedName>
    <definedName name="type_intervention">'BASE DE LISTING'!$D$5:$D$14</definedName>
    <definedName name="type_personne">'BASE DE LISTING'!$C$7:$C$16</definedName>
    <definedName name="victime_biens">'BASE DE LISTING'!$E$5:$E$18</definedName>
    <definedName name="victimes_personne">'BASE DE LISTING'!$F$5:$F$18</definedName>
  </definedNames>
  <calcPr calcId="125725"/>
</workbook>
</file>

<file path=xl/calcChain.xml><?xml version="1.0" encoding="utf-8"?>
<calcChain xmlns="http://schemas.openxmlformats.org/spreadsheetml/2006/main">
  <c r="Z9" i="6"/>
  <c r="AC9" s="1"/>
  <c r="AA9"/>
  <c r="AD9" s="1"/>
  <c r="AA5" i="5"/>
  <c r="AD5" s="1"/>
  <c r="AA6"/>
  <c r="AD6" s="1"/>
  <c r="AA7"/>
  <c r="AD7" s="1"/>
  <c r="AA8"/>
  <c r="AA9"/>
  <c r="AA10"/>
  <c r="AA11"/>
  <c r="AD11" s="1"/>
  <c r="AA12"/>
  <c r="AD12" s="1"/>
  <c r="AA13"/>
  <c r="AD13" s="1"/>
  <c r="AA14"/>
  <c r="AD14" s="1"/>
  <c r="Z5"/>
  <c r="AC5" s="1"/>
  <c r="Z6"/>
  <c r="AC6" s="1"/>
  <c r="Z7"/>
  <c r="AC7" s="1"/>
  <c r="Z8"/>
  <c r="Z9"/>
  <c r="Z10"/>
  <c r="AC10" s="1"/>
  <c r="Z11"/>
  <c r="AB11" s="1"/>
  <c r="AE11" s="1"/>
  <c r="Z12"/>
  <c r="AC12" s="1"/>
  <c r="Z13"/>
  <c r="AB13" s="1"/>
  <c r="AE13" s="1"/>
  <c r="Z14"/>
  <c r="AC14" s="1"/>
  <c r="Z4"/>
  <c r="AC4" s="1"/>
  <c r="AA4"/>
  <c r="AD4" s="1"/>
  <c r="M12" i="7"/>
  <c r="L12"/>
  <c r="K12"/>
  <c r="J12"/>
  <c r="I12"/>
  <c r="H12"/>
  <c r="G12"/>
  <c r="F12"/>
  <c r="E12"/>
  <c r="D12"/>
  <c r="C12"/>
  <c r="B12"/>
  <c r="N11"/>
  <c r="O11" s="1"/>
  <c r="N10"/>
  <c r="O10" s="1"/>
  <c r="N9"/>
  <c r="O9" s="1"/>
  <c r="N8"/>
  <c r="O8" s="1"/>
  <c r="N7"/>
  <c r="O7" s="1"/>
  <c r="AC6"/>
  <c r="AB6"/>
  <c r="AA6"/>
  <c r="Z6"/>
  <c r="Y6"/>
  <c r="X6"/>
  <c r="W6"/>
  <c r="V6"/>
  <c r="U6"/>
  <c r="T6"/>
  <c r="S6"/>
  <c r="R6"/>
  <c r="AD6" s="1"/>
  <c r="N6"/>
  <c r="N5"/>
  <c r="AD4"/>
  <c r="O4"/>
  <c r="N4"/>
  <c r="O3"/>
  <c r="N3"/>
  <c r="Y16" i="4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A15"/>
  <c r="AD15" s="1"/>
  <c r="Z15"/>
  <c r="AA14"/>
  <c r="AD14" s="1"/>
  <c r="AC14" s="1"/>
  <c r="AB14" s="1"/>
  <c r="Z14"/>
  <c r="AA13"/>
  <c r="Z13"/>
  <c r="AC13" s="1"/>
  <c r="AA12"/>
  <c r="AD12" s="1"/>
  <c r="Z12"/>
  <c r="AA11"/>
  <c r="Z11"/>
  <c r="AC11" s="1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A10"/>
  <c r="AD10" s="1"/>
  <c r="Z10"/>
  <c r="AC10" s="1"/>
  <c r="BG9"/>
  <c r="BJ9" s="1"/>
  <c r="BF9"/>
  <c r="BI9" s="1"/>
  <c r="AA9"/>
  <c r="AD9" s="1"/>
  <c r="Z9"/>
  <c r="AC9" s="1"/>
  <c r="BG8"/>
  <c r="BJ8" s="1"/>
  <c r="BF8"/>
  <c r="BI8" s="1"/>
  <c r="AA8"/>
  <c r="AD8" s="1"/>
  <c r="Z8"/>
  <c r="AC8" s="1"/>
  <c r="BG7"/>
  <c r="BF7"/>
  <c r="AA7"/>
  <c r="AD7" s="1"/>
  <c r="Z7"/>
  <c r="AC7" s="1"/>
  <c r="BG6"/>
  <c r="BF6"/>
  <c r="AA6"/>
  <c r="AD6" s="1"/>
  <c r="Z6"/>
  <c r="AC6" s="1"/>
  <c r="BG5"/>
  <c r="BJ5" s="1"/>
  <c r="BI5" s="1"/>
  <c r="BF5"/>
  <c r="AA5"/>
  <c r="Z5"/>
  <c r="AB5" s="1"/>
  <c r="BG4"/>
  <c r="BJ4" s="1"/>
  <c r="BF4"/>
  <c r="BI4" s="1"/>
  <c r="AA4"/>
  <c r="AD4" s="1"/>
  <c r="Z4"/>
  <c r="AC4" s="1"/>
  <c r="BE52" i="6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AJ52"/>
  <c r="AI52"/>
  <c r="AH52"/>
  <c r="BG51"/>
  <c r="BF51"/>
  <c r="BH51" s="1"/>
  <c r="BI51" s="1"/>
  <c r="BG50"/>
  <c r="BF50"/>
  <c r="BH50" s="1"/>
  <c r="BI50" s="1"/>
  <c r="BG49"/>
  <c r="BF49"/>
  <c r="BH49" s="1"/>
  <c r="BI49" s="1"/>
  <c r="BG48"/>
  <c r="BF48"/>
  <c r="BH48" s="1"/>
  <c r="BI48" s="1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E48"/>
  <c r="D48"/>
  <c r="C48"/>
  <c r="B48"/>
  <c r="BG47"/>
  <c r="BF47"/>
  <c r="BH47" s="1"/>
  <c r="BI47" s="1"/>
  <c r="AA47"/>
  <c r="AD47" s="1"/>
  <c r="Z47"/>
  <c r="AC47" s="1"/>
  <c r="BG46"/>
  <c r="BF46"/>
  <c r="AA46"/>
  <c r="Z46"/>
  <c r="BG45"/>
  <c r="BF45"/>
  <c r="AA45"/>
  <c r="Z45"/>
  <c r="BG44"/>
  <c r="BF44"/>
  <c r="BH44" s="1"/>
  <c r="BI44" s="1"/>
  <c r="AA44"/>
  <c r="AD44" s="1"/>
  <c r="Z44"/>
  <c r="AC44" s="1"/>
  <c r="BG43"/>
  <c r="BF43"/>
  <c r="BH43" s="1"/>
  <c r="BI43" s="1"/>
  <c r="AB44" l="1"/>
  <c r="AE44" s="1"/>
  <c r="AB47"/>
  <c r="AE47" s="1"/>
  <c r="AB4" i="4"/>
  <c r="AE4" s="1"/>
  <c r="BH4"/>
  <c r="BK4" s="1"/>
  <c r="AB6"/>
  <c r="AE6" s="1"/>
  <c r="AB7"/>
  <c r="AE7" s="1"/>
  <c r="AB8"/>
  <c r="AE8" s="1"/>
  <c r="BH8"/>
  <c r="BK8" s="1"/>
  <c r="AB9"/>
  <c r="AE9" s="1"/>
  <c r="BH9"/>
  <c r="BK9" s="1"/>
  <c r="AB10"/>
  <c r="AE10" s="1"/>
  <c r="AB13"/>
  <c r="AE13" s="1"/>
  <c r="AD13" s="1"/>
  <c r="AE14"/>
  <c r="AB15"/>
  <c r="AE15" s="1"/>
  <c r="Z16"/>
  <c r="AB10" i="5"/>
  <c r="AE10" s="1"/>
  <c r="AB14"/>
  <c r="AE14" s="1"/>
  <c r="AB12"/>
  <c r="AE12" s="1"/>
  <c r="AB7"/>
  <c r="AE7" s="1"/>
  <c r="AB5"/>
  <c r="AE5" s="1"/>
  <c r="AC13"/>
  <c r="AC11"/>
  <c r="BG52" i="6"/>
  <c r="AE5" i="4"/>
  <c r="AD5" s="1"/>
  <c r="AC5" s="1"/>
  <c r="BH5"/>
  <c r="BK5" s="1"/>
  <c r="AC15"/>
  <c r="AA16"/>
  <c r="AB6" i="5"/>
  <c r="AE6" s="1"/>
  <c r="BH6" i="4"/>
  <c r="BH7"/>
  <c r="AB12"/>
  <c r="AE12" s="1"/>
  <c r="AC12"/>
  <c r="AB16"/>
  <c r="AE16" s="1"/>
  <c r="AD11"/>
  <c r="AB11"/>
  <c r="BH46" i="6"/>
  <c r="BH45"/>
  <c r="AB46"/>
  <c r="AB45"/>
  <c r="AD45"/>
  <c r="AB9" i="5"/>
  <c r="AD10"/>
  <c r="AB8"/>
  <c r="AB4"/>
  <c r="AE4" s="1"/>
  <c r="AC43" i="6"/>
  <c r="AA43"/>
  <c r="AD43" s="1"/>
  <c r="Z43"/>
  <c r="AB43" s="1"/>
  <c r="AE43" s="1"/>
  <c r="BG42"/>
  <c r="BF42"/>
  <c r="BH42" s="1"/>
  <c r="BI42" s="1"/>
  <c r="AA42"/>
  <c r="AA48" s="1"/>
  <c r="AD46" s="1"/>
  <c r="Z42"/>
  <c r="AB42" s="1"/>
  <c r="AE42" s="1"/>
  <c r="AD42" s="1"/>
  <c r="BG41"/>
  <c r="BF41"/>
  <c r="BH41" s="1"/>
  <c r="BI41" s="1"/>
  <c r="BG40"/>
  <c r="BF40"/>
  <c r="BH40" s="1"/>
  <c r="BI40" s="1"/>
  <c r="BG39"/>
  <c r="BF39"/>
  <c r="BH39" s="1"/>
  <c r="BI39" s="1"/>
  <c r="BG38"/>
  <c r="BF38"/>
  <c r="BH38" s="1"/>
  <c r="BI38" s="1"/>
  <c r="BG37"/>
  <c r="BF37"/>
  <c r="BH37" s="1"/>
  <c r="BI37" s="1"/>
  <c r="BG36"/>
  <c r="BF36"/>
  <c r="BH36" s="1"/>
  <c r="BI36" s="1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C36"/>
  <c r="B36"/>
  <c r="BG35"/>
  <c r="BF35"/>
  <c r="BH35" s="1"/>
  <c r="BI35" s="1"/>
  <c r="AD35"/>
  <c r="AA35"/>
  <c r="Z35"/>
  <c r="AB35" s="1"/>
  <c r="AE35" s="1"/>
  <c r="BG34"/>
  <c r="BF34"/>
  <c r="BH34" s="1"/>
  <c r="BI34" s="1"/>
  <c r="AD34"/>
  <c r="AA34"/>
  <c r="Z34"/>
  <c r="AB34" s="1"/>
  <c r="AE34" s="1"/>
  <c r="BG33"/>
  <c r="BF33"/>
  <c r="BH33" s="1"/>
  <c r="BI33" s="1"/>
  <c r="AD33"/>
  <c r="AA33"/>
  <c r="Z33"/>
  <c r="AB33" s="1"/>
  <c r="AE33" s="1"/>
  <c r="BG32"/>
  <c r="BF32"/>
  <c r="BH32" s="1"/>
  <c r="BI32" s="1"/>
  <c r="AD32"/>
  <c r="AA32"/>
  <c r="Z32"/>
  <c r="AB32" s="1"/>
  <c r="AE32" s="1"/>
  <c r="BG31"/>
  <c r="BF31"/>
  <c r="BH31" s="1"/>
  <c r="BI31" s="1"/>
  <c r="AD31"/>
  <c r="AA31"/>
  <c r="Z31"/>
  <c r="AB31" s="1"/>
  <c r="AE31" s="1"/>
  <c r="BG30"/>
  <c r="BF30"/>
  <c r="BH30" s="1"/>
  <c r="BI30" s="1"/>
  <c r="AD30"/>
  <c r="AA30"/>
  <c r="Z30"/>
  <c r="AB30" s="1"/>
  <c r="AE30" s="1"/>
  <c r="BG29"/>
  <c r="BF29"/>
  <c r="BH29" s="1"/>
  <c r="BI29" s="1"/>
  <c r="AD29"/>
  <c r="AA29"/>
  <c r="Z29"/>
  <c r="AB29" s="1"/>
  <c r="AE29" s="1"/>
  <c r="BG28"/>
  <c r="BF28"/>
  <c r="BH28" s="1"/>
  <c r="BI28" s="1"/>
  <c r="AD28"/>
  <c r="AA28"/>
  <c r="Z28"/>
  <c r="AB28" s="1"/>
  <c r="AE28" s="1"/>
  <c r="BG27"/>
  <c r="BF27"/>
  <c r="BH27" s="1"/>
  <c r="BI27" s="1"/>
  <c r="AD27"/>
  <c r="AA27"/>
  <c r="Z27"/>
  <c r="AB27" s="1"/>
  <c r="AE27" s="1"/>
  <c r="BG26"/>
  <c r="BF26"/>
  <c r="BH26" s="1"/>
  <c r="BI26" s="1"/>
  <c r="AD26"/>
  <c r="AA26"/>
  <c r="Z26"/>
  <c r="AB26" s="1"/>
  <c r="AE26" s="1"/>
  <c r="BG25"/>
  <c r="BF25"/>
  <c r="BH25" s="1"/>
  <c r="BI25" s="1"/>
  <c r="AD25"/>
  <c r="AA25"/>
  <c r="Z25"/>
  <c r="AB25" s="1"/>
  <c r="AE25" s="1"/>
  <c r="BG24"/>
  <c r="BF24"/>
  <c r="BH24" s="1"/>
  <c r="BI24" s="1"/>
  <c r="AA24"/>
  <c r="Z24"/>
  <c r="BG23"/>
  <c r="BF23"/>
  <c r="BH23" s="1"/>
  <c r="BI23" s="1"/>
  <c r="AA23"/>
  <c r="Z23"/>
  <c r="BG22"/>
  <c r="BF22"/>
  <c r="BH22" s="1"/>
  <c r="BI22" s="1"/>
  <c r="AD22"/>
  <c r="AA22"/>
  <c r="Z22"/>
  <c r="AB22" s="1"/>
  <c r="AE22" s="1"/>
  <c r="BG21"/>
  <c r="BF21"/>
  <c r="BH21" s="1"/>
  <c r="BI21" s="1"/>
  <c r="AD21"/>
  <c r="AA21"/>
  <c r="Z21"/>
  <c r="AB21" s="1"/>
  <c r="AE21" s="1"/>
  <c r="BG20"/>
  <c r="BF20"/>
  <c r="BH20" s="1"/>
  <c r="BI20" s="1"/>
  <c r="AD20"/>
  <c r="AA20"/>
  <c r="Z20"/>
  <c r="AB20" s="1"/>
  <c r="AE20" s="1"/>
  <c r="BG19"/>
  <c r="BF19"/>
  <c r="BH19" s="1"/>
  <c r="BI19" s="1"/>
  <c r="BG18"/>
  <c r="BF18"/>
  <c r="BH18" s="1"/>
  <c r="BI18" s="1"/>
  <c r="BG17"/>
  <c r="BF17"/>
  <c r="BH17" s="1"/>
  <c r="BI17" s="1"/>
  <c r="BG16"/>
  <c r="BF16"/>
  <c r="BH16" s="1"/>
  <c r="BI16" s="1"/>
  <c r="BG15"/>
  <c r="BF15"/>
  <c r="BH15" s="1"/>
  <c r="BI15" s="1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BG14"/>
  <c r="BF14"/>
  <c r="BH14" s="1"/>
  <c r="BI14" s="1"/>
  <c r="AC14"/>
  <c r="AA14"/>
  <c r="AD14" s="1"/>
  <c r="AE14" s="1"/>
  <c r="Z14"/>
  <c r="AB14" s="1"/>
  <c r="BG13"/>
  <c r="BF13"/>
  <c r="BH13" s="1"/>
  <c r="BI13" s="1"/>
  <c r="AD13"/>
  <c r="AE13" s="1"/>
  <c r="AA13"/>
  <c r="Z13"/>
  <c r="AB13" s="1"/>
  <c r="BG12"/>
  <c r="BF12"/>
  <c r="BH12" s="1"/>
  <c r="BI12" s="1"/>
  <c r="AC12"/>
  <c r="AA12"/>
  <c r="AD12" s="1"/>
  <c r="AE12" s="1"/>
  <c r="Z12"/>
  <c r="AB12" s="1"/>
  <c r="BG11"/>
  <c r="BF11"/>
  <c r="BH11" s="1"/>
  <c r="BI11" s="1"/>
  <c r="AD11"/>
  <c r="AE11" s="1"/>
  <c r="AA11"/>
  <c r="Z11"/>
  <c r="AB11" s="1"/>
  <c r="BG10"/>
  <c r="BF10"/>
  <c r="BH10" s="1"/>
  <c r="BI10" s="1"/>
  <c r="AA10"/>
  <c r="Z10"/>
  <c r="BG9"/>
  <c r="BF9"/>
  <c r="BH9" s="1"/>
  <c r="BI9" s="1"/>
  <c r="BG8"/>
  <c r="BF8"/>
  <c r="BH8" s="1"/>
  <c r="BI8" s="1"/>
  <c r="AC8"/>
  <c r="AA8"/>
  <c r="AD8" s="1"/>
  <c r="AE8" s="1"/>
  <c r="Z8"/>
  <c r="AB8" s="1"/>
  <c r="BG7"/>
  <c r="BF7"/>
  <c r="BH7" s="1"/>
  <c r="BI7" s="1"/>
  <c r="AD7"/>
  <c r="AE7" s="1"/>
  <c r="AA7"/>
  <c r="Z7"/>
  <c r="AB7" s="1"/>
  <c r="BG6"/>
  <c r="BF6"/>
  <c r="BH6" s="1"/>
  <c r="BI6" s="1"/>
  <c r="AC6"/>
  <c r="AA6"/>
  <c r="AD6" s="1"/>
  <c r="AE6" s="1"/>
  <c r="Z6"/>
  <c r="AB6" s="1"/>
  <c r="BG5"/>
  <c r="BF5"/>
  <c r="BH5" s="1"/>
  <c r="BI5" s="1"/>
  <c r="AC7" l="1"/>
  <c r="AC11"/>
  <c r="AC13"/>
  <c r="AC20"/>
  <c r="AC21"/>
  <c r="AC22"/>
  <c r="AC25"/>
  <c r="AC26"/>
  <c r="AC27"/>
  <c r="AC28"/>
  <c r="AC29"/>
  <c r="AC30"/>
  <c r="AC31"/>
  <c r="AC32"/>
  <c r="AC33"/>
  <c r="AC34"/>
  <c r="AC35"/>
  <c r="AC42"/>
  <c r="Z48"/>
  <c r="AC45" s="1"/>
  <c r="AC16" i="4"/>
  <c r="AD16"/>
  <c r="AE11"/>
  <c r="BI45" i="6"/>
  <c r="BI46"/>
  <c r="AC46"/>
  <c r="AB24"/>
  <c r="AB23"/>
  <c r="AB10"/>
  <c r="AA15"/>
  <c r="AD10" s="1"/>
  <c r="AB9"/>
  <c r="AD5"/>
  <c r="AE5" s="1"/>
  <c r="AA5"/>
  <c r="Z5"/>
  <c r="AC5" s="1"/>
  <c r="AB5" l="1"/>
  <c r="AB48"/>
  <c r="AC48" s="1"/>
  <c r="AE46"/>
  <c r="AE48"/>
  <c r="AD48"/>
  <c r="AE45"/>
  <c r="BG4"/>
  <c r="BF4"/>
  <c r="BF52" s="1"/>
  <c r="AC4"/>
  <c r="AA4"/>
  <c r="AD4" s="1"/>
  <c r="AE4" s="1"/>
  <c r="Z4"/>
  <c r="Z15" s="1"/>
  <c r="AC10" s="1"/>
  <c r="AL15" i="5"/>
  <c r="AK15"/>
  <c r="AJ15"/>
  <c r="AI15"/>
  <c r="AH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BA14" s="1"/>
  <c r="AZ14"/>
  <c r="AM14"/>
  <c r="AZ13"/>
  <c r="AN13" s="1"/>
  <c r="AM13"/>
  <c r="BA12"/>
  <c r="AZ12"/>
  <c r="AM12"/>
  <c r="AZ11"/>
  <c r="AN11" s="1"/>
  <c r="AM11"/>
  <c r="BA10"/>
  <c r="AZ10"/>
  <c r="AM10"/>
  <c r="AZ9"/>
  <c r="AM9"/>
  <c r="AZ8"/>
  <c r="AM8"/>
  <c r="AZ7"/>
  <c r="BA7" s="1"/>
  <c r="AM7"/>
  <c r="AN7" s="1"/>
  <c r="AZ6"/>
  <c r="BA6" s="1"/>
  <c r="AM6"/>
  <c r="BA5"/>
  <c r="AZ5"/>
  <c r="AM5"/>
  <c r="AZ4"/>
  <c r="AN4" s="1"/>
  <c r="AM4"/>
  <c r="M10" i="9"/>
  <c r="L10"/>
  <c r="K10"/>
  <c r="J10"/>
  <c r="I10"/>
  <c r="H10"/>
  <c r="G10"/>
  <c r="F10"/>
  <c r="E10"/>
  <c r="D10"/>
  <c r="C10"/>
  <c r="B10"/>
  <c r="N9"/>
  <c r="O9" s="1"/>
  <c r="N8"/>
  <c r="N7"/>
  <c r="N6"/>
  <c r="N5"/>
  <c r="N4"/>
  <c r="N3"/>
  <c r="O3" s="1"/>
  <c r="AA12" i="3"/>
  <c r="Z12" s="1"/>
  <c r="Y12"/>
  <c r="X12" s="1"/>
  <c r="W12"/>
  <c r="V12" s="1"/>
  <c r="U12" s="1"/>
  <c r="T12" s="1"/>
  <c r="S12"/>
  <c r="R12" s="1"/>
  <c r="O4" i="9" l="1"/>
  <c r="BH4" i="6"/>
  <c r="O5" i="9"/>
  <c r="O6"/>
  <c r="BA4" i="5"/>
  <c r="AN8"/>
  <c r="AN9"/>
  <c r="AN10"/>
  <c r="BA11"/>
  <c r="AN12"/>
  <c r="BA13"/>
  <c r="AN14"/>
  <c r="AB4" i="6"/>
  <c r="AB15"/>
  <c r="AC15" s="1"/>
  <c r="AE9"/>
  <c r="AE10"/>
  <c r="AZ15" i="5"/>
  <c r="BA9" s="1"/>
  <c r="AM15"/>
  <c r="AN6" s="1"/>
  <c r="AA15"/>
  <c r="Z15"/>
  <c r="O8" i="9"/>
  <c r="O7"/>
  <c r="N10"/>
  <c r="AD11" i="3"/>
  <c r="AE11" s="1"/>
  <c r="AD10"/>
  <c r="AD9"/>
  <c r="AD8"/>
  <c r="M8"/>
  <c r="L8" s="1"/>
  <c r="K8" s="1"/>
  <c r="K12" s="1"/>
  <c r="J8"/>
  <c r="I8" s="1"/>
  <c r="H8" s="1"/>
  <c r="G8" s="1"/>
  <c r="G12" s="1"/>
  <c r="F8"/>
  <c r="E8" s="1"/>
  <c r="D8" s="1"/>
  <c r="C8" s="1"/>
  <c r="C12" s="1"/>
  <c r="B8"/>
  <c r="B12" s="1"/>
  <c r="AD7"/>
  <c r="AE7" s="1"/>
  <c r="N7"/>
  <c r="AD6"/>
  <c r="AE6" s="1"/>
  <c r="N6"/>
  <c r="AD5"/>
  <c r="AE5" s="1"/>
  <c r="N5"/>
  <c r="O5" s="1"/>
  <c r="AD4"/>
  <c r="AE4" s="1"/>
  <c r="BA8" i="5" l="1"/>
  <c r="AN5"/>
  <c r="AB15"/>
  <c r="AC9" s="1"/>
  <c r="AE10" i="3"/>
  <c r="AE9"/>
  <c r="AE8"/>
  <c r="O7"/>
  <c r="H12"/>
  <c r="O6"/>
  <c r="J12"/>
  <c r="F12"/>
  <c r="D12"/>
  <c r="E12"/>
  <c r="I12"/>
  <c r="N4"/>
  <c r="AD3"/>
  <c r="AD12" s="1"/>
  <c r="AC12" s="1"/>
  <c r="AB12" s="1"/>
  <c r="L12" s="1"/>
  <c r="N3"/>
  <c r="O3" s="1"/>
  <c r="A1" i="2"/>
  <c r="N8" i="3" l="1"/>
  <c r="AD15" i="5"/>
  <c r="AC15"/>
  <c r="AD8"/>
  <c r="AE9"/>
  <c r="AD9"/>
  <c r="AE15"/>
  <c r="AC8"/>
  <c r="AE8"/>
  <c r="M12" i="3"/>
  <c r="N12" s="1"/>
  <c r="AE3"/>
  <c r="O4"/>
  <c r="AD15" i="6"/>
  <c r="AE15" s="1"/>
  <c r="Z36"/>
  <c r="AC24" s="1"/>
  <c r="AA36"/>
  <c r="AC23" l="1"/>
  <c r="AD23"/>
  <c r="AD24"/>
  <c r="AB36"/>
  <c r="AE24" s="1"/>
  <c r="AE36" l="1"/>
  <c r="AC36"/>
  <c r="AE23"/>
  <c r="AD36"/>
  <c r="BI4"/>
  <c r="BJ4" s="1"/>
  <c r="BK4" s="1"/>
  <c r="BJ9"/>
  <c r="BK9" s="1"/>
  <c r="BJ14"/>
  <c r="BK14" s="1"/>
  <c r="BJ30"/>
  <c r="BK30" s="1"/>
  <c r="BJ22"/>
  <c r="BK22" s="1"/>
  <c r="BJ18"/>
  <c r="BK18" s="1"/>
  <c r="BJ39"/>
  <c r="BK39" s="1"/>
  <c r="BJ35"/>
  <c r="BK35" s="1"/>
  <c r="BJ27"/>
  <c r="BK27" s="1"/>
  <c r="BJ17"/>
  <c r="BK17" s="1"/>
  <c r="BJ24"/>
  <c r="BK24" s="1"/>
  <c r="BJ40"/>
  <c r="BK40" s="1"/>
  <c r="BJ36"/>
  <c r="BK36" s="1"/>
  <c r="BJ29"/>
  <c r="BK29" s="1"/>
  <c r="BJ21"/>
  <c r="BK21" s="1"/>
  <c r="BJ42"/>
  <c r="BK42" s="1"/>
  <c r="BJ12"/>
  <c r="BK12" s="1"/>
  <c r="BJ32"/>
  <c r="BK32" s="1"/>
  <c r="BJ19"/>
  <c r="BK19" s="1"/>
  <c r="BJ34"/>
  <c r="BK34" s="1"/>
  <c r="BJ26"/>
  <c r="BK26" s="1"/>
  <c r="BJ13"/>
  <c r="BK13" s="1"/>
  <c r="BJ41"/>
  <c r="BK41" s="1"/>
  <c r="BJ37"/>
  <c r="BK37" s="1"/>
  <c r="BJ31"/>
  <c r="BK31" s="1"/>
  <c r="BJ23"/>
  <c r="BK23" s="1"/>
  <c r="BJ16"/>
  <c r="BK16" s="1"/>
  <c r="BJ6"/>
  <c r="BK6" s="1"/>
  <c r="BJ20"/>
  <c r="BK20" s="1"/>
  <c r="BJ11"/>
  <c r="BK11" s="1"/>
  <c r="BJ5"/>
  <c r="BK5" s="1"/>
  <c r="BJ7"/>
  <c r="BK7" s="1"/>
  <c r="BJ28"/>
  <c r="BK28" s="1"/>
  <c r="BJ15"/>
  <c r="BK15" s="1"/>
  <c r="BJ10"/>
  <c r="BK10" s="1"/>
  <c r="BJ38"/>
  <c r="BK38" s="1"/>
  <c r="BJ33"/>
  <c r="BK33" s="1"/>
  <c r="BJ25"/>
  <c r="BK25" s="1"/>
  <c r="BJ44"/>
  <c r="BK44" s="1"/>
  <c r="BJ45"/>
  <c r="BK45" s="1"/>
  <c r="BH52"/>
  <c r="BI52" s="1"/>
  <c r="BJ52" s="1"/>
  <c r="BK52" s="1"/>
  <c r="BJ46"/>
  <c r="BK46" s="1"/>
  <c r="BJ47"/>
  <c r="BK47" s="1"/>
  <c r="BJ48"/>
  <c r="BK48" s="1"/>
  <c r="BJ49"/>
  <c r="BK49" s="1"/>
  <c r="BJ43"/>
  <c r="BK43" s="1"/>
  <c r="BJ8"/>
  <c r="BK8" s="1"/>
  <c r="BJ50"/>
  <c r="BK50" s="1"/>
  <c r="BJ51"/>
  <c r="BK51" s="1"/>
  <c r="BF10" i="4"/>
  <c r="BI7" s="1"/>
  <c r="BG10"/>
  <c r="BJ7" s="1"/>
  <c r="BI6" l="1"/>
  <c r="BJ6"/>
  <c r="BH10"/>
  <c r="BK7" s="1"/>
  <c r="BJ10" l="1"/>
  <c r="BK10"/>
  <c r="BK6"/>
  <c r="BI10"/>
  <c r="N12" i="7"/>
  <c r="O12" l="1"/>
  <c r="O6"/>
  <c r="O5"/>
</calcChain>
</file>

<file path=xl/sharedStrings.xml><?xml version="1.0" encoding="utf-8"?>
<sst xmlns="http://schemas.openxmlformats.org/spreadsheetml/2006/main" count="866" uniqueCount="238">
  <si>
    <t>Homicide</t>
  </si>
  <si>
    <t>Délit d'ordre sexuel</t>
  </si>
  <si>
    <t>Coups et blessures ITT + de 8 jours</t>
  </si>
  <si>
    <t>Coups et blessures ITT - de 8 jours</t>
  </si>
  <si>
    <t>Menaces, injures, crachat etc.</t>
  </si>
  <si>
    <t>type-personne</t>
  </si>
  <si>
    <t>type bien</t>
  </si>
  <si>
    <t>Vol à main armée</t>
  </si>
  <si>
    <t>Vol avec violences</t>
  </si>
  <si>
    <t>Vol par effraction</t>
  </si>
  <si>
    <t>Vol simple</t>
  </si>
  <si>
    <t>Vol dans véhicule</t>
  </si>
  <si>
    <t>Vol de véhicule</t>
  </si>
  <si>
    <t>Dégradation</t>
  </si>
  <si>
    <t>Incendie volontaire</t>
  </si>
  <si>
    <t>Autres atteintes aux biens</t>
  </si>
  <si>
    <t>type intervention</t>
  </si>
  <si>
    <t>Abus du droit d'accueil</t>
  </si>
  <si>
    <t>Urgences</t>
  </si>
  <si>
    <t>Psychiatrique</t>
  </si>
  <si>
    <t>Divers services</t>
  </si>
  <si>
    <t>Malades</t>
  </si>
  <si>
    <t>Recherches de patients égarés</t>
  </si>
  <si>
    <t>Interpellations d'auteurs en flagrant délit</t>
  </si>
  <si>
    <t>victime biens</t>
  </si>
  <si>
    <t>Patient</t>
  </si>
  <si>
    <t>Visiteur</t>
  </si>
  <si>
    <t>Médecin</t>
  </si>
  <si>
    <t>Cadre de soins et infirmier(e)</t>
  </si>
  <si>
    <t>Aide soignant</t>
  </si>
  <si>
    <t>Personnel administratif</t>
  </si>
  <si>
    <t>Personnel Sécurité</t>
  </si>
  <si>
    <t xml:space="preserve">Personnel Société </t>
  </si>
  <si>
    <t>Hôpital, Etablissement</t>
  </si>
  <si>
    <t>Société prestataire</t>
  </si>
  <si>
    <t xml:space="preserve">Organisme logé </t>
  </si>
  <si>
    <t>victimes personne</t>
  </si>
  <si>
    <t>cible</t>
  </si>
  <si>
    <t>Immobilier</t>
  </si>
  <si>
    <t>Mobilier</t>
  </si>
  <si>
    <t>Matériel médical</t>
  </si>
  <si>
    <t>Matériel Informatique</t>
  </si>
  <si>
    <t>Argent etc.</t>
  </si>
  <si>
    <t>Médicaments</t>
  </si>
  <si>
    <t>Odonnances tampons</t>
  </si>
  <si>
    <t>Véhicules</t>
  </si>
  <si>
    <t>Autres</t>
  </si>
  <si>
    <t>lieux</t>
  </si>
  <si>
    <t>Circulation, accès hôpital</t>
  </si>
  <si>
    <t>Parking, extérieur</t>
  </si>
  <si>
    <t>Accueil, hall, couloir, salle d'attente</t>
  </si>
  <si>
    <t>Régie, caisse</t>
  </si>
  <si>
    <t>Pharmacie</t>
  </si>
  <si>
    <t>Urgences, service porte</t>
  </si>
  <si>
    <t>Secteur psychiatrique</t>
  </si>
  <si>
    <t>Secteur Consultation</t>
  </si>
  <si>
    <t>Secteur Hospitalisation</t>
  </si>
  <si>
    <t>Chambre de malade</t>
  </si>
  <si>
    <t>Local administratif , technique médical</t>
  </si>
  <si>
    <t>Vestiaires</t>
  </si>
  <si>
    <t>Organisme logé</t>
  </si>
  <si>
    <t>Cuisine</t>
  </si>
  <si>
    <t>Domicile patient</t>
  </si>
  <si>
    <t>Trajet</t>
  </si>
  <si>
    <t>suite</t>
  </si>
  <si>
    <t>Pas de plainte</t>
  </si>
  <si>
    <t>auteur</t>
  </si>
  <si>
    <t>Visiteur, intrus, famille</t>
  </si>
  <si>
    <t>Personnel hospitalier</t>
  </si>
  <si>
    <t>Personnel hors AP/HP</t>
  </si>
  <si>
    <t>Inconnu</t>
  </si>
  <si>
    <t>Autre ( ex: animal )</t>
  </si>
  <si>
    <t>Au cours de la nuit</t>
  </si>
  <si>
    <t>week end jours férié</t>
  </si>
  <si>
    <t>Temps inconnu</t>
  </si>
  <si>
    <t>Entre 7H00 et 9H00</t>
  </si>
  <si>
    <t>bâtiment</t>
  </si>
  <si>
    <t>etage</t>
  </si>
  <si>
    <t>ATTEINTES AUX PERSONNES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</si>
  <si>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</si>
  <si>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</si>
  <si>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</si>
  <si>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</si>
  <si>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</si>
  <si>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</si>
  <si>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</si>
  <si>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</si>
  <si>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</si>
  <si>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</si>
  <si>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</si>
  <si>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</si>
  <si>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Total</t>
  </si>
  <si>
    <t>ATTEINTES AUX BIENS</t>
  </si>
  <si>
    <t>TOTAL DES ATTEINTES AUX BIENS ET AUX PERSONNES</t>
  </si>
  <si>
    <t>PREJUDICE DES VOLS DE MATERIEL :</t>
  </si>
  <si>
    <t>Informatique</t>
  </si>
  <si>
    <t>Montant en euro</t>
  </si>
  <si>
    <t>Médical</t>
  </si>
  <si>
    <t>INTERVENTIONS DES SERVICES DE SECURITE</t>
  </si>
  <si>
    <t>La cible :</t>
  </si>
  <si>
    <t>%</t>
  </si>
  <si>
    <t>Le lieu :</t>
  </si>
  <si>
    <t>Victime</t>
  </si>
  <si>
    <t>Plainte déposée :</t>
  </si>
  <si>
    <t>L'auteur :</t>
  </si>
  <si>
    <t>Espace temps :</t>
  </si>
  <si>
    <t>Victimes d'atteinte 
aux biens</t>
  </si>
  <si>
    <t>Victimes d'atteinte 
à la personne</t>
  </si>
  <si>
    <t>Violences ITT + de 8 jours</t>
  </si>
  <si>
    <t>Violences ITT - de 8 jours</t>
  </si>
  <si>
    <t>Menaces, injures, crachat</t>
  </si>
  <si>
    <t>TOTAL</t>
  </si>
  <si>
    <t>Entre 9H00 et 18H00</t>
  </si>
  <si>
    <t>Entre 18H00 et 21H30</t>
  </si>
  <si>
    <t>mois</t>
  </si>
  <si>
    <t>fevrier</t>
  </si>
  <si>
    <t>aout</t>
  </si>
  <si>
    <t>septembre</t>
  </si>
  <si>
    <t>octobre</t>
  </si>
  <si>
    <t>novembre</t>
  </si>
  <si>
    <t>decembre</t>
  </si>
  <si>
    <t>DHOS</t>
  </si>
  <si>
    <t>horaire</t>
  </si>
  <si>
    <t>entre 9h00 et 18h00</t>
  </si>
  <si>
    <t>jours</t>
  </si>
  <si>
    <t>DATE :</t>
  </si>
  <si>
    <t>LIEUX :</t>
  </si>
  <si>
    <t>DELITS :</t>
  </si>
  <si>
    <t>NUMERO DE SAISIE</t>
  </si>
  <si>
    <t>VICTIMES PERSONNES</t>
  </si>
  <si>
    <t>VICTIMES BIENS</t>
  </si>
  <si>
    <t>REMARQUE</t>
  </si>
  <si>
    <t>CIBLES</t>
  </si>
  <si>
    <t>AUTEUR</t>
  </si>
  <si>
    <t xml:space="preserve">AUTEUR </t>
  </si>
  <si>
    <t>PLAINTE</t>
  </si>
  <si>
    <t>AUTRE</t>
  </si>
  <si>
    <t>LIEUX</t>
  </si>
  <si>
    <t>SERVICE</t>
  </si>
  <si>
    <t>HORAIRE</t>
  </si>
  <si>
    <t>PERSONNE</t>
  </si>
  <si>
    <t>BIEN</t>
  </si>
  <si>
    <t>AUTRES</t>
  </si>
  <si>
    <t>TYPE</t>
  </si>
  <si>
    <t>ATTEINTE</t>
  </si>
  <si>
    <t>BÂTIMENT</t>
  </si>
  <si>
    <t>JOURS</t>
  </si>
  <si>
    <t>MOIS</t>
  </si>
  <si>
    <t>ETAGE</t>
  </si>
  <si>
    <t xml:space="preserve">ANESTHESIE-REANIMATION </t>
  </si>
  <si>
    <t xml:space="preserve">ASTHME ET ALLERGOLOGIE </t>
  </si>
  <si>
    <t xml:space="preserve">CHIRURGIE DES BRULES </t>
  </si>
  <si>
    <t xml:space="preserve">CHIRURGIE VISCERALE </t>
  </si>
  <si>
    <t xml:space="preserve">HEMATO-IMMUNO-ONCOLOGIE </t>
  </si>
  <si>
    <t xml:space="preserve">NEONATOLOGIE </t>
  </si>
  <si>
    <t xml:space="preserve">NEPHROLOGIE </t>
  </si>
  <si>
    <t xml:space="preserve">OBSTETRIQUE </t>
  </si>
  <si>
    <t xml:space="preserve">OPHTALMOLOGIE </t>
  </si>
  <si>
    <t xml:space="preserve">PHARMACIE </t>
  </si>
  <si>
    <t xml:space="preserve">PNEUMOLOGIE </t>
  </si>
  <si>
    <t xml:space="preserve">RADIOLOGIE </t>
  </si>
  <si>
    <t xml:space="preserve">REANIMATION NEONATALE </t>
  </si>
  <si>
    <t xml:space="preserve">REANIMATION PEDIATRIQUE </t>
  </si>
  <si>
    <t xml:space="preserve">SURVEILLANCE CONTINUE PEDIATRIQUE MEDICALE </t>
  </si>
  <si>
    <t xml:space="preserve">URGENCES PEDIATRIQUES </t>
  </si>
  <si>
    <t>SERVICES</t>
  </si>
  <si>
    <t xml:space="preserve">GYNECOLOGIQUE </t>
  </si>
  <si>
    <t xml:space="preserve">MAXILLO-FACIALE </t>
  </si>
  <si>
    <t xml:space="preserve">LABO ANA- PATH </t>
  </si>
  <si>
    <t xml:space="preserve">LABO BACTERIOLOGIE-VIROLOGIE </t>
  </si>
  <si>
    <t xml:space="preserve">LABO BIOCHIMIE </t>
  </si>
  <si>
    <t xml:space="preserve"> AMBULATOIRES PEDIATRIQUES </t>
  </si>
  <si>
    <t>ORTHOPEDIQUE</t>
  </si>
  <si>
    <t>EFR</t>
  </si>
  <si>
    <t>EFN</t>
  </si>
  <si>
    <t xml:space="preserve">GASTRO-ENTEROLOGIE </t>
  </si>
  <si>
    <t xml:space="preserve">LABO GENETIQUE </t>
  </si>
  <si>
    <t xml:space="preserve">LABO HEMATO BIOLOGIQUE </t>
  </si>
  <si>
    <t>HAD</t>
  </si>
  <si>
    <t>HOSPITALISATION DE COURTE DUREE  (PORTE)</t>
  </si>
  <si>
    <t xml:space="preserve">MEDECINE NUCLEAIRE </t>
  </si>
  <si>
    <t>READUCATION</t>
  </si>
  <si>
    <t xml:space="preserve">NEUROPEDIATRIE </t>
  </si>
  <si>
    <t xml:space="preserve">ORL </t>
  </si>
  <si>
    <t>PEDIATRIE GENERALE</t>
  </si>
  <si>
    <t>ACCUEIL DES JEUNES VICTIMES</t>
  </si>
  <si>
    <t xml:space="preserve">REANIMATION BRULES </t>
  </si>
  <si>
    <t>INFORMATIQUE</t>
  </si>
  <si>
    <t>DIRECTION</t>
  </si>
  <si>
    <t>VAGUEMESTRE</t>
  </si>
  <si>
    <t>MAGAZIN</t>
  </si>
  <si>
    <t>CUISINE</t>
  </si>
  <si>
    <t>DELTA</t>
  </si>
  <si>
    <t xml:space="preserve">SERVICE TECHNIQUE </t>
  </si>
  <si>
    <t>CHAMBRE MORTUAIRE</t>
  </si>
  <si>
    <t>ADMISSION</t>
  </si>
  <si>
    <t>DSSI</t>
  </si>
  <si>
    <t>GESTION</t>
  </si>
  <si>
    <t>N.INTERNE</t>
  </si>
  <si>
    <t>B</t>
  </si>
  <si>
    <t>P</t>
  </si>
  <si>
    <t>MONTANT</t>
  </si>
  <si>
    <t>VICTIME BIEN</t>
  </si>
  <si>
    <t>VICTIME PERSONNE</t>
  </si>
  <si>
    <t>CIBLE</t>
  </si>
  <si>
    <t>SUITE</t>
  </si>
  <si>
    <t xml:space="preserve"> </t>
  </si>
  <si>
    <t>T</t>
  </si>
  <si>
    <t>BRISSEAU</t>
  </si>
  <si>
    <t>CHIGOT</t>
  </si>
  <si>
    <t>DERIQUE</t>
  </si>
  <si>
    <t>HORLOGE</t>
  </si>
  <si>
    <t>LABROUSTE</t>
  </si>
  <si>
    <t>LACAZE</t>
  </si>
  <si>
    <t>LAMARIER</t>
  </si>
  <si>
    <t>LESNE</t>
  </si>
  <si>
    <t>MATER</t>
  </si>
  <si>
    <t>PALLEZ</t>
  </si>
  <si>
    <t>PERREAU</t>
  </si>
  <si>
    <t>OZIRIS</t>
  </si>
  <si>
    <t>OUI</t>
  </si>
  <si>
    <t>NON</t>
  </si>
  <si>
    <t xml:space="preserve"> VICTIME BIENS</t>
  </si>
  <si>
    <t xml:space="preserve"> VICTIME PERSO</t>
  </si>
  <si>
    <t>REMARQUE 2</t>
  </si>
  <si>
    <t>BIENS</t>
  </si>
  <si>
    <t>PERSONNES</t>
  </si>
  <si>
    <t>MAIL</t>
  </si>
  <si>
    <t>PAS DE PLAINTE</t>
  </si>
  <si>
    <t>Osiris</t>
  </si>
  <si>
    <t>MAIN COURANTE</t>
  </si>
  <si>
    <t>LEMARIEZ</t>
  </si>
  <si>
    <t>PERREAULT</t>
  </si>
  <si>
    <t>LASSON</t>
  </si>
  <si>
    <t>APPEL ADG</t>
  </si>
  <si>
    <t>APPEL POLICE</t>
  </si>
  <si>
    <t>APPEL RENFORT</t>
  </si>
  <si>
    <t>plainte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</si>
</sst>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2"/>
      <name val="Arial"/>
      <family val="2"/>
    </font>
    <font>
      <b/>
      <sz val="12"/>
      <name val="Arial"/>
      <family val="2"/>
    </font>
    <font>
      <b/>
      <i/>
      <u/>
      <sz val="12"/>
      <color indexed="8"/>
      <name val="Arial"/>
      <family val="2"/>
    </font>
    <font>
      <b/>
      <sz val="9"/>
      <name val="Arial"/>
      <family val="2"/>
    </font>
    <font>
      <b/>
      <sz val="10"/>
      <color indexed="28"/>
      <name val="Arial"/>
      <family val="2"/>
    </font>
    <font>
      <b/>
      <sz val="10"/>
      <color indexed="18"/>
      <name val="Arial"/>
      <family val="2"/>
    </font>
    <font>
      <b/>
      <sz val="12"/>
      <color indexed="8"/>
      <name val="Arial"/>
      <family val="2"/>
    </font>
    <font>
      <b/>
      <sz val="16"/>
      <color rgb="FFFF0000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18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18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18"/>
      </right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18"/>
      </left>
      <right/>
      <top style="thin">
        <color indexed="18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/>
      <bottom style="thin">
        <color indexed="18"/>
      </bottom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3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0" fillId="0" borderId="3" xfId="0" applyBorder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9" fontId="1" fillId="0" borderId="1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5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/>
    </xf>
    <xf numFmtId="1" fontId="6" fillId="5" borderId="7" xfId="0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2" borderId="8" xfId="0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9" fillId="2" borderId="2" xfId="0" applyFont="1" applyFill="1" applyBorder="1" applyAlignment="1">
      <alignment horizontal="center" wrapText="1"/>
    </xf>
    <xf numFmtId="0" fontId="9" fillId="5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2" fillId="2" borderId="0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 wrapText="1"/>
    </xf>
    <xf numFmtId="9" fontId="1" fillId="7" borderId="1" xfId="0" applyNumberFormat="1" applyFont="1" applyFill="1" applyBorder="1" applyAlignment="1">
      <alignment horizontal="center" vertical="center"/>
    </xf>
    <xf numFmtId="9" fontId="1" fillId="0" borderId="0" xfId="0" applyNumberFormat="1" applyFont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wrapText="1"/>
    </xf>
    <xf numFmtId="9" fontId="6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4" fillId="0" borderId="0" xfId="0" applyFont="1" applyFill="1"/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0" xfId="0" applyAlignment="1">
      <alignment wrapText="1"/>
    </xf>
    <xf numFmtId="9" fontId="1" fillId="2" borderId="0" xfId="0" applyNumberFormat="1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left" wrapText="1"/>
    </xf>
    <xf numFmtId="0" fontId="1" fillId="2" borderId="19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left" wrapText="1"/>
    </xf>
    <xf numFmtId="0" fontId="1" fillId="2" borderId="24" xfId="0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4" fillId="9" borderId="0" xfId="0" applyFont="1" applyFill="1"/>
    <xf numFmtId="0" fontId="0" fillId="9" borderId="0" xfId="0" applyFill="1" applyAlignment="1">
      <alignment horizontal="center"/>
    </xf>
    <xf numFmtId="0" fontId="7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right" vertical="center"/>
    </xf>
    <xf numFmtId="0" fontId="7" fillId="9" borderId="0" xfId="0" applyFont="1" applyFill="1" applyAlignment="1">
      <alignment horizontal="center" vertical="center" wrapText="1"/>
    </xf>
    <xf numFmtId="0" fontId="0" fillId="9" borderId="0" xfId="0" applyFill="1" applyAlignment="1">
      <alignment wrapText="1"/>
    </xf>
    <xf numFmtId="22" fontId="0" fillId="9" borderId="0" xfId="0" applyNumberFormat="1" applyFill="1" applyAlignment="1">
      <alignment horizontal="left" wrapText="1"/>
    </xf>
    <xf numFmtId="0" fontId="0" fillId="0" borderId="0" xfId="0" applyBorder="1" applyAlignment="1"/>
    <xf numFmtId="0" fontId="1" fillId="3" borderId="12" xfId="0" applyFont="1" applyFill="1" applyBorder="1" applyAlignment="1">
      <alignment horizontal="center"/>
    </xf>
    <xf numFmtId="9" fontId="1" fillId="2" borderId="16" xfId="0" applyNumberFormat="1" applyFont="1" applyFill="1" applyBorder="1" applyAlignment="1">
      <alignment horizontal="center" wrapText="1"/>
    </xf>
    <xf numFmtId="0" fontId="12" fillId="2" borderId="16" xfId="0" applyFont="1" applyFill="1" applyBorder="1" applyAlignment="1">
      <alignment horizontal="center" wrapText="1"/>
    </xf>
    <xf numFmtId="0" fontId="3" fillId="2" borderId="16" xfId="0" applyFont="1" applyFill="1" applyBorder="1" applyAlignment="1">
      <alignment horizontal="left" wrapText="1"/>
    </xf>
    <xf numFmtId="0" fontId="0" fillId="0" borderId="11" xfId="0" applyBorder="1"/>
    <xf numFmtId="0" fontId="6" fillId="8" borderId="2" xfId="0" applyFont="1" applyFill="1" applyBorder="1" applyAlignment="1">
      <alignment horizontal="center" vertical="center" wrapText="1"/>
    </xf>
    <xf numFmtId="0" fontId="9" fillId="5" borderId="24" xfId="0" applyFont="1" applyFill="1" applyBorder="1" applyAlignment="1">
      <alignment horizontal="center" wrapText="1"/>
    </xf>
    <xf numFmtId="0" fontId="1" fillId="2" borderId="16" xfId="0" applyFont="1" applyFill="1" applyBorder="1" applyAlignment="1">
      <alignment horizontal="center" wrapText="1"/>
    </xf>
    <xf numFmtId="0" fontId="0" fillId="0" borderId="16" xfId="0" applyBorder="1"/>
    <xf numFmtId="0" fontId="9" fillId="2" borderId="16" xfId="0" applyFont="1" applyFill="1" applyBorder="1" applyAlignment="1">
      <alignment horizontal="center" wrapText="1"/>
    </xf>
    <xf numFmtId="9" fontId="1" fillId="0" borderId="16" xfId="0" applyNumberFormat="1" applyFont="1" applyBorder="1" applyAlignment="1">
      <alignment horizontal="center" vertical="center"/>
    </xf>
    <xf numFmtId="0" fontId="3" fillId="2" borderId="30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wrapText="1"/>
    </xf>
    <xf numFmtId="0" fontId="9" fillId="5" borderId="31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9" fillId="7" borderId="9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 wrapText="1"/>
    </xf>
    <xf numFmtId="9" fontId="6" fillId="2" borderId="16" xfId="0" applyNumberFormat="1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9" fillId="11" borderId="19" xfId="0" applyFont="1" applyFill="1" applyBorder="1" applyAlignment="1">
      <alignment horizontal="center" wrapText="1"/>
    </xf>
    <xf numFmtId="0" fontId="8" fillId="8" borderId="0" xfId="0" applyFont="1" applyFill="1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9" fillId="12" borderId="19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vertical="center"/>
    </xf>
    <xf numFmtId="0" fontId="9" fillId="12" borderId="24" xfId="0" applyFont="1" applyFill="1" applyBorder="1" applyAlignment="1">
      <alignment horizontal="center" wrapText="1"/>
    </xf>
    <xf numFmtId="0" fontId="9" fillId="12" borderId="2" xfId="0" applyFont="1" applyFill="1" applyBorder="1" applyAlignment="1">
      <alignment horizontal="center" wrapText="1"/>
    </xf>
    <xf numFmtId="0" fontId="9" fillId="12" borderId="9" xfId="0" applyFont="1" applyFill="1" applyBorder="1" applyAlignment="1">
      <alignment horizontal="center" wrapText="1"/>
    </xf>
    <xf numFmtId="0" fontId="9" fillId="12" borderId="31" xfId="0" applyFont="1" applyFill="1" applyBorder="1" applyAlignment="1">
      <alignment horizontal="center" wrapText="1"/>
    </xf>
    <xf numFmtId="0" fontId="5" fillId="11" borderId="1" xfId="0" applyFont="1" applyFill="1" applyBorder="1" applyAlignment="1">
      <alignment horizontal="center" vertical="center"/>
    </xf>
    <xf numFmtId="0" fontId="9" fillId="11" borderId="24" xfId="0" applyFont="1" applyFill="1" applyBorder="1" applyAlignment="1">
      <alignment horizontal="center" wrapText="1"/>
    </xf>
    <xf numFmtId="0" fontId="9" fillId="11" borderId="2" xfId="0" applyFont="1" applyFill="1" applyBorder="1" applyAlignment="1">
      <alignment horizontal="center" wrapText="1"/>
    </xf>
    <xf numFmtId="9" fontId="1" fillId="11" borderId="0" xfId="0" applyNumberFormat="1" applyFont="1" applyFill="1" applyBorder="1" applyAlignment="1">
      <alignment horizontal="center" vertical="center"/>
    </xf>
    <xf numFmtId="0" fontId="9" fillId="11" borderId="9" xfId="0" applyFont="1" applyFill="1" applyBorder="1" applyAlignment="1">
      <alignment horizontal="center" wrapText="1"/>
    </xf>
    <xf numFmtId="0" fontId="9" fillId="11" borderId="31" xfId="0" applyFont="1" applyFill="1" applyBorder="1" applyAlignment="1">
      <alignment horizontal="center" wrapText="1"/>
    </xf>
    <xf numFmtId="0" fontId="5" fillId="13" borderId="1" xfId="0" applyFont="1" applyFill="1" applyBorder="1" applyAlignment="1">
      <alignment horizontal="center" vertical="center"/>
    </xf>
    <xf numFmtId="0" fontId="9" fillId="13" borderId="33" xfId="0" applyFont="1" applyFill="1" applyBorder="1" applyAlignment="1">
      <alignment horizontal="center" wrapText="1"/>
    </xf>
    <xf numFmtId="0" fontId="5" fillId="13" borderId="5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9" fontId="9" fillId="12" borderId="15" xfId="0" applyNumberFormat="1" applyFont="1" applyFill="1" applyBorder="1" applyAlignment="1">
      <alignment horizontal="center" wrapText="1"/>
    </xf>
    <xf numFmtId="9" fontId="5" fillId="11" borderId="0" xfId="0" applyNumberFormat="1" applyFont="1" applyFill="1" applyBorder="1" applyAlignment="1">
      <alignment horizontal="center" vertical="center"/>
    </xf>
    <xf numFmtId="9" fontId="5" fillId="11" borderId="16" xfId="0" applyNumberFormat="1" applyFont="1" applyFill="1" applyBorder="1" applyAlignment="1">
      <alignment horizontal="center" vertical="center"/>
    </xf>
    <xf numFmtId="9" fontId="5" fillId="13" borderId="17" xfId="0" applyNumberFormat="1" applyFont="1" applyFill="1" applyBorder="1" applyAlignment="1">
      <alignment horizontal="center" vertical="center"/>
    </xf>
    <xf numFmtId="9" fontId="9" fillId="12" borderId="13" xfId="0" applyNumberFormat="1" applyFont="1" applyFill="1" applyBorder="1" applyAlignment="1">
      <alignment horizontal="center" wrapText="1"/>
    </xf>
    <xf numFmtId="9" fontId="5" fillId="13" borderId="11" xfId="0" applyNumberFormat="1" applyFont="1" applyFill="1" applyBorder="1" applyAlignment="1">
      <alignment horizontal="center" vertical="center"/>
    </xf>
    <xf numFmtId="9" fontId="9" fillId="12" borderId="14" xfId="0" applyNumberFormat="1" applyFont="1" applyFill="1" applyBorder="1" applyAlignment="1">
      <alignment horizontal="center" wrapText="1"/>
    </xf>
    <xf numFmtId="9" fontId="5" fillId="11" borderId="3" xfId="0" applyNumberFormat="1" applyFont="1" applyFill="1" applyBorder="1" applyAlignment="1">
      <alignment horizontal="center" vertical="center"/>
    </xf>
    <xf numFmtId="9" fontId="5" fillId="13" borderId="12" xfId="0" applyNumberFormat="1" applyFont="1" applyFill="1" applyBorder="1" applyAlignment="1">
      <alignment horizontal="center" vertical="center"/>
    </xf>
    <xf numFmtId="0" fontId="9" fillId="13" borderId="34" xfId="0" applyFont="1" applyFill="1" applyBorder="1" applyAlignment="1">
      <alignment horizontal="center" wrapText="1"/>
    </xf>
    <xf numFmtId="0" fontId="9" fillId="13" borderId="15" xfId="0" applyFont="1" applyFill="1" applyBorder="1" applyAlignment="1">
      <alignment horizontal="center" wrapText="1"/>
    </xf>
    <xf numFmtId="9" fontId="1" fillId="12" borderId="15" xfId="0" applyNumberFormat="1" applyFont="1" applyFill="1" applyBorder="1" applyAlignment="1">
      <alignment horizontal="center" vertical="center"/>
    </xf>
    <xf numFmtId="9" fontId="1" fillId="11" borderId="16" xfId="0" applyNumberFormat="1" applyFont="1" applyFill="1" applyBorder="1" applyAlignment="1">
      <alignment horizontal="center" vertical="center"/>
    </xf>
    <xf numFmtId="9" fontId="1" fillId="13" borderId="17" xfId="0" applyNumberFormat="1" applyFont="1" applyFill="1" applyBorder="1" applyAlignment="1">
      <alignment horizontal="center" vertical="center"/>
    </xf>
    <xf numFmtId="9" fontId="1" fillId="12" borderId="13" xfId="0" applyNumberFormat="1" applyFont="1" applyFill="1" applyBorder="1" applyAlignment="1">
      <alignment horizontal="center" vertical="center"/>
    </xf>
    <xf numFmtId="9" fontId="1" fillId="13" borderId="11" xfId="0" applyNumberFormat="1" applyFont="1" applyFill="1" applyBorder="1" applyAlignment="1">
      <alignment horizontal="center" vertical="center"/>
    </xf>
    <xf numFmtId="9" fontId="1" fillId="12" borderId="14" xfId="0" applyNumberFormat="1" applyFont="1" applyFill="1" applyBorder="1" applyAlignment="1">
      <alignment horizontal="center" vertical="center"/>
    </xf>
    <xf numFmtId="9" fontId="1" fillId="11" borderId="3" xfId="0" applyNumberFormat="1" applyFont="1" applyFill="1" applyBorder="1" applyAlignment="1">
      <alignment horizontal="center" vertical="center"/>
    </xf>
    <xf numFmtId="9" fontId="1" fillId="13" borderId="12" xfId="0" applyNumberFormat="1" applyFont="1" applyFill="1" applyBorder="1" applyAlignment="1">
      <alignment horizontal="center" vertical="center"/>
    </xf>
    <xf numFmtId="0" fontId="9" fillId="13" borderId="35" xfId="0" applyFont="1" applyFill="1" applyBorder="1" applyAlignment="1">
      <alignment horizontal="center" wrapText="1"/>
    </xf>
    <xf numFmtId="0" fontId="9" fillId="13" borderId="36" xfId="0" applyFont="1" applyFill="1" applyBorder="1" applyAlignment="1">
      <alignment horizontal="center" wrapText="1"/>
    </xf>
    <xf numFmtId="0" fontId="9" fillId="12" borderId="8" xfId="0" applyFont="1" applyFill="1" applyBorder="1" applyAlignment="1">
      <alignment horizontal="center" wrapText="1"/>
    </xf>
    <xf numFmtId="0" fontId="9" fillId="11" borderId="8" xfId="0" applyFont="1" applyFill="1" applyBorder="1" applyAlignment="1">
      <alignment horizontal="center" wrapText="1"/>
    </xf>
    <xf numFmtId="0" fontId="9" fillId="13" borderId="26" xfId="0" applyFont="1" applyFill="1" applyBorder="1" applyAlignment="1">
      <alignment horizontal="center" wrapText="1"/>
    </xf>
    <xf numFmtId="0" fontId="9" fillId="5" borderId="37" xfId="0" applyFont="1" applyFill="1" applyBorder="1" applyAlignment="1">
      <alignment horizontal="center" wrapText="1"/>
    </xf>
    <xf numFmtId="0" fontId="9" fillId="5" borderId="38" xfId="0" applyFont="1" applyFill="1" applyBorder="1" applyAlignment="1">
      <alignment horizontal="center" wrapText="1"/>
    </xf>
    <xf numFmtId="0" fontId="9" fillId="12" borderId="38" xfId="0" applyFont="1" applyFill="1" applyBorder="1" applyAlignment="1">
      <alignment horizontal="center" wrapText="1"/>
    </xf>
    <xf numFmtId="0" fontId="9" fillId="11" borderId="38" xfId="0" applyFont="1" applyFill="1" applyBorder="1" applyAlignment="1">
      <alignment horizontal="center" wrapText="1"/>
    </xf>
    <xf numFmtId="0" fontId="9" fillId="13" borderId="39" xfId="0" applyFont="1" applyFill="1" applyBorder="1" applyAlignment="1">
      <alignment horizontal="center" wrapText="1"/>
    </xf>
    <xf numFmtId="9" fontId="5" fillId="12" borderId="15" xfId="0" applyNumberFormat="1" applyFont="1" applyFill="1" applyBorder="1" applyAlignment="1">
      <alignment horizontal="center" vertical="center"/>
    </xf>
    <xf numFmtId="9" fontId="5" fillId="12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1" fillId="3" borderId="28" xfId="0" applyFont="1" applyFill="1" applyBorder="1" applyAlignment="1">
      <alignment horizontal="center" wrapText="1"/>
    </xf>
    <xf numFmtId="0" fontId="1" fillId="3" borderId="28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wrapText="1"/>
    </xf>
    <xf numFmtId="0" fontId="5" fillId="4" borderId="14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9" fontId="5" fillId="4" borderId="14" xfId="0" applyNumberFormat="1" applyFont="1" applyFill="1" applyBorder="1" applyAlignment="1">
      <alignment horizontal="center" vertical="center"/>
    </xf>
    <xf numFmtId="9" fontId="5" fillId="4" borderId="1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9" fillId="12" borderId="19" xfId="0" applyFont="1" applyFill="1" applyBorder="1" applyAlignment="1">
      <alignment horizontal="center" vertical="center" wrapText="1"/>
    </xf>
    <xf numFmtId="0" fontId="9" fillId="13" borderId="3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9" fontId="5" fillId="13" borderId="9" xfId="0" applyNumberFormat="1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17" fillId="14" borderId="1" xfId="0" applyFont="1" applyFill="1" applyBorder="1" applyAlignment="1">
      <alignment horizontal="center" wrapText="1"/>
    </xf>
    <xf numFmtId="0" fontId="17" fillId="1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6" fillId="2" borderId="24" xfId="0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10" borderId="9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4" fillId="9" borderId="3" xfId="0" applyFont="1" applyFill="1" applyBorder="1"/>
    <xf numFmtId="0" fontId="0" fillId="10" borderId="12" xfId="0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7" fillId="14" borderId="15" xfId="0" applyFont="1" applyFill="1" applyBorder="1" applyAlignment="1">
      <alignment horizontal="center" vertical="center" wrapText="1"/>
    </xf>
    <xf numFmtId="0" fontId="17" fillId="14" borderId="14" xfId="0" applyFont="1" applyFill="1" applyBorder="1" applyAlignment="1">
      <alignment horizontal="center" vertical="center" wrapText="1"/>
    </xf>
    <xf numFmtId="0" fontId="6" fillId="8" borderId="26" xfId="0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 vertical="center" wrapText="1"/>
    </xf>
    <xf numFmtId="0" fontId="8" fillId="8" borderId="0" xfId="0" applyFont="1" applyFill="1" applyAlignment="1">
      <alignment horizontal="center" vertical="center" wrapText="1"/>
    </xf>
    <xf numFmtId="0" fontId="8" fillId="8" borderId="0" xfId="0" applyFont="1" applyFill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0" fillId="8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5" fillId="4" borderId="32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0</xdr:row>
      <xdr:rowOff>77514</xdr:rowOff>
    </xdr:from>
    <xdr:to>
      <xdr:col>11</xdr:col>
      <xdr:colOff>1527173</xdr:colOff>
      <xdr:row>4</xdr:row>
      <xdr:rowOff>44449</xdr:rowOff>
    </xdr:to>
    <xdr:pic>
      <xdr:nvPicPr>
        <xdr:cNvPr id="2" name="Image 1" descr="Logo-HUEP-TRS-C-600px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29900" y="77514"/>
          <a:ext cx="1536698" cy="96706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no/AppData/Roaming/Microsoft/Excel/STATISTIQUES%20%202010/AOUT%202010/GHU%203%20GH%20ST%20ANTOI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QuData"/>
      <sheetName val="ST ANTOINE"/>
      <sheetName val="TENON"/>
      <sheetName val="TROUSSEAU"/>
      <sheetName val="ROTHSCHILD"/>
    </sheetNames>
    <sheetDataSet>
      <sheetData sheetId="0">
        <row r="950">
          <cell r="B950">
            <v>0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3:Q59"/>
  <sheetViews>
    <sheetView topLeftCell="G1" zoomScale="70" zoomScaleNormal="70" workbookViewId="0">
      <selection activeCell="I33" sqref="I33:I34"/>
    </sheetView>
  </sheetViews>
  <sheetFormatPr baseColWidth="10" defaultRowHeight="15"/>
  <cols>
    <col min="1" max="1" width="15.7109375" bestFit="1" customWidth="1"/>
    <col min="2" max="3" width="20.140625" bestFit="1" customWidth="1"/>
    <col min="4" max="4" width="23.5703125" bestFit="1" customWidth="1"/>
    <col min="5" max="5" width="17.7109375" bestFit="1" customWidth="1"/>
    <col min="6" max="6" width="21.5703125" bestFit="1" customWidth="1"/>
    <col min="7" max="7" width="18.7109375" bestFit="1" customWidth="1"/>
    <col min="8" max="8" width="15.85546875" bestFit="1" customWidth="1"/>
    <col min="9" max="9" width="25.28515625" bestFit="1" customWidth="1"/>
    <col min="10" max="10" width="21.42578125" bestFit="1" customWidth="1"/>
    <col min="11" max="11" width="15.85546875" bestFit="1" customWidth="1"/>
    <col min="12" max="12" width="15.28515625" bestFit="1" customWidth="1"/>
    <col min="13" max="13" width="60" bestFit="1" customWidth="1"/>
  </cols>
  <sheetData>
    <row r="3" spans="1:17">
      <c r="Q3" s="7"/>
    </row>
    <row r="4" spans="1:17">
      <c r="A4" s="7" t="s">
        <v>143</v>
      </c>
      <c r="B4" s="7" t="s">
        <v>5</v>
      </c>
      <c r="C4" s="7" t="s">
        <v>6</v>
      </c>
      <c r="D4" s="7" t="s">
        <v>16</v>
      </c>
      <c r="E4" s="7" t="s">
        <v>24</v>
      </c>
      <c r="F4" s="7" t="s">
        <v>36</v>
      </c>
      <c r="G4" s="7" t="s">
        <v>37</v>
      </c>
      <c r="H4" s="7" t="s">
        <v>47</v>
      </c>
      <c r="I4" s="7" t="s">
        <v>64</v>
      </c>
      <c r="J4" s="7" t="s">
        <v>66</v>
      </c>
      <c r="K4" s="7" t="s">
        <v>122</v>
      </c>
      <c r="L4" s="7" t="s">
        <v>76</v>
      </c>
      <c r="M4" s="7" t="s">
        <v>165</v>
      </c>
      <c r="N4" s="7" t="s">
        <v>77</v>
      </c>
      <c r="O4" s="7" t="s">
        <v>114</v>
      </c>
      <c r="P4" s="7" t="s">
        <v>124</v>
      </c>
      <c r="Q4" s="7" t="s">
        <v>219</v>
      </c>
    </row>
    <row r="5" spans="1:17" ht="18">
      <c r="A5" s="10"/>
      <c r="B5" s="10"/>
      <c r="C5" s="48"/>
      <c r="D5" s="48"/>
      <c r="E5" s="48"/>
      <c r="F5" s="48"/>
      <c r="G5" s="48"/>
      <c r="H5" s="48"/>
      <c r="I5" s="48"/>
      <c r="J5" s="48"/>
      <c r="K5" s="48"/>
      <c r="L5" s="48"/>
      <c r="M5" s="167"/>
      <c r="N5" s="189"/>
      <c r="O5" s="189"/>
      <c r="P5" s="189"/>
      <c r="Q5" s="189"/>
    </row>
    <row r="6" spans="1:17" ht="18">
      <c r="A6" s="5"/>
      <c r="B6" s="5"/>
      <c r="C6" s="182"/>
      <c r="D6" s="182"/>
      <c r="E6" s="182"/>
      <c r="F6" s="182"/>
      <c r="G6" s="182"/>
      <c r="H6" s="182"/>
      <c r="I6" s="182"/>
      <c r="J6" s="182"/>
      <c r="K6" s="182"/>
      <c r="L6" s="182"/>
      <c r="M6" s="191"/>
      <c r="N6" s="5"/>
      <c r="O6" s="5"/>
      <c r="P6" s="5"/>
      <c r="Q6" s="5"/>
    </row>
    <row r="7" spans="1:17" ht="36">
      <c r="A7" s="183" t="s">
        <v>142</v>
      </c>
      <c r="B7" s="183" t="s">
        <v>3</v>
      </c>
      <c r="C7" s="183" t="s">
        <v>15</v>
      </c>
      <c r="D7" s="184" t="s">
        <v>17</v>
      </c>
      <c r="E7" s="185" t="s">
        <v>29</v>
      </c>
      <c r="F7" s="185" t="s">
        <v>25</v>
      </c>
      <c r="G7" s="186" t="s">
        <v>42</v>
      </c>
      <c r="H7" s="187" t="s">
        <v>50</v>
      </c>
      <c r="I7" s="186" t="s">
        <v>29</v>
      </c>
      <c r="J7" s="186" t="s">
        <v>71</v>
      </c>
      <c r="K7" s="186" t="s">
        <v>72</v>
      </c>
      <c r="L7" s="188" t="s">
        <v>208</v>
      </c>
      <c r="M7" s="185" t="s">
        <v>171</v>
      </c>
      <c r="N7" s="190">
        <v>1</v>
      </c>
      <c r="O7" s="186" t="s">
        <v>116</v>
      </c>
      <c r="P7" s="186">
        <v>1</v>
      </c>
      <c r="Q7" s="186" t="s">
        <v>221</v>
      </c>
    </row>
    <row r="8" spans="1:17" ht="45" customHeight="1">
      <c r="A8" s="183" t="s">
        <v>225</v>
      </c>
      <c r="B8" s="183" t="s">
        <v>2</v>
      </c>
      <c r="C8" s="183" t="s">
        <v>13</v>
      </c>
      <c r="D8" s="184" t="s">
        <v>20</v>
      </c>
      <c r="E8" s="185" t="s">
        <v>28</v>
      </c>
      <c r="F8" s="185" t="s">
        <v>29</v>
      </c>
      <c r="G8" s="186" t="s">
        <v>46</v>
      </c>
      <c r="H8" s="187" t="s">
        <v>57</v>
      </c>
      <c r="I8" s="186" t="s">
        <v>28</v>
      </c>
      <c r="J8" s="186" t="s">
        <v>70</v>
      </c>
      <c r="K8" s="186" t="s">
        <v>113</v>
      </c>
      <c r="L8" s="188" t="s">
        <v>209</v>
      </c>
      <c r="M8" s="185" t="s">
        <v>185</v>
      </c>
      <c r="N8" s="190">
        <v>2</v>
      </c>
      <c r="O8" s="186" t="s">
        <v>82</v>
      </c>
      <c r="P8" s="186">
        <v>2</v>
      </c>
      <c r="Q8" s="186" t="s">
        <v>220</v>
      </c>
    </row>
    <row r="9" spans="1:17" ht="37.5" customHeight="1">
      <c r="A9" s="6" t="s">
        <v>226</v>
      </c>
      <c r="B9" s="6" t="s">
        <v>1</v>
      </c>
      <c r="C9" s="6" t="s">
        <v>14</v>
      </c>
      <c r="D9" s="4" t="s">
        <v>23</v>
      </c>
      <c r="E9" s="5" t="s">
        <v>33</v>
      </c>
      <c r="F9" s="5" t="s">
        <v>28</v>
      </c>
      <c r="G9" s="7" t="s">
        <v>38</v>
      </c>
      <c r="H9" s="8" t="s">
        <v>48</v>
      </c>
      <c r="I9" s="7" t="s">
        <v>33</v>
      </c>
      <c r="J9" s="7" t="s">
        <v>25</v>
      </c>
      <c r="K9" s="7" t="s">
        <v>75</v>
      </c>
      <c r="L9" s="178" t="s">
        <v>210</v>
      </c>
      <c r="M9" s="5" t="s">
        <v>195</v>
      </c>
      <c r="N9" s="179">
        <v>3</v>
      </c>
      <c r="O9" s="7" t="s">
        <v>120</v>
      </c>
      <c r="P9" s="7">
        <v>3</v>
      </c>
      <c r="Q9" s="7"/>
    </row>
    <row r="10" spans="1:17" ht="25.5">
      <c r="A10" s="6"/>
      <c r="B10" s="6" t="s">
        <v>0</v>
      </c>
      <c r="C10" s="6" t="s">
        <v>7</v>
      </c>
      <c r="D10" s="4" t="s">
        <v>233</v>
      </c>
      <c r="E10" s="7" t="s">
        <v>27</v>
      </c>
      <c r="F10" s="7" t="s">
        <v>33</v>
      </c>
      <c r="G10" s="7" t="s">
        <v>41</v>
      </c>
      <c r="H10" s="8" t="s">
        <v>61</v>
      </c>
      <c r="I10" s="7" t="s">
        <v>27</v>
      </c>
      <c r="J10" s="7" t="s">
        <v>69</v>
      </c>
      <c r="K10" s="7" t="s">
        <v>123</v>
      </c>
      <c r="L10" s="178" t="s">
        <v>211</v>
      </c>
      <c r="M10" s="5" t="s">
        <v>149</v>
      </c>
      <c r="N10" s="179">
        <v>4</v>
      </c>
      <c r="O10" s="7" t="s">
        <v>115</v>
      </c>
      <c r="P10" s="7">
        <v>4</v>
      </c>
      <c r="Q10" s="7"/>
    </row>
    <row r="11" spans="1:17" ht="25.5">
      <c r="A11" s="48"/>
      <c r="B11" s="6" t="s">
        <v>4</v>
      </c>
      <c r="C11" s="6" t="s">
        <v>8</v>
      </c>
      <c r="D11" s="4" t="s">
        <v>21</v>
      </c>
      <c r="E11" s="7" t="s">
        <v>35</v>
      </c>
      <c r="F11" s="7" t="s">
        <v>27</v>
      </c>
      <c r="G11" s="7" t="s">
        <v>40</v>
      </c>
      <c r="H11" s="8" t="s">
        <v>62</v>
      </c>
      <c r="I11" s="7" t="s">
        <v>35</v>
      </c>
      <c r="J11" s="7" t="s">
        <v>68</v>
      </c>
      <c r="K11" s="7" t="s">
        <v>74</v>
      </c>
      <c r="L11" s="178" t="s">
        <v>212</v>
      </c>
      <c r="M11" s="5" t="s">
        <v>150</v>
      </c>
      <c r="N11" s="179">
        <v>5</v>
      </c>
      <c r="O11" s="7" t="s">
        <v>79</v>
      </c>
      <c r="P11" s="7">
        <v>5</v>
      </c>
      <c r="Q11" s="48"/>
    </row>
    <row r="12" spans="1:17" ht="68.25" customHeight="1">
      <c r="A12" s="48"/>
      <c r="B12" s="6"/>
      <c r="C12" s="6" t="s">
        <v>11</v>
      </c>
      <c r="D12" s="4" t="s">
        <v>22</v>
      </c>
      <c r="E12" s="7" t="s">
        <v>25</v>
      </c>
      <c r="F12" s="7" t="s">
        <v>35</v>
      </c>
      <c r="G12" s="7" t="s">
        <v>43</v>
      </c>
      <c r="H12" s="8" t="s">
        <v>58</v>
      </c>
      <c r="I12" s="7" t="s">
        <v>25</v>
      </c>
      <c r="J12" s="7" t="s">
        <v>67</v>
      </c>
      <c r="K12" s="7" t="s">
        <v>73</v>
      </c>
      <c r="L12" s="178" t="s">
        <v>213</v>
      </c>
      <c r="M12" s="5" t="s">
        <v>194</v>
      </c>
      <c r="N12" s="179">
        <v>6</v>
      </c>
      <c r="O12" s="7" t="s">
        <v>85</v>
      </c>
      <c r="P12" s="7">
        <v>6</v>
      </c>
      <c r="Q12" s="48"/>
    </row>
    <row r="13" spans="1:17" ht="25.5">
      <c r="A13" s="48"/>
      <c r="B13" s="48"/>
      <c r="C13" s="6" t="s">
        <v>12</v>
      </c>
      <c r="D13" s="4" t="s">
        <v>18</v>
      </c>
      <c r="E13" s="7" t="s">
        <v>30</v>
      </c>
      <c r="F13" s="7" t="s">
        <v>30</v>
      </c>
      <c r="G13" s="7" t="s">
        <v>39</v>
      </c>
      <c r="H13" s="8" t="s">
        <v>60</v>
      </c>
      <c r="I13" s="7" t="s">
        <v>30</v>
      </c>
      <c r="J13" s="7"/>
      <c r="K13" s="7"/>
      <c r="L13" s="178" t="s">
        <v>231</v>
      </c>
      <c r="M13" s="5" t="s">
        <v>151</v>
      </c>
      <c r="N13" s="179">
        <v>7</v>
      </c>
      <c r="O13" s="7" t="s">
        <v>84</v>
      </c>
      <c r="P13" s="7">
        <v>7</v>
      </c>
      <c r="Q13" s="48"/>
    </row>
    <row r="14" spans="1:17" ht="25.5">
      <c r="A14" s="48"/>
      <c r="B14" s="48"/>
      <c r="C14" s="6" t="s">
        <v>9</v>
      </c>
      <c r="D14" s="4"/>
      <c r="E14" s="5" t="s">
        <v>31</v>
      </c>
      <c r="F14" s="5" t="s">
        <v>31</v>
      </c>
      <c r="G14" s="7" t="s">
        <v>44</v>
      </c>
      <c r="H14" s="8" t="s">
        <v>49</v>
      </c>
      <c r="I14" s="7" t="s">
        <v>31</v>
      </c>
      <c r="J14" s="9"/>
      <c r="K14" s="9"/>
      <c r="L14" s="178" t="s">
        <v>215</v>
      </c>
      <c r="M14" s="5" t="s">
        <v>152</v>
      </c>
      <c r="N14" s="179">
        <v>8</v>
      </c>
      <c r="O14" s="7" t="s">
        <v>83</v>
      </c>
      <c r="P14" s="7">
        <v>8</v>
      </c>
      <c r="Q14" s="48"/>
    </row>
    <row r="15" spans="1:17">
      <c r="A15" s="48"/>
      <c r="B15" s="48"/>
      <c r="C15" s="6" t="s">
        <v>10</v>
      </c>
      <c r="D15" s="9"/>
      <c r="E15" s="5" t="s">
        <v>32</v>
      </c>
      <c r="F15" s="5" t="s">
        <v>32</v>
      </c>
      <c r="G15" s="7" t="s">
        <v>45</v>
      </c>
      <c r="H15" s="8" t="s">
        <v>52</v>
      </c>
      <c r="I15" s="7" t="s">
        <v>32</v>
      </c>
      <c r="J15" s="9"/>
      <c r="K15" s="9"/>
      <c r="L15" s="178" t="s">
        <v>216</v>
      </c>
      <c r="M15" s="5" t="s">
        <v>191</v>
      </c>
      <c r="N15" s="179">
        <v>9</v>
      </c>
      <c r="O15" s="7" t="s">
        <v>81</v>
      </c>
      <c r="P15" s="7">
        <v>9</v>
      </c>
      <c r="Q15" s="48"/>
    </row>
    <row r="16" spans="1:17" ht="25.5">
      <c r="A16" s="48"/>
      <c r="B16" s="48"/>
      <c r="C16" s="6"/>
      <c r="D16" s="9"/>
      <c r="E16" s="5" t="s">
        <v>34</v>
      </c>
      <c r="F16" s="5" t="s">
        <v>34</v>
      </c>
      <c r="G16" s="7"/>
      <c r="H16" s="8" t="s">
        <v>51</v>
      </c>
      <c r="I16" s="7" t="s">
        <v>34</v>
      </c>
      <c r="J16" s="9"/>
      <c r="K16" s="9"/>
      <c r="L16" s="178" t="s">
        <v>217</v>
      </c>
      <c r="M16" s="5" t="s">
        <v>192</v>
      </c>
      <c r="N16" s="179"/>
      <c r="O16" s="7" t="s">
        <v>119</v>
      </c>
      <c r="P16" s="7">
        <v>10</v>
      </c>
      <c r="Q16" s="48"/>
    </row>
    <row r="17" spans="1:17" ht="24">
      <c r="A17" s="48"/>
      <c r="B17" s="48"/>
      <c r="C17" s="9"/>
      <c r="D17" s="9"/>
      <c r="E17" s="5" t="s">
        <v>26</v>
      </c>
      <c r="F17" s="5" t="s">
        <v>26</v>
      </c>
      <c r="G17" s="9"/>
      <c r="H17" s="8" t="s">
        <v>55</v>
      </c>
      <c r="I17" s="7" t="s">
        <v>26</v>
      </c>
      <c r="J17" s="9"/>
      <c r="K17" s="9"/>
      <c r="L17" s="178" t="s">
        <v>232</v>
      </c>
      <c r="M17" s="5" t="s">
        <v>188</v>
      </c>
      <c r="N17" s="48"/>
      <c r="O17" s="7" t="s">
        <v>118</v>
      </c>
      <c r="P17" s="7">
        <v>11</v>
      </c>
      <c r="Q17" s="48"/>
    </row>
    <row r="18" spans="1:17" ht="27.75" customHeight="1">
      <c r="A18" s="48"/>
      <c r="B18" s="48"/>
      <c r="C18" s="9"/>
      <c r="D18" s="9"/>
      <c r="E18" s="5"/>
      <c r="F18" s="5"/>
      <c r="G18" s="9"/>
      <c r="H18" s="8" t="s">
        <v>56</v>
      </c>
      <c r="I18" s="7"/>
      <c r="J18" s="9"/>
      <c r="K18" s="9"/>
      <c r="L18" s="178"/>
      <c r="M18" s="5" t="s">
        <v>196</v>
      </c>
      <c r="N18" s="48"/>
      <c r="O18" s="7" t="s">
        <v>117</v>
      </c>
      <c r="P18" s="7">
        <v>12</v>
      </c>
      <c r="Q18" s="48"/>
    </row>
    <row r="19" spans="1:17" ht="24.75" customHeight="1">
      <c r="A19" s="48"/>
      <c r="B19" s="48"/>
      <c r="C19" s="48"/>
      <c r="D19" s="48"/>
      <c r="E19" s="48"/>
      <c r="F19" s="48"/>
      <c r="G19" s="48"/>
      <c r="H19" s="8" t="s">
        <v>54</v>
      </c>
      <c r="J19" s="48"/>
      <c r="K19" s="48"/>
      <c r="L19" s="48"/>
      <c r="M19" s="5" t="s">
        <v>174</v>
      </c>
      <c r="N19" s="48"/>
      <c r="O19" s="7"/>
      <c r="P19" s="7">
        <v>13</v>
      </c>
      <c r="Q19" s="48"/>
    </row>
    <row r="20" spans="1:17" ht="24.75" customHeight="1">
      <c r="A20" s="48"/>
      <c r="B20" s="48"/>
      <c r="C20" s="48"/>
      <c r="D20" s="48"/>
      <c r="E20" s="48"/>
      <c r="F20" s="48"/>
      <c r="G20" s="48"/>
      <c r="H20" s="8" t="s">
        <v>63</v>
      </c>
      <c r="J20" s="48"/>
      <c r="K20" s="48"/>
      <c r="L20" s="48"/>
      <c r="M20" s="5" t="s">
        <v>173</v>
      </c>
      <c r="N20" s="48"/>
      <c r="O20" s="48"/>
      <c r="P20" s="7">
        <v>14</v>
      </c>
      <c r="Q20" s="48"/>
    </row>
    <row r="21" spans="1:17" ht="21.75" customHeight="1">
      <c r="A21" s="48"/>
      <c r="B21" s="48"/>
      <c r="C21" s="48"/>
      <c r="D21" s="48"/>
      <c r="E21" s="48"/>
      <c r="F21" s="48"/>
      <c r="G21" s="48"/>
      <c r="H21" s="8" t="s">
        <v>53</v>
      </c>
      <c r="J21" s="48"/>
      <c r="K21" s="48"/>
      <c r="L21" s="48"/>
      <c r="M21" s="5" t="s">
        <v>175</v>
      </c>
      <c r="N21" s="48"/>
      <c r="O21" s="48"/>
      <c r="P21" s="7">
        <v>15</v>
      </c>
      <c r="Q21" s="48"/>
    </row>
    <row r="22" spans="1:17" ht="25.5" customHeight="1">
      <c r="A22" s="48"/>
      <c r="B22" s="48"/>
      <c r="C22" s="48"/>
      <c r="D22" s="48"/>
      <c r="E22" s="48"/>
      <c r="F22" s="48"/>
      <c r="G22" s="48"/>
      <c r="H22" s="8" t="s">
        <v>59</v>
      </c>
      <c r="I22" s="48"/>
      <c r="J22" s="48"/>
      <c r="K22" s="48"/>
      <c r="L22" s="48"/>
      <c r="M22" s="5" t="s">
        <v>197</v>
      </c>
      <c r="N22" s="48"/>
      <c r="O22" s="48"/>
      <c r="P22" s="7">
        <v>16</v>
      </c>
      <c r="Q22" s="48"/>
    </row>
    <row r="23" spans="1:17">
      <c r="A23" s="48"/>
      <c r="B23" s="48"/>
      <c r="C23" s="48"/>
      <c r="D23" s="48"/>
      <c r="E23" s="48"/>
      <c r="F23" s="48"/>
      <c r="G23" s="48"/>
      <c r="H23" s="8"/>
      <c r="I23" s="48"/>
      <c r="J23" s="48"/>
      <c r="K23" s="48"/>
      <c r="L23" s="48"/>
      <c r="M23" s="5" t="s">
        <v>166</v>
      </c>
      <c r="N23" s="48"/>
      <c r="O23" s="48"/>
      <c r="P23" s="7">
        <v>17</v>
      </c>
      <c r="Q23" s="48"/>
    </row>
    <row r="24" spans="1:17">
      <c r="A24" s="48"/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5" t="s">
        <v>178</v>
      </c>
      <c r="N24" s="48"/>
      <c r="O24" s="48"/>
      <c r="P24" s="7">
        <v>18</v>
      </c>
      <c r="Q24" s="48"/>
    </row>
    <row r="25" spans="1:17">
      <c r="A25" s="48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5" t="s">
        <v>153</v>
      </c>
      <c r="N25" s="48"/>
      <c r="O25" s="48"/>
      <c r="P25" s="7">
        <v>19</v>
      </c>
      <c r="Q25" s="48"/>
    </row>
    <row r="26" spans="1:17">
      <c r="A26" s="48"/>
      <c r="B26" s="48"/>
      <c r="C26" s="48"/>
      <c r="D26" s="48"/>
      <c r="E26" s="48"/>
      <c r="F26" s="192" t="s">
        <v>234</v>
      </c>
      <c r="G26" s="48"/>
      <c r="H26" s="48"/>
      <c r="I26" s="48"/>
      <c r="J26" s="48"/>
      <c r="K26" s="48"/>
      <c r="L26" s="48"/>
      <c r="M26" s="5" t="s">
        <v>179</v>
      </c>
      <c r="N26" s="48"/>
      <c r="O26" s="48"/>
      <c r="P26" s="7">
        <v>20</v>
      </c>
      <c r="Q26" s="48"/>
    </row>
    <row r="27" spans="1:17">
      <c r="A27" s="48"/>
      <c r="B27" s="48"/>
      <c r="C27" s="48"/>
      <c r="D27" s="5" t="s">
        <v>227</v>
      </c>
      <c r="E27" s="48"/>
      <c r="F27" s="192" t="s">
        <v>235</v>
      </c>
      <c r="G27" s="48"/>
      <c r="H27" s="48"/>
      <c r="I27" s="48"/>
      <c r="J27" s="48"/>
      <c r="K27" s="48"/>
      <c r="L27" s="48"/>
      <c r="M27" s="5" t="s">
        <v>187</v>
      </c>
      <c r="N27" s="48"/>
      <c r="O27" s="48"/>
      <c r="P27" s="7">
        <v>21</v>
      </c>
      <c r="Q27" s="48"/>
    </row>
    <row r="28" spans="1:17">
      <c r="A28" s="48"/>
      <c r="B28" s="48"/>
      <c r="C28" s="48"/>
      <c r="D28" s="5" t="s">
        <v>230</v>
      </c>
      <c r="E28" s="48"/>
      <c r="F28" s="192" t="s">
        <v>236</v>
      </c>
      <c r="G28" s="48"/>
      <c r="H28" s="48"/>
      <c r="I28" s="48"/>
      <c r="J28" s="48"/>
      <c r="K28" s="48"/>
      <c r="L28" s="48"/>
      <c r="M28" s="5" t="s">
        <v>168</v>
      </c>
      <c r="N28" s="48"/>
      <c r="O28" s="48"/>
      <c r="P28" s="7">
        <v>22</v>
      </c>
      <c r="Q28" s="48"/>
    </row>
    <row r="29" spans="1:17">
      <c r="A29" s="48"/>
      <c r="B29" s="48"/>
      <c r="C29" s="48"/>
      <c r="D29" s="5" t="s">
        <v>229</v>
      </c>
      <c r="E29" s="48"/>
      <c r="F29" s="182"/>
      <c r="G29" s="48"/>
      <c r="H29" s="48"/>
      <c r="I29" s="48"/>
      <c r="J29" s="48"/>
      <c r="K29" s="48"/>
      <c r="L29" s="48"/>
      <c r="M29" s="5" t="s">
        <v>169</v>
      </c>
      <c r="N29" s="48"/>
      <c r="O29" s="48"/>
      <c r="P29" s="7">
        <v>23</v>
      </c>
      <c r="Q29" s="48"/>
    </row>
    <row r="30" spans="1:17">
      <c r="A30" s="48"/>
      <c r="B30" s="48"/>
      <c r="C30" s="48"/>
      <c r="D30" s="5" t="s">
        <v>228</v>
      </c>
      <c r="E30" s="48"/>
      <c r="F30" s="48"/>
      <c r="G30" s="48"/>
      <c r="H30" s="48"/>
      <c r="I30" s="48"/>
      <c r="J30" s="48"/>
      <c r="K30" s="48"/>
      <c r="L30" s="48"/>
      <c r="M30" s="5" t="s">
        <v>170</v>
      </c>
      <c r="N30" s="48"/>
      <c r="O30" s="48"/>
      <c r="P30" s="7">
        <v>24</v>
      </c>
      <c r="Q30" s="48"/>
    </row>
    <row r="31" spans="1:17">
      <c r="A31" s="48"/>
      <c r="B31" s="48"/>
      <c r="C31" s="48"/>
      <c r="D31" s="5" t="s">
        <v>135</v>
      </c>
      <c r="E31" s="48"/>
      <c r="F31" s="48"/>
      <c r="G31" s="48"/>
      <c r="H31" s="48"/>
      <c r="I31" s="48"/>
      <c r="J31" s="48"/>
      <c r="K31" s="48"/>
      <c r="L31" s="48"/>
      <c r="M31" s="5" t="s">
        <v>176</v>
      </c>
      <c r="N31" s="48"/>
      <c r="O31" s="48"/>
      <c r="P31" s="7">
        <v>25</v>
      </c>
      <c r="Q31" s="48"/>
    </row>
    <row r="32" spans="1:17">
      <c r="A32" s="48"/>
      <c r="B32" s="48"/>
      <c r="C32" s="48"/>
      <c r="D32" s="5"/>
      <c r="E32" s="48"/>
      <c r="F32" s="48"/>
      <c r="G32" s="48"/>
      <c r="H32" s="48"/>
      <c r="I32" s="48"/>
      <c r="J32" s="48"/>
      <c r="K32" s="48"/>
      <c r="L32" s="48"/>
      <c r="M32" s="5" t="s">
        <v>177</v>
      </c>
      <c r="N32" s="48"/>
      <c r="O32" s="48"/>
      <c r="P32" s="7">
        <v>26</v>
      </c>
      <c r="Q32" s="48"/>
    </row>
    <row r="33" spans="1:17">
      <c r="A33" s="48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5" t="s">
        <v>190</v>
      </c>
      <c r="N33" s="48"/>
      <c r="O33" s="48"/>
      <c r="P33" s="7">
        <v>27</v>
      </c>
      <c r="Q33" s="48"/>
    </row>
    <row r="34" spans="1:17">
      <c r="A34" s="48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5" t="s">
        <v>167</v>
      </c>
      <c r="N34" s="48"/>
      <c r="O34" s="48"/>
      <c r="P34" s="7">
        <v>28</v>
      </c>
      <c r="Q34" s="48"/>
    </row>
    <row r="35" spans="1:17">
      <c r="A35" s="48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5" t="s">
        <v>180</v>
      </c>
      <c r="N35" s="48"/>
      <c r="O35" s="48"/>
      <c r="P35" s="7">
        <v>29</v>
      </c>
      <c r="Q35" s="48"/>
    </row>
    <row r="36" spans="1:17">
      <c r="A36" s="48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5" t="s">
        <v>154</v>
      </c>
      <c r="N36" s="48"/>
      <c r="O36" s="48"/>
      <c r="P36" s="7">
        <v>30</v>
      </c>
      <c r="Q36" s="48"/>
    </row>
    <row r="37" spans="1:17">
      <c r="A37" s="48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5" t="s">
        <v>155</v>
      </c>
      <c r="N37" s="48"/>
      <c r="O37" s="48"/>
      <c r="P37" s="7">
        <v>31</v>
      </c>
      <c r="Q37" s="48"/>
    </row>
    <row r="38" spans="1:17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5" t="s">
        <v>182</v>
      </c>
      <c r="N38" s="48"/>
      <c r="O38" s="48"/>
      <c r="P38" s="7"/>
      <c r="Q38" s="48"/>
    </row>
    <row r="39" spans="1:17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5" t="s">
        <v>156</v>
      </c>
      <c r="N39" s="48"/>
      <c r="O39" s="48"/>
      <c r="P39" s="48"/>
      <c r="Q39" s="48"/>
    </row>
    <row r="40" spans="1:17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5" t="s">
        <v>157</v>
      </c>
      <c r="N40" s="48"/>
      <c r="O40" s="48"/>
      <c r="P40" s="48"/>
      <c r="Q40" s="48"/>
    </row>
    <row r="41" spans="1:17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5" t="s">
        <v>183</v>
      </c>
      <c r="N41" s="48"/>
      <c r="O41" s="48"/>
      <c r="P41" s="48"/>
      <c r="Q41" s="48"/>
    </row>
    <row r="42" spans="1:17">
      <c r="A42" s="48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5" t="s">
        <v>172</v>
      </c>
      <c r="N42" s="48"/>
      <c r="O42" s="48"/>
      <c r="P42" s="48"/>
      <c r="Q42" s="48"/>
    </row>
    <row r="43" spans="1:17">
      <c r="A43" s="4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5" t="s">
        <v>184</v>
      </c>
      <c r="N43" s="48"/>
      <c r="O43" s="48"/>
      <c r="P43" s="48"/>
      <c r="Q43" s="48"/>
    </row>
    <row r="44" spans="1:17">
      <c r="A44" s="48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5" t="s">
        <v>158</v>
      </c>
      <c r="N44" s="48"/>
      <c r="O44" s="48"/>
      <c r="P44" s="48"/>
      <c r="Q44" s="48"/>
    </row>
    <row r="45" spans="1:17">
      <c r="A45" s="48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5" t="s">
        <v>159</v>
      </c>
      <c r="N45" s="48"/>
      <c r="O45" s="48"/>
      <c r="P45" s="48"/>
      <c r="Q45" s="48"/>
    </row>
    <row r="46" spans="1:17">
      <c r="A46" s="48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5" t="s">
        <v>160</v>
      </c>
      <c r="N46" s="48"/>
      <c r="O46" s="48"/>
      <c r="P46" s="48"/>
      <c r="Q46" s="48"/>
    </row>
    <row r="47" spans="1:17">
      <c r="A47" s="48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5" t="s">
        <v>181</v>
      </c>
      <c r="N47" s="48"/>
      <c r="O47" s="48"/>
      <c r="P47" s="48"/>
      <c r="Q47" s="48"/>
    </row>
    <row r="48" spans="1:17">
      <c r="A48" s="48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5" t="s">
        <v>186</v>
      </c>
      <c r="N48" s="48"/>
      <c r="O48" s="48"/>
      <c r="P48" s="48"/>
      <c r="Q48" s="48"/>
    </row>
    <row r="49" spans="1:17">
      <c r="A49" s="48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5" t="s">
        <v>161</v>
      </c>
      <c r="N49" s="48"/>
      <c r="O49" s="48"/>
      <c r="P49" s="48"/>
      <c r="Q49" s="48"/>
    </row>
    <row r="50" spans="1:17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5" t="s">
        <v>162</v>
      </c>
      <c r="N50" s="48"/>
      <c r="O50" s="48"/>
      <c r="P50" s="48"/>
      <c r="Q50" s="48"/>
    </row>
    <row r="51" spans="1:17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5" t="s">
        <v>193</v>
      </c>
      <c r="N51" s="48"/>
      <c r="O51" s="48"/>
      <c r="P51" s="48"/>
      <c r="Q51" s="48"/>
    </row>
    <row r="52" spans="1:17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5" t="s">
        <v>163</v>
      </c>
      <c r="N52" s="48"/>
      <c r="O52" s="48"/>
      <c r="P52" s="48"/>
      <c r="Q52" s="48"/>
    </row>
    <row r="53" spans="1:17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5" t="s">
        <v>164</v>
      </c>
      <c r="N53" s="48"/>
      <c r="O53" s="48"/>
      <c r="P53" s="48"/>
      <c r="Q53" s="48"/>
    </row>
    <row r="54" spans="1:17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5" t="s">
        <v>189</v>
      </c>
      <c r="N54" s="48"/>
      <c r="O54" s="48"/>
      <c r="P54" s="48"/>
      <c r="Q54" s="48"/>
    </row>
    <row r="55" spans="1:17">
      <c r="A55" s="48"/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5"/>
      <c r="N55" s="48"/>
      <c r="O55" s="48"/>
      <c r="P55" s="48"/>
      <c r="Q55" s="48"/>
    </row>
    <row r="56" spans="1:17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</row>
    <row r="57" spans="1:17">
      <c r="A57" s="48"/>
      <c r="D57" s="48"/>
      <c r="F57" s="48"/>
    </row>
    <row r="58" spans="1:17">
      <c r="D58" s="48"/>
    </row>
    <row r="59" spans="1:17">
      <c r="D59" s="48"/>
    </row>
  </sheetData>
  <sortState ref="Q7:Q10">
    <sortCondition ref="Q7"/>
  </sortState>
  <dataValidations count="1">
    <dataValidation type="list" allowBlank="1" showInputMessage="1" showErrorMessage="1" sqref="B7:B12">
      <formula1>personne_type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4"/>
  <sheetViews>
    <sheetView showGridLines="0" topLeftCell="B1" workbookViewId="0">
      <selection activeCell="B16" sqref="B16:L16"/>
    </sheetView>
  </sheetViews>
  <sheetFormatPr baseColWidth="10" defaultRowHeight="15"/>
  <cols>
    <col min="1" max="1" width="24.7109375" style="50" customWidth="1"/>
    <col min="2" max="2" width="15.5703125" customWidth="1"/>
    <col min="3" max="3" width="22" style="48" customWidth="1"/>
    <col min="4" max="4" width="2.28515625" style="46" customWidth="1"/>
    <col min="5" max="5" width="13.7109375" customWidth="1"/>
    <col min="6" max="6" width="19.85546875" style="48" customWidth="1"/>
    <col min="7" max="7" width="2.42578125" style="47" customWidth="1"/>
    <col min="8" max="8" width="14.140625" customWidth="1"/>
    <col min="9" max="9" width="31.5703125" style="3" bestFit="1" customWidth="1"/>
    <col min="10" max="10" width="2.140625" customWidth="1"/>
    <col min="11" max="11" width="11.140625" customWidth="1"/>
    <col min="12" max="12" width="24.28515625" style="3" customWidth="1"/>
  </cols>
  <sheetData>
    <row r="1" spans="1:14">
      <c r="A1" s="76">
        <f ca="1">NOW()</f>
        <v>41359.893717592589</v>
      </c>
      <c r="B1" s="65"/>
      <c r="C1" s="66"/>
      <c r="D1" s="65"/>
      <c r="E1" s="65"/>
      <c r="F1" s="66"/>
      <c r="G1" s="67"/>
      <c r="H1" s="65"/>
      <c r="I1" s="68"/>
      <c r="J1" s="65"/>
      <c r="K1" s="65"/>
      <c r="L1" s="68"/>
      <c r="M1" s="65"/>
      <c r="N1" s="65"/>
    </row>
    <row r="2" spans="1:14" ht="27.75" customHeight="1">
      <c r="A2" s="180" t="s">
        <v>128</v>
      </c>
      <c r="B2" s="69" t="s">
        <v>198</v>
      </c>
      <c r="C2" s="175">
        <v>2</v>
      </c>
      <c r="D2" s="66"/>
      <c r="E2" s="69" t="s">
        <v>121</v>
      </c>
      <c r="F2" s="175"/>
      <c r="G2" s="70"/>
      <c r="H2" s="66"/>
      <c r="I2" s="66"/>
      <c r="J2" s="66"/>
      <c r="K2" s="66"/>
      <c r="L2" s="66"/>
      <c r="M2" s="65"/>
      <c r="N2" s="65"/>
    </row>
    <row r="3" spans="1:14">
      <c r="A3" s="66"/>
      <c r="B3" s="66"/>
      <c r="C3" s="71"/>
      <c r="D3" s="66"/>
      <c r="E3" s="66"/>
      <c r="F3" s="66"/>
      <c r="G3" s="70"/>
      <c r="H3" s="66"/>
      <c r="I3" s="66"/>
      <c r="J3" s="66"/>
      <c r="K3" s="66"/>
      <c r="L3" s="66"/>
      <c r="M3" s="65"/>
      <c r="N3" s="65"/>
    </row>
    <row r="4" spans="1:14" ht="21">
      <c r="A4" s="180" t="s">
        <v>125</v>
      </c>
      <c r="B4" s="69" t="s">
        <v>146</v>
      </c>
      <c r="C4" s="175">
        <v>28</v>
      </c>
      <c r="D4" s="66"/>
      <c r="E4" s="69" t="s">
        <v>147</v>
      </c>
      <c r="F4" s="175"/>
      <c r="G4" s="70"/>
      <c r="H4" s="69" t="s">
        <v>139</v>
      </c>
      <c r="I4" s="175"/>
      <c r="J4" s="66"/>
      <c r="K4" s="66"/>
      <c r="L4" s="66"/>
      <c r="M4" s="65"/>
      <c r="N4" s="65"/>
    </row>
    <row r="5" spans="1:14">
      <c r="A5" s="66"/>
      <c r="B5" s="66"/>
      <c r="C5" s="71"/>
      <c r="D5" s="66"/>
      <c r="E5" s="66"/>
      <c r="F5" s="66"/>
      <c r="G5" s="70"/>
      <c r="H5" s="66"/>
      <c r="I5" s="66"/>
      <c r="J5" s="66"/>
      <c r="K5" s="66"/>
      <c r="L5" s="66"/>
      <c r="M5" s="65"/>
      <c r="N5" s="65"/>
    </row>
    <row r="6" spans="1:14" ht="21">
      <c r="A6" s="180" t="s">
        <v>126</v>
      </c>
      <c r="B6" s="69" t="s">
        <v>145</v>
      </c>
      <c r="C6" s="175"/>
      <c r="D6" s="66"/>
      <c r="E6" s="69" t="s">
        <v>148</v>
      </c>
      <c r="F6" s="175"/>
      <c r="G6" s="72"/>
      <c r="H6" s="69" t="s">
        <v>138</v>
      </c>
      <c r="I6" s="175"/>
      <c r="J6" s="66"/>
      <c r="K6" s="69" t="s">
        <v>137</v>
      </c>
      <c r="L6" s="177"/>
      <c r="M6" s="65"/>
      <c r="N6" s="65"/>
    </row>
    <row r="7" spans="1:14" ht="21">
      <c r="A7" s="66"/>
      <c r="B7" s="66"/>
      <c r="C7" s="71"/>
      <c r="D7" s="66"/>
      <c r="E7" s="66"/>
      <c r="F7" s="69"/>
      <c r="G7" s="72"/>
      <c r="H7" s="66"/>
      <c r="I7" s="66"/>
      <c r="J7" s="66"/>
      <c r="K7" s="66"/>
      <c r="L7" s="66"/>
      <c r="M7" s="65"/>
      <c r="N7" s="65"/>
    </row>
    <row r="8" spans="1:14" ht="21">
      <c r="A8" s="180" t="s">
        <v>127</v>
      </c>
      <c r="B8" s="69" t="s">
        <v>144</v>
      </c>
      <c r="C8" s="175"/>
      <c r="D8" s="66"/>
      <c r="E8" s="66"/>
      <c r="F8" s="73" t="s">
        <v>143</v>
      </c>
      <c r="G8" s="70"/>
      <c r="H8" s="69" t="s">
        <v>140</v>
      </c>
      <c r="I8" s="175"/>
      <c r="J8" s="66"/>
      <c r="K8" s="69" t="s">
        <v>141</v>
      </c>
      <c r="L8" s="176"/>
      <c r="M8" s="65"/>
      <c r="N8" s="65"/>
    </row>
    <row r="9" spans="1:14" ht="12" customHeight="1">
      <c r="A9" s="75"/>
      <c r="B9" s="66"/>
      <c r="C9" s="71"/>
      <c r="D9" s="66"/>
      <c r="E9" s="66"/>
      <c r="F9" s="66"/>
      <c r="G9" s="70"/>
      <c r="H9" s="69" t="s">
        <v>142</v>
      </c>
      <c r="I9" s="175"/>
      <c r="J9" s="66"/>
      <c r="K9" s="66"/>
      <c r="L9" s="66"/>
      <c r="M9" s="65"/>
      <c r="N9" s="65"/>
    </row>
    <row r="10" spans="1:14">
      <c r="A10" s="75"/>
      <c r="B10" s="66"/>
      <c r="C10" s="71"/>
      <c r="D10" s="66"/>
      <c r="E10" s="66"/>
      <c r="F10" s="66"/>
      <c r="G10" s="70"/>
      <c r="H10" s="66"/>
      <c r="I10" s="66"/>
      <c r="J10" s="66"/>
      <c r="K10" s="66"/>
      <c r="L10" s="66"/>
      <c r="M10" s="65"/>
      <c r="N10" s="65"/>
    </row>
    <row r="11" spans="1:14" ht="39.75" customHeight="1">
      <c r="A11" s="180" t="s">
        <v>129</v>
      </c>
      <c r="B11" s="74" t="s">
        <v>223</v>
      </c>
      <c r="C11" s="175"/>
      <c r="D11" s="66"/>
      <c r="E11" s="69" t="s">
        <v>132</v>
      </c>
      <c r="F11" s="175"/>
      <c r="G11" s="70"/>
      <c r="H11" s="69" t="s">
        <v>134</v>
      </c>
      <c r="I11" s="177"/>
      <c r="J11" s="66"/>
      <c r="K11" s="69" t="s">
        <v>135</v>
      </c>
      <c r="L11" s="177"/>
      <c r="M11" s="65"/>
      <c r="N11" s="65"/>
    </row>
    <row r="12" spans="1:14" ht="42">
      <c r="A12" s="181" t="s">
        <v>130</v>
      </c>
      <c r="B12" s="74" t="s">
        <v>222</v>
      </c>
      <c r="C12" s="175"/>
      <c r="D12" s="66"/>
      <c r="E12" s="69" t="s">
        <v>201</v>
      </c>
      <c r="F12" s="175"/>
      <c r="G12" s="70"/>
      <c r="H12" s="69" t="s">
        <v>133</v>
      </c>
      <c r="I12" s="177"/>
      <c r="J12" s="66"/>
      <c r="K12" s="69" t="s">
        <v>136</v>
      </c>
      <c r="L12" s="177"/>
      <c r="M12" s="65"/>
      <c r="N12" s="65"/>
    </row>
    <row r="13" spans="1:14" ht="21">
      <c r="A13" s="173"/>
      <c r="B13" s="74"/>
      <c r="C13" s="173"/>
      <c r="D13" s="66"/>
      <c r="E13" s="69"/>
      <c r="F13" s="174"/>
      <c r="G13" s="70"/>
      <c r="H13" s="69"/>
      <c r="I13" s="174"/>
      <c r="J13" s="66"/>
      <c r="K13" s="73" t="s">
        <v>229</v>
      </c>
      <c r="L13" s="177"/>
      <c r="M13" s="65"/>
      <c r="N13" s="65"/>
    </row>
    <row r="14" spans="1:14" ht="21">
      <c r="A14" s="173"/>
      <c r="B14" s="74"/>
      <c r="C14" s="173"/>
      <c r="D14" s="66"/>
      <c r="E14" s="69"/>
      <c r="F14" s="174"/>
      <c r="G14" s="70"/>
      <c r="H14" s="69"/>
      <c r="I14" s="174"/>
      <c r="J14" s="66"/>
      <c r="K14" s="73" t="s">
        <v>237</v>
      </c>
      <c r="L14" s="177"/>
      <c r="M14" s="65"/>
      <c r="N14" s="65"/>
    </row>
    <row r="15" spans="1:14" ht="21">
      <c r="A15" s="173"/>
      <c r="B15" s="74"/>
      <c r="C15" s="173"/>
      <c r="D15" s="66"/>
      <c r="E15" s="69"/>
      <c r="F15" s="174"/>
      <c r="G15" s="70"/>
      <c r="H15" s="69"/>
      <c r="I15" s="174"/>
      <c r="J15" s="66"/>
      <c r="K15" s="69"/>
      <c r="L15" s="65"/>
      <c r="M15" s="65"/>
      <c r="N15" s="65"/>
    </row>
    <row r="16" spans="1:14" ht="21">
      <c r="A16" s="173"/>
      <c r="B16" s="74"/>
      <c r="C16" s="173"/>
      <c r="D16" s="66"/>
      <c r="E16" s="69"/>
      <c r="F16" s="174"/>
      <c r="G16" s="70"/>
      <c r="H16" s="69"/>
      <c r="I16" s="174"/>
      <c r="J16" s="66"/>
      <c r="K16" s="69"/>
      <c r="L16" s="65"/>
      <c r="M16" s="65"/>
      <c r="N16" s="65"/>
    </row>
    <row r="17" spans="1:14" ht="21">
      <c r="A17" s="173"/>
      <c r="B17" s="74"/>
      <c r="C17" s="173"/>
      <c r="D17" s="66"/>
      <c r="E17" s="69"/>
      <c r="F17" s="174"/>
      <c r="G17" s="70"/>
      <c r="H17" s="69"/>
      <c r="I17" s="174"/>
      <c r="J17" s="66"/>
      <c r="K17" s="69"/>
      <c r="L17" s="65"/>
      <c r="M17" s="65"/>
      <c r="N17" s="65"/>
    </row>
    <row r="18" spans="1:14">
      <c r="A18" s="75"/>
      <c r="B18" s="65"/>
      <c r="C18" s="66"/>
      <c r="D18" s="65"/>
      <c r="E18" s="65"/>
      <c r="F18" s="66"/>
      <c r="G18" s="67"/>
      <c r="H18" s="65"/>
      <c r="I18" s="68"/>
      <c r="J18" s="65"/>
      <c r="K18" s="65"/>
      <c r="L18" s="68"/>
      <c r="M18" s="65"/>
      <c r="N18" s="65"/>
    </row>
    <row r="19" spans="1:14" ht="15" customHeight="1">
      <c r="A19" s="204" t="s">
        <v>131</v>
      </c>
      <c r="B19" s="194"/>
      <c r="C19" s="195"/>
      <c r="D19" s="195"/>
      <c r="E19" s="195"/>
      <c r="F19" s="195"/>
      <c r="G19" s="193"/>
      <c r="H19" s="195"/>
      <c r="I19" s="195"/>
      <c r="J19" s="195"/>
      <c r="K19" s="195"/>
      <c r="L19" s="196"/>
      <c r="M19" s="65"/>
      <c r="N19" s="65"/>
    </row>
    <row r="20" spans="1:14" ht="15" customHeight="1">
      <c r="A20" s="205"/>
      <c r="B20" s="197"/>
      <c r="C20" s="198"/>
      <c r="D20" s="198"/>
      <c r="E20" s="198"/>
      <c r="F20" s="198"/>
      <c r="G20" s="195"/>
      <c r="H20" s="198"/>
      <c r="I20" s="198"/>
      <c r="J20" s="198"/>
      <c r="K20" s="198"/>
      <c r="L20" s="200"/>
      <c r="M20" s="65"/>
      <c r="N20" s="65"/>
    </row>
    <row r="21" spans="1:14">
      <c r="A21" s="75"/>
      <c r="B21" s="65"/>
      <c r="C21" s="66"/>
      <c r="D21" s="65"/>
      <c r="E21" s="65"/>
      <c r="F21" s="66"/>
      <c r="G21" s="199"/>
      <c r="H21" s="65"/>
      <c r="I21" s="68"/>
      <c r="J21" s="65"/>
      <c r="K21" s="65"/>
      <c r="L21" s="68"/>
      <c r="M21" s="65"/>
      <c r="N21" s="65"/>
    </row>
    <row r="22" spans="1:14">
      <c r="A22" s="75"/>
      <c r="B22" s="65"/>
      <c r="C22" s="66"/>
      <c r="D22" s="65"/>
      <c r="E22" s="65"/>
      <c r="F22" s="66"/>
      <c r="G22" s="67"/>
      <c r="H22" s="65"/>
      <c r="I22" s="68"/>
      <c r="J22" s="65"/>
      <c r="K22" s="65"/>
      <c r="L22" s="68"/>
      <c r="M22" s="65"/>
      <c r="N22" s="65"/>
    </row>
    <row r="23" spans="1:14">
      <c r="A23" s="75"/>
      <c r="B23" s="65"/>
      <c r="C23" s="66"/>
      <c r="D23" s="65"/>
      <c r="E23" s="65"/>
      <c r="F23" s="66"/>
      <c r="G23" s="67"/>
      <c r="H23" s="65"/>
      <c r="I23" s="68"/>
      <c r="J23" s="65"/>
      <c r="K23" s="65"/>
      <c r="L23" s="68"/>
      <c r="M23" s="65"/>
      <c r="N23" s="65"/>
    </row>
    <row r="24" spans="1:14">
      <c r="A24" s="75"/>
      <c r="B24" s="65"/>
      <c r="C24" s="66"/>
      <c r="D24" s="65"/>
      <c r="E24" s="65"/>
      <c r="F24" s="66"/>
      <c r="G24" s="67"/>
      <c r="H24" s="65"/>
      <c r="I24" s="68"/>
      <c r="J24" s="65"/>
      <c r="K24" s="65"/>
      <c r="L24" s="68"/>
      <c r="M24" s="65"/>
      <c r="N24" s="65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A19:A20"/>
  </mergeCells>
  <dataValidations count="17">
    <dataValidation type="list" allowBlank="1" showInputMessage="1" showErrorMessage="1" sqref="L11:L12">
      <formula1>plainte</formula1>
    </dataValidation>
    <dataValidation type="list" allowBlank="1" showInputMessage="1" showErrorMessage="1" sqref="C11:D11">
      <formula1>victime_biens</formula1>
    </dataValidation>
    <dataValidation type="list" allowBlank="1" showInputMessage="1" showErrorMessage="1" sqref="C12:D17">
      <formula1>victimes_personne</formula1>
    </dataValidation>
    <dataValidation type="list" allowBlank="1" showInputMessage="1" showErrorMessage="1" sqref="I11:I17">
      <formula1>auteur</formula1>
    </dataValidation>
    <dataValidation type="list" allowBlank="1" showInputMessage="1" showErrorMessage="1" sqref="I9">
      <formula1>type_intervention</formula1>
    </dataValidation>
    <dataValidation type="list" allowBlank="1" showInputMessage="1" showErrorMessage="1" sqref="L8">
      <formula1>type_bien</formula1>
    </dataValidation>
    <dataValidation type="list" allowBlank="1" showInputMessage="1" showErrorMessage="1" sqref="L6">
      <formula1>lieux</formula1>
    </dataValidation>
    <dataValidation type="list" allowBlank="1" showInputMessage="1" showErrorMessage="1" sqref="C6:D6">
      <formula1>batiment</formula1>
    </dataValidation>
    <dataValidation type="list" allowBlank="1" showInputMessage="1" showErrorMessage="1" sqref="C8:E8">
      <formula1>type</formula1>
    </dataValidation>
    <dataValidation type="list" allowBlank="1" showInputMessage="1" showErrorMessage="1" sqref="I8">
      <formula1>bien</formula1>
    </dataValidation>
    <dataValidation type="list" allowBlank="1" showInputMessage="1" showErrorMessage="1" sqref="F4">
      <formula1>mois</formula1>
    </dataValidation>
    <dataValidation type="list" allowBlank="1" showInputMessage="1" showErrorMessage="1" sqref="I4">
      <formula1>horaire</formula1>
    </dataValidation>
    <dataValidation type="list" allowBlank="1" showInputMessage="1" showErrorMessage="1" sqref="C4">
      <formula1>jours</formula1>
    </dataValidation>
    <dataValidation type="list" allowBlank="1" showInputMessage="1" showErrorMessage="1" sqref="I6">
      <formula1>SERVICE</formula1>
    </dataValidation>
    <dataValidation type="list" allowBlank="1" showInputMessage="1" showErrorMessage="1" sqref="L13:L14">
      <formula1>OZIRIS</formula1>
    </dataValidation>
    <dataValidation type="list" allowBlank="1" showInputMessage="1" showErrorMessage="1" sqref="F11 G10">
      <formula1>cibles</formula1>
    </dataValidation>
    <dataValidation type="list" allowBlank="1" showInputMessage="1" showErrorMessage="1" sqref="F6 G5">
      <formula1>etage1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R22"/>
  <sheetViews>
    <sheetView tabSelected="1" zoomScale="75" zoomScaleNormal="75" workbookViewId="0">
      <selection activeCell="A2" sqref="A2:XFD2"/>
    </sheetView>
  </sheetViews>
  <sheetFormatPr baseColWidth="10" defaultRowHeight="15"/>
  <cols>
    <col min="1" max="1" width="13.140625" style="45" bestFit="1" customWidth="1"/>
    <col min="2" max="2" width="8" style="45" bestFit="1" customWidth="1"/>
    <col min="3" max="3" width="9.140625" style="45" bestFit="1" customWidth="1"/>
    <col min="4" max="4" width="7.140625" style="45" bestFit="1" customWidth="1"/>
    <col min="5" max="5" width="21.140625" style="45" bestFit="1" customWidth="1"/>
    <col min="6" max="6" width="12.28515625" style="45" bestFit="1" customWidth="1"/>
    <col min="7" max="7" width="8.85546875" style="45" bestFit="1" customWidth="1"/>
    <col min="8" max="8" width="29.140625" style="45" bestFit="1" customWidth="1"/>
    <col min="9" max="9" width="19.5703125" style="45" bestFit="1" customWidth="1"/>
    <col min="10" max="10" width="9.85546875" style="45" bestFit="1" customWidth="1"/>
    <col min="11" max="11" width="32.140625" style="45" bestFit="1" customWidth="1"/>
    <col min="12" max="12" width="17.7109375" style="45" bestFit="1" customWidth="1"/>
    <col min="13" max="13" width="29.28515625" bestFit="1" customWidth="1"/>
    <col min="14" max="14" width="22" style="45" bestFit="1" customWidth="1"/>
    <col min="15" max="15" width="23" style="45" bestFit="1" customWidth="1"/>
    <col min="16" max="16" width="8.85546875" style="45" bestFit="1" customWidth="1"/>
    <col min="17" max="17" width="12.28515625" style="45" bestFit="1" customWidth="1"/>
    <col min="18" max="18" width="8" style="45" bestFit="1" customWidth="1"/>
    <col min="19" max="19" width="9.140625" style="45" bestFit="1" customWidth="1"/>
    <col min="20" max="20" width="8.85546875" style="45" bestFit="1" customWidth="1"/>
    <col min="21" max="21" width="10.42578125" style="45" bestFit="1" customWidth="1"/>
    <col min="22" max="22" width="22" style="45" bestFit="1" customWidth="1"/>
    <col min="23" max="23" width="13.85546875" style="45" bestFit="1" customWidth="1"/>
  </cols>
  <sheetData>
    <row r="1" spans="1:44">
      <c r="A1" s="83" t="s">
        <v>198</v>
      </c>
      <c r="B1" s="83" t="s">
        <v>121</v>
      </c>
      <c r="C1" s="83" t="s">
        <v>146</v>
      </c>
      <c r="D1" s="83" t="s">
        <v>147</v>
      </c>
      <c r="E1" s="83" t="s">
        <v>139</v>
      </c>
      <c r="F1" s="83" t="s">
        <v>145</v>
      </c>
      <c r="G1" s="83" t="s">
        <v>148</v>
      </c>
      <c r="H1" s="83" t="s">
        <v>165</v>
      </c>
      <c r="I1" s="83" t="s">
        <v>137</v>
      </c>
      <c r="J1" s="83" t="s">
        <v>143</v>
      </c>
      <c r="K1" s="83" t="s">
        <v>140</v>
      </c>
      <c r="L1" s="83" t="s">
        <v>141</v>
      </c>
      <c r="M1" s="83" t="s">
        <v>142</v>
      </c>
      <c r="N1" s="83" t="s">
        <v>202</v>
      </c>
      <c r="O1" s="83" t="s">
        <v>203</v>
      </c>
      <c r="P1" s="83" t="s">
        <v>204</v>
      </c>
      <c r="Q1" s="83" t="s">
        <v>201</v>
      </c>
      <c r="R1" s="83" t="s">
        <v>205</v>
      </c>
      <c r="S1" s="83" t="s">
        <v>205</v>
      </c>
      <c r="T1" s="83" t="s">
        <v>219</v>
      </c>
      <c r="U1" s="83" t="s">
        <v>133</v>
      </c>
      <c r="V1" s="83" t="s">
        <v>133</v>
      </c>
      <c r="W1" s="206" t="s">
        <v>131</v>
      </c>
      <c r="X1" s="207"/>
      <c r="Y1" s="207"/>
      <c r="Z1" s="207"/>
      <c r="AA1" s="207"/>
      <c r="AB1" s="207"/>
      <c r="AC1" s="207"/>
      <c r="AD1" s="207"/>
      <c r="AE1" s="207"/>
      <c r="AF1" s="207"/>
      <c r="AG1" s="207"/>
      <c r="AH1" s="206" t="s">
        <v>224</v>
      </c>
      <c r="AI1" s="207"/>
      <c r="AJ1" s="207"/>
      <c r="AK1" s="207"/>
      <c r="AL1" s="207"/>
      <c r="AM1" s="207"/>
      <c r="AN1" s="207"/>
      <c r="AO1" s="207"/>
      <c r="AP1" s="207"/>
      <c r="AQ1" s="207"/>
      <c r="AR1" s="207"/>
    </row>
    <row r="2" spans="1:44" s="203" customFormat="1">
      <c r="A2" s="202"/>
      <c r="B2" s="202"/>
      <c r="C2" s="202"/>
      <c r="D2" s="202"/>
      <c r="E2" s="202"/>
      <c r="F2" s="202"/>
      <c r="G2" s="202"/>
      <c r="H2" s="202"/>
      <c r="I2" s="202"/>
      <c r="J2" s="202"/>
      <c r="K2" s="202"/>
      <c r="L2" s="202"/>
      <c r="M2" s="202"/>
      <c r="N2" s="202"/>
      <c r="O2" s="202"/>
      <c r="P2" s="202"/>
      <c r="Q2" s="202"/>
      <c r="R2" s="202"/>
      <c r="S2" s="202"/>
      <c r="T2" s="202"/>
      <c r="U2" s="202"/>
      <c r="V2" s="202"/>
      <c r="W2" s="202"/>
      <c r="X2" s="202"/>
      <c r="Y2" s="202"/>
      <c r="Z2" s="202"/>
      <c r="AA2" s="202"/>
      <c r="AB2" s="202"/>
      <c r="AC2" s="202"/>
      <c r="AD2" s="202"/>
      <c r="AE2" s="202"/>
      <c r="AF2" s="202"/>
      <c r="AG2" s="202"/>
      <c r="AH2" s="202"/>
      <c r="AI2" s="202"/>
      <c r="AJ2" s="202"/>
      <c r="AK2" s="202"/>
      <c r="AL2" s="202"/>
      <c r="AM2" s="202"/>
      <c r="AN2" s="202"/>
      <c r="AO2" s="202"/>
      <c r="AP2" s="202"/>
      <c r="AQ2" s="202"/>
      <c r="AR2" s="202"/>
    </row>
    <row r="3" spans="1:44" s="203" customFormat="1">
      <c r="A3" s="202"/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2"/>
      <c r="W3" s="202"/>
      <c r="X3" s="202"/>
      <c r="Y3" s="202"/>
      <c r="Z3" s="202"/>
      <c r="AA3" s="202"/>
      <c r="AB3" s="202"/>
      <c r="AC3" s="202"/>
      <c r="AD3" s="202"/>
      <c r="AE3" s="202"/>
      <c r="AF3" s="202"/>
      <c r="AG3" s="202"/>
      <c r="AH3" s="202"/>
      <c r="AI3" s="202"/>
      <c r="AJ3" s="202"/>
      <c r="AK3" s="202"/>
      <c r="AL3" s="202"/>
      <c r="AM3" s="202"/>
      <c r="AN3" s="202"/>
      <c r="AO3" s="202"/>
      <c r="AP3" s="202"/>
      <c r="AQ3" s="202"/>
      <c r="AR3" s="202"/>
    </row>
    <row r="4" spans="1:44" s="203" customFormat="1">
      <c r="A4" s="202"/>
      <c r="B4" s="202"/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2"/>
      <c r="R4" s="202"/>
      <c r="S4" s="202"/>
      <c r="T4" s="202"/>
      <c r="U4" s="202"/>
      <c r="V4" s="202"/>
      <c r="W4" s="202"/>
      <c r="X4" s="202"/>
      <c r="Y4" s="202"/>
      <c r="Z4" s="202"/>
      <c r="AA4" s="202"/>
      <c r="AB4" s="202"/>
      <c r="AC4" s="202"/>
      <c r="AD4" s="202"/>
      <c r="AE4" s="202"/>
      <c r="AF4" s="202"/>
      <c r="AG4" s="202"/>
      <c r="AH4" s="202"/>
      <c r="AI4" s="202"/>
      <c r="AJ4" s="202"/>
      <c r="AK4" s="202"/>
      <c r="AL4" s="202"/>
      <c r="AM4" s="202"/>
      <c r="AN4" s="202"/>
      <c r="AO4" s="202"/>
      <c r="AP4" s="202"/>
      <c r="AQ4" s="202"/>
      <c r="AR4" s="202"/>
    </row>
    <row r="5" spans="1:44" s="203" customFormat="1">
      <c r="A5" s="202"/>
      <c r="B5" s="202"/>
      <c r="C5" s="202"/>
      <c r="D5" s="202"/>
      <c r="E5" s="202"/>
      <c r="F5" s="202"/>
      <c r="G5" s="202"/>
      <c r="H5" s="202"/>
      <c r="I5" s="202"/>
      <c r="J5" s="202"/>
      <c r="K5" s="202"/>
      <c r="L5" s="202"/>
      <c r="M5" s="202"/>
      <c r="N5" s="202"/>
      <c r="O5" s="202"/>
      <c r="P5" s="202"/>
      <c r="Q5" s="202"/>
      <c r="R5" s="202"/>
      <c r="S5" s="202"/>
      <c r="T5" s="202"/>
      <c r="U5" s="202"/>
      <c r="V5" s="202"/>
      <c r="W5" s="202"/>
      <c r="X5" s="202"/>
      <c r="Y5" s="202"/>
      <c r="Z5" s="202"/>
      <c r="AA5" s="202"/>
      <c r="AB5" s="202"/>
      <c r="AC5" s="202"/>
      <c r="AD5" s="202"/>
      <c r="AE5" s="202"/>
      <c r="AF5" s="202"/>
      <c r="AG5" s="202"/>
      <c r="AH5" s="202"/>
      <c r="AI5" s="202"/>
      <c r="AJ5" s="202"/>
      <c r="AK5" s="202"/>
      <c r="AL5" s="202"/>
      <c r="AM5" s="202"/>
      <c r="AN5" s="202"/>
      <c r="AO5" s="202"/>
      <c r="AP5" s="202"/>
      <c r="AQ5" s="202"/>
      <c r="AR5" s="202"/>
    </row>
    <row r="6" spans="1:44" s="203" customFormat="1">
      <c r="A6" s="202"/>
      <c r="B6" s="202"/>
      <c r="C6" s="202"/>
      <c r="D6" s="202"/>
      <c r="E6" s="202"/>
      <c r="F6" s="202"/>
      <c r="G6" s="202"/>
      <c r="H6" s="202"/>
      <c r="I6" s="202"/>
      <c r="J6" s="202"/>
      <c r="K6" s="202"/>
      <c r="L6" s="202"/>
      <c r="M6" s="202"/>
      <c r="N6" s="202"/>
      <c r="O6" s="202"/>
      <c r="P6" s="202"/>
      <c r="Q6" s="202"/>
      <c r="R6" s="202"/>
      <c r="S6" s="202"/>
      <c r="T6" s="202"/>
      <c r="U6" s="202"/>
      <c r="V6" s="202"/>
      <c r="W6" s="202"/>
      <c r="X6" s="202"/>
      <c r="Y6" s="202"/>
      <c r="Z6" s="202"/>
      <c r="AA6" s="202"/>
      <c r="AB6" s="202"/>
      <c r="AC6" s="202"/>
      <c r="AD6" s="202"/>
      <c r="AE6" s="202"/>
      <c r="AF6" s="202"/>
      <c r="AG6" s="202"/>
      <c r="AH6" s="202"/>
      <c r="AI6" s="202"/>
      <c r="AJ6" s="202"/>
      <c r="AK6" s="202"/>
      <c r="AL6" s="202"/>
      <c r="AM6" s="202"/>
      <c r="AN6" s="202"/>
      <c r="AO6" s="202"/>
      <c r="AP6" s="202"/>
      <c r="AQ6" s="202"/>
      <c r="AR6" s="202"/>
    </row>
    <row r="7" spans="1:44" s="203" customFormat="1">
      <c r="A7" s="202"/>
      <c r="B7" s="202"/>
      <c r="C7" s="202"/>
      <c r="D7" s="202"/>
      <c r="E7" s="202"/>
      <c r="F7" s="202"/>
      <c r="G7" s="202"/>
      <c r="H7" s="202"/>
      <c r="I7" s="202"/>
      <c r="J7" s="202"/>
      <c r="K7" s="202"/>
      <c r="L7" s="202"/>
      <c r="M7" s="202"/>
      <c r="N7" s="202"/>
      <c r="O7" s="202"/>
      <c r="P7" s="202"/>
      <c r="Q7" s="202"/>
      <c r="R7" s="202"/>
      <c r="S7" s="202"/>
      <c r="T7" s="202"/>
      <c r="U7" s="202"/>
      <c r="V7" s="202"/>
      <c r="W7" s="202"/>
      <c r="X7" s="202"/>
      <c r="Y7" s="202"/>
      <c r="Z7" s="202"/>
      <c r="AA7" s="202"/>
      <c r="AB7" s="202"/>
      <c r="AC7" s="202"/>
      <c r="AD7" s="202"/>
      <c r="AE7" s="202"/>
      <c r="AF7" s="202"/>
      <c r="AG7" s="202"/>
      <c r="AH7" s="202"/>
      <c r="AI7" s="202"/>
      <c r="AJ7" s="202"/>
      <c r="AK7" s="202"/>
      <c r="AL7" s="202"/>
      <c r="AM7" s="202"/>
      <c r="AN7" s="202"/>
      <c r="AO7" s="202"/>
      <c r="AP7" s="202"/>
      <c r="AQ7" s="202"/>
      <c r="AR7" s="202"/>
    </row>
    <row r="8" spans="1:44" s="203" customFormat="1">
      <c r="A8" s="202"/>
      <c r="B8" s="202"/>
      <c r="C8" s="202"/>
      <c r="D8" s="202"/>
      <c r="E8" s="202"/>
      <c r="F8" s="202"/>
      <c r="G8" s="202"/>
      <c r="H8" s="202"/>
      <c r="I8" s="202"/>
      <c r="J8" s="202"/>
      <c r="K8" s="202"/>
      <c r="L8" s="202"/>
      <c r="M8" s="202"/>
      <c r="N8" s="202"/>
      <c r="O8" s="202"/>
      <c r="P8" s="202"/>
      <c r="Q8" s="202"/>
      <c r="R8" s="202"/>
      <c r="S8" s="202"/>
      <c r="T8" s="202"/>
      <c r="U8" s="202"/>
      <c r="V8" s="202"/>
      <c r="W8" s="202"/>
      <c r="X8" s="202"/>
      <c r="Y8" s="202"/>
      <c r="Z8" s="202"/>
      <c r="AA8" s="202"/>
      <c r="AB8" s="202"/>
      <c r="AC8" s="202"/>
      <c r="AD8" s="202"/>
      <c r="AE8" s="202"/>
      <c r="AF8" s="202"/>
      <c r="AG8" s="202"/>
      <c r="AH8" s="202"/>
      <c r="AI8" s="202"/>
      <c r="AJ8" s="202"/>
      <c r="AK8" s="202"/>
      <c r="AL8" s="202"/>
      <c r="AM8" s="202"/>
      <c r="AN8" s="202"/>
      <c r="AO8" s="202"/>
      <c r="AP8" s="202"/>
      <c r="AQ8" s="202"/>
      <c r="AR8" s="202"/>
    </row>
    <row r="9" spans="1:44" s="203" customFormat="1">
      <c r="A9" s="202"/>
      <c r="B9" s="202"/>
      <c r="C9" s="202"/>
      <c r="D9" s="202"/>
      <c r="E9" s="202"/>
      <c r="F9" s="202"/>
      <c r="G9" s="202"/>
      <c r="H9" s="202"/>
      <c r="I9" s="202"/>
      <c r="J9" s="202"/>
      <c r="K9" s="202"/>
      <c r="L9" s="202"/>
      <c r="M9" s="202"/>
      <c r="N9" s="202"/>
      <c r="O9" s="202"/>
      <c r="P9" s="202"/>
      <c r="Q9" s="202"/>
      <c r="R9" s="202"/>
      <c r="S9" s="202"/>
      <c r="T9" s="202"/>
      <c r="U9" s="202"/>
      <c r="V9" s="202"/>
      <c r="W9" s="202"/>
      <c r="X9" s="202"/>
      <c r="Y9" s="202"/>
      <c r="Z9" s="202"/>
      <c r="AA9" s="202"/>
      <c r="AB9" s="202"/>
      <c r="AC9" s="202"/>
      <c r="AD9" s="202"/>
      <c r="AE9" s="202"/>
      <c r="AF9" s="202"/>
      <c r="AG9" s="202"/>
      <c r="AH9" s="202"/>
      <c r="AI9" s="202"/>
      <c r="AJ9" s="202"/>
      <c r="AK9" s="202"/>
      <c r="AL9" s="202"/>
      <c r="AM9" s="202"/>
      <c r="AN9" s="202"/>
      <c r="AO9" s="202"/>
      <c r="AP9" s="202"/>
      <c r="AQ9" s="202"/>
      <c r="AR9" s="202"/>
    </row>
    <row r="10" spans="1:44" s="203" customFormat="1">
      <c r="A10" s="202"/>
      <c r="B10" s="202"/>
      <c r="C10" s="202"/>
      <c r="D10" s="202"/>
      <c r="E10" s="202"/>
      <c r="F10" s="202"/>
      <c r="G10" s="202"/>
      <c r="H10" s="202"/>
      <c r="I10" s="202"/>
      <c r="J10" s="202"/>
      <c r="K10" s="202"/>
      <c r="L10" s="202"/>
      <c r="M10" s="202"/>
      <c r="N10" s="202"/>
      <c r="O10" s="202"/>
      <c r="P10" s="202"/>
      <c r="Q10" s="202"/>
      <c r="R10" s="202"/>
      <c r="S10" s="202"/>
      <c r="T10" s="202"/>
      <c r="U10" s="202"/>
      <c r="V10" s="202"/>
      <c r="W10" s="202"/>
      <c r="X10" s="202"/>
      <c r="Y10" s="202"/>
      <c r="Z10" s="202"/>
      <c r="AA10" s="202"/>
      <c r="AB10" s="202"/>
      <c r="AC10" s="202"/>
      <c r="AD10" s="202"/>
      <c r="AE10" s="202"/>
      <c r="AF10" s="202"/>
      <c r="AG10" s="202"/>
      <c r="AH10" s="202"/>
      <c r="AI10" s="202"/>
      <c r="AJ10" s="202"/>
      <c r="AK10" s="202"/>
      <c r="AL10" s="202"/>
      <c r="AM10" s="202"/>
      <c r="AN10" s="202"/>
      <c r="AO10" s="202"/>
      <c r="AP10" s="202"/>
      <c r="AQ10" s="202"/>
      <c r="AR10" s="202"/>
    </row>
    <row r="11" spans="1:44" s="203" customFormat="1">
      <c r="A11" s="202"/>
      <c r="B11" s="202"/>
      <c r="C11" s="202"/>
      <c r="D11" s="202"/>
      <c r="E11" s="202"/>
      <c r="F11" s="202"/>
      <c r="G11" s="202"/>
      <c r="H11" s="202"/>
      <c r="I11" s="202"/>
      <c r="J11" s="202"/>
      <c r="K11" s="202"/>
      <c r="L11" s="202"/>
      <c r="M11" s="202"/>
      <c r="N11" s="202"/>
      <c r="O11" s="202"/>
      <c r="P11" s="202"/>
      <c r="Q11" s="202"/>
      <c r="R11" s="202"/>
      <c r="S11" s="202"/>
      <c r="T11" s="202"/>
      <c r="U11" s="202"/>
      <c r="V11" s="202"/>
      <c r="W11" s="202"/>
      <c r="X11" s="202"/>
      <c r="Y11" s="202"/>
      <c r="Z11" s="202"/>
      <c r="AA11" s="202"/>
      <c r="AB11" s="202"/>
      <c r="AC11" s="202"/>
      <c r="AD11" s="202"/>
      <c r="AE11" s="202"/>
      <c r="AF11" s="202"/>
      <c r="AG11" s="202"/>
      <c r="AH11" s="202"/>
      <c r="AI11" s="202"/>
      <c r="AJ11" s="202"/>
      <c r="AK11" s="202"/>
      <c r="AL11" s="202"/>
      <c r="AM11" s="202"/>
      <c r="AN11" s="202"/>
      <c r="AO11" s="202"/>
      <c r="AP11" s="202"/>
      <c r="AQ11" s="202"/>
      <c r="AR11" s="202"/>
    </row>
    <row r="12" spans="1:44" s="203" customFormat="1">
      <c r="A12" s="202"/>
      <c r="B12" s="202"/>
      <c r="C12" s="202"/>
      <c r="D12" s="202"/>
      <c r="E12" s="202"/>
      <c r="F12" s="202"/>
      <c r="G12" s="202"/>
      <c r="H12" s="202"/>
      <c r="I12" s="202"/>
      <c r="J12" s="202"/>
      <c r="K12" s="202"/>
      <c r="L12" s="202"/>
      <c r="M12" s="202"/>
      <c r="N12" s="202"/>
      <c r="O12" s="202"/>
      <c r="P12" s="202"/>
      <c r="Q12" s="202"/>
      <c r="R12" s="202"/>
      <c r="S12" s="202"/>
      <c r="T12" s="202"/>
      <c r="U12" s="202"/>
      <c r="V12" s="202"/>
      <c r="W12" s="202"/>
      <c r="X12" s="202"/>
      <c r="Y12" s="202"/>
      <c r="Z12" s="202"/>
      <c r="AA12" s="202"/>
      <c r="AB12" s="202"/>
      <c r="AC12" s="202"/>
      <c r="AD12" s="202"/>
      <c r="AE12" s="202"/>
      <c r="AF12" s="202"/>
      <c r="AG12" s="202"/>
      <c r="AH12" s="202"/>
      <c r="AI12" s="202"/>
      <c r="AJ12" s="202"/>
      <c r="AK12" s="202"/>
      <c r="AL12" s="202"/>
      <c r="AM12" s="202"/>
      <c r="AN12" s="202"/>
      <c r="AO12" s="202"/>
      <c r="AP12" s="202"/>
      <c r="AQ12" s="202"/>
      <c r="AR12" s="202"/>
    </row>
    <row r="13" spans="1:44" s="203" customFormat="1">
      <c r="A13" s="202"/>
      <c r="B13" s="202"/>
      <c r="C13" s="202"/>
      <c r="D13" s="202"/>
      <c r="E13" s="202"/>
      <c r="F13" s="202"/>
      <c r="G13" s="202"/>
      <c r="H13" s="202"/>
      <c r="I13" s="202"/>
      <c r="J13" s="202"/>
      <c r="K13" s="202"/>
      <c r="L13" s="202"/>
      <c r="M13" s="202"/>
      <c r="N13" s="202"/>
      <c r="O13" s="202"/>
      <c r="P13" s="202"/>
      <c r="Q13" s="202"/>
      <c r="R13" s="202"/>
      <c r="S13" s="202"/>
      <c r="T13" s="202"/>
      <c r="U13" s="202"/>
      <c r="V13" s="202"/>
      <c r="W13" s="202"/>
      <c r="X13" s="202"/>
      <c r="Y13" s="202"/>
      <c r="Z13" s="202"/>
      <c r="AA13" s="202"/>
      <c r="AB13" s="202"/>
      <c r="AC13" s="202"/>
      <c r="AD13" s="202"/>
      <c r="AE13" s="202"/>
      <c r="AF13" s="202"/>
      <c r="AG13" s="202"/>
      <c r="AH13" s="202"/>
      <c r="AI13" s="202"/>
      <c r="AJ13" s="202"/>
      <c r="AK13" s="202"/>
      <c r="AL13" s="202"/>
      <c r="AM13" s="202"/>
      <c r="AN13" s="202"/>
      <c r="AO13" s="202"/>
      <c r="AP13" s="202"/>
      <c r="AQ13" s="202"/>
      <c r="AR13" s="202"/>
    </row>
    <row r="14" spans="1:44" s="203" customFormat="1">
      <c r="A14" s="202"/>
      <c r="B14" s="202"/>
      <c r="C14" s="202"/>
      <c r="D14" s="202"/>
      <c r="E14" s="202"/>
      <c r="F14" s="202"/>
      <c r="G14" s="202"/>
      <c r="H14" s="202"/>
      <c r="I14" s="202"/>
      <c r="J14" s="202"/>
      <c r="K14" s="202"/>
      <c r="L14" s="202"/>
      <c r="M14" s="202"/>
      <c r="N14" s="202"/>
      <c r="O14" s="202"/>
      <c r="P14" s="202"/>
      <c r="Q14" s="202"/>
      <c r="R14" s="202"/>
      <c r="S14" s="202"/>
      <c r="T14" s="202"/>
      <c r="U14" s="202"/>
      <c r="V14" s="202"/>
      <c r="W14" s="202"/>
      <c r="X14" s="202"/>
      <c r="Y14" s="202"/>
      <c r="Z14" s="202"/>
      <c r="AA14" s="202"/>
      <c r="AB14" s="202"/>
      <c r="AC14" s="202"/>
      <c r="AD14" s="202"/>
      <c r="AE14" s="202"/>
      <c r="AF14" s="202"/>
      <c r="AG14" s="202"/>
      <c r="AH14" s="202"/>
      <c r="AI14" s="202"/>
      <c r="AJ14" s="202"/>
      <c r="AK14" s="202"/>
      <c r="AL14" s="202"/>
      <c r="AM14" s="202"/>
      <c r="AN14" s="202"/>
      <c r="AO14" s="202"/>
      <c r="AP14" s="202"/>
      <c r="AQ14" s="202"/>
      <c r="AR14" s="202"/>
    </row>
    <row r="15" spans="1:44" s="203" customFormat="1">
      <c r="A15" s="202"/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2"/>
      <c r="T15" s="202"/>
      <c r="U15" s="202"/>
      <c r="V15" s="202"/>
      <c r="W15" s="202"/>
      <c r="X15" s="202"/>
      <c r="Y15" s="202"/>
      <c r="Z15" s="202"/>
      <c r="AA15" s="202"/>
      <c r="AB15" s="202"/>
      <c r="AC15" s="202"/>
      <c r="AD15" s="202"/>
      <c r="AE15" s="202"/>
      <c r="AF15" s="202"/>
      <c r="AG15" s="202"/>
      <c r="AH15" s="202"/>
      <c r="AI15" s="202"/>
      <c r="AJ15" s="202"/>
      <c r="AK15" s="202"/>
      <c r="AL15" s="202"/>
      <c r="AM15" s="202"/>
      <c r="AN15" s="202"/>
      <c r="AO15" s="202"/>
      <c r="AP15" s="202"/>
      <c r="AQ15" s="202"/>
      <c r="AR15" s="202"/>
    </row>
    <row r="16" spans="1:44" s="203" customFormat="1">
      <c r="A16" s="202"/>
      <c r="B16" s="202"/>
      <c r="C16" s="202"/>
      <c r="D16" s="202"/>
      <c r="E16" s="202"/>
      <c r="F16" s="202"/>
      <c r="G16" s="202"/>
      <c r="H16" s="202"/>
      <c r="I16" s="202"/>
      <c r="J16" s="202"/>
      <c r="K16" s="202"/>
      <c r="L16" s="202"/>
      <c r="M16" s="202"/>
      <c r="N16" s="202"/>
      <c r="O16" s="202"/>
      <c r="P16" s="202"/>
      <c r="Q16" s="202"/>
      <c r="R16" s="202"/>
      <c r="S16" s="202"/>
      <c r="T16" s="202"/>
      <c r="U16" s="202"/>
      <c r="V16" s="202"/>
      <c r="W16" s="202"/>
      <c r="X16" s="202"/>
      <c r="Y16" s="202"/>
      <c r="Z16" s="202"/>
      <c r="AA16" s="202"/>
      <c r="AB16" s="202"/>
      <c r="AC16" s="202"/>
      <c r="AD16" s="202"/>
      <c r="AE16" s="202"/>
      <c r="AF16" s="202"/>
      <c r="AG16" s="202"/>
      <c r="AH16" s="202"/>
      <c r="AI16" s="202"/>
      <c r="AJ16" s="202"/>
      <c r="AK16" s="202"/>
      <c r="AL16" s="202"/>
      <c r="AM16" s="202"/>
      <c r="AN16" s="202"/>
      <c r="AO16" s="202"/>
      <c r="AP16" s="202"/>
      <c r="AQ16" s="202"/>
      <c r="AR16" s="202"/>
    </row>
    <row r="17" spans="1:44" s="203" customFormat="1">
      <c r="A17" s="202"/>
      <c r="B17" s="202"/>
      <c r="C17" s="202"/>
      <c r="D17" s="202"/>
      <c r="E17" s="202"/>
      <c r="F17" s="202"/>
      <c r="G17" s="202"/>
      <c r="H17" s="202"/>
      <c r="I17" s="202"/>
      <c r="J17" s="202"/>
      <c r="K17" s="202"/>
      <c r="L17" s="202"/>
      <c r="M17" s="202"/>
      <c r="N17" s="202"/>
      <c r="O17" s="202"/>
      <c r="P17" s="202"/>
      <c r="Q17" s="202"/>
      <c r="R17" s="202"/>
      <c r="S17" s="202"/>
      <c r="T17" s="202"/>
      <c r="U17" s="202"/>
      <c r="V17" s="202"/>
      <c r="W17" s="202"/>
      <c r="X17" s="202"/>
      <c r="Y17" s="202"/>
      <c r="Z17" s="202"/>
      <c r="AA17" s="202"/>
      <c r="AB17" s="202"/>
      <c r="AC17" s="202"/>
      <c r="AD17" s="202"/>
      <c r="AE17" s="202"/>
      <c r="AF17" s="202"/>
      <c r="AG17" s="202"/>
      <c r="AH17" s="202"/>
      <c r="AI17" s="202"/>
      <c r="AJ17" s="202"/>
      <c r="AK17" s="202"/>
      <c r="AL17" s="202"/>
      <c r="AM17" s="202"/>
      <c r="AN17" s="202"/>
      <c r="AO17" s="202"/>
      <c r="AP17" s="202"/>
      <c r="AQ17" s="202"/>
      <c r="AR17" s="202"/>
    </row>
    <row r="18" spans="1:44" s="203" customFormat="1">
      <c r="A18" s="202"/>
      <c r="B18" s="202"/>
      <c r="C18" s="202"/>
      <c r="D18" s="202"/>
      <c r="E18" s="202"/>
      <c r="F18" s="202"/>
      <c r="G18" s="202"/>
      <c r="H18" s="202"/>
      <c r="I18" s="202"/>
      <c r="J18" s="202"/>
      <c r="K18" s="202"/>
      <c r="L18" s="202"/>
      <c r="M18" s="202"/>
      <c r="N18" s="202"/>
      <c r="O18" s="202"/>
      <c r="P18" s="202"/>
      <c r="Q18" s="202"/>
      <c r="R18" s="202"/>
      <c r="S18" s="202"/>
      <c r="T18" s="202"/>
      <c r="U18" s="202"/>
      <c r="V18" s="202"/>
      <c r="W18" s="202"/>
      <c r="X18" s="202"/>
      <c r="Y18" s="202"/>
      <c r="Z18" s="202"/>
      <c r="AA18" s="202"/>
      <c r="AB18" s="202"/>
      <c r="AC18" s="202"/>
      <c r="AD18" s="202"/>
      <c r="AE18" s="202"/>
      <c r="AF18" s="202"/>
      <c r="AG18" s="202"/>
      <c r="AH18" s="202"/>
      <c r="AI18" s="202"/>
      <c r="AJ18" s="202"/>
      <c r="AK18" s="202"/>
      <c r="AL18" s="202"/>
      <c r="AM18" s="202"/>
      <c r="AN18" s="202"/>
      <c r="AO18" s="202"/>
      <c r="AP18" s="202"/>
      <c r="AQ18" s="202"/>
      <c r="AR18" s="202"/>
    </row>
    <row r="19" spans="1:44" s="46" customFormat="1">
      <c r="A19" s="201"/>
      <c r="B19" s="201"/>
      <c r="C19" s="201"/>
      <c r="D19" s="201"/>
      <c r="E19" s="201"/>
      <c r="F19" s="201"/>
      <c r="G19" s="201"/>
      <c r="H19" s="201"/>
      <c r="I19" s="201"/>
      <c r="J19" s="201"/>
      <c r="K19" s="201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01"/>
      <c r="X19" s="201"/>
      <c r="Y19" s="201"/>
      <c r="Z19" s="201"/>
      <c r="AA19" s="201"/>
      <c r="AB19" s="201"/>
      <c r="AC19" s="201"/>
      <c r="AD19" s="201"/>
      <c r="AE19" s="201"/>
      <c r="AF19" s="201"/>
      <c r="AG19" s="201"/>
      <c r="AH19" s="201"/>
      <c r="AI19" s="201"/>
      <c r="AJ19" s="201"/>
      <c r="AK19" s="201"/>
      <c r="AL19" s="201"/>
      <c r="AM19" s="201"/>
      <c r="AN19" s="201"/>
      <c r="AO19" s="201"/>
      <c r="AP19" s="201"/>
      <c r="AQ19" s="201"/>
      <c r="AR19" s="201"/>
    </row>
    <row r="20" spans="1:44" s="46" customFormat="1">
      <c r="A20" s="201"/>
      <c r="B20" s="201"/>
      <c r="C20" s="201"/>
      <c r="D20" s="201"/>
      <c r="E20" s="201"/>
      <c r="F20" s="201"/>
      <c r="G20" s="201"/>
      <c r="H20" s="201"/>
      <c r="I20" s="201"/>
      <c r="J20" s="201"/>
      <c r="K20" s="201"/>
      <c r="L20" s="201"/>
      <c r="M20" s="201"/>
      <c r="N20" s="201"/>
      <c r="O20" s="201"/>
      <c r="P20" s="201"/>
      <c r="Q20" s="201"/>
      <c r="R20" s="201"/>
      <c r="S20" s="201"/>
      <c r="T20" s="201"/>
      <c r="U20" s="201"/>
      <c r="V20" s="201"/>
      <c r="W20" s="201"/>
      <c r="X20" s="201"/>
      <c r="Y20" s="201"/>
      <c r="Z20" s="201"/>
      <c r="AA20" s="201"/>
      <c r="AB20" s="201"/>
      <c r="AC20" s="201"/>
      <c r="AD20" s="201"/>
      <c r="AE20" s="201"/>
      <c r="AF20" s="201"/>
      <c r="AG20" s="201"/>
      <c r="AH20" s="201"/>
      <c r="AI20" s="201"/>
      <c r="AJ20" s="201"/>
      <c r="AK20" s="201"/>
      <c r="AL20" s="201"/>
      <c r="AM20" s="201"/>
      <c r="AN20" s="201"/>
      <c r="AO20" s="201"/>
      <c r="AP20" s="201"/>
      <c r="AQ20" s="201"/>
      <c r="AR20" s="201"/>
    </row>
    <row r="21" spans="1:44" s="46" customFormat="1">
      <c r="A21" s="201"/>
      <c r="B21" s="201"/>
      <c r="C21" s="201"/>
      <c r="D21" s="201"/>
      <c r="E21" s="201"/>
      <c r="F21" s="201"/>
      <c r="G21" s="201"/>
      <c r="H21" s="201"/>
      <c r="I21" s="201"/>
      <c r="J21" s="201"/>
      <c r="K21" s="201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1"/>
      <c r="X21" s="201"/>
      <c r="Y21" s="201"/>
      <c r="Z21" s="201"/>
      <c r="AA21" s="201"/>
      <c r="AB21" s="201"/>
      <c r="AC21" s="201"/>
      <c r="AD21" s="201"/>
      <c r="AE21" s="201"/>
      <c r="AF21" s="201"/>
      <c r="AG21" s="201"/>
      <c r="AH21" s="201"/>
      <c r="AI21" s="201"/>
      <c r="AJ21" s="201"/>
      <c r="AK21" s="201"/>
      <c r="AL21" s="201"/>
      <c r="AM21" s="201"/>
      <c r="AN21" s="201"/>
      <c r="AO21" s="201"/>
      <c r="AP21" s="201"/>
      <c r="AQ21" s="201"/>
      <c r="AR21" s="201"/>
    </row>
    <row r="22" spans="1:44" s="46" customFormat="1">
      <c r="A22" s="201"/>
      <c r="B22" s="201"/>
      <c r="C22" s="201"/>
      <c r="D22" s="201"/>
      <c r="E22" s="201"/>
      <c r="F22" s="201"/>
      <c r="G22" s="201"/>
      <c r="H22" s="201"/>
      <c r="I22" s="201"/>
      <c r="J22" s="201"/>
      <c r="K22" s="201"/>
      <c r="L22" s="201"/>
      <c r="M22" s="201"/>
      <c r="N22" s="201"/>
      <c r="O22" s="201"/>
      <c r="P22" s="201"/>
      <c r="Q22" s="201"/>
      <c r="R22" s="201"/>
      <c r="S22" s="201"/>
      <c r="T22" s="201"/>
      <c r="U22" s="201"/>
      <c r="V22" s="201"/>
      <c r="W22" s="201"/>
      <c r="X22" s="201"/>
      <c r="Y22" s="201"/>
      <c r="Z22" s="201"/>
      <c r="AA22" s="201"/>
      <c r="AB22" s="201"/>
      <c r="AC22" s="201"/>
      <c r="AD22" s="201"/>
      <c r="AE22" s="201"/>
      <c r="AF22" s="201"/>
      <c r="AG22" s="201"/>
      <c r="AH22" s="201"/>
      <c r="AI22" s="201"/>
      <c r="AJ22" s="201"/>
      <c r="AK22" s="201"/>
      <c r="AL22" s="201"/>
      <c r="AM22" s="201"/>
      <c r="AN22" s="201"/>
      <c r="AO22" s="201"/>
      <c r="AP22" s="201"/>
      <c r="AQ22" s="201"/>
      <c r="AR22" s="201"/>
    </row>
  </sheetData>
  <mergeCells count="2">
    <mergeCell ref="W1:AG1"/>
    <mergeCell ref="AH1:AR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AN92"/>
  <sheetViews>
    <sheetView topLeftCell="A6" workbookViewId="0">
      <selection activeCell="Z17" sqref="Z17"/>
    </sheetView>
  </sheetViews>
  <sheetFormatPr baseColWidth="10" defaultRowHeight="15"/>
  <cols>
    <col min="1" max="1" width="12.5703125" customWidth="1"/>
    <col min="2" max="2" width="7.28515625" bestFit="1" customWidth="1"/>
    <col min="3" max="3" width="6.85546875" bestFit="1" customWidth="1"/>
    <col min="4" max="4" width="5.42578125" bestFit="1" customWidth="1"/>
    <col min="5" max="5" width="5" bestFit="1" customWidth="1"/>
    <col min="6" max="7" width="4.42578125" bestFit="1" customWidth="1"/>
    <col min="8" max="8" width="6.140625" bestFit="1" customWidth="1"/>
    <col min="9" max="9" width="5" bestFit="1" customWidth="1"/>
    <col min="10" max="10" width="4.7109375" bestFit="1" customWidth="1"/>
    <col min="11" max="11" width="3.7109375" bestFit="1" customWidth="1"/>
    <col min="12" max="13" width="4.28515625" bestFit="1" customWidth="1"/>
    <col min="14" max="14" width="5.42578125" bestFit="1" customWidth="1"/>
    <col min="15" max="15" width="5.42578125" customWidth="1"/>
    <col min="17" max="17" width="13.5703125" customWidth="1"/>
    <col min="18" max="18" width="7.28515625" bestFit="1" customWidth="1"/>
    <col min="19" max="19" width="6.85546875" bestFit="1" customWidth="1"/>
    <col min="20" max="20" width="5.42578125" bestFit="1" customWidth="1"/>
    <col min="21" max="21" width="5" bestFit="1" customWidth="1"/>
    <col min="22" max="23" width="4.42578125" bestFit="1" customWidth="1"/>
    <col min="24" max="24" width="6.140625" bestFit="1" customWidth="1"/>
    <col min="25" max="25" width="5" bestFit="1" customWidth="1"/>
    <col min="26" max="26" width="4.7109375" bestFit="1" customWidth="1"/>
    <col min="27" max="27" width="3.7109375" bestFit="1" customWidth="1"/>
    <col min="28" max="29" width="4.28515625" bestFit="1" customWidth="1"/>
    <col min="30" max="30" width="5.42578125" bestFit="1" customWidth="1"/>
    <col min="31" max="31" width="6.42578125" customWidth="1"/>
    <col min="32" max="32" width="4.7109375" customWidth="1"/>
    <col min="33" max="44" width="11.85546875" customWidth="1"/>
  </cols>
  <sheetData>
    <row r="1" spans="1:31">
      <c r="A1" s="208" t="s">
        <v>78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Q1" s="209" t="s">
        <v>92</v>
      </c>
      <c r="R1" s="209"/>
      <c r="S1" s="209"/>
      <c r="T1" s="209"/>
      <c r="U1" s="209"/>
      <c r="V1" s="209"/>
      <c r="W1" s="209"/>
      <c r="X1" s="209"/>
      <c r="Y1" s="209"/>
      <c r="Z1" s="209"/>
      <c r="AA1" s="209"/>
      <c r="AB1" s="209"/>
      <c r="AC1" s="209"/>
      <c r="AD1" s="209"/>
      <c r="AE1" s="209"/>
    </row>
    <row r="2" spans="1:31" ht="15.75" customHeight="1">
      <c r="A2" s="11"/>
      <c r="B2" s="12" t="s">
        <v>79</v>
      </c>
      <c r="C2" s="12" t="s">
        <v>80</v>
      </c>
      <c r="D2" s="12" t="s">
        <v>81</v>
      </c>
      <c r="E2" s="12" t="s">
        <v>82</v>
      </c>
      <c r="F2" s="12" t="s">
        <v>83</v>
      </c>
      <c r="G2" s="12" t="s">
        <v>84</v>
      </c>
      <c r="H2" s="12" t="s">
        <v>85</v>
      </c>
      <c r="I2" s="12" t="s">
        <v>86</v>
      </c>
      <c r="J2" s="12" t="s">
        <v>87</v>
      </c>
      <c r="K2" s="12" t="s">
        <v>88</v>
      </c>
      <c r="L2" s="12" t="s">
        <v>89</v>
      </c>
      <c r="M2" s="12" t="s">
        <v>90</v>
      </c>
      <c r="N2" s="211" t="s">
        <v>91</v>
      </c>
      <c r="O2" s="212"/>
      <c r="Q2" s="11"/>
      <c r="R2" s="12" t="s">
        <v>79</v>
      </c>
      <c r="S2" s="12" t="s">
        <v>80</v>
      </c>
      <c r="T2" s="12" t="s">
        <v>81</v>
      </c>
      <c r="U2" s="12" t="s">
        <v>82</v>
      </c>
      <c r="V2" s="12" t="s">
        <v>83</v>
      </c>
      <c r="W2" s="12" t="s">
        <v>84</v>
      </c>
      <c r="X2" s="12" t="s">
        <v>85</v>
      </c>
      <c r="Y2" s="12" t="s">
        <v>86</v>
      </c>
      <c r="Z2" s="12" t="s">
        <v>87</v>
      </c>
      <c r="AA2" s="12" t="s">
        <v>88</v>
      </c>
      <c r="AB2" s="12" t="s">
        <v>89</v>
      </c>
      <c r="AC2" s="12" t="s">
        <v>90</v>
      </c>
      <c r="AD2" s="211" t="s">
        <v>91</v>
      </c>
      <c r="AE2" s="212"/>
    </row>
    <row r="3" spans="1:31" ht="32.25" customHeight="1">
      <c r="A3" s="39" t="s">
        <v>0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4">
        <f>SUM(B3:M3)</f>
        <v>0</v>
      </c>
      <c r="O3" s="15">
        <f>IF(N3&lt;&gt;0,N3/(SUM($N$3:$N$7)),0)</f>
        <v>0</v>
      </c>
      <c r="Q3" s="39" t="s">
        <v>7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4">
        <f t="shared" ref="AD3:AD11" si="0">SUM(R3:AC3)</f>
        <v>0</v>
      </c>
      <c r="AE3" s="15">
        <f t="shared" ref="AE3:AE11" si="1">IF(AD3&lt;&gt;0,AD3/(SUM($AD$3:$AD$11)),0)</f>
        <v>0</v>
      </c>
    </row>
    <row r="4" spans="1:31" ht="25.5">
      <c r="A4" s="39" t="s">
        <v>1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4">
        <f>SUM(B4:M4)</f>
        <v>0</v>
      </c>
      <c r="O4" s="15">
        <f>IF(N4&lt;&gt;0,N4/(SUM($N$3:$N$7)),0)</f>
        <v>0</v>
      </c>
      <c r="Q4" s="39" t="s">
        <v>8</v>
      </c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4">
        <f t="shared" si="0"/>
        <v>0</v>
      </c>
      <c r="AE4" s="15">
        <f t="shared" si="1"/>
        <v>0</v>
      </c>
    </row>
    <row r="5" spans="1:31" ht="51">
      <c r="A5" s="39" t="s">
        <v>2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4">
        <f>SUM(B5:M5)</f>
        <v>0</v>
      </c>
      <c r="O5" s="15">
        <f>IF(N5&lt;&gt;0,N5/(SUM($N$3:$N$7)),0)</f>
        <v>0</v>
      </c>
      <c r="Q5" s="39" t="s">
        <v>9</v>
      </c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4">
        <f t="shared" si="0"/>
        <v>0</v>
      </c>
      <c r="AE5" s="15">
        <f t="shared" si="1"/>
        <v>0</v>
      </c>
    </row>
    <row r="6" spans="1:31" ht="51">
      <c r="A6" s="39" t="s">
        <v>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4">
        <f>SUM(B6:M6)</f>
        <v>0</v>
      </c>
      <c r="O6" s="15">
        <f>IF(N6&lt;&gt;0,N6/(SUM($N$3:$N$7)),0)</f>
        <v>0</v>
      </c>
      <c r="Q6" s="39" t="s">
        <v>10</v>
      </c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4">
        <f t="shared" si="0"/>
        <v>0</v>
      </c>
      <c r="AE6" s="15">
        <f t="shared" si="1"/>
        <v>0</v>
      </c>
    </row>
    <row r="7" spans="1:31" ht="38.25">
      <c r="A7" s="39" t="s">
        <v>4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4">
        <f>SUM(B7:M7)</f>
        <v>0</v>
      </c>
      <c r="O7" s="15">
        <f>IF(N7&lt;&gt;0,N7/(SUM($N$3:$N$7)),0)</f>
        <v>0</v>
      </c>
      <c r="Q7" s="39" t="s">
        <v>11</v>
      </c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4">
        <f t="shared" si="0"/>
        <v>0</v>
      </c>
      <c r="AE7" s="15">
        <f t="shared" si="1"/>
        <v>0</v>
      </c>
    </row>
    <row r="8" spans="1:31" ht="25.5">
      <c r="A8" s="93" t="s">
        <v>91</v>
      </c>
      <c r="B8" s="16">
        <f t="shared" ref="B8:N8" si="2">SUM(B3:B7)</f>
        <v>0</v>
      </c>
      <c r="C8" s="16">
        <f t="shared" si="2"/>
        <v>0</v>
      </c>
      <c r="D8" s="16">
        <f t="shared" si="2"/>
        <v>0</v>
      </c>
      <c r="E8" s="16">
        <f t="shared" si="2"/>
        <v>0</v>
      </c>
      <c r="F8" s="16">
        <f t="shared" si="2"/>
        <v>0</v>
      </c>
      <c r="G8" s="16">
        <f t="shared" si="2"/>
        <v>0</v>
      </c>
      <c r="H8" s="16">
        <f t="shared" si="2"/>
        <v>0</v>
      </c>
      <c r="I8" s="16">
        <f t="shared" si="2"/>
        <v>0</v>
      </c>
      <c r="J8" s="16">
        <f t="shared" si="2"/>
        <v>0</v>
      </c>
      <c r="K8" s="16">
        <f t="shared" si="2"/>
        <v>0</v>
      </c>
      <c r="L8" s="16">
        <f t="shared" si="2"/>
        <v>0</v>
      </c>
      <c r="M8" s="16">
        <f t="shared" si="2"/>
        <v>0</v>
      </c>
      <c r="N8" s="17">
        <f t="shared" si="2"/>
        <v>0</v>
      </c>
      <c r="O8" s="18"/>
      <c r="Q8" s="39" t="s">
        <v>12</v>
      </c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4">
        <f t="shared" si="0"/>
        <v>0</v>
      </c>
      <c r="AE8" s="15">
        <f t="shared" si="1"/>
        <v>0</v>
      </c>
    </row>
    <row r="9" spans="1:31" ht="15.75">
      <c r="A9" s="19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Q9" s="39" t="s">
        <v>13</v>
      </c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4">
        <f t="shared" si="0"/>
        <v>0</v>
      </c>
      <c r="AE9" s="15">
        <f t="shared" si="1"/>
        <v>0</v>
      </c>
    </row>
    <row r="10" spans="1:31" ht="25.5">
      <c r="A10" s="209" t="s">
        <v>93</v>
      </c>
      <c r="B10" s="209"/>
      <c r="C10" s="209"/>
      <c r="D10" s="209"/>
      <c r="E10" s="209"/>
      <c r="F10" s="209"/>
      <c r="G10" s="209"/>
      <c r="H10" s="209"/>
      <c r="I10" s="209"/>
      <c r="J10" s="209"/>
      <c r="K10" s="209"/>
      <c r="L10" s="209"/>
      <c r="M10" s="209"/>
      <c r="N10" s="209"/>
      <c r="O10" s="209"/>
      <c r="Q10" s="39" t="s">
        <v>14</v>
      </c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4">
        <f t="shared" si="0"/>
        <v>0</v>
      </c>
      <c r="AE10" s="15">
        <f t="shared" si="1"/>
        <v>0</v>
      </c>
    </row>
    <row r="11" spans="1:31" ht="38.25">
      <c r="A11" s="11"/>
      <c r="B11" s="12" t="s">
        <v>79</v>
      </c>
      <c r="C11" s="12" t="s">
        <v>80</v>
      </c>
      <c r="D11" s="12" t="s">
        <v>81</v>
      </c>
      <c r="E11" s="12" t="s">
        <v>82</v>
      </c>
      <c r="F11" s="12" t="s">
        <v>83</v>
      </c>
      <c r="G11" s="12" t="s">
        <v>84</v>
      </c>
      <c r="H11" s="12" t="s">
        <v>85</v>
      </c>
      <c r="I11" s="12" t="s">
        <v>86</v>
      </c>
      <c r="J11" s="12" t="s">
        <v>87</v>
      </c>
      <c r="K11" s="12" t="s">
        <v>88</v>
      </c>
      <c r="L11" s="12" t="s">
        <v>89</v>
      </c>
      <c r="M11" s="12" t="s">
        <v>90</v>
      </c>
      <c r="N11" s="211" t="s">
        <v>91</v>
      </c>
      <c r="O11" s="212"/>
      <c r="Q11" s="39" t="s">
        <v>15</v>
      </c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4">
        <f t="shared" si="0"/>
        <v>0</v>
      </c>
      <c r="AE11" s="15">
        <f t="shared" si="1"/>
        <v>0</v>
      </c>
    </row>
    <row r="12" spans="1:31" ht="15.75">
      <c r="A12" s="92" t="s">
        <v>91</v>
      </c>
      <c r="B12" s="16">
        <f>B8+R12</f>
        <v>0</v>
      </c>
      <c r="C12" s="16">
        <f t="shared" ref="C12:M12" si="3">C8+S12</f>
        <v>0</v>
      </c>
      <c r="D12" s="16">
        <f t="shared" si="3"/>
        <v>0</v>
      </c>
      <c r="E12" s="16">
        <f t="shared" si="3"/>
        <v>0</v>
      </c>
      <c r="F12" s="16">
        <f t="shared" si="3"/>
        <v>0</v>
      </c>
      <c r="G12" s="16">
        <f t="shared" si="3"/>
        <v>0</v>
      </c>
      <c r="H12" s="16">
        <f t="shared" si="3"/>
        <v>0</v>
      </c>
      <c r="I12" s="16">
        <f t="shared" si="3"/>
        <v>0</v>
      </c>
      <c r="J12" s="16">
        <f t="shared" si="3"/>
        <v>0</v>
      </c>
      <c r="K12" s="16">
        <f t="shared" si="3"/>
        <v>0</v>
      </c>
      <c r="L12" s="16">
        <f t="shared" si="3"/>
        <v>0</v>
      </c>
      <c r="M12" s="16">
        <f t="shared" si="3"/>
        <v>0</v>
      </c>
      <c r="N12" s="210">
        <f>SUM(B12:M12)</f>
        <v>0</v>
      </c>
      <c r="O12" s="210"/>
      <c r="Q12" s="93" t="s">
        <v>91</v>
      </c>
      <c r="R12" s="21">
        <f t="shared" ref="R12:AD12" si="4">SUM(R3:R11)</f>
        <v>0</v>
      </c>
      <c r="S12" s="21">
        <f t="shared" si="4"/>
        <v>0</v>
      </c>
      <c r="T12" s="21">
        <f t="shared" si="4"/>
        <v>0</v>
      </c>
      <c r="U12" s="21">
        <f t="shared" si="4"/>
        <v>0</v>
      </c>
      <c r="V12" s="21">
        <f t="shared" si="4"/>
        <v>0</v>
      </c>
      <c r="W12" s="21">
        <f t="shared" si="4"/>
        <v>0</v>
      </c>
      <c r="X12" s="21">
        <f t="shared" si="4"/>
        <v>0</v>
      </c>
      <c r="Y12" s="21">
        <f t="shared" si="4"/>
        <v>0</v>
      </c>
      <c r="Z12" s="21">
        <f t="shared" si="4"/>
        <v>0</v>
      </c>
      <c r="AA12" s="21">
        <f t="shared" si="4"/>
        <v>0</v>
      </c>
      <c r="AB12" s="21">
        <f t="shared" si="4"/>
        <v>0</v>
      </c>
      <c r="AC12" s="21">
        <f t="shared" si="4"/>
        <v>0</v>
      </c>
      <c r="AD12" s="17">
        <f t="shared" si="4"/>
        <v>0</v>
      </c>
      <c r="AE12" s="18"/>
    </row>
    <row r="18" ht="51" customHeight="1"/>
    <row r="19" ht="25.5" customHeight="1"/>
    <row r="34" spans="1:40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</row>
    <row r="35" spans="1:40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AG35" s="43"/>
      <c r="AH35" s="44"/>
      <c r="AI35" s="44"/>
      <c r="AJ35" s="44"/>
      <c r="AK35" s="44"/>
      <c r="AL35" s="44"/>
      <c r="AM35" s="10"/>
      <c r="AN35" s="41"/>
    </row>
    <row r="36" spans="1:40">
      <c r="AG36" s="43"/>
      <c r="AH36" s="44"/>
      <c r="AI36" s="44"/>
      <c r="AJ36" s="44"/>
      <c r="AK36" s="44"/>
      <c r="AL36" s="44"/>
      <c r="AM36" s="10"/>
      <c r="AN36" s="41"/>
    </row>
    <row r="37" spans="1:40">
      <c r="AG37" s="43"/>
      <c r="AH37" s="44"/>
      <c r="AI37" s="44"/>
      <c r="AJ37" s="44"/>
      <c r="AK37" s="44"/>
      <c r="AL37" s="44"/>
      <c r="AM37" s="10"/>
      <c r="AN37" s="41"/>
    </row>
    <row r="46" spans="1:40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40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53" ht="15.75" customHeight="1"/>
    <row r="70" ht="15.75" customHeight="1"/>
    <row r="81" spans="18:31" ht="15.75" customHeight="1"/>
    <row r="92" spans="18:31"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</sheetData>
  <mergeCells count="7">
    <mergeCell ref="A1:O1"/>
    <mergeCell ref="Q1:AE1"/>
    <mergeCell ref="N12:O12"/>
    <mergeCell ref="A10:O10"/>
    <mergeCell ref="N2:O2"/>
    <mergeCell ref="N11:O11"/>
    <mergeCell ref="AD2:AE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O10"/>
  <sheetViews>
    <sheetView workbookViewId="0">
      <selection activeCell="D8" sqref="D8"/>
    </sheetView>
  </sheetViews>
  <sheetFormatPr baseColWidth="10" defaultRowHeight="15"/>
  <cols>
    <col min="1" max="1" width="14.7109375" customWidth="1"/>
  </cols>
  <sheetData>
    <row r="1" spans="1:15">
      <c r="A1" s="213" t="s">
        <v>98</v>
      </c>
      <c r="B1" s="213"/>
      <c r="C1" s="213"/>
      <c r="D1" s="213"/>
      <c r="E1" s="213"/>
      <c r="F1" s="213"/>
      <c r="G1" s="213"/>
      <c r="H1" s="213"/>
      <c r="I1" s="213"/>
      <c r="J1" s="213"/>
      <c r="K1" s="213"/>
      <c r="L1" s="213"/>
      <c r="M1" s="213"/>
      <c r="N1" s="213"/>
      <c r="O1" s="213"/>
    </row>
    <row r="2" spans="1:15">
      <c r="A2" s="27"/>
      <c r="B2" s="28" t="s">
        <v>79</v>
      </c>
      <c r="C2" s="28" t="s">
        <v>80</v>
      </c>
      <c r="D2" s="28" t="s">
        <v>81</v>
      </c>
      <c r="E2" s="28" t="s">
        <v>82</v>
      </c>
      <c r="F2" s="28" t="s">
        <v>83</v>
      </c>
      <c r="G2" s="28" t="s">
        <v>84</v>
      </c>
      <c r="H2" s="28" t="s">
        <v>85</v>
      </c>
      <c r="I2" s="28" t="s">
        <v>86</v>
      </c>
      <c r="J2" s="28" t="s">
        <v>87</v>
      </c>
      <c r="K2" s="28" t="s">
        <v>88</v>
      </c>
      <c r="L2" s="28" t="s">
        <v>89</v>
      </c>
      <c r="M2" s="28" t="s">
        <v>90</v>
      </c>
      <c r="N2" s="29" t="s">
        <v>91</v>
      </c>
      <c r="O2" s="30"/>
    </row>
    <row r="3" spans="1:15" ht="26.25">
      <c r="A3" s="157" t="s">
        <v>17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2">
        <f t="shared" ref="N3:N9" si="0">SUM(B3:M3)</f>
        <v>0</v>
      </c>
      <c r="O3" s="15">
        <f t="shared" ref="O3:O9" si="1">IF(N3&lt;&gt;0,N3/(SUM($N$3:$N$9)),0)</f>
        <v>0</v>
      </c>
    </row>
    <row r="4" spans="1:15" ht="15.75">
      <c r="A4" s="157" t="s">
        <v>18</v>
      </c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2">
        <f t="shared" si="0"/>
        <v>0</v>
      </c>
      <c r="O4" s="15">
        <f t="shared" si="1"/>
        <v>0</v>
      </c>
    </row>
    <row r="5" spans="1:15" ht="15.75">
      <c r="A5" s="157" t="s">
        <v>19</v>
      </c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2">
        <f t="shared" si="0"/>
        <v>0</v>
      </c>
      <c r="O5" s="15">
        <f t="shared" si="1"/>
        <v>0</v>
      </c>
    </row>
    <row r="6" spans="1:15" ht="15.75">
      <c r="A6" s="157" t="s">
        <v>20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2">
        <f t="shared" si="0"/>
        <v>0</v>
      </c>
      <c r="O6" s="15">
        <f t="shared" si="1"/>
        <v>0</v>
      </c>
    </row>
    <row r="7" spans="1:15" ht="15.75">
      <c r="A7" s="157" t="s">
        <v>21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2">
        <f t="shared" si="0"/>
        <v>0</v>
      </c>
      <c r="O7" s="15">
        <f t="shared" si="1"/>
        <v>0</v>
      </c>
    </row>
    <row r="8" spans="1:15" ht="39">
      <c r="A8" s="157" t="s">
        <v>22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2">
        <f t="shared" si="0"/>
        <v>0</v>
      </c>
      <c r="O8" s="15">
        <f t="shared" si="1"/>
        <v>0</v>
      </c>
    </row>
    <row r="9" spans="1:15" ht="39">
      <c r="A9" s="157" t="s">
        <v>23</v>
      </c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2">
        <f t="shared" si="0"/>
        <v>0</v>
      </c>
      <c r="O9" s="15">
        <f t="shared" si="1"/>
        <v>0</v>
      </c>
    </row>
    <row r="10" spans="1:15" ht="15.75">
      <c r="A10" s="92" t="s">
        <v>91</v>
      </c>
      <c r="B10" s="33">
        <f t="shared" ref="B10:N10" si="2">SUM(B3:B9)</f>
        <v>0</v>
      </c>
      <c r="C10" s="33">
        <f t="shared" si="2"/>
        <v>0</v>
      </c>
      <c r="D10" s="33">
        <f t="shared" si="2"/>
        <v>0</v>
      </c>
      <c r="E10" s="33">
        <f t="shared" si="2"/>
        <v>0</v>
      </c>
      <c r="F10" s="33">
        <f t="shared" si="2"/>
        <v>0</v>
      </c>
      <c r="G10" s="33">
        <f t="shared" si="2"/>
        <v>0</v>
      </c>
      <c r="H10" s="33">
        <f t="shared" si="2"/>
        <v>0</v>
      </c>
      <c r="I10" s="33">
        <f t="shared" si="2"/>
        <v>0</v>
      </c>
      <c r="J10" s="33">
        <f t="shared" si="2"/>
        <v>0</v>
      </c>
      <c r="K10" s="33">
        <f t="shared" si="2"/>
        <v>0</v>
      </c>
      <c r="L10" s="33">
        <f t="shared" si="2"/>
        <v>0</v>
      </c>
      <c r="M10" s="33">
        <f t="shared" si="2"/>
        <v>0</v>
      </c>
      <c r="N10" s="17">
        <f t="shared" si="2"/>
        <v>0</v>
      </c>
      <c r="O10" s="18"/>
    </row>
  </sheetData>
  <mergeCells count="1">
    <mergeCell ref="A1:O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92D050"/>
  </sheetPr>
  <dimension ref="A1:BA37"/>
  <sheetViews>
    <sheetView topLeftCell="AG1" zoomScale="80" zoomScaleNormal="80" workbookViewId="0">
      <selection activeCell="AU11" sqref="AU11"/>
    </sheetView>
  </sheetViews>
  <sheetFormatPr baseColWidth="10" defaultRowHeight="15"/>
  <cols>
    <col min="1" max="1" width="16.42578125" customWidth="1"/>
    <col min="2" max="25" width="3.7109375" customWidth="1"/>
    <col min="26" max="26" width="4.42578125" customWidth="1"/>
    <col min="27" max="27" width="5.85546875" customWidth="1"/>
    <col min="28" max="28" width="4.42578125" customWidth="1"/>
    <col min="29" max="30" width="7.7109375" customWidth="1"/>
    <col min="31" max="31" width="7.28515625" customWidth="1"/>
    <col min="32" max="32" width="3.140625" customWidth="1"/>
    <col min="33" max="33" width="17.42578125" customWidth="1"/>
    <col min="34" max="34" width="10.28515625" bestFit="1" customWidth="1"/>
    <col min="35" max="35" width="13.140625" customWidth="1"/>
    <col min="36" max="36" width="15" customWidth="1"/>
    <col min="37" max="37" width="13.140625" customWidth="1"/>
    <col min="38" max="38" width="14" customWidth="1"/>
    <col min="39" max="39" width="6.28515625" customWidth="1"/>
    <col min="40" max="40" width="6" customWidth="1"/>
    <col min="41" max="41" width="5.42578125" bestFit="1" customWidth="1"/>
    <col min="42" max="42" width="16.5703125" customWidth="1"/>
    <col min="49" max="49" width="14.42578125" customWidth="1"/>
    <col min="52" max="52" width="6.28515625" customWidth="1"/>
    <col min="53" max="53" width="6" customWidth="1"/>
  </cols>
  <sheetData>
    <row r="1" spans="1:53" ht="15.75" thickBot="1">
      <c r="A1" s="208" t="s">
        <v>102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208"/>
      <c r="AC1" s="208"/>
      <c r="AG1" s="208" t="s">
        <v>107</v>
      </c>
      <c r="AH1" s="208"/>
      <c r="AI1" s="208"/>
      <c r="AJ1" s="208"/>
      <c r="AK1" s="208"/>
      <c r="AL1" s="208"/>
      <c r="AM1" s="208"/>
      <c r="AN1" s="208"/>
      <c r="AP1" s="209" t="s">
        <v>106</v>
      </c>
      <c r="AQ1" s="209"/>
      <c r="AR1" s="209"/>
      <c r="AS1" s="209"/>
      <c r="AT1" s="209"/>
      <c r="AU1" s="209"/>
      <c r="AV1" s="209"/>
      <c r="AW1" s="209"/>
      <c r="AX1" s="209"/>
      <c r="AY1" s="209"/>
      <c r="AZ1" s="209"/>
      <c r="BA1" s="209"/>
    </row>
    <row r="2" spans="1:53" ht="15.75" thickBot="1">
      <c r="A2" s="11"/>
      <c r="B2" s="227" t="s">
        <v>79</v>
      </c>
      <c r="C2" s="228"/>
      <c r="D2" s="217" t="s">
        <v>80</v>
      </c>
      <c r="E2" s="219"/>
      <c r="F2" s="217" t="s">
        <v>81</v>
      </c>
      <c r="G2" s="219"/>
      <c r="H2" s="217" t="s">
        <v>82</v>
      </c>
      <c r="I2" s="219"/>
      <c r="J2" s="217" t="s">
        <v>83</v>
      </c>
      <c r="K2" s="219"/>
      <c r="L2" s="217" t="s">
        <v>84</v>
      </c>
      <c r="M2" s="219"/>
      <c r="N2" s="217" t="s">
        <v>85</v>
      </c>
      <c r="O2" s="219"/>
      <c r="P2" s="217" t="s">
        <v>86</v>
      </c>
      <c r="Q2" s="219"/>
      <c r="R2" s="217" t="s">
        <v>87</v>
      </c>
      <c r="S2" s="219"/>
      <c r="T2" s="217" t="s">
        <v>88</v>
      </c>
      <c r="U2" s="219"/>
      <c r="V2" s="217" t="s">
        <v>89</v>
      </c>
      <c r="W2" s="219"/>
      <c r="X2" s="217" t="s">
        <v>90</v>
      </c>
      <c r="Y2" s="218"/>
      <c r="Z2" s="229" t="s">
        <v>91</v>
      </c>
      <c r="AA2" s="229"/>
      <c r="AB2" s="229"/>
      <c r="AC2" s="229" t="s">
        <v>91</v>
      </c>
      <c r="AD2" s="229"/>
      <c r="AE2" s="229"/>
      <c r="AG2" s="96"/>
      <c r="AH2" s="222" t="s">
        <v>0</v>
      </c>
      <c r="AI2" s="214" t="s">
        <v>1</v>
      </c>
      <c r="AJ2" s="214" t="s">
        <v>108</v>
      </c>
      <c r="AK2" s="214" t="s">
        <v>109</v>
      </c>
      <c r="AL2" s="214" t="s">
        <v>110</v>
      </c>
      <c r="AM2" s="223" t="s">
        <v>111</v>
      </c>
      <c r="AN2" s="224"/>
      <c r="AP2" s="96"/>
      <c r="AQ2" s="220" t="s">
        <v>7</v>
      </c>
      <c r="AR2" s="215" t="s">
        <v>8</v>
      </c>
      <c r="AS2" s="215" t="s">
        <v>9</v>
      </c>
      <c r="AT2" s="215" t="s">
        <v>10</v>
      </c>
      <c r="AU2" s="215" t="s">
        <v>11</v>
      </c>
      <c r="AV2" s="215" t="s">
        <v>12</v>
      </c>
      <c r="AW2" s="215" t="s">
        <v>13</v>
      </c>
      <c r="AX2" s="215" t="s">
        <v>14</v>
      </c>
      <c r="AY2" s="215" t="s">
        <v>15</v>
      </c>
      <c r="AZ2" s="223" t="s">
        <v>91</v>
      </c>
      <c r="BA2" s="224"/>
    </row>
    <row r="3" spans="1:53" ht="25.5" customHeight="1">
      <c r="A3" s="19"/>
      <c r="B3" s="54" t="s">
        <v>199</v>
      </c>
      <c r="C3" s="54" t="s">
        <v>200</v>
      </c>
      <c r="D3" s="54" t="s">
        <v>199</v>
      </c>
      <c r="E3" s="54" t="s">
        <v>200</v>
      </c>
      <c r="F3" s="54" t="s">
        <v>199</v>
      </c>
      <c r="G3" s="54" t="s">
        <v>200</v>
      </c>
      <c r="H3" s="54" t="s">
        <v>199</v>
      </c>
      <c r="I3" s="54" t="s">
        <v>200</v>
      </c>
      <c r="J3" s="54" t="s">
        <v>199</v>
      </c>
      <c r="K3" s="54" t="s">
        <v>200</v>
      </c>
      <c r="L3" s="54" t="s">
        <v>199</v>
      </c>
      <c r="M3" s="54" t="s">
        <v>200</v>
      </c>
      <c r="N3" s="54" t="s">
        <v>199</v>
      </c>
      <c r="O3" s="54" t="s">
        <v>200</v>
      </c>
      <c r="P3" s="54" t="s">
        <v>199</v>
      </c>
      <c r="Q3" s="54" t="s">
        <v>200</v>
      </c>
      <c r="R3" s="54" t="s">
        <v>199</v>
      </c>
      <c r="S3" s="54" t="s">
        <v>200</v>
      </c>
      <c r="T3" s="54" t="s">
        <v>199</v>
      </c>
      <c r="U3" s="54" t="s">
        <v>200</v>
      </c>
      <c r="V3" s="54" t="s">
        <v>199</v>
      </c>
      <c r="W3" s="54" t="s">
        <v>200</v>
      </c>
      <c r="X3" s="54" t="s">
        <v>199</v>
      </c>
      <c r="Y3" s="54" t="s">
        <v>200</v>
      </c>
      <c r="Z3" s="108" t="s">
        <v>199</v>
      </c>
      <c r="AA3" s="113" t="s">
        <v>200</v>
      </c>
      <c r="AB3" s="119" t="s">
        <v>207</v>
      </c>
      <c r="AC3" s="122" t="s">
        <v>199</v>
      </c>
      <c r="AD3" s="123" t="s">
        <v>200</v>
      </c>
      <c r="AE3" s="124" t="s">
        <v>207</v>
      </c>
      <c r="AG3" s="82"/>
      <c r="AH3" s="222"/>
      <c r="AI3" s="214"/>
      <c r="AJ3" s="214"/>
      <c r="AK3" s="214"/>
      <c r="AL3" s="214"/>
      <c r="AM3" s="225"/>
      <c r="AN3" s="226"/>
      <c r="AP3" s="49"/>
      <c r="AQ3" s="221"/>
      <c r="AR3" s="216"/>
      <c r="AS3" s="216"/>
      <c r="AT3" s="216"/>
      <c r="AU3" s="216"/>
      <c r="AV3" s="216"/>
      <c r="AW3" s="216"/>
      <c r="AX3" s="216"/>
      <c r="AY3" s="216"/>
      <c r="AZ3" s="225"/>
      <c r="BA3" s="226"/>
    </row>
    <row r="4" spans="1:53" ht="15.75">
      <c r="A4" s="64" t="s">
        <v>25</v>
      </c>
      <c r="B4" s="52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168">
        <f>SUM(B4+D4+F4+H4+J4+L4+N4+P4+R4+T4+V4+X4)</f>
        <v>0</v>
      </c>
      <c r="AA4" s="113">
        <f>SUM(C4+E4+G4+I4+K4+M4+O4+Q4+S4+U4+W4+Y4)</f>
        <v>0</v>
      </c>
      <c r="AB4" s="169">
        <f>Z4+AA4</f>
        <v>0</v>
      </c>
      <c r="AC4" s="136">
        <f>IF(Z4&lt;&gt;0,Z4/($AB$15),0)</f>
        <v>0</v>
      </c>
      <c r="AD4" s="137">
        <f>IF(AA4&lt;&gt;0,AA4/($AB$15),0)</f>
        <v>0</v>
      </c>
      <c r="AE4" s="138">
        <f>IF(AB4&lt;&gt;0,AB4/($AB$15),0)</f>
        <v>0</v>
      </c>
      <c r="AG4" s="64" t="s">
        <v>25</v>
      </c>
      <c r="AH4" s="170"/>
      <c r="AI4" s="5"/>
      <c r="AJ4" s="5"/>
      <c r="AK4" s="5"/>
      <c r="AL4" s="5"/>
      <c r="AM4" s="42">
        <f>SUM(AH4:AL4)</f>
        <v>0</v>
      </c>
      <c r="AN4" s="15">
        <f t="shared" ref="AN4:AN14" si="0">IF(AM4&lt;&gt;0,AM4/($AM$15),0)</f>
        <v>0</v>
      </c>
      <c r="AP4" s="64" t="s">
        <v>25</v>
      </c>
      <c r="AQ4" s="13"/>
      <c r="AR4" s="13"/>
      <c r="AS4" s="13"/>
      <c r="AT4" s="13"/>
      <c r="AU4" s="13"/>
      <c r="AV4" s="13"/>
      <c r="AW4" s="13"/>
      <c r="AX4" s="13"/>
      <c r="AY4" s="13"/>
      <c r="AZ4" s="14">
        <f t="shared" ref="AZ4:AZ14" si="1">SUM(AQ4:AY4)</f>
        <v>0</v>
      </c>
      <c r="BA4" s="40">
        <f t="shared" ref="BA4:BA14" si="2">IF(AZ4&lt;&gt;0,AZ4/($AZ$15),0)</f>
        <v>0</v>
      </c>
    </row>
    <row r="5" spans="1:53" ht="15.75">
      <c r="A5" s="64" t="s">
        <v>26</v>
      </c>
      <c r="B5" s="2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168">
        <f t="shared" ref="Z5:Z15" si="3">SUM(B5+D5+F5+H5+J5+L5+N5+P5+R5+T5+V5+X5)</f>
        <v>0</v>
      </c>
      <c r="AA5" s="113">
        <f t="shared" ref="AA5:AA15" si="4">SUM(C5+E5+G5+I5+K5+M5+O5+Q5+S5+U5+W5+Y5)</f>
        <v>0</v>
      </c>
      <c r="AB5" s="169">
        <f t="shared" ref="AB5:AB15" si="5">Z5+AA5</f>
        <v>0</v>
      </c>
      <c r="AC5" s="139">
        <f t="shared" ref="AC5:AC15" si="6">IF(Z5&lt;&gt;0,Z5/($AB$15),0)</f>
        <v>0</v>
      </c>
      <c r="AD5" s="116">
        <f t="shared" ref="AD5:AD15" si="7">IF(AA5&lt;&gt;0,AA5/($AB$15),0)</f>
        <v>0</v>
      </c>
      <c r="AE5" s="140">
        <f t="shared" ref="AE5:AE15" si="8">IF(AB5&lt;&gt;0,AB5/($AB$15),0)</f>
        <v>0</v>
      </c>
      <c r="AG5" s="64" t="s">
        <v>26</v>
      </c>
      <c r="AH5" s="170" t="s">
        <v>206</v>
      </c>
      <c r="AI5" s="5"/>
      <c r="AJ5" s="5"/>
      <c r="AK5" s="5"/>
      <c r="AL5" s="5"/>
      <c r="AM5" s="42">
        <f t="shared" ref="AM5:AM14" si="9">SUM(AH5:AL5)</f>
        <v>0</v>
      </c>
      <c r="AN5" s="15">
        <f t="shared" si="0"/>
        <v>0</v>
      </c>
      <c r="AP5" s="64" t="s">
        <v>26</v>
      </c>
      <c r="AQ5" s="13"/>
      <c r="AR5" s="13"/>
      <c r="AS5" s="13"/>
      <c r="AT5" s="13"/>
      <c r="AU5" s="13"/>
      <c r="AV5" s="13"/>
      <c r="AW5" s="13"/>
      <c r="AX5" s="13"/>
      <c r="AY5" s="13"/>
      <c r="AZ5" s="14">
        <f t="shared" si="1"/>
        <v>0</v>
      </c>
      <c r="BA5" s="40">
        <f t="shared" si="2"/>
        <v>0</v>
      </c>
    </row>
    <row r="6" spans="1:53" ht="15.75">
      <c r="A6" s="64" t="s">
        <v>27</v>
      </c>
      <c r="B6" s="2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168">
        <f t="shared" si="3"/>
        <v>0</v>
      </c>
      <c r="AA6" s="113">
        <f t="shared" si="4"/>
        <v>0</v>
      </c>
      <c r="AB6" s="169">
        <f t="shared" si="5"/>
        <v>0</v>
      </c>
      <c r="AC6" s="139">
        <f t="shared" si="6"/>
        <v>0</v>
      </c>
      <c r="AD6" s="116">
        <f t="shared" si="7"/>
        <v>0</v>
      </c>
      <c r="AE6" s="140">
        <f t="shared" si="8"/>
        <v>0</v>
      </c>
      <c r="AG6" s="64" t="s">
        <v>27</v>
      </c>
      <c r="AH6" s="170"/>
      <c r="AI6" s="5" t="s">
        <v>206</v>
      </c>
      <c r="AJ6" s="5"/>
      <c r="AK6" s="5"/>
      <c r="AL6" s="5"/>
      <c r="AM6" s="42">
        <f t="shared" si="9"/>
        <v>0</v>
      </c>
      <c r="AN6" s="15">
        <f t="shared" si="0"/>
        <v>0</v>
      </c>
      <c r="AP6" s="64" t="s">
        <v>27</v>
      </c>
      <c r="AQ6" s="13"/>
      <c r="AR6" s="13"/>
      <c r="AS6" s="13"/>
      <c r="AT6" s="13"/>
      <c r="AU6" s="13"/>
      <c r="AV6" s="13"/>
      <c r="AW6" s="13"/>
      <c r="AX6" s="13"/>
      <c r="AY6" s="13"/>
      <c r="AZ6" s="14">
        <f t="shared" si="1"/>
        <v>0</v>
      </c>
      <c r="BA6" s="40">
        <f t="shared" si="2"/>
        <v>0</v>
      </c>
    </row>
    <row r="7" spans="1:53" ht="15.75" customHeight="1">
      <c r="A7" s="64" t="s">
        <v>28</v>
      </c>
      <c r="B7" s="2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168">
        <f t="shared" si="3"/>
        <v>0</v>
      </c>
      <c r="AA7" s="113">
        <f t="shared" si="4"/>
        <v>0</v>
      </c>
      <c r="AB7" s="169">
        <f t="shared" si="5"/>
        <v>0</v>
      </c>
      <c r="AC7" s="139">
        <f t="shared" si="6"/>
        <v>0</v>
      </c>
      <c r="AD7" s="116">
        <f t="shared" si="7"/>
        <v>0</v>
      </c>
      <c r="AE7" s="140">
        <f t="shared" si="8"/>
        <v>0</v>
      </c>
      <c r="AG7" s="64" t="s">
        <v>28</v>
      </c>
      <c r="AH7" s="170"/>
      <c r="AI7" s="5"/>
      <c r="AJ7" s="5"/>
      <c r="AK7" s="5" t="s">
        <v>206</v>
      </c>
      <c r="AL7" s="5"/>
      <c r="AM7" s="42">
        <f t="shared" si="9"/>
        <v>0</v>
      </c>
      <c r="AN7" s="15">
        <f t="shared" si="0"/>
        <v>0</v>
      </c>
      <c r="AP7" s="64" t="s">
        <v>28</v>
      </c>
      <c r="AQ7" s="13"/>
      <c r="AR7" s="13"/>
      <c r="AS7" s="13"/>
      <c r="AT7" s="13"/>
      <c r="AU7" s="13"/>
      <c r="AV7" s="13"/>
      <c r="AW7" s="13"/>
      <c r="AX7" s="13"/>
      <c r="AY7" s="13"/>
      <c r="AZ7" s="14">
        <f t="shared" si="1"/>
        <v>0</v>
      </c>
      <c r="BA7" s="40">
        <f t="shared" si="2"/>
        <v>0</v>
      </c>
    </row>
    <row r="8" spans="1:53" ht="15.75" customHeight="1">
      <c r="A8" s="64" t="s">
        <v>29</v>
      </c>
      <c r="B8" s="2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168">
        <f t="shared" si="3"/>
        <v>0</v>
      </c>
      <c r="AA8" s="113">
        <f t="shared" si="4"/>
        <v>0</v>
      </c>
      <c r="AB8" s="169">
        <f t="shared" si="5"/>
        <v>0</v>
      </c>
      <c r="AC8" s="139">
        <f t="shared" si="6"/>
        <v>0</v>
      </c>
      <c r="AD8" s="116">
        <f t="shared" si="7"/>
        <v>0</v>
      </c>
      <c r="AE8" s="140">
        <f t="shared" si="8"/>
        <v>0</v>
      </c>
      <c r="AG8" s="64" t="s">
        <v>29</v>
      </c>
      <c r="AH8" s="170"/>
      <c r="AI8" s="5"/>
      <c r="AJ8" s="5"/>
      <c r="AK8" s="5"/>
      <c r="AL8" s="5"/>
      <c r="AM8" s="42">
        <f t="shared" si="9"/>
        <v>0</v>
      </c>
      <c r="AN8" s="15">
        <f t="shared" si="0"/>
        <v>0</v>
      </c>
      <c r="AP8" s="64" t="s">
        <v>29</v>
      </c>
      <c r="AQ8" s="13"/>
      <c r="AR8" s="13"/>
      <c r="AS8" s="13"/>
      <c r="AT8" s="13"/>
      <c r="AU8" s="13"/>
      <c r="AV8" s="13"/>
      <c r="AW8" s="13"/>
      <c r="AX8" s="13"/>
      <c r="AY8" s="13"/>
      <c r="AZ8" s="14">
        <f t="shared" si="1"/>
        <v>0</v>
      </c>
      <c r="BA8" s="40">
        <f t="shared" si="2"/>
        <v>0</v>
      </c>
    </row>
    <row r="9" spans="1:53" ht="38.25" customHeight="1">
      <c r="A9" s="64" t="s">
        <v>30</v>
      </c>
      <c r="B9" s="2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168">
        <f t="shared" si="3"/>
        <v>0</v>
      </c>
      <c r="AA9" s="113">
        <f t="shared" si="4"/>
        <v>0</v>
      </c>
      <c r="AB9" s="169">
        <f t="shared" si="5"/>
        <v>0</v>
      </c>
      <c r="AC9" s="139">
        <f t="shared" si="6"/>
        <v>0</v>
      </c>
      <c r="AD9" s="116">
        <f t="shared" si="7"/>
        <v>0</v>
      </c>
      <c r="AE9" s="140">
        <f t="shared" si="8"/>
        <v>0</v>
      </c>
      <c r="AG9" s="64" t="s">
        <v>30</v>
      </c>
      <c r="AH9" s="170"/>
      <c r="AI9" s="5"/>
      <c r="AJ9" s="5"/>
      <c r="AK9" s="5"/>
      <c r="AL9" s="5"/>
      <c r="AM9" s="42">
        <f t="shared" si="9"/>
        <v>0</v>
      </c>
      <c r="AN9" s="15">
        <f t="shared" si="0"/>
        <v>0</v>
      </c>
      <c r="AP9" s="64" t="s">
        <v>30</v>
      </c>
      <c r="AQ9" s="13"/>
      <c r="AR9" s="13"/>
      <c r="AS9" s="13"/>
      <c r="AT9" s="13"/>
      <c r="AU9" s="13"/>
      <c r="AV9" s="13"/>
      <c r="AW9" s="13" t="s">
        <v>206</v>
      </c>
      <c r="AX9" s="13"/>
      <c r="AY9" s="13"/>
      <c r="AZ9" s="14">
        <f t="shared" si="1"/>
        <v>0</v>
      </c>
      <c r="BA9" s="40">
        <f t="shared" si="2"/>
        <v>0</v>
      </c>
    </row>
    <row r="10" spans="1:53" ht="31.5" customHeight="1">
      <c r="A10" s="64" t="s">
        <v>31</v>
      </c>
      <c r="B10" s="52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168">
        <f t="shared" si="3"/>
        <v>0</v>
      </c>
      <c r="AA10" s="113">
        <f t="shared" si="4"/>
        <v>0</v>
      </c>
      <c r="AB10" s="169">
        <f t="shared" si="5"/>
        <v>0</v>
      </c>
      <c r="AC10" s="139">
        <f t="shared" si="6"/>
        <v>0</v>
      </c>
      <c r="AD10" s="116">
        <f t="shared" si="7"/>
        <v>0</v>
      </c>
      <c r="AE10" s="140">
        <f t="shared" si="8"/>
        <v>0</v>
      </c>
      <c r="AG10" s="64" t="s">
        <v>31</v>
      </c>
      <c r="AH10" s="170"/>
      <c r="AI10" s="5"/>
      <c r="AJ10" s="5"/>
      <c r="AK10" s="5"/>
      <c r="AL10" s="5"/>
      <c r="AM10" s="42">
        <f t="shared" si="9"/>
        <v>0</v>
      </c>
      <c r="AN10" s="15">
        <f t="shared" si="0"/>
        <v>0</v>
      </c>
      <c r="AP10" s="64" t="s">
        <v>31</v>
      </c>
      <c r="AQ10" s="13"/>
      <c r="AR10" s="13"/>
      <c r="AS10" s="13"/>
      <c r="AT10" s="13"/>
      <c r="AU10" s="13"/>
      <c r="AV10" s="13"/>
      <c r="AW10" s="13"/>
      <c r="AX10" s="13"/>
      <c r="AY10" s="13"/>
      <c r="AZ10" s="14">
        <f t="shared" si="1"/>
        <v>0</v>
      </c>
      <c r="BA10" s="40">
        <f t="shared" si="2"/>
        <v>0</v>
      </c>
    </row>
    <row r="11" spans="1:53" ht="37.5" customHeight="1">
      <c r="A11" s="64" t="s">
        <v>32</v>
      </c>
      <c r="B11" s="2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168">
        <f t="shared" si="3"/>
        <v>0</v>
      </c>
      <c r="AA11" s="113">
        <f t="shared" si="4"/>
        <v>0</v>
      </c>
      <c r="AB11" s="169">
        <f t="shared" si="5"/>
        <v>0</v>
      </c>
      <c r="AC11" s="139">
        <f t="shared" si="6"/>
        <v>0</v>
      </c>
      <c r="AD11" s="116">
        <f t="shared" si="7"/>
        <v>0</v>
      </c>
      <c r="AE11" s="140">
        <f t="shared" si="8"/>
        <v>0</v>
      </c>
      <c r="AG11" s="64" t="s">
        <v>32</v>
      </c>
      <c r="AH11" s="170"/>
      <c r="AI11" s="5"/>
      <c r="AJ11" s="5"/>
      <c r="AK11" s="5"/>
      <c r="AL11" s="5"/>
      <c r="AM11" s="42">
        <f t="shared" si="9"/>
        <v>0</v>
      </c>
      <c r="AN11" s="15">
        <f t="shared" si="0"/>
        <v>0</v>
      </c>
      <c r="AP11" s="64" t="s">
        <v>32</v>
      </c>
      <c r="AQ11" s="13"/>
      <c r="AR11" s="13"/>
      <c r="AS11" s="13"/>
      <c r="AT11" s="13"/>
      <c r="AU11" s="13"/>
      <c r="AV11" s="13"/>
      <c r="AW11" s="13"/>
      <c r="AX11" s="13"/>
      <c r="AY11" s="13"/>
      <c r="AZ11" s="14">
        <f t="shared" si="1"/>
        <v>0</v>
      </c>
      <c r="BA11" s="40">
        <f t="shared" si="2"/>
        <v>0</v>
      </c>
    </row>
    <row r="12" spans="1:53" ht="37.5" customHeight="1">
      <c r="A12" s="64" t="s">
        <v>33</v>
      </c>
      <c r="B12" s="52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168">
        <f t="shared" si="3"/>
        <v>0</v>
      </c>
      <c r="AA12" s="113">
        <f t="shared" si="4"/>
        <v>0</v>
      </c>
      <c r="AB12" s="169">
        <f t="shared" si="5"/>
        <v>0</v>
      </c>
      <c r="AC12" s="139">
        <f t="shared" si="6"/>
        <v>0</v>
      </c>
      <c r="AD12" s="116">
        <f t="shared" si="7"/>
        <v>0</v>
      </c>
      <c r="AE12" s="140">
        <f t="shared" si="8"/>
        <v>0</v>
      </c>
      <c r="AG12" s="64" t="s">
        <v>33</v>
      </c>
      <c r="AH12" s="170"/>
      <c r="AI12" s="5"/>
      <c r="AJ12" s="5"/>
      <c r="AK12" s="5"/>
      <c r="AL12" s="5"/>
      <c r="AM12" s="42">
        <f>SUM(AH12:AL12)</f>
        <v>0</v>
      </c>
      <c r="AN12" s="15">
        <f t="shared" si="0"/>
        <v>0</v>
      </c>
      <c r="AP12" s="64" t="s">
        <v>33</v>
      </c>
      <c r="AQ12" s="13"/>
      <c r="AR12" s="13"/>
      <c r="AS12" s="13"/>
      <c r="AT12" s="13"/>
      <c r="AU12" s="13"/>
      <c r="AV12" s="13"/>
      <c r="AW12" s="13"/>
      <c r="AX12" s="13" t="s">
        <v>206</v>
      </c>
      <c r="AY12" s="13"/>
      <c r="AZ12" s="14">
        <f t="shared" si="1"/>
        <v>0</v>
      </c>
      <c r="BA12" s="40">
        <f t="shared" si="2"/>
        <v>0</v>
      </c>
    </row>
    <row r="13" spans="1:53" ht="30.75" customHeight="1">
      <c r="A13" s="64" t="s">
        <v>34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168">
        <f t="shared" si="3"/>
        <v>0</v>
      </c>
      <c r="AA13" s="113">
        <f t="shared" si="4"/>
        <v>0</v>
      </c>
      <c r="AB13" s="169">
        <f t="shared" si="5"/>
        <v>0</v>
      </c>
      <c r="AC13" s="139">
        <f t="shared" si="6"/>
        <v>0</v>
      </c>
      <c r="AD13" s="116">
        <f t="shared" si="7"/>
        <v>0</v>
      </c>
      <c r="AE13" s="140">
        <f t="shared" si="8"/>
        <v>0</v>
      </c>
      <c r="AG13" s="64" t="s">
        <v>34</v>
      </c>
      <c r="AH13" s="170"/>
      <c r="AI13" s="5" t="s">
        <v>206</v>
      </c>
      <c r="AJ13" s="5"/>
      <c r="AK13" s="5"/>
      <c r="AL13" s="5"/>
      <c r="AM13" s="42">
        <f t="shared" si="9"/>
        <v>0</v>
      </c>
      <c r="AN13" s="15">
        <f t="shared" si="0"/>
        <v>0</v>
      </c>
      <c r="AP13" s="64" t="s">
        <v>34</v>
      </c>
      <c r="AQ13" s="13"/>
      <c r="AR13" s="13"/>
      <c r="AS13" s="13"/>
      <c r="AT13" s="13"/>
      <c r="AU13" s="13"/>
      <c r="AV13" s="13"/>
      <c r="AW13" s="13"/>
      <c r="AX13" s="13"/>
      <c r="AY13" s="13"/>
      <c r="AZ13" s="14">
        <f t="shared" si="1"/>
        <v>0</v>
      </c>
      <c r="BA13" s="40">
        <f t="shared" si="2"/>
        <v>0</v>
      </c>
    </row>
    <row r="14" spans="1:53" ht="33" customHeight="1">
      <c r="A14" s="64" t="s">
        <v>35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168">
        <f t="shared" si="3"/>
        <v>0</v>
      </c>
      <c r="AA14" s="113">
        <f t="shared" si="4"/>
        <v>0</v>
      </c>
      <c r="AB14" s="169">
        <f t="shared" si="5"/>
        <v>0</v>
      </c>
      <c r="AC14" s="139">
        <f t="shared" si="6"/>
        <v>0</v>
      </c>
      <c r="AD14" s="116">
        <f t="shared" si="7"/>
        <v>0</v>
      </c>
      <c r="AE14" s="140">
        <f t="shared" si="8"/>
        <v>0</v>
      </c>
      <c r="AG14" s="64" t="s">
        <v>35</v>
      </c>
      <c r="AH14" s="170"/>
      <c r="AI14" s="5"/>
      <c r="AJ14" s="5"/>
      <c r="AK14" s="5"/>
      <c r="AL14" s="5"/>
      <c r="AM14" s="42">
        <f t="shared" si="9"/>
        <v>0</v>
      </c>
      <c r="AN14" s="15">
        <f t="shared" si="0"/>
        <v>0</v>
      </c>
      <c r="AP14" s="64" t="s">
        <v>35</v>
      </c>
      <c r="AQ14" s="13"/>
      <c r="AR14" s="13"/>
      <c r="AS14" s="13"/>
      <c r="AT14" s="13"/>
      <c r="AU14" s="13"/>
      <c r="AV14" s="13"/>
      <c r="AW14" s="13"/>
      <c r="AX14" s="13"/>
      <c r="AY14" s="13"/>
      <c r="AZ14" s="14">
        <f t="shared" si="1"/>
        <v>0</v>
      </c>
      <c r="BA14" s="40">
        <f t="shared" si="2"/>
        <v>0</v>
      </c>
    </row>
    <row r="15" spans="1:53" ht="15.75">
      <c r="A15" s="94" t="s">
        <v>91</v>
      </c>
      <c r="B15" s="95">
        <f t="shared" ref="B15:Y15" si="10">SUM(B4:B13)</f>
        <v>0</v>
      </c>
      <c r="C15" s="95">
        <f t="shared" si="10"/>
        <v>0</v>
      </c>
      <c r="D15" s="95">
        <f t="shared" si="10"/>
        <v>0</v>
      </c>
      <c r="E15" s="95">
        <f t="shared" si="10"/>
        <v>0</v>
      </c>
      <c r="F15" s="95">
        <f t="shared" si="10"/>
        <v>0</v>
      </c>
      <c r="G15" s="95">
        <f t="shared" si="10"/>
        <v>0</v>
      </c>
      <c r="H15" s="95">
        <f t="shared" si="10"/>
        <v>0</v>
      </c>
      <c r="I15" s="95">
        <f t="shared" si="10"/>
        <v>0</v>
      </c>
      <c r="J15" s="95">
        <f t="shared" si="10"/>
        <v>0</v>
      </c>
      <c r="K15" s="95">
        <f t="shared" si="10"/>
        <v>0</v>
      </c>
      <c r="L15" s="95">
        <f t="shared" si="10"/>
        <v>0</v>
      </c>
      <c r="M15" s="95">
        <f t="shared" si="10"/>
        <v>0</v>
      </c>
      <c r="N15" s="95">
        <f t="shared" si="10"/>
        <v>0</v>
      </c>
      <c r="O15" s="95">
        <f t="shared" si="10"/>
        <v>0</v>
      </c>
      <c r="P15" s="95">
        <f t="shared" si="10"/>
        <v>0</v>
      </c>
      <c r="Q15" s="95">
        <f t="shared" si="10"/>
        <v>0</v>
      </c>
      <c r="R15" s="95">
        <f t="shared" si="10"/>
        <v>0</v>
      </c>
      <c r="S15" s="95">
        <f t="shared" si="10"/>
        <v>0</v>
      </c>
      <c r="T15" s="95">
        <f t="shared" si="10"/>
        <v>0</v>
      </c>
      <c r="U15" s="95">
        <f t="shared" si="10"/>
        <v>0</v>
      </c>
      <c r="V15" s="95">
        <f t="shared" si="10"/>
        <v>0</v>
      </c>
      <c r="W15" s="95">
        <f t="shared" si="10"/>
        <v>0</v>
      </c>
      <c r="X15" s="95">
        <f t="shared" si="10"/>
        <v>0</v>
      </c>
      <c r="Y15" s="95">
        <f t="shared" si="10"/>
        <v>0</v>
      </c>
      <c r="Z15" s="168">
        <f t="shared" si="3"/>
        <v>0</v>
      </c>
      <c r="AA15" s="113">
        <f t="shared" si="4"/>
        <v>0</v>
      </c>
      <c r="AB15" s="169">
        <f t="shared" si="5"/>
        <v>0</v>
      </c>
      <c r="AC15" s="141">
        <f t="shared" si="6"/>
        <v>0</v>
      </c>
      <c r="AD15" s="142">
        <f t="shared" si="7"/>
        <v>0</v>
      </c>
      <c r="AE15" s="143">
        <f t="shared" si="8"/>
        <v>0</v>
      </c>
      <c r="AG15" s="171" t="s">
        <v>91</v>
      </c>
      <c r="AH15" s="95">
        <f t="shared" ref="AH15:AM15" si="11">SUM(AH4:AH14)</f>
        <v>0</v>
      </c>
      <c r="AI15" s="95">
        <f t="shared" si="11"/>
        <v>0</v>
      </c>
      <c r="AJ15" s="95">
        <f t="shared" si="11"/>
        <v>0</v>
      </c>
      <c r="AK15" s="95">
        <f t="shared" si="11"/>
        <v>0</v>
      </c>
      <c r="AL15" s="95">
        <f t="shared" si="11"/>
        <v>0</v>
      </c>
      <c r="AM15" s="101">
        <f t="shared" si="11"/>
        <v>0</v>
      </c>
      <c r="AN15" s="41"/>
      <c r="AP15" s="94" t="s">
        <v>91</v>
      </c>
      <c r="AQ15" s="97"/>
      <c r="AR15" s="97"/>
      <c r="AS15" s="97"/>
      <c r="AT15" s="97"/>
      <c r="AU15" s="97"/>
      <c r="AV15" s="97"/>
      <c r="AW15" s="97"/>
      <c r="AX15" s="97"/>
      <c r="AY15" s="97"/>
      <c r="AZ15" s="98">
        <f>SUM(AZ4:AZ14)</f>
        <v>0</v>
      </c>
      <c r="BA15" s="41"/>
    </row>
    <row r="16" spans="1:53">
      <c r="A16" s="81"/>
      <c r="B16" s="81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43"/>
      <c r="AG16" s="81" t="s">
        <v>100</v>
      </c>
      <c r="AH16" s="102"/>
      <c r="AI16" s="102"/>
      <c r="AJ16" s="102"/>
      <c r="AK16" s="102"/>
      <c r="AL16" s="102"/>
      <c r="AM16" s="103"/>
      <c r="AN16" s="41"/>
      <c r="AP16" s="99"/>
      <c r="AQ16" s="88"/>
      <c r="AR16" s="88"/>
      <c r="AS16" s="88"/>
      <c r="AT16" s="88"/>
      <c r="AU16" s="88"/>
      <c r="AV16" s="88"/>
      <c r="AW16" s="88"/>
      <c r="AX16" s="88"/>
      <c r="AY16" s="88"/>
      <c r="AZ16" s="100"/>
      <c r="BA16" s="41"/>
    </row>
    <row r="22" ht="18" customHeight="1"/>
    <row r="23" ht="19.5" customHeight="1"/>
    <row r="24" ht="15.75" customHeight="1"/>
    <row r="29" ht="39" customHeight="1"/>
    <row r="30" ht="26.25" customHeight="1"/>
    <row r="31" ht="26.25" customHeight="1"/>
    <row r="32" ht="39" customHeight="1"/>
    <row r="33" spans="1:8" ht="26.25" customHeight="1"/>
    <row r="34" spans="1:8" ht="38.25" customHeight="1"/>
    <row r="35" spans="1:8" ht="25.5" customHeight="1"/>
    <row r="36" spans="1:8" ht="25.5" customHeight="1"/>
    <row r="37" spans="1:8">
      <c r="A37" s="43"/>
      <c r="B37" s="44"/>
      <c r="C37" s="44"/>
      <c r="D37" s="44"/>
      <c r="E37" s="44"/>
      <c r="F37" s="44"/>
      <c r="G37" s="10"/>
      <c r="H37" s="41"/>
    </row>
  </sheetData>
  <mergeCells count="33">
    <mergeCell ref="AZ2:BA3"/>
    <mergeCell ref="B2:C2"/>
    <mergeCell ref="D2:E2"/>
    <mergeCell ref="F2:G2"/>
    <mergeCell ref="H2:I2"/>
    <mergeCell ref="J2:K2"/>
    <mergeCell ref="V2:W2"/>
    <mergeCell ref="AL2:AL3"/>
    <mergeCell ref="Z2:AB2"/>
    <mergeCell ref="AC2:AE2"/>
    <mergeCell ref="AY2:AY3"/>
    <mergeCell ref="AJ2:AJ3"/>
    <mergeCell ref="AW2:AW3"/>
    <mergeCell ref="AV2:AV3"/>
    <mergeCell ref="L2:M2"/>
    <mergeCell ref="N2:O2"/>
    <mergeCell ref="P2:Q2"/>
    <mergeCell ref="AU2:AU3"/>
    <mergeCell ref="AT2:AT3"/>
    <mergeCell ref="R2:S2"/>
    <mergeCell ref="T2:U2"/>
    <mergeCell ref="AS2:AS3"/>
    <mergeCell ref="AR2:AR3"/>
    <mergeCell ref="AQ2:AQ3"/>
    <mergeCell ref="AH2:AH3"/>
    <mergeCell ref="AM2:AN3"/>
    <mergeCell ref="AI2:AI3"/>
    <mergeCell ref="AG1:AN1"/>
    <mergeCell ref="AK2:AK3"/>
    <mergeCell ref="AX2:AX3"/>
    <mergeCell ref="X2:Y2"/>
    <mergeCell ref="A1:AC1"/>
    <mergeCell ref="AP1:BA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BK52"/>
  <sheetViews>
    <sheetView topLeftCell="X30" workbookViewId="0">
      <selection activeCell="AT47" sqref="AT47"/>
    </sheetView>
  </sheetViews>
  <sheetFormatPr baseColWidth="10" defaultRowHeight="15"/>
  <cols>
    <col min="1" max="1" width="18" customWidth="1"/>
    <col min="2" max="25" width="3.7109375" customWidth="1"/>
    <col min="26" max="26" width="7.140625" customWidth="1"/>
    <col min="27" max="29" width="5.28515625" customWidth="1"/>
    <col min="30" max="30" width="6" customWidth="1"/>
    <col min="31" max="31" width="5.28515625" customWidth="1"/>
    <col min="32" max="32" width="4.140625" customWidth="1"/>
    <col min="33" max="33" width="24.140625" bestFit="1" customWidth="1"/>
    <col min="34" max="57" width="3.7109375" customWidth="1"/>
    <col min="58" max="58" width="5.42578125" bestFit="1" customWidth="1"/>
    <col min="59" max="59" width="3.42578125" bestFit="1" customWidth="1"/>
    <col min="60" max="60" width="5.5703125" customWidth="1"/>
    <col min="61" max="61" width="6.5703125" customWidth="1"/>
    <col min="62" max="63" width="4.85546875" bestFit="1" customWidth="1"/>
  </cols>
  <sheetData>
    <row r="1" spans="1:63" ht="15.75" thickBot="1">
      <c r="A1" s="208" t="s">
        <v>76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105"/>
      <c r="AC1" s="105"/>
      <c r="AD1" s="105"/>
      <c r="AE1" s="105"/>
      <c r="AG1" s="208" t="s">
        <v>165</v>
      </c>
      <c r="AH1" s="208"/>
      <c r="AI1" s="208"/>
      <c r="AJ1" s="208"/>
      <c r="AK1" s="208"/>
      <c r="AL1" s="208"/>
      <c r="AM1" s="208"/>
      <c r="AN1" s="208"/>
      <c r="AO1" s="208"/>
      <c r="AP1" s="208"/>
      <c r="AQ1" s="208"/>
      <c r="AR1" s="208"/>
      <c r="AS1" s="208"/>
      <c r="AT1" s="208"/>
      <c r="AU1" s="208"/>
      <c r="AV1" s="208"/>
      <c r="AW1" s="208"/>
      <c r="AX1" s="208"/>
      <c r="AY1" s="208"/>
      <c r="AZ1" s="208"/>
      <c r="BA1" s="208"/>
      <c r="BB1" s="208"/>
      <c r="BC1" s="208"/>
      <c r="BD1" s="208"/>
      <c r="BE1" s="208"/>
      <c r="BF1" s="208"/>
      <c r="BG1" s="58"/>
    </row>
    <row r="2" spans="1:63" ht="15.75" thickBot="1">
      <c r="B2" s="227" t="s">
        <v>79</v>
      </c>
      <c r="C2" s="228"/>
      <c r="D2" s="230" t="s">
        <v>80</v>
      </c>
      <c r="E2" s="228"/>
      <c r="F2" s="230" t="s">
        <v>81</v>
      </c>
      <c r="G2" s="228"/>
      <c r="H2" s="230" t="s">
        <v>82</v>
      </c>
      <c r="I2" s="228"/>
      <c r="J2" s="230" t="s">
        <v>83</v>
      </c>
      <c r="K2" s="228"/>
      <c r="L2" s="230" t="s">
        <v>84</v>
      </c>
      <c r="M2" s="228"/>
      <c r="N2" s="230" t="s">
        <v>85</v>
      </c>
      <c r="O2" s="228"/>
      <c r="P2" s="230" t="s">
        <v>86</v>
      </c>
      <c r="Q2" s="228"/>
      <c r="R2" s="230" t="s">
        <v>87</v>
      </c>
      <c r="S2" s="228"/>
      <c r="T2" s="230" t="s">
        <v>88</v>
      </c>
      <c r="U2" s="228"/>
      <c r="V2" s="230" t="s">
        <v>89</v>
      </c>
      <c r="W2" s="228"/>
      <c r="X2" s="230" t="s">
        <v>90</v>
      </c>
      <c r="Y2" s="233"/>
      <c r="Z2" s="229" t="s">
        <v>91</v>
      </c>
      <c r="AA2" s="229"/>
      <c r="AB2" s="229"/>
      <c r="AC2" s="229" t="s">
        <v>91</v>
      </c>
      <c r="AD2" s="229"/>
      <c r="AE2" s="229"/>
      <c r="AG2" s="10"/>
      <c r="AH2" s="231" t="s">
        <v>79</v>
      </c>
      <c r="AI2" s="232"/>
      <c r="AJ2" s="230" t="s">
        <v>80</v>
      </c>
      <c r="AK2" s="228"/>
      <c r="AL2" s="230" t="s">
        <v>81</v>
      </c>
      <c r="AM2" s="228"/>
      <c r="AN2" s="230" t="s">
        <v>82</v>
      </c>
      <c r="AO2" s="228"/>
      <c r="AP2" s="230" t="s">
        <v>83</v>
      </c>
      <c r="AQ2" s="228"/>
      <c r="AR2" s="230" t="s">
        <v>84</v>
      </c>
      <c r="AS2" s="228"/>
      <c r="AT2" s="230" t="s">
        <v>85</v>
      </c>
      <c r="AU2" s="228"/>
      <c r="AV2" s="230" t="s">
        <v>86</v>
      </c>
      <c r="AW2" s="228"/>
      <c r="AX2" s="230" t="s">
        <v>87</v>
      </c>
      <c r="AY2" s="228"/>
      <c r="AZ2" s="230" t="s">
        <v>88</v>
      </c>
      <c r="BA2" s="228"/>
      <c r="BB2" s="230" t="s">
        <v>89</v>
      </c>
      <c r="BC2" s="228"/>
      <c r="BD2" s="230" t="s">
        <v>90</v>
      </c>
      <c r="BE2" s="234"/>
      <c r="BF2" s="235" t="s">
        <v>91</v>
      </c>
      <c r="BG2" s="224"/>
      <c r="BH2" s="236"/>
      <c r="BI2" s="225" t="s">
        <v>91</v>
      </c>
      <c r="BJ2" s="226"/>
      <c r="BK2" s="226"/>
    </row>
    <row r="3" spans="1:63">
      <c r="B3" s="54" t="s">
        <v>199</v>
      </c>
      <c r="C3" s="54" t="s">
        <v>200</v>
      </c>
      <c r="D3" s="54" t="s">
        <v>199</v>
      </c>
      <c r="E3" s="54" t="s">
        <v>200</v>
      </c>
      <c r="F3" s="54" t="s">
        <v>199</v>
      </c>
      <c r="G3" s="54" t="s">
        <v>200</v>
      </c>
      <c r="H3" s="54" t="s">
        <v>199</v>
      </c>
      <c r="I3" s="54" t="s">
        <v>200</v>
      </c>
      <c r="J3" s="54" t="s">
        <v>199</v>
      </c>
      <c r="K3" s="54" t="s">
        <v>200</v>
      </c>
      <c r="L3" s="54" t="s">
        <v>199</v>
      </c>
      <c r="M3" s="54" t="s">
        <v>200</v>
      </c>
      <c r="N3" s="54" t="s">
        <v>199</v>
      </c>
      <c r="O3" s="54" t="s">
        <v>200</v>
      </c>
      <c r="P3" s="54" t="s">
        <v>199</v>
      </c>
      <c r="Q3" s="54" t="s">
        <v>200</v>
      </c>
      <c r="R3" s="54" t="s">
        <v>199</v>
      </c>
      <c r="S3" s="54" t="s">
        <v>200</v>
      </c>
      <c r="T3" s="54" t="s">
        <v>199</v>
      </c>
      <c r="U3" s="54" t="s">
        <v>200</v>
      </c>
      <c r="V3" s="54" t="s">
        <v>199</v>
      </c>
      <c r="W3" s="54" t="s">
        <v>200</v>
      </c>
      <c r="X3" s="54" t="s">
        <v>199</v>
      </c>
      <c r="Y3" s="106" t="s">
        <v>200</v>
      </c>
      <c r="Z3" s="108" t="s">
        <v>199</v>
      </c>
      <c r="AA3" s="113" t="s">
        <v>200</v>
      </c>
      <c r="AB3" s="119" t="s">
        <v>207</v>
      </c>
      <c r="AC3" s="122" t="s">
        <v>199</v>
      </c>
      <c r="AD3" s="123" t="s">
        <v>200</v>
      </c>
      <c r="AE3" s="124" t="s">
        <v>207</v>
      </c>
      <c r="AG3" s="19"/>
      <c r="AH3" s="54" t="s">
        <v>199</v>
      </c>
      <c r="AI3" s="54" t="s">
        <v>200</v>
      </c>
      <c r="AJ3" s="54" t="s">
        <v>199</v>
      </c>
      <c r="AK3" s="54" t="s">
        <v>200</v>
      </c>
      <c r="AL3" s="54" t="s">
        <v>199</v>
      </c>
      <c r="AM3" s="54" t="s">
        <v>200</v>
      </c>
      <c r="AN3" s="54" t="s">
        <v>199</v>
      </c>
      <c r="AO3" s="54" t="s">
        <v>200</v>
      </c>
      <c r="AP3" s="54" t="s">
        <v>199</v>
      </c>
      <c r="AQ3" s="54" t="s">
        <v>200</v>
      </c>
      <c r="AR3" s="54" t="s">
        <v>199</v>
      </c>
      <c r="AS3" s="54" t="s">
        <v>200</v>
      </c>
      <c r="AT3" s="54" t="s">
        <v>199</v>
      </c>
      <c r="AU3" s="54" t="s">
        <v>200</v>
      </c>
      <c r="AV3" s="54" t="s">
        <v>199</v>
      </c>
      <c r="AW3" s="54" t="s">
        <v>200</v>
      </c>
      <c r="AX3" s="54" t="s">
        <v>199</v>
      </c>
      <c r="AY3" s="54" t="s">
        <v>200</v>
      </c>
      <c r="AZ3" s="54" t="s">
        <v>199</v>
      </c>
      <c r="BA3" s="54" t="s">
        <v>200</v>
      </c>
      <c r="BB3" s="54" t="s">
        <v>199</v>
      </c>
      <c r="BC3" s="54" t="s">
        <v>200</v>
      </c>
      <c r="BD3" s="54" t="s">
        <v>199</v>
      </c>
      <c r="BE3" s="54" t="s">
        <v>200</v>
      </c>
      <c r="BF3" s="108" t="s">
        <v>199</v>
      </c>
      <c r="BG3" s="113" t="s">
        <v>200</v>
      </c>
      <c r="BH3" s="119" t="s">
        <v>207</v>
      </c>
      <c r="BI3" s="122" t="s">
        <v>199</v>
      </c>
      <c r="BJ3" s="123" t="s">
        <v>200</v>
      </c>
      <c r="BK3" s="124" t="s">
        <v>207</v>
      </c>
    </row>
    <row r="4" spans="1:63" ht="27" thickBot="1">
      <c r="A4" s="159" t="s">
        <v>208</v>
      </c>
      <c r="B4" s="52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107">
        <f>SUM(B4+D4+F4+H4+J4+L4+N4+P4+R4+T4+V4+X4)</f>
        <v>0</v>
      </c>
      <c r="AA4" s="104">
        <f>SUM(C4+E4+G4+I4+K4+M4+O4+Q4+S4+U4+W4+Y4)</f>
        <v>0</v>
      </c>
      <c r="AB4" s="145">
        <f>Z4+AA4</f>
        <v>0</v>
      </c>
      <c r="AC4" s="136">
        <f>IF(Z4&lt;&gt;0,Z4/($Z$15),0)</f>
        <v>0</v>
      </c>
      <c r="AD4" s="137">
        <f>IF(AA4&lt;&gt;0,AA4/($AA$15),0)</f>
        <v>0</v>
      </c>
      <c r="AE4" s="172">
        <f t="shared" ref="AE4:AE14" si="0">IF(AD4&lt;&gt;0,AB4/($AB$15),0)</f>
        <v>0</v>
      </c>
      <c r="AG4" s="161" t="s">
        <v>171</v>
      </c>
      <c r="AH4" s="89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107">
        <f>SUM(AH4+AJ4+AL4+AN4+AP4+AR4+AT4+AV4+AX4+AZ4+BB4+BD4)</f>
        <v>0</v>
      </c>
      <c r="BG4" s="104">
        <f>SUM(AI4+AK4+AM4+AO4+AQ4+AS4+AU4+AW4+AY4+BA4+BC4+BE4)</f>
        <v>0</v>
      </c>
      <c r="BH4" s="120">
        <f>BF4+BG4</f>
        <v>0</v>
      </c>
      <c r="BI4" s="125">
        <f>IF(BH4&lt;&gt;0,BF4/($BF$52),0)</f>
        <v>0</v>
      </c>
      <c r="BJ4" s="127">
        <f>IF(BI4&lt;&gt;0,BG4/($BG$52),0)</f>
        <v>0</v>
      </c>
      <c r="BK4" s="128">
        <f>IF(BJ4&lt;&gt;0,BH4/($BH$52),0)</f>
        <v>0</v>
      </c>
    </row>
    <row r="5" spans="1:63" ht="27" thickBot="1">
      <c r="A5" s="159" t="s">
        <v>209</v>
      </c>
      <c r="B5" s="2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107">
        <f>SUM(B5+D5+F5+H5+J5+L5+N5+P5+R5+T5+V5+X5)</f>
        <v>0</v>
      </c>
      <c r="AA5" s="104">
        <f t="shared" ref="AA5:AA14" si="1">SUM(C5+E5+G5+I5+K5+M5+O5+Q5+S5+U5+W5+Y5)</f>
        <v>0</v>
      </c>
      <c r="AB5" s="145">
        <f t="shared" ref="AB5:AB14" si="2">Z5+AA5</f>
        <v>0</v>
      </c>
      <c r="AC5" s="139">
        <f t="shared" ref="AC5:AC14" si="3">IF(Z5&lt;&gt;0,Z5/($Z$15),0)</f>
        <v>0</v>
      </c>
      <c r="AD5" s="116">
        <f t="shared" ref="AD5:AD14" si="4">IF(AA5&lt;&gt;0,AA5/($AA$15),0)</f>
        <v>0</v>
      </c>
      <c r="AE5" s="172">
        <f t="shared" si="0"/>
        <v>0</v>
      </c>
      <c r="AG5" s="161" t="s">
        <v>185</v>
      </c>
      <c r="AH5" s="90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107">
        <f t="shared" ref="BF5:BF51" si="5">SUM(AH5+AJ5+AL5+AN5+AP5+AR5+AT5+AV5+AX5+AZ5+BB5+BD5)</f>
        <v>0</v>
      </c>
      <c r="BG5" s="104">
        <f t="shared" ref="BG5:BG52" si="6">SUM(AI5+AK5+AM5+AO5+AQ5+AS5+AU5+AW5+AY5+BA5+BC5+BE5)</f>
        <v>0</v>
      </c>
      <c r="BH5" s="120">
        <f t="shared" ref="BH5:BH52" si="7">BF5+BG5</f>
        <v>0</v>
      </c>
      <c r="BI5" s="129">
        <f t="shared" ref="BI5:BI52" si="8">IF(BH5&lt;&gt;0,BF5/($BF$52),0)</f>
        <v>0</v>
      </c>
      <c r="BJ5" s="126">
        <f t="shared" ref="BJ5:BJ52" si="9">IF(BI5&lt;&gt;0,BG5/($BG$52),0)</f>
        <v>0</v>
      </c>
      <c r="BK5" s="130">
        <f t="shared" ref="BK5:BK52" si="10">IF(BJ5&lt;&gt;0,BH5/($BH$52),0)</f>
        <v>0</v>
      </c>
    </row>
    <row r="6" spans="1:63" ht="16.5" thickBot="1">
      <c r="A6" s="159" t="s">
        <v>210</v>
      </c>
      <c r="B6" s="2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107">
        <f t="shared" ref="Z6:Z14" si="11">SUM(B6+D6+F6+H6+J6+L6+N6+P6+R6+T6+V6+X6)</f>
        <v>0</v>
      </c>
      <c r="AA6" s="104">
        <f t="shared" si="1"/>
        <v>0</v>
      </c>
      <c r="AB6" s="145">
        <f t="shared" si="2"/>
        <v>0</v>
      </c>
      <c r="AC6" s="139">
        <f t="shared" si="3"/>
        <v>0</v>
      </c>
      <c r="AD6" s="116">
        <f t="shared" si="4"/>
        <v>0</v>
      </c>
      <c r="AE6" s="172">
        <f t="shared" si="0"/>
        <v>0</v>
      </c>
      <c r="AG6" s="161" t="s">
        <v>195</v>
      </c>
      <c r="AH6" s="90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107">
        <f t="shared" si="5"/>
        <v>0</v>
      </c>
      <c r="BG6" s="104">
        <f t="shared" si="6"/>
        <v>0</v>
      </c>
      <c r="BH6" s="120">
        <f t="shared" si="7"/>
        <v>0</v>
      </c>
      <c r="BI6" s="129">
        <f t="shared" si="8"/>
        <v>0</v>
      </c>
      <c r="BJ6" s="126">
        <f t="shared" si="9"/>
        <v>0</v>
      </c>
      <c r="BK6" s="130">
        <f t="shared" si="10"/>
        <v>0</v>
      </c>
    </row>
    <row r="7" spans="1:63" ht="27" thickBot="1">
      <c r="A7" s="159" t="s">
        <v>211</v>
      </c>
      <c r="B7" s="2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107">
        <f t="shared" si="11"/>
        <v>0</v>
      </c>
      <c r="AA7" s="104">
        <f t="shared" si="1"/>
        <v>0</v>
      </c>
      <c r="AB7" s="145">
        <f t="shared" si="2"/>
        <v>0</v>
      </c>
      <c r="AC7" s="139">
        <f t="shared" si="3"/>
        <v>0</v>
      </c>
      <c r="AD7" s="116">
        <f t="shared" si="4"/>
        <v>0</v>
      </c>
      <c r="AE7" s="172">
        <f t="shared" si="0"/>
        <v>0</v>
      </c>
      <c r="AG7" s="161" t="s">
        <v>149</v>
      </c>
      <c r="AH7" s="90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107">
        <f t="shared" si="5"/>
        <v>0</v>
      </c>
      <c r="BG7" s="104">
        <f t="shared" si="6"/>
        <v>0</v>
      </c>
      <c r="BH7" s="120">
        <f t="shared" si="7"/>
        <v>0</v>
      </c>
      <c r="BI7" s="129">
        <f t="shared" si="8"/>
        <v>0</v>
      </c>
      <c r="BJ7" s="126">
        <f t="shared" si="9"/>
        <v>0</v>
      </c>
      <c r="BK7" s="130">
        <f t="shared" si="10"/>
        <v>0</v>
      </c>
    </row>
    <row r="8" spans="1:63" ht="27" thickBot="1">
      <c r="A8" s="159" t="s">
        <v>212</v>
      </c>
      <c r="B8" s="2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107">
        <f t="shared" si="11"/>
        <v>0</v>
      </c>
      <c r="AA8" s="104">
        <f t="shared" si="1"/>
        <v>0</v>
      </c>
      <c r="AB8" s="145">
        <f t="shared" si="2"/>
        <v>0</v>
      </c>
      <c r="AC8" s="139">
        <f t="shared" si="3"/>
        <v>0</v>
      </c>
      <c r="AD8" s="116">
        <f t="shared" si="4"/>
        <v>0</v>
      </c>
      <c r="AE8" s="172">
        <f t="shared" si="0"/>
        <v>0</v>
      </c>
      <c r="AG8" s="161" t="s">
        <v>150</v>
      </c>
      <c r="AH8" s="90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107">
        <f t="shared" si="5"/>
        <v>0</v>
      </c>
      <c r="BG8" s="104">
        <f t="shared" si="6"/>
        <v>0</v>
      </c>
      <c r="BH8" s="120">
        <f t="shared" si="7"/>
        <v>0</v>
      </c>
      <c r="BI8" s="129">
        <f t="shared" si="8"/>
        <v>0</v>
      </c>
      <c r="BJ8" s="126">
        <f t="shared" si="9"/>
        <v>0</v>
      </c>
      <c r="BK8" s="130">
        <f t="shared" si="10"/>
        <v>0</v>
      </c>
    </row>
    <row r="9" spans="1:63" ht="16.5" thickBot="1">
      <c r="A9" s="159" t="s">
        <v>213</v>
      </c>
      <c r="B9" s="2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107">
        <f>SUM(B9+D9+F9+H9+J9+L9+N9+P9+R9+T9+V9+X9)</f>
        <v>0</v>
      </c>
      <c r="AA9" s="104">
        <f>SUM(C9+E9+G9+I9+K9+M9+O9+Q9+S9+U9+W9+Y9)</f>
        <v>0</v>
      </c>
      <c r="AB9" s="145">
        <f t="shared" si="2"/>
        <v>0</v>
      </c>
      <c r="AC9" s="139">
        <f>IF(Z9&lt;&gt;0,Z9/($Z$15),0)</f>
        <v>0</v>
      </c>
      <c r="AD9" s="116">
        <f>IF(AA9&lt;&gt;0,AA9/($AA$15),0)</f>
        <v>0</v>
      </c>
      <c r="AE9" s="172">
        <f t="shared" si="0"/>
        <v>0</v>
      </c>
      <c r="AG9" s="161" t="s">
        <v>194</v>
      </c>
      <c r="AH9" s="90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107">
        <f t="shared" si="5"/>
        <v>0</v>
      </c>
      <c r="BG9" s="104">
        <f t="shared" si="6"/>
        <v>0</v>
      </c>
      <c r="BH9" s="120">
        <f t="shared" si="7"/>
        <v>0</v>
      </c>
      <c r="BI9" s="129">
        <f t="shared" si="8"/>
        <v>0</v>
      </c>
      <c r="BJ9" s="126">
        <f t="shared" si="9"/>
        <v>0</v>
      </c>
      <c r="BK9" s="130">
        <f t="shared" si="10"/>
        <v>0</v>
      </c>
    </row>
    <row r="10" spans="1:63" ht="16.5" thickBot="1">
      <c r="A10" s="159" t="s">
        <v>214</v>
      </c>
      <c r="B10" s="52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107">
        <f t="shared" si="11"/>
        <v>0</v>
      </c>
      <c r="AA10" s="104">
        <f t="shared" si="1"/>
        <v>0</v>
      </c>
      <c r="AB10" s="145">
        <f t="shared" si="2"/>
        <v>0</v>
      </c>
      <c r="AC10" s="139">
        <f>IF(Z10&lt;&gt;0,Z10/($Z$15),0)</f>
        <v>0</v>
      </c>
      <c r="AD10" s="116">
        <f t="shared" si="4"/>
        <v>0</v>
      </c>
      <c r="AE10" s="172">
        <f t="shared" si="0"/>
        <v>0</v>
      </c>
      <c r="AG10" s="161" t="s">
        <v>151</v>
      </c>
      <c r="AH10" s="89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107">
        <f t="shared" si="5"/>
        <v>0</v>
      </c>
      <c r="BG10" s="104">
        <f t="shared" si="6"/>
        <v>0</v>
      </c>
      <c r="BH10" s="120">
        <f t="shared" si="7"/>
        <v>0</v>
      </c>
      <c r="BI10" s="129">
        <f t="shared" si="8"/>
        <v>0</v>
      </c>
      <c r="BJ10" s="126">
        <f t="shared" si="9"/>
        <v>0</v>
      </c>
      <c r="BK10" s="130">
        <f t="shared" si="10"/>
        <v>0</v>
      </c>
    </row>
    <row r="11" spans="1:63" ht="16.5" thickBot="1">
      <c r="A11" s="159" t="s">
        <v>215</v>
      </c>
      <c r="B11" s="2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107">
        <f t="shared" si="11"/>
        <v>0</v>
      </c>
      <c r="AA11" s="104">
        <f t="shared" si="1"/>
        <v>0</v>
      </c>
      <c r="AB11" s="145">
        <f t="shared" si="2"/>
        <v>0</v>
      </c>
      <c r="AC11" s="139">
        <f t="shared" si="3"/>
        <v>0</v>
      </c>
      <c r="AD11" s="116">
        <f t="shared" si="4"/>
        <v>0</v>
      </c>
      <c r="AE11" s="172">
        <f t="shared" si="0"/>
        <v>0</v>
      </c>
      <c r="AG11" s="161" t="s">
        <v>152</v>
      </c>
      <c r="AH11" s="90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107">
        <f t="shared" si="5"/>
        <v>0</v>
      </c>
      <c r="BG11" s="104">
        <f t="shared" si="6"/>
        <v>0</v>
      </c>
      <c r="BH11" s="120">
        <f t="shared" si="7"/>
        <v>0</v>
      </c>
      <c r="BI11" s="129">
        <f t="shared" si="8"/>
        <v>0</v>
      </c>
      <c r="BJ11" s="126">
        <f t="shared" si="9"/>
        <v>0</v>
      </c>
      <c r="BK11" s="130">
        <f t="shared" si="10"/>
        <v>0</v>
      </c>
    </row>
    <row r="12" spans="1:63" ht="16.5" thickBot="1">
      <c r="A12" s="159" t="s">
        <v>216</v>
      </c>
      <c r="B12" s="52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107">
        <f t="shared" si="11"/>
        <v>0</v>
      </c>
      <c r="AA12" s="104">
        <f t="shared" si="1"/>
        <v>0</v>
      </c>
      <c r="AB12" s="145">
        <f t="shared" si="2"/>
        <v>0</v>
      </c>
      <c r="AC12" s="139">
        <f t="shared" si="3"/>
        <v>0</v>
      </c>
      <c r="AD12" s="116">
        <f t="shared" si="4"/>
        <v>0</v>
      </c>
      <c r="AE12" s="172">
        <f t="shared" si="0"/>
        <v>0</v>
      </c>
      <c r="AG12" s="161" t="s">
        <v>191</v>
      </c>
      <c r="AH12" s="89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107">
        <f t="shared" si="5"/>
        <v>0</v>
      </c>
      <c r="BG12" s="104">
        <f t="shared" si="6"/>
        <v>0</v>
      </c>
      <c r="BH12" s="120">
        <f t="shared" si="7"/>
        <v>0</v>
      </c>
      <c r="BI12" s="129">
        <f t="shared" si="8"/>
        <v>0</v>
      </c>
      <c r="BJ12" s="126">
        <f t="shared" si="9"/>
        <v>0</v>
      </c>
      <c r="BK12" s="130">
        <f t="shared" si="10"/>
        <v>0</v>
      </c>
    </row>
    <row r="13" spans="1:63" ht="16.5" thickBot="1">
      <c r="A13" s="159" t="s">
        <v>217</v>
      </c>
      <c r="B13" s="2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107">
        <f t="shared" si="11"/>
        <v>0</v>
      </c>
      <c r="AA13" s="104">
        <f t="shared" si="1"/>
        <v>0</v>
      </c>
      <c r="AB13" s="145">
        <f t="shared" si="2"/>
        <v>0</v>
      </c>
      <c r="AC13" s="139">
        <f t="shared" si="3"/>
        <v>0</v>
      </c>
      <c r="AD13" s="116">
        <f t="shared" si="4"/>
        <v>0</v>
      </c>
      <c r="AE13" s="172">
        <f t="shared" si="0"/>
        <v>0</v>
      </c>
      <c r="AG13" s="161" t="s">
        <v>192</v>
      </c>
      <c r="AH13" s="90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/>
      <c r="AT13" s="34"/>
      <c r="AU13" s="34"/>
      <c r="AV13" s="34"/>
      <c r="AW13" s="34"/>
      <c r="AX13" s="34"/>
      <c r="AY13" s="34"/>
      <c r="AZ13" s="34"/>
      <c r="BA13" s="34"/>
      <c r="BB13" s="34"/>
      <c r="BC13" s="34"/>
      <c r="BD13" s="34"/>
      <c r="BE13" s="34"/>
      <c r="BF13" s="107">
        <f t="shared" si="5"/>
        <v>0</v>
      </c>
      <c r="BG13" s="104">
        <f t="shared" si="6"/>
        <v>0</v>
      </c>
      <c r="BH13" s="120">
        <f t="shared" si="7"/>
        <v>0</v>
      </c>
      <c r="BI13" s="129">
        <f t="shared" si="8"/>
        <v>0</v>
      </c>
      <c r="BJ13" s="126">
        <f t="shared" si="9"/>
        <v>0</v>
      </c>
      <c r="BK13" s="130">
        <f t="shared" si="10"/>
        <v>0</v>
      </c>
    </row>
    <row r="14" spans="1:63" ht="16.5" thickBot="1">
      <c r="A14" s="159" t="s">
        <v>218</v>
      </c>
      <c r="B14" s="55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146">
        <f t="shared" si="11"/>
        <v>0</v>
      </c>
      <c r="AA14" s="147">
        <f t="shared" si="1"/>
        <v>0</v>
      </c>
      <c r="AB14" s="148">
        <f t="shared" si="2"/>
        <v>0</v>
      </c>
      <c r="AC14" s="139">
        <f t="shared" si="3"/>
        <v>0</v>
      </c>
      <c r="AD14" s="116">
        <f t="shared" si="4"/>
        <v>0</v>
      </c>
      <c r="AE14" s="172">
        <f t="shared" si="0"/>
        <v>0</v>
      </c>
      <c r="AG14" s="161" t="s">
        <v>188</v>
      </c>
      <c r="AH14" s="90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107">
        <f t="shared" si="5"/>
        <v>0</v>
      </c>
      <c r="BG14" s="104">
        <f t="shared" si="6"/>
        <v>0</v>
      </c>
      <c r="BH14" s="120">
        <f t="shared" si="7"/>
        <v>0</v>
      </c>
      <c r="BI14" s="129">
        <f t="shared" si="8"/>
        <v>0</v>
      </c>
      <c r="BJ14" s="126">
        <f t="shared" si="9"/>
        <v>0</v>
      </c>
      <c r="BK14" s="130">
        <f t="shared" si="10"/>
        <v>0</v>
      </c>
    </row>
    <row r="15" spans="1:63" ht="16.5" thickBot="1">
      <c r="A15" s="59" t="s">
        <v>111</v>
      </c>
      <c r="B15" s="149">
        <f>SUM(B4:B14)</f>
        <v>0</v>
      </c>
      <c r="C15" s="150">
        <f t="shared" ref="C15:Y15" si="12">SUM(C4:C14)</f>
        <v>0</v>
      </c>
      <c r="D15" s="150">
        <f t="shared" si="12"/>
        <v>0</v>
      </c>
      <c r="E15" s="150">
        <f t="shared" si="12"/>
        <v>0</v>
      </c>
      <c r="F15" s="150">
        <f t="shared" si="12"/>
        <v>0</v>
      </c>
      <c r="G15" s="150">
        <f t="shared" si="12"/>
        <v>0</v>
      </c>
      <c r="H15" s="150">
        <f t="shared" si="12"/>
        <v>0</v>
      </c>
      <c r="I15" s="150">
        <f t="shared" si="12"/>
        <v>0</v>
      </c>
      <c r="J15" s="150">
        <f t="shared" si="12"/>
        <v>0</v>
      </c>
      <c r="K15" s="150">
        <f t="shared" si="12"/>
        <v>0</v>
      </c>
      <c r="L15" s="150">
        <f t="shared" si="12"/>
        <v>0</v>
      </c>
      <c r="M15" s="150">
        <f t="shared" si="12"/>
        <v>0</v>
      </c>
      <c r="N15" s="150">
        <f t="shared" si="12"/>
        <v>0</v>
      </c>
      <c r="O15" s="150">
        <f t="shared" si="12"/>
        <v>0</v>
      </c>
      <c r="P15" s="150">
        <f t="shared" si="12"/>
        <v>0</v>
      </c>
      <c r="Q15" s="150">
        <f t="shared" si="12"/>
        <v>0</v>
      </c>
      <c r="R15" s="150">
        <f t="shared" si="12"/>
        <v>0</v>
      </c>
      <c r="S15" s="150">
        <f t="shared" si="12"/>
        <v>0</v>
      </c>
      <c r="T15" s="150">
        <f t="shared" si="12"/>
        <v>0</v>
      </c>
      <c r="U15" s="150">
        <f t="shared" si="12"/>
        <v>0</v>
      </c>
      <c r="V15" s="150">
        <f t="shared" si="12"/>
        <v>0</v>
      </c>
      <c r="W15" s="150">
        <f t="shared" si="12"/>
        <v>0</v>
      </c>
      <c r="X15" s="150">
        <f t="shared" si="12"/>
        <v>0</v>
      </c>
      <c r="Y15" s="150">
        <f t="shared" si="12"/>
        <v>0</v>
      </c>
      <c r="Z15" s="151">
        <f>SUM(Z4:Z14)</f>
        <v>0</v>
      </c>
      <c r="AA15" s="152">
        <f>SUM(C15+E15+G15+I15+K15+M15+O15+Q15+S15+U15+W15+Y15)</f>
        <v>0</v>
      </c>
      <c r="AB15" s="153">
        <f>Z15+AA15</f>
        <v>0</v>
      </c>
      <c r="AC15" s="141">
        <f>IF(AB15&lt;&gt;0,Z15/($AB$15),0)</f>
        <v>0</v>
      </c>
      <c r="AD15" s="116">
        <f>IF(AC15&lt;&gt;0,AA15/($AB$15),0)</f>
        <v>0</v>
      </c>
      <c r="AE15" s="172">
        <f>IF(AD15&lt;&gt;0,AB15/($AB$15),0)</f>
        <v>0</v>
      </c>
      <c r="AG15" s="161" t="s">
        <v>196</v>
      </c>
      <c r="AH15" s="90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4"/>
      <c r="AZ15" s="34"/>
      <c r="BA15" s="34"/>
      <c r="BB15" s="34"/>
      <c r="BC15" s="34"/>
      <c r="BD15" s="34"/>
      <c r="BE15" s="34"/>
      <c r="BF15" s="107">
        <f t="shared" si="5"/>
        <v>0</v>
      </c>
      <c r="BG15" s="104">
        <f t="shared" si="6"/>
        <v>0</v>
      </c>
      <c r="BH15" s="120">
        <f t="shared" si="7"/>
        <v>0</v>
      </c>
      <c r="BI15" s="129">
        <f t="shared" si="8"/>
        <v>0</v>
      </c>
      <c r="BJ15" s="126">
        <f t="shared" si="9"/>
        <v>0</v>
      </c>
      <c r="BK15" s="130">
        <f t="shared" si="10"/>
        <v>0</v>
      </c>
    </row>
    <row r="16" spans="1:63" ht="16.5" thickBot="1">
      <c r="AG16" s="161" t="s">
        <v>174</v>
      </c>
      <c r="AH16" s="90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107">
        <f t="shared" si="5"/>
        <v>0</v>
      </c>
      <c r="BG16" s="104">
        <f t="shared" si="6"/>
        <v>0</v>
      </c>
      <c r="BH16" s="120">
        <f t="shared" si="7"/>
        <v>0</v>
      </c>
      <c r="BI16" s="129">
        <f t="shared" si="8"/>
        <v>0</v>
      </c>
      <c r="BJ16" s="126">
        <f t="shared" si="9"/>
        <v>0</v>
      </c>
      <c r="BK16" s="130">
        <f t="shared" si="10"/>
        <v>0</v>
      </c>
    </row>
    <row r="17" spans="1:63" ht="16.5" thickBot="1">
      <c r="A17" s="58" t="s">
        <v>101</v>
      </c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G17" s="161" t="s">
        <v>173</v>
      </c>
      <c r="AH17" s="90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107">
        <f t="shared" si="5"/>
        <v>0</v>
      </c>
      <c r="BG17" s="104">
        <f t="shared" si="6"/>
        <v>0</v>
      </c>
      <c r="BH17" s="120">
        <f t="shared" si="7"/>
        <v>0</v>
      </c>
      <c r="BI17" s="129">
        <f t="shared" si="8"/>
        <v>0</v>
      </c>
      <c r="BJ17" s="126">
        <f t="shared" si="9"/>
        <v>0</v>
      </c>
      <c r="BK17" s="130">
        <f t="shared" si="10"/>
        <v>0</v>
      </c>
    </row>
    <row r="18" spans="1:63" ht="16.5" customHeight="1" thickBot="1">
      <c r="A18" s="58"/>
      <c r="B18" s="227" t="s">
        <v>79</v>
      </c>
      <c r="C18" s="228"/>
      <c r="D18" s="230" t="s">
        <v>80</v>
      </c>
      <c r="E18" s="228"/>
      <c r="F18" s="230" t="s">
        <v>81</v>
      </c>
      <c r="G18" s="228"/>
      <c r="H18" s="230" t="s">
        <v>82</v>
      </c>
      <c r="I18" s="228"/>
      <c r="J18" s="230" t="s">
        <v>83</v>
      </c>
      <c r="K18" s="228"/>
      <c r="L18" s="230" t="s">
        <v>84</v>
      </c>
      <c r="M18" s="228"/>
      <c r="N18" s="230" t="s">
        <v>85</v>
      </c>
      <c r="O18" s="228"/>
      <c r="P18" s="230" t="s">
        <v>86</v>
      </c>
      <c r="Q18" s="228"/>
      <c r="R18" s="230" t="s">
        <v>87</v>
      </c>
      <c r="S18" s="228"/>
      <c r="T18" s="230" t="s">
        <v>88</v>
      </c>
      <c r="U18" s="228"/>
      <c r="V18" s="230" t="s">
        <v>89</v>
      </c>
      <c r="W18" s="228"/>
      <c r="X18" s="230" t="s">
        <v>90</v>
      </c>
      <c r="Y18" s="234"/>
      <c r="Z18" s="229" t="s">
        <v>91</v>
      </c>
      <c r="AA18" s="229"/>
      <c r="AB18" s="229"/>
      <c r="AC18" s="229" t="s">
        <v>91</v>
      </c>
      <c r="AD18" s="229"/>
      <c r="AE18" s="229"/>
      <c r="AG18" s="161" t="s">
        <v>175</v>
      </c>
      <c r="AH18" s="89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107">
        <f t="shared" si="5"/>
        <v>0</v>
      </c>
      <c r="BG18" s="104">
        <f t="shared" si="6"/>
        <v>0</v>
      </c>
      <c r="BH18" s="120">
        <f t="shared" si="7"/>
        <v>0</v>
      </c>
      <c r="BI18" s="129">
        <f t="shared" si="8"/>
        <v>0</v>
      </c>
      <c r="BJ18" s="126">
        <f t="shared" si="9"/>
        <v>0</v>
      </c>
      <c r="BK18" s="130">
        <f t="shared" si="10"/>
        <v>0</v>
      </c>
    </row>
    <row r="19" spans="1:63" ht="16.5" thickBot="1">
      <c r="A19" s="11"/>
      <c r="B19" s="54" t="s">
        <v>199</v>
      </c>
      <c r="C19" s="54" t="s">
        <v>200</v>
      </c>
      <c r="D19" s="54" t="s">
        <v>199</v>
      </c>
      <c r="E19" s="54" t="s">
        <v>200</v>
      </c>
      <c r="F19" s="54" t="s">
        <v>199</v>
      </c>
      <c r="G19" s="54" t="s">
        <v>200</v>
      </c>
      <c r="H19" s="54" t="s">
        <v>199</v>
      </c>
      <c r="I19" s="54" t="s">
        <v>200</v>
      </c>
      <c r="J19" s="54" t="s">
        <v>199</v>
      </c>
      <c r="K19" s="54" t="s">
        <v>200</v>
      </c>
      <c r="L19" s="54" t="s">
        <v>199</v>
      </c>
      <c r="M19" s="54" t="s">
        <v>200</v>
      </c>
      <c r="N19" s="54" t="s">
        <v>199</v>
      </c>
      <c r="O19" s="54" t="s">
        <v>200</v>
      </c>
      <c r="P19" s="54" t="s">
        <v>199</v>
      </c>
      <c r="Q19" s="54" t="s">
        <v>200</v>
      </c>
      <c r="R19" s="54" t="s">
        <v>199</v>
      </c>
      <c r="S19" s="54" t="s">
        <v>200</v>
      </c>
      <c r="T19" s="54" t="s">
        <v>199</v>
      </c>
      <c r="U19" s="54" t="s">
        <v>200</v>
      </c>
      <c r="V19" s="54" t="s">
        <v>199</v>
      </c>
      <c r="W19" s="54" t="s">
        <v>200</v>
      </c>
      <c r="X19" s="54" t="s">
        <v>199</v>
      </c>
      <c r="Y19" s="54" t="s">
        <v>200</v>
      </c>
      <c r="Z19" s="108" t="s">
        <v>199</v>
      </c>
      <c r="AA19" s="113" t="s">
        <v>200</v>
      </c>
      <c r="AB19" s="119" t="s">
        <v>207</v>
      </c>
      <c r="AC19" s="108" t="s">
        <v>199</v>
      </c>
      <c r="AD19" s="113" t="s">
        <v>200</v>
      </c>
      <c r="AE19" s="119" t="s">
        <v>207</v>
      </c>
      <c r="AG19" s="161" t="s">
        <v>197</v>
      </c>
      <c r="AH19" s="90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107">
        <f t="shared" si="5"/>
        <v>0</v>
      </c>
      <c r="BG19" s="104">
        <f t="shared" si="6"/>
        <v>0</v>
      </c>
      <c r="BH19" s="120">
        <f t="shared" si="7"/>
        <v>0</v>
      </c>
      <c r="BI19" s="129">
        <f t="shared" si="8"/>
        <v>0</v>
      </c>
      <c r="BJ19" s="126">
        <f t="shared" si="9"/>
        <v>0</v>
      </c>
      <c r="BK19" s="130">
        <f t="shared" si="10"/>
        <v>0</v>
      </c>
    </row>
    <row r="20" spans="1:63" ht="27" thickBot="1">
      <c r="A20" s="158" t="s">
        <v>48</v>
      </c>
      <c r="B20" s="52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110">
        <f>SUM(B20+D20+F20+H20+J20+L20+N20+P20+R20+T20+V20+X20)</f>
        <v>0</v>
      </c>
      <c r="AA20" s="115">
        <f>SUM(C20+E20+G20+I20+K20+M20+O20+Q20+S20+U20+W20+Y20)</f>
        <v>0</v>
      </c>
      <c r="AB20" s="144">
        <f>Z20+AA20</f>
        <v>0</v>
      </c>
      <c r="AC20" s="136">
        <f>IF(Z20&lt;&gt;0,Z20/($Z$36),0)</f>
        <v>0</v>
      </c>
      <c r="AD20" s="137">
        <f>IF(AA20&lt;&gt;0,AA20/($AA$36),0)</f>
        <v>0</v>
      </c>
      <c r="AE20" s="138">
        <f>IF(AB20&lt;&gt;0,AB20/($AB$36),0)</f>
        <v>0</v>
      </c>
      <c r="AG20" s="161" t="s">
        <v>166</v>
      </c>
      <c r="AH20" s="89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107">
        <f t="shared" si="5"/>
        <v>0</v>
      </c>
      <c r="BG20" s="104">
        <f t="shared" si="6"/>
        <v>0</v>
      </c>
      <c r="BH20" s="120">
        <f t="shared" si="7"/>
        <v>0</v>
      </c>
      <c r="BI20" s="129">
        <f t="shared" si="8"/>
        <v>0</v>
      </c>
      <c r="BJ20" s="126">
        <f t="shared" si="9"/>
        <v>0</v>
      </c>
      <c r="BK20" s="130">
        <f t="shared" si="10"/>
        <v>0</v>
      </c>
    </row>
    <row r="21" spans="1:63" ht="16.5" thickBot="1">
      <c r="A21" s="158" t="s">
        <v>49</v>
      </c>
      <c r="B21" s="2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110">
        <f t="shared" ref="Z21:Z36" si="13">SUM(B21+D21+F21+H21+J21+L21+N21+P21+R21+T21+V21+X21)</f>
        <v>0</v>
      </c>
      <c r="AA21" s="115">
        <f t="shared" ref="AA21:AA36" si="14">SUM(C21+E21+G21+I21+K21+M21+O21+Q21+S21+U21+W21+Y21)</f>
        <v>0</v>
      </c>
      <c r="AB21" s="144">
        <f t="shared" ref="AB21:AB36" si="15">Z21+AA21</f>
        <v>0</v>
      </c>
      <c r="AC21" s="139">
        <f t="shared" ref="AC21:AC35" si="16">IF(Z21&lt;&gt;0,Z21/($Z$36),0)</f>
        <v>0</v>
      </c>
      <c r="AD21" s="116">
        <f t="shared" ref="AD21:AD35" si="17">IF(AA21&lt;&gt;0,AA21/($AA$36),0)</f>
        <v>0</v>
      </c>
      <c r="AE21" s="140">
        <f t="shared" ref="AE21:AE36" si="18">IF(AB21&lt;&gt;0,AB21/($AB$36),0)</f>
        <v>0</v>
      </c>
      <c r="AG21" s="161" t="s">
        <v>178</v>
      </c>
      <c r="AH21" s="90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4"/>
      <c r="BC21" s="34"/>
      <c r="BD21" s="34"/>
      <c r="BE21" s="34"/>
      <c r="BF21" s="107">
        <f t="shared" si="5"/>
        <v>0</v>
      </c>
      <c r="BG21" s="104">
        <f t="shared" si="6"/>
        <v>0</v>
      </c>
      <c r="BH21" s="120">
        <f t="shared" si="7"/>
        <v>0</v>
      </c>
      <c r="BI21" s="129">
        <f t="shared" si="8"/>
        <v>0</v>
      </c>
      <c r="BJ21" s="126">
        <f t="shared" si="9"/>
        <v>0</v>
      </c>
      <c r="BK21" s="130">
        <f t="shared" si="10"/>
        <v>0</v>
      </c>
    </row>
    <row r="22" spans="1:63" ht="39.75" thickBot="1">
      <c r="A22" s="158" t="s">
        <v>50</v>
      </c>
      <c r="B22" s="2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110">
        <f t="shared" si="13"/>
        <v>0</v>
      </c>
      <c r="AA22" s="115">
        <f t="shared" si="14"/>
        <v>0</v>
      </c>
      <c r="AB22" s="144">
        <f t="shared" si="15"/>
        <v>0</v>
      </c>
      <c r="AC22" s="139">
        <f t="shared" si="16"/>
        <v>0</v>
      </c>
      <c r="AD22" s="116">
        <f t="shared" si="17"/>
        <v>0</v>
      </c>
      <c r="AE22" s="140">
        <f t="shared" si="18"/>
        <v>0</v>
      </c>
      <c r="AG22" s="161" t="s">
        <v>153</v>
      </c>
      <c r="AH22" s="90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107">
        <f t="shared" si="5"/>
        <v>0</v>
      </c>
      <c r="BG22" s="104">
        <f t="shared" si="6"/>
        <v>0</v>
      </c>
      <c r="BH22" s="120">
        <f t="shared" si="7"/>
        <v>0</v>
      </c>
      <c r="BI22" s="129">
        <f t="shared" si="8"/>
        <v>0</v>
      </c>
      <c r="BJ22" s="126">
        <f t="shared" si="9"/>
        <v>0</v>
      </c>
      <c r="BK22" s="130">
        <f t="shared" si="10"/>
        <v>0</v>
      </c>
    </row>
    <row r="23" spans="1:63" ht="29.25" customHeight="1" thickBot="1">
      <c r="A23" s="158" t="s">
        <v>51</v>
      </c>
      <c r="B23" s="2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110">
        <f t="shared" si="13"/>
        <v>0</v>
      </c>
      <c r="AA23" s="115">
        <f t="shared" si="14"/>
        <v>0</v>
      </c>
      <c r="AB23" s="144">
        <f t="shared" si="15"/>
        <v>0</v>
      </c>
      <c r="AC23" s="139">
        <f t="shared" si="16"/>
        <v>0</v>
      </c>
      <c r="AD23" s="116">
        <f t="shared" si="17"/>
        <v>0</v>
      </c>
      <c r="AE23" s="140">
        <f t="shared" si="18"/>
        <v>0</v>
      </c>
      <c r="AG23" s="161" t="s">
        <v>179</v>
      </c>
      <c r="AH23" s="90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107">
        <f t="shared" si="5"/>
        <v>0</v>
      </c>
      <c r="BG23" s="104">
        <f t="shared" si="6"/>
        <v>0</v>
      </c>
      <c r="BH23" s="120">
        <f t="shared" si="7"/>
        <v>0</v>
      </c>
      <c r="BI23" s="129">
        <f t="shared" si="8"/>
        <v>0</v>
      </c>
      <c r="BJ23" s="126">
        <f t="shared" si="9"/>
        <v>0</v>
      </c>
      <c r="BK23" s="130">
        <f t="shared" si="10"/>
        <v>0</v>
      </c>
    </row>
    <row r="24" spans="1:63" ht="16.5" thickBot="1">
      <c r="A24" s="158" t="s">
        <v>52</v>
      </c>
      <c r="B24" s="2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110">
        <f t="shared" si="13"/>
        <v>0</v>
      </c>
      <c r="AA24" s="115">
        <f t="shared" si="14"/>
        <v>0</v>
      </c>
      <c r="AB24" s="144">
        <f t="shared" si="15"/>
        <v>0</v>
      </c>
      <c r="AC24" s="139">
        <f t="shared" si="16"/>
        <v>0</v>
      </c>
      <c r="AD24" s="116">
        <f t="shared" si="17"/>
        <v>0</v>
      </c>
      <c r="AE24" s="140">
        <f t="shared" si="18"/>
        <v>0</v>
      </c>
      <c r="AG24" s="161" t="s">
        <v>187</v>
      </c>
      <c r="AH24" s="90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107">
        <f t="shared" si="5"/>
        <v>0</v>
      </c>
      <c r="BG24" s="104">
        <f t="shared" si="6"/>
        <v>0</v>
      </c>
      <c r="BH24" s="120">
        <f t="shared" si="7"/>
        <v>0</v>
      </c>
      <c r="BI24" s="129">
        <f t="shared" si="8"/>
        <v>0</v>
      </c>
      <c r="BJ24" s="126">
        <f t="shared" si="9"/>
        <v>0</v>
      </c>
      <c r="BK24" s="130">
        <f t="shared" si="10"/>
        <v>0</v>
      </c>
    </row>
    <row r="25" spans="1:63" ht="27" thickBot="1">
      <c r="A25" s="158" t="s">
        <v>53</v>
      </c>
      <c r="B25" s="2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110">
        <f t="shared" si="13"/>
        <v>0</v>
      </c>
      <c r="AA25" s="115">
        <f t="shared" si="14"/>
        <v>0</v>
      </c>
      <c r="AB25" s="144">
        <f t="shared" si="15"/>
        <v>0</v>
      </c>
      <c r="AC25" s="139">
        <f t="shared" si="16"/>
        <v>0</v>
      </c>
      <c r="AD25" s="116">
        <f t="shared" si="17"/>
        <v>0</v>
      </c>
      <c r="AE25" s="140">
        <f t="shared" si="18"/>
        <v>0</v>
      </c>
      <c r="AG25" s="161" t="s">
        <v>168</v>
      </c>
      <c r="AH25" s="90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107">
        <f t="shared" si="5"/>
        <v>0</v>
      </c>
      <c r="BG25" s="104">
        <f t="shared" si="6"/>
        <v>0</v>
      </c>
      <c r="BH25" s="120">
        <f t="shared" si="7"/>
        <v>0</v>
      </c>
      <c r="BI25" s="129">
        <f t="shared" si="8"/>
        <v>0</v>
      </c>
      <c r="BJ25" s="126">
        <f t="shared" si="9"/>
        <v>0</v>
      </c>
      <c r="BK25" s="130">
        <f t="shared" si="10"/>
        <v>0</v>
      </c>
    </row>
    <row r="26" spans="1:63" ht="27" thickBot="1">
      <c r="A26" s="158" t="s">
        <v>54</v>
      </c>
      <c r="B26" s="52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110">
        <f t="shared" si="13"/>
        <v>0</v>
      </c>
      <c r="AA26" s="115">
        <f t="shared" si="14"/>
        <v>0</v>
      </c>
      <c r="AB26" s="144">
        <f t="shared" si="15"/>
        <v>0</v>
      </c>
      <c r="AC26" s="139">
        <f t="shared" si="16"/>
        <v>0</v>
      </c>
      <c r="AD26" s="116">
        <f t="shared" si="17"/>
        <v>0</v>
      </c>
      <c r="AE26" s="140">
        <f t="shared" si="18"/>
        <v>0</v>
      </c>
      <c r="AG26" s="161" t="s">
        <v>169</v>
      </c>
      <c r="AH26" s="89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107">
        <f t="shared" si="5"/>
        <v>0</v>
      </c>
      <c r="BG26" s="104">
        <f t="shared" si="6"/>
        <v>0</v>
      </c>
      <c r="BH26" s="120">
        <f t="shared" si="7"/>
        <v>0</v>
      </c>
      <c r="BI26" s="129">
        <f t="shared" si="8"/>
        <v>0</v>
      </c>
      <c r="BJ26" s="126">
        <f t="shared" si="9"/>
        <v>0</v>
      </c>
      <c r="BK26" s="130">
        <f t="shared" si="10"/>
        <v>0</v>
      </c>
    </row>
    <row r="27" spans="1:63" ht="27" thickBot="1">
      <c r="A27" s="158" t="s">
        <v>55</v>
      </c>
      <c r="B27" s="2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110">
        <f t="shared" si="13"/>
        <v>0</v>
      </c>
      <c r="AA27" s="115">
        <f t="shared" si="14"/>
        <v>0</v>
      </c>
      <c r="AB27" s="144">
        <f t="shared" si="15"/>
        <v>0</v>
      </c>
      <c r="AC27" s="139">
        <f t="shared" si="16"/>
        <v>0</v>
      </c>
      <c r="AD27" s="116">
        <f t="shared" si="17"/>
        <v>0</v>
      </c>
      <c r="AE27" s="140">
        <f t="shared" si="18"/>
        <v>0</v>
      </c>
      <c r="AG27" s="161" t="s">
        <v>170</v>
      </c>
      <c r="AH27" s="90"/>
      <c r="AI27" s="34"/>
      <c r="AJ27" s="34"/>
      <c r="AK27" s="34"/>
      <c r="AL27" s="34"/>
      <c r="AM27" s="34"/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4"/>
      <c r="AZ27" s="34"/>
      <c r="BA27" s="34"/>
      <c r="BB27" s="34"/>
      <c r="BC27" s="34"/>
      <c r="BD27" s="34"/>
      <c r="BE27" s="34"/>
      <c r="BF27" s="107">
        <f t="shared" si="5"/>
        <v>0</v>
      </c>
      <c r="BG27" s="104">
        <f t="shared" si="6"/>
        <v>0</v>
      </c>
      <c r="BH27" s="120">
        <f t="shared" si="7"/>
        <v>0</v>
      </c>
      <c r="BI27" s="129">
        <f t="shared" si="8"/>
        <v>0</v>
      </c>
      <c r="BJ27" s="126">
        <f t="shared" si="9"/>
        <v>0</v>
      </c>
      <c r="BK27" s="130">
        <f t="shared" si="10"/>
        <v>0</v>
      </c>
    </row>
    <row r="28" spans="1:63" ht="27" thickBot="1">
      <c r="A28" s="158" t="s">
        <v>56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110">
        <f t="shared" si="13"/>
        <v>0</v>
      </c>
      <c r="AA28" s="115">
        <f t="shared" si="14"/>
        <v>0</v>
      </c>
      <c r="AB28" s="144">
        <f t="shared" si="15"/>
        <v>0</v>
      </c>
      <c r="AC28" s="139">
        <f t="shared" si="16"/>
        <v>0</v>
      </c>
      <c r="AD28" s="116">
        <f t="shared" si="17"/>
        <v>0</v>
      </c>
      <c r="AE28" s="140">
        <f t="shared" si="18"/>
        <v>0</v>
      </c>
      <c r="AG28" s="161" t="s">
        <v>176</v>
      </c>
      <c r="AH28" s="89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107">
        <f t="shared" si="5"/>
        <v>0</v>
      </c>
      <c r="BG28" s="104">
        <f t="shared" si="6"/>
        <v>0</v>
      </c>
      <c r="BH28" s="120">
        <f t="shared" si="7"/>
        <v>0</v>
      </c>
      <c r="BI28" s="129">
        <f t="shared" si="8"/>
        <v>0</v>
      </c>
      <c r="BJ28" s="126">
        <f t="shared" si="9"/>
        <v>0</v>
      </c>
      <c r="BK28" s="130">
        <f t="shared" si="10"/>
        <v>0</v>
      </c>
    </row>
    <row r="29" spans="1:63" ht="27" thickBot="1">
      <c r="A29" s="158" t="s">
        <v>57</v>
      </c>
      <c r="B29" s="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110">
        <f t="shared" si="13"/>
        <v>0</v>
      </c>
      <c r="AA29" s="115">
        <f t="shared" si="14"/>
        <v>0</v>
      </c>
      <c r="AB29" s="144">
        <f t="shared" si="15"/>
        <v>0</v>
      </c>
      <c r="AC29" s="139">
        <f t="shared" si="16"/>
        <v>0</v>
      </c>
      <c r="AD29" s="116">
        <f t="shared" si="17"/>
        <v>0</v>
      </c>
      <c r="AE29" s="140">
        <f t="shared" si="18"/>
        <v>0</v>
      </c>
      <c r="AG29" s="161" t="s">
        <v>177</v>
      </c>
      <c r="AH29" s="90"/>
      <c r="AI29" s="34"/>
      <c r="AJ29" s="34"/>
      <c r="AK29" s="34"/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107">
        <f t="shared" si="5"/>
        <v>0</v>
      </c>
      <c r="BG29" s="104">
        <f t="shared" si="6"/>
        <v>0</v>
      </c>
      <c r="BH29" s="120">
        <f t="shared" si="7"/>
        <v>0</v>
      </c>
      <c r="BI29" s="129">
        <f t="shared" si="8"/>
        <v>0</v>
      </c>
      <c r="BJ29" s="126">
        <f t="shared" si="9"/>
        <v>0</v>
      </c>
      <c r="BK29" s="130">
        <f t="shared" si="10"/>
        <v>0</v>
      </c>
    </row>
    <row r="30" spans="1:63" ht="25.5" customHeight="1" thickBot="1">
      <c r="A30" s="158" t="s">
        <v>58</v>
      </c>
      <c r="B30" s="2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110">
        <f t="shared" si="13"/>
        <v>0</v>
      </c>
      <c r="AA30" s="115">
        <f t="shared" si="14"/>
        <v>0</v>
      </c>
      <c r="AB30" s="144">
        <f t="shared" si="15"/>
        <v>0</v>
      </c>
      <c r="AC30" s="139">
        <f t="shared" si="16"/>
        <v>0</v>
      </c>
      <c r="AD30" s="116">
        <f t="shared" si="17"/>
        <v>0</v>
      </c>
      <c r="AE30" s="140">
        <f t="shared" si="18"/>
        <v>0</v>
      </c>
      <c r="AG30" s="161" t="s">
        <v>190</v>
      </c>
      <c r="AH30" s="90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107">
        <f t="shared" si="5"/>
        <v>0</v>
      </c>
      <c r="BG30" s="104">
        <f t="shared" si="6"/>
        <v>0</v>
      </c>
      <c r="BH30" s="120">
        <f t="shared" si="7"/>
        <v>0</v>
      </c>
      <c r="BI30" s="129">
        <f t="shared" si="8"/>
        <v>0</v>
      </c>
      <c r="BJ30" s="126">
        <f t="shared" si="9"/>
        <v>0</v>
      </c>
      <c r="BK30" s="130">
        <f t="shared" si="10"/>
        <v>0</v>
      </c>
    </row>
    <row r="31" spans="1:63" ht="16.5" thickBot="1">
      <c r="A31" s="158" t="s">
        <v>59</v>
      </c>
      <c r="B31" s="2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110">
        <f t="shared" si="13"/>
        <v>0</v>
      </c>
      <c r="AA31" s="115">
        <f t="shared" si="14"/>
        <v>0</v>
      </c>
      <c r="AB31" s="144">
        <f t="shared" si="15"/>
        <v>0</v>
      </c>
      <c r="AC31" s="139">
        <f t="shared" si="16"/>
        <v>0</v>
      </c>
      <c r="AD31" s="116">
        <f t="shared" si="17"/>
        <v>0</v>
      </c>
      <c r="AE31" s="140">
        <f t="shared" si="18"/>
        <v>0</v>
      </c>
      <c r="AG31" s="161" t="s">
        <v>167</v>
      </c>
      <c r="AH31" s="90"/>
      <c r="AI31" s="34"/>
      <c r="AJ31" s="34"/>
      <c r="AK31" s="34"/>
      <c r="AL31" s="34"/>
      <c r="AM31" s="34"/>
      <c r="AN31" s="34"/>
      <c r="AO31" s="34"/>
      <c r="AP31" s="34"/>
      <c r="AQ31" s="3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107">
        <f t="shared" si="5"/>
        <v>0</v>
      </c>
      <c r="BG31" s="104">
        <f t="shared" si="6"/>
        <v>0</v>
      </c>
      <c r="BH31" s="120">
        <f t="shared" si="7"/>
        <v>0</v>
      </c>
      <c r="BI31" s="129">
        <f t="shared" si="8"/>
        <v>0</v>
      </c>
      <c r="BJ31" s="126">
        <f t="shared" si="9"/>
        <v>0</v>
      </c>
      <c r="BK31" s="130">
        <f t="shared" si="10"/>
        <v>0</v>
      </c>
    </row>
    <row r="32" spans="1:63" ht="16.5" thickBot="1">
      <c r="A32" s="158" t="s">
        <v>60</v>
      </c>
      <c r="B32" s="2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110">
        <f t="shared" si="13"/>
        <v>0</v>
      </c>
      <c r="AA32" s="115">
        <f t="shared" si="14"/>
        <v>0</v>
      </c>
      <c r="AB32" s="144">
        <f t="shared" si="15"/>
        <v>0</v>
      </c>
      <c r="AC32" s="139">
        <f t="shared" si="16"/>
        <v>0</v>
      </c>
      <c r="AD32" s="116">
        <f t="shared" si="17"/>
        <v>0</v>
      </c>
      <c r="AE32" s="140">
        <f t="shared" si="18"/>
        <v>0</v>
      </c>
      <c r="AG32" s="161" t="s">
        <v>180</v>
      </c>
      <c r="AH32" s="90"/>
      <c r="AI32" s="34"/>
      <c r="AJ32" s="34"/>
      <c r="AK32" s="34"/>
      <c r="AL32" s="34"/>
      <c r="AM32" s="34"/>
      <c r="AN32" s="34"/>
      <c r="AO32" s="34"/>
      <c r="AP32" s="34"/>
      <c r="AQ32" s="3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107">
        <f t="shared" si="5"/>
        <v>0</v>
      </c>
      <c r="BG32" s="104">
        <f t="shared" si="6"/>
        <v>0</v>
      </c>
      <c r="BH32" s="120">
        <f t="shared" si="7"/>
        <v>0</v>
      </c>
      <c r="BI32" s="129">
        <f t="shared" si="8"/>
        <v>0</v>
      </c>
      <c r="BJ32" s="126">
        <f t="shared" si="9"/>
        <v>0</v>
      </c>
      <c r="BK32" s="130">
        <f t="shared" si="10"/>
        <v>0</v>
      </c>
    </row>
    <row r="33" spans="1:63" ht="16.5" thickBot="1">
      <c r="A33" s="158" t="s">
        <v>61</v>
      </c>
      <c r="B33" s="2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110">
        <f t="shared" si="13"/>
        <v>0</v>
      </c>
      <c r="AA33" s="115">
        <f t="shared" si="14"/>
        <v>0</v>
      </c>
      <c r="AB33" s="144">
        <f t="shared" si="15"/>
        <v>0</v>
      </c>
      <c r="AC33" s="139">
        <f t="shared" si="16"/>
        <v>0</v>
      </c>
      <c r="AD33" s="116">
        <f t="shared" si="17"/>
        <v>0</v>
      </c>
      <c r="AE33" s="140">
        <f t="shared" si="18"/>
        <v>0</v>
      </c>
      <c r="AG33" s="161" t="s">
        <v>154</v>
      </c>
      <c r="AH33" s="90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107">
        <f t="shared" si="5"/>
        <v>0</v>
      </c>
      <c r="BG33" s="104">
        <f t="shared" si="6"/>
        <v>0</v>
      </c>
      <c r="BH33" s="120">
        <f t="shared" si="7"/>
        <v>0</v>
      </c>
      <c r="BI33" s="129">
        <f t="shared" si="8"/>
        <v>0</v>
      </c>
      <c r="BJ33" s="126">
        <f t="shared" si="9"/>
        <v>0</v>
      </c>
      <c r="BK33" s="130">
        <f t="shared" si="10"/>
        <v>0</v>
      </c>
    </row>
    <row r="34" spans="1:63" ht="16.5" thickBot="1">
      <c r="A34" s="158" t="s">
        <v>62</v>
      </c>
      <c r="B34" s="52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110">
        <f t="shared" si="13"/>
        <v>0</v>
      </c>
      <c r="AA34" s="115">
        <f t="shared" si="14"/>
        <v>0</v>
      </c>
      <c r="AB34" s="144">
        <f t="shared" si="15"/>
        <v>0</v>
      </c>
      <c r="AC34" s="139">
        <f t="shared" si="16"/>
        <v>0</v>
      </c>
      <c r="AD34" s="116">
        <f t="shared" si="17"/>
        <v>0</v>
      </c>
      <c r="AE34" s="140">
        <f t="shared" si="18"/>
        <v>0</v>
      </c>
      <c r="AG34" s="161" t="s">
        <v>155</v>
      </c>
      <c r="AH34" s="89"/>
      <c r="AI34" s="53"/>
      <c r="AJ34" s="53"/>
      <c r="AK34" s="53"/>
      <c r="AL34" s="53"/>
      <c r="AM34" s="53"/>
      <c r="AN34" s="5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107">
        <f t="shared" si="5"/>
        <v>0</v>
      </c>
      <c r="BG34" s="104">
        <f t="shared" si="6"/>
        <v>0</v>
      </c>
      <c r="BH34" s="120">
        <f t="shared" si="7"/>
        <v>0</v>
      </c>
      <c r="BI34" s="129">
        <f t="shared" si="8"/>
        <v>0</v>
      </c>
      <c r="BJ34" s="126">
        <f t="shared" si="9"/>
        <v>0</v>
      </c>
      <c r="BK34" s="130">
        <f t="shared" si="10"/>
        <v>0</v>
      </c>
    </row>
    <row r="35" spans="1:63" ht="16.5" thickBot="1">
      <c r="A35" s="158" t="s">
        <v>63</v>
      </c>
      <c r="B35" s="5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110">
        <f t="shared" si="13"/>
        <v>0</v>
      </c>
      <c r="AA35" s="115">
        <f t="shared" si="14"/>
        <v>0</v>
      </c>
      <c r="AB35" s="144">
        <f t="shared" si="15"/>
        <v>0</v>
      </c>
      <c r="AC35" s="141">
        <f t="shared" si="16"/>
        <v>0</v>
      </c>
      <c r="AD35" s="142">
        <f t="shared" si="17"/>
        <v>0</v>
      </c>
      <c r="AE35" s="143">
        <f t="shared" si="18"/>
        <v>0</v>
      </c>
      <c r="AG35" s="161" t="s">
        <v>182</v>
      </c>
      <c r="AH35" s="90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107">
        <f t="shared" si="5"/>
        <v>0</v>
      </c>
      <c r="BG35" s="104">
        <f t="shared" si="6"/>
        <v>0</v>
      </c>
      <c r="BH35" s="120">
        <f t="shared" si="7"/>
        <v>0</v>
      </c>
      <c r="BI35" s="129">
        <f t="shared" si="8"/>
        <v>0</v>
      </c>
      <c r="BJ35" s="126">
        <f t="shared" si="9"/>
        <v>0</v>
      </c>
      <c r="BK35" s="130">
        <f t="shared" si="10"/>
        <v>0</v>
      </c>
    </row>
    <row r="36" spans="1:63" ht="16.5" thickBot="1">
      <c r="A36" s="59" t="s">
        <v>91</v>
      </c>
      <c r="B36" s="36">
        <f>SUM(B20:B34)</f>
        <v>0</v>
      </c>
      <c r="C36" s="36">
        <f t="shared" ref="C36:Y36" si="19">SUM(C20:C34)</f>
        <v>0</v>
      </c>
      <c r="D36" s="36">
        <f t="shared" si="19"/>
        <v>0</v>
      </c>
      <c r="E36" s="36">
        <f t="shared" si="19"/>
        <v>0</v>
      </c>
      <c r="F36" s="36">
        <f t="shared" si="19"/>
        <v>0</v>
      </c>
      <c r="G36" s="36">
        <f t="shared" si="19"/>
        <v>0</v>
      </c>
      <c r="H36" s="36">
        <f t="shared" si="19"/>
        <v>0</v>
      </c>
      <c r="I36" s="36">
        <f t="shared" si="19"/>
        <v>0</v>
      </c>
      <c r="J36" s="36">
        <f t="shared" si="19"/>
        <v>0</v>
      </c>
      <c r="K36" s="36">
        <f t="shared" si="19"/>
        <v>0</v>
      </c>
      <c r="L36" s="36">
        <f t="shared" si="19"/>
        <v>0</v>
      </c>
      <c r="M36" s="36">
        <f t="shared" si="19"/>
        <v>0</v>
      </c>
      <c r="N36" s="36">
        <f t="shared" si="19"/>
        <v>0</v>
      </c>
      <c r="O36" s="36">
        <f t="shared" si="19"/>
        <v>0</v>
      </c>
      <c r="P36" s="36">
        <f t="shared" si="19"/>
        <v>0</v>
      </c>
      <c r="Q36" s="36">
        <f t="shared" si="19"/>
        <v>0</v>
      </c>
      <c r="R36" s="36">
        <f t="shared" si="19"/>
        <v>0</v>
      </c>
      <c r="S36" s="36">
        <f t="shared" si="19"/>
        <v>0</v>
      </c>
      <c r="T36" s="36">
        <f t="shared" si="19"/>
        <v>0</v>
      </c>
      <c r="U36" s="36">
        <f t="shared" si="19"/>
        <v>0</v>
      </c>
      <c r="V36" s="36">
        <f t="shared" si="19"/>
        <v>0</v>
      </c>
      <c r="W36" s="36">
        <f t="shared" si="19"/>
        <v>0</v>
      </c>
      <c r="X36" s="36">
        <f t="shared" si="19"/>
        <v>0</v>
      </c>
      <c r="Y36" s="36">
        <f t="shared" si="19"/>
        <v>0</v>
      </c>
      <c r="Z36" s="110">
        <f t="shared" si="13"/>
        <v>0</v>
      </c>
      <c r="AA36" s="115">
        <f t="shared" si="14"/>
        <v>0</v>
      </c>
      <c r="AB36" s="144">
        <f t="shared" si="15"/>
        <v>0</v>
      </c>
      <c r="AC36" s="141">
        <f>IF(Z36&lt;&gt;0,Z36/($AB$36),0)</f>
        <v>0</v>
      </c>
      <c r="AD36" s="141">
        <f>IF(AA36&lt;&gt;0,AA36/($AB$36),0)</f>
        <v>0</v>
      </c>
      <c r="AE36" s="141">
        <f t="shared" si="18"/>
        <v>0</v>
      </c>
      <c r="AG36" s="161" t="s">
        <v>156</v>
      </c>
      <c r="AH36" s="89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53"/>
      <c r="BF36" s="107">
        <f t="shared" si="5"/>
        <v>0</v>
      </c>
      <c r="BG36" s="104">
        <f t="shared" si="6"/>
        <v>0</v>
      </c>
      <c r="BH36" s="120">
        <f t="shared" si="7"/>
        <v>0</v>
      </c>
      <c r="BI36" s="129">
        <f t="shared" si="8"/>
        <v>0</v>
      </c>
      <c r="BJ36" s="126">
        <f t="shared" si="9"/>
        <v>0</v>
      </c>
      <c r="BK36" s="130">
        <f t="shared" si="10"/>
        <v>0</v>
      </c>
    </row>
    <row r="37" spans="1:63" ht="16.5" thickBot="1">
      <c r="A37" s="8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G37" s="161" t="s">
        <v>157</v>
      </c>
      <c r="AH37" s="90"/>
      <c r="AI37" s="34"/>
      <c r="AJ37" s="34"/>
      <c r="AK37" s="34"/>
      <c r="AL37" s="34"/>
      <c r="AM37" s="34"/>
      <c r="AN37" s="34"/>
      <c r="AO37" s="34"/>
      <c r="AP37" s="34"/>
      <c r="AQ37" s="34"/>
      <c r="AR37" s="34"/>
      <c r="AS37" s="34"/>
      <c r="AT37" s="34"/>
      <c r="AU37" s="34"/>
      <c r="AV37" s="34"/>
      <c r="AW37" s="34"/>
      <c r="AX37" s="34"/>
      <c r="AY37" s="34"/>
      <c r="AZ37" s="34"/>
      <c r="BA37" s="34"/>
      <c r="BB37" s="34"/>
      <c r="BC37" s="34"/>
      <c r="BD37" s="34"/>
      <c r="BE37" s="34"/>
      <c r="BF37" s="107">
        <f t="shared" si="5"/>
        <v>0</v>
      </c>
      <c r="BG37" s="104">
        <f t="shared" si="6"/>
        <v>0</v>
      </c>
      <c r="BH37" s="120">
        <f t="shared" si="7"/>
        <v>0</v>
      </c>
      <c r="BI37" s="129">
        <f t="shared" si="8"/>
        <v>0</v>
      </c>
      <c r="BJ37" s="126">
        <f t="shared" si="9"/>
        <v>0</v>
      </c>
      <c r="BK37" s="130">
        <f t="shared" si="10"/>
        <v>0</v>
      </c>
    </row>
    <row r="38" spans="1:63" ht="16.5" thickBot="1">
      <c r="AG38" s="161" t="s">
        <v>183</v>
      </c>
      <c r="AH38" s="90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107">
        <f t="shared" si="5"/>
        <v>0</v>
      </c>
      <c r="BG38" s="104">
        <f t="shared" si="6"/>
        <v>0</v>
      </c>
      <c r="BH38" s="120">
        <f t="shared" si="7"/>
        <v>0</v>
      </c>
      <c r="BI38" s="129">
        <f t="shared" si="8"/>
        <v>0</v>
      </c>
      <c r="BJ38" s="126">
        <f t="shared" si="9"/>
        <v>0</v>
      </c>
      <c r="BK38" s="130">
        <f t="shared" si="10"/>
        <v>0</v>
      </c>
    </row>
    <row r="39" spans="1:63" ht="16.5" thickBot="1">
      <c r="A39" s="208" t="s">
        <v>105</v>
      </c>
      <c r="B39" s="208"/>
      <c r="C39" s="208"/>
      <c r="D39" s="208"/>
      <c r="E39" s="208"/>
      <c r="F39" s="208"/>
      <c r="G39" s="208"/>
      <c r="H39" s="208"/>
      <c r="I39" s="208"/>
      <c r="J39" s="208"/>
      <c r="K39" s="208"/>
      <c r="L39" s="208"/>
      <c r="M39" s="208"/>
      <c r="N39" s="208"/>
      <c r="O39" s="208"/>
      <c r="P39" s="208"/>
      <c r="Q39" s="208"/>
      <c r="R39" s="208"/>
      <c r="S39" s="208"/>
      <c r="T39" s="208"/>
      <c r="U39" s="208"/>
      <c r="V39" s="208"/>
      <c r="W39" s="208"/>
      <c r="X39" s="208"/>
      <c r="Y39" s="208"/>
      <c r="Z39" s="208"/>
      <c r="AA39" s="208"/>
      <c r="AB39" s="105"/>
      <c r="AC39" s="105"/>
      <c r="AD39" s="105"/>
      <c r="AE39" s="105"/>
      <c r="AG39" s="161" t="s">
        <v>172</v>
      </c>
      <c r="AH39" s="90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107">
        <f t="shared" si="5"/>
        <v>0</v>
      </c>
      <c r="BG39" s="104">
        <f t="shared" si="6"/>
        <v>0</v>
      </c>
      <c r="BH39" s="120">
        <f t="shared" si="7"/>
        <v>0</v>
      </c>
      <c r="BI39" s="129">
        <f t="shared" si="8"/>
        <v>0</v>
      </c>
      <c r="BJ39" s="126">
        <f t="shared" si="9"/>
        <v>0</v>
      </c>
      <c r="BK39" s="130">
        <f t="shared" si="10"/>
        <v>0</v>
      </c>
    </row>
    <row r="40" spans="1:63" ht="16.5" thickBot="1">
      <c r="A40" s="11"/>
      <c r="B40" s="227" t="s">
        <v>79</v>
      </c>
      <c r="C40" s="228"/>
      <c r="D40" s="230" t="s">
        <v>80</v>
      </c>
      <c r="E40" s="228"/>
      <c r="F40" s="230" t="s">
        <v>81</v>
      </c>
      <c r="G40" s="228"/>
      <c r="H40" s="230" t="s">
        <v>82</v>
      </c>
      <c r="I40" s="228"/>
      <c r="J40" s="230" t="s">
        <v>83</v>
      </c>
      <c r="K40" s="228"/>
      <c r="L40" s="230" t="s">
        <v>84</v>
      </c>
      <c r="M40" s="228"/>
      <c r="N40" s="230" t="s">
        <v>85</v>
      </c>
      <c r="O40" s="228"/>
      <c r="P40" s="230" t="s">
        <v>86</v>
      </c>
      <c r="Q40" s="228"/>
      <c r="R40" s="230" t="s">
        <v>87</v>
      </c>
      <c r="S40" s="228"/>
      <c r="T40" s="230" t="s">
        <v>88</v>
      </c>
      <c r="U40" s="228"/>
      <c r="V40" s="230" t="s">
        <v>89</v>
      </c>
      <c r="W40" s="228"/>
      <c r="X40" s="230" t="s">
        <v>90</v>
      </c>
      <c r="Y40" s="233"/>
      <c r="Z40" s="229" t="s">
        <v>91</v>
      </c>
      <c r="AA40" s="229"/>
      <c r="AB40" s="229"/>
      <c r="AC40" s="229" t="s">
        <v>91</v>
      </c>
      <c r="AD40" s="229"/>
      <c r="AE40" s="229"/>
      <c r="AG40" s="161" t="s">
        <v>184</v>
      </c>
      <c r="AH40" s="90"/>
      <c r="AI40" s="34"/>
      <c r="AJ40" s="34"/>
      <c r="AK40" s="34"/>
      <c r="AL40" s="34"/>
      <c r="AM40" s="34"/>
      <c r="AN40" s="34"/>
      <c r="AO40" s="34"/>
      <c r="AP40" s="34"/>
      <c r="AQ40" s="3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107">
        <f t="shared" si="5"/>
        <v>0</v>
      </c>
      <c r="BG40" s="104">
        <f t="shared" si="6"/>
        <v>0</v>
      </c>
      <c r="BH40" s="120">
        <f t="shared" si="7"/>
        <v>0</v>
      </c>
      <c r="BI40" s="129">
        <f t="shared" si="8"/>
        <v>0</v>
      </c>
      <c r="BJ40" s="126">
        <f t="shared" si="9"/>
        <v>0</v>
      </c>
      <c r="BK40" s="130">
        <f t="shared" si="10"/>
        <v>0</v>
      </c>
    </row>
    <row r="41" spans="1:63" ht="16.5" thickBot="1">
      <c r="A41" s="61"/>
      <c r="B41" s="54" t="s">
        <v>199</v>
      </c>
      <c r="C41" s="54" t="s">
        <v>200</v>
      </c>
      <c r="D41" s="54" t="s">
        <v>199</v>
      </c>
      <c r="E41" s="54" t="s">
        <v>200</v>
      </c>
      <c r="F41" s="54" t="s">
        <v>199</v>
      </c>
      <c r="G41" s="54" t="s">
        <v>200</v>
      </c>
      <c r="H41" s="54" t="s">
        <v>199</v>
      </c>
      <c r="I41" s="54" t="s">
        <v>200</v>
      </c>
      <c r="J41" s="54" t="s">
        <v>199</v>
      </c>
      <c r="K41" s="54" t="s">
        <v>200</v>
      </c>
      <c r="L41" s="54" t="s">
        <v>199</v>
      </c>
      <c r="M41" s="54" t="s">
        <v>200</v>
      </c>
      <c r="N41" s="54" t="s">
        <v>199</v>
      </c>
      <c r="O41" s="54" t="s">
        <v>200</v>
      </c>
      <c r="P41" s="54" t="s">
        <v>199</v>
      </c>
      <c r="Q41" s="54" t="s">
        <v>200</v>
      </c>
      <c r="R41" s="54" t="s">
        <v>199</v>
      </c>
      <c r="S41" s="54" t="s">
        <v>200</v>
      </c>
      <c r="T41" s="54" t="s">
        <v>199</v>
      </c>
      <c r="U41" s="54" t="s">
        <v>200</v>
      </c>
      <c r="V41" s="54" t="s">
        <v>199</v>
      </c>
      <c r="W41" s="54" t="s">
        <v>200</v>
      </c>
      <c r="X41" s="54" t="s">
        <v>199</v>
      </c>
      <c r="Y41" s="106" t="s">
        <v>200</v>
      </c>
      <c r="Z41" s="108" t="s">
        <v>199</v>
      </c>
      <c r="AA41" s="113" t="s">
        <v>200</v>
      </c>
      <c r="AB41" s="119" t="s">
        <v>207</v>
      </c>
      <c r="AC41" s="122" t="s">
        <v>199</v>
      </c>
      <c r="AD41" s="123" t="s">
        <v>200</v>
      </c>
      <c r="AE41" s="124" t="s">
        <v>207</v>
      </c>
      <c r="AG41" s="161" t="s">
        <v>158</v>
      </c>
      <c r="AH41" s="90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107">
        <f t="shared" si="5"/>
        <v>0</v>
      </c>
      <c r="BG41" s="104">
        <f t="shared" si="6"/>
        <v>0</v>
      </c>
      <c r="BH41" s="120">
        <f t="shared" si="7"/>
        <v>0</v>
      </c>
      <c r="BI41" s="129">
        <f t="shared" si="8"/>
        <v>0</v>
      </c>
      <c r="BJ41" s="126">
        <f t="shared" si="9"/>
        <v>0</v>
      </c>
      <c r="BK41" s="130">
        <f t="shared" si="10"/>
        <v>0</v>
      </c>
    </row>
    <row r="42" spans="1:63" ht="16.5" thickBot="1">
      <c r="A42" s="159" t="s">
        <v>75</v>
      </c>
      <c r="B42" s="5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109">
        <f t="shared" ref="Z42:AA47" si="20">SUM(B42+D42+F42+H42+J42+L42+N42+P42+R42+T42+V42+X42)</f>
        <v>0</v>
      </c>
      <c r="AA42" s="114">
        <f t="shared" si="20"/>
        <v>0</v>
      </c>
      <c r="AB42" s="134">
        <f>SUM(Z42:AA42)</f>
        <v>0</v>
      </c>
      <c r="AC42" s="136">
        <f>IF(Z42&lt;&gt;0,Z42/($Z$48),0)</f>
        <v>0</v>
      </c>
      <c r="AD42" s="137">
        <f>IF(AA42&lt;&gt;0,AA42/($AA$48),0)</f>
        <v>0</v>
      </c>
      <c r="AE42" s="138">
        <f>IF(AB42&lt;&gt;0,AB42/($AB$48),0)</f>
        <v>0</v>
      </c>
      <c r="AG42" s="161" t="s">
        <v>159</v>
      </c>
      <c r="AH42" s="89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107">
        <f t="shared" si="5"/>
        <v>0</v>
      </c>
      <c r="BG42" s="104">
        <f t="shared" si="6"/>
        <v>0</v>
      </c>
      <c r="BH42" s="120">
        <f t="shared" si="7"/>
        <v>0</v>
      </c>
      <c r="BI42" s="129">
        <f t="shared" si="8"/>
        <v>0</v>
      </c>
      <c r="BJ42" s="126">
        <f t="shared" si="9"/>
        <v>0</v>
      </c>
      <c r="BK42" s="130">
        <f t="shared" si="10"/>
        <v>0</v>
      </c>
    </row>
    <row r="43" spans="1:63" ht="26.25" thickBot="1">
      <c r="A43" s="159" t="s">
        <v>112</v>
      </c>
      <c r="B43" s="2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109">
        <f t="shared" si="20"/>
        <v>0</v>
      </c>
      <c r="AA43" s="114">
        <f t="shared" si="20"/>
        <v>0</v>
      </c>
      <c r="AB43" s="134">
        <f t="shared" ref="AB43:AB48" si="21">SUM(Z43:AA43)</f>
        <v>0</v>
      </c>
      <c r="AC43" s="139">
        <f t="shared" ref="AC43:AC47" si="22">IF(Z43&lt;&gt;0,Z43/($Z$48),0)</f>
        <v>0</v>
      </c>
      <c r="AD43" s="116">
        <f t="shared" ref="AD43:AD47" si="23">IF(AA43&lt;&gt;0,AA43/($AA$48),0)</f>
        <v>0</v>
      </c>
      <c r="AE43" s="140">
        <f t="shared" ref="AE43:AE48" si="24">IF(AB43&lt;&gt;0,AB43/($AB$48),0)</f>
        <v>0</v>
      </c>
      <c r="AG43" s="161" t="s">
        <v>160</v>
      </c>
      <c r="AH43" s="90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107">
        <f t="shared" si="5"/>
        <v>0</v>
      </c>
      <c r="BG43" s="104">
        <f t="shared" si="6"/>
        <v>0</v>
      </c>
      <c r="BH43" s="120">
        <f t="shared" si="7"/>
        <v>0</v>
      </c>
      <c r="BI43" s="129">
        <f t="shared" si="8"/>
        <v>0</v>
      </c>
      <c r="BJ43" s="126">
        <f t="shared" si="9"/>
        <v>0</v>
      </c>
      <c r="BK43" s="130">
        <f t="shared" si="10"/>
        <v>0</v>
      </c>
    </row>
    <row r="44" spans="1:63" ht="26.25" thickBot="1">
      <c r="A44" s="159" t="s">
        <v>113</v>
      </c>
      <c r="B44" s="2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109">
        <f t="shared" si="20"/>
        <v>0</v>
      </c>
      <c r="AA44" s="114">
        <f t="shared" si="20"/>
        <v>0</v>
      </c>
      <c r="AB44" s="134">
        <f t="shared" si="21"/>
        <v>0</v>
      </c>
      <c r="AC44" s="139">
        <f t="shared" si="22"/>
        <v>0</v>
      </c>
      <c r="AD44" s="116">
        <f t="shared" si="23"/>
        <v>0</v>
      </c>
      <c r="AE44" s="140">
        <f t="shared" si="24"/>
        <v>0</v>
      </c>
      <c r="AG44" s="161" t="s">
        <v>181</v>
      </c>
      <c r="AH44" s="89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107">
        <f t="shared" si="5"/>
        <v>0</v>
      </c>
      <c r="BG44" s="104">
        <f t="shared" si="6"/>
        <v>0</v>
      </c>
      <c r="BH44" s="120">
        <f t="shared" si="7"/>
        <v>0</v>
      </c>
      <c r="BI44" s="129">
        <f t="shared" si="8"/>
        <v>0</v>
      </c>
      <c r="BJ44" s="126">
        <f t="shared" si="9"/>
        <v>0</v>
      </c>
      <c r="BK44" s="130">
        <f t="shared" si="10"/>
        <v>0</v>
      </c>
    </row>
    <row r="45" spans="1:63" ht="26.25" thickBot="1">
      <c r="A45" s="159" t="s">
        <v>72</v>
      </c>
      <c r="B45" s="2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109">
        <f t="shared" si="20"/>
        <v>0</v>
      </c>
      <c r="AA45" s="114">
        <f t="shared" si="20"/>
        <v>0</v>
      </c>
      <c r="AB45" s="134">
        <f t="shared" si="21"/>
        <v>0</v>
      </c>
      <c r="AC45" s="139">
        <f t="shared" si="22"/>
        <v>0</v>
      </c>
      <c r="AD45" s="116">
        <f t="shared" si="23"/>
        <v>0</v>
      </c>
      <c r="AE45" s="140">
        <f t="shared" si="24"/>
        <v>0</v>
      </c>
      <c r="AG45" s="161" t="s">
        <v>186</v>
      </c>
      <c r="AH45" s="90"/>
      <c r="AI45" s="34"/>
      <c r="AJ45" s="34"/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107">
        <f t="shared" si="5"/>
        <v>0</v>
      </c>
      <c r="BG45" s="104">
        <f t="shared" si="6"/>
        <v>0</v>
      </c>
      <c r="BH45" s="120">
        <f t="shared" si="7"/>
        <v>0</v>
      </c>
      <c r="BI45" s="129">
        <f t="shared" si="8"/>
        <v>0</v>
      </c>
      <c r="BJ45" s="126">
        <f t="shared" si="9"/>
        <v>0</v>
      </c>
      <c r="BK45" s="130">
        <f t="shared" si="10"/>
        <v>0</v>
      </c>
    </row>
    <row r="46" spans="1:63" ht="27" thickBot="1">
      <c r="A46" s="159" t="s">
        <v>73</v>
      </c>
      <c r="B46" s="2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109">
        <f t="shared" si="20"/>
        <v>0</v>
      </c>
      <c r="AA46" s="114">
        <f t="shared" si="20"/>
        <v>0</v>
      </c>
      <c r="AB46" s="134">
        <f t="shared" si="21"/>
        <v>0</v>
      </c>
      <c r="AC46" s="139">
        <f t="shared" si="22"/>
        <v>0</v>
      </c>
      <c r="AD46" s="116">
        <f t="shared" si="23"/>
        <v>0</v>
      </c>
      <c r="AE46" s="140">
        <f t="shared" si="24"/>
        <v>0</v>
      </c>
      <c r="AG46" s="161" t="s">
        <v>161</v>
      </c>
      <c r="AH46" s="90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107">
        <f t="shared" si="5"/>
        <v>0</v>
      </c>
      <c r="BG46" s="104">
        <f t="shared" si="6"/>
        <v>0</v>
      </c>
      <c r="BH46" s="120">
        <f t="shared" si="7"/>
        <v>0</v>
      </c>
      <c r="BI46" s="129">
        <f t="shared" si="8"/>
        <v>0</v>
      </c>
      <c r="BJ46" s="126">
        <f t="shared" si="9"/>
        <v>0</v>
      </c>
      <c r="BK46" s="130">
        <f t="shared" si="10"/>
        <v>0</v>
      </c>
    </row>
    <row r="47" spans="1:63" ht="27" thickBot="1">
      <c r="A47" s="159" t="s">
        <v>74</v>
      </c>
      <c r="B47" s="2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109">
        <f t="shared" si="20"/>
        <v>0</v>
      </c>
      <c r="AA47" s="114">
        <f t="shared" si="20"/>
        <v>0</v>
      </c>
      <c r="AB47" s="134">
        <f t="shared" si="21"/>
        <v>0</v>
      </c>
      <c r="AC47" s="141">
        <f t="shared" si="22"/>
        <v>0</v>
      </c>
      <c r="AD47" s="142">
        <f t="shared" si="23"/>
        <v>0</v>
      </c>
      <c r="AE47" s="143">
        <f t="shared" si="24"/>
        <v>0</v>
      </c>
      <c r="AG47" s="161" t="s">
        <v>162</v>
      </c>
      <c r="AH47" s="90"/>
      <c r="AI47" s="34"/>
      <c r="AJ47" s="34"/>
      <c r="AK47" s="34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4"/>
      <c r="AZ47" s="34"/>
      <c r="BA47" s="34"/>
      <c r="BB47" s="34"/>
      <c r="BC47" s="34"/>
      <c r="BD47" s="34"/>
      <c r="BE47" s="34"/>
      <c r="BF47" s="107">
        <f t="shared" si="5"/>
        <v>0</v>
      </c>
      <c r="BG47" s="104">
        <f t="shared" si="6"/>
        <v>0</v>
      </c>
      <c r="BH47" s="120">
        <f t="shared" si="7"/>
        <v>0</v>
      </c>
      <c r="BI47" s="129">
        <f t="shared" si="8"/>
        <v>0</v>
      </c>
      <c r="BJ47" s="126">
        <f t="shared" si="9"/>
        <v>0</v>
      </c>
      <c r="BK47" s="130">
        <f t="shared" si="10"/>
        <v>0</v>
      </c>
    </row>
    <row r="48" spans="1:63" ht="16.5" thickBot="1">
      <c r="A48" s="59" t="s">
        <v>91</v>
      </c>
      <c r="B48" s="84">
        <f>SUM(B42:B47)</f>
        <v>0</v>
      </c>
      <c r="C48" s="84">
        <f t="shared" ref="C48:Y48" si="25">SUM(C42:C47)</f>
        <v>0</v>
      </c>
      <c r="D48" s="84">
        <f t="shared" si="25"/>
        <v>0</v>
      </c>
      <c r="E48" s="84">
        <f t="shared" si="25"/>
        <v>0</v>
      </c>
      <c r="F48" s="84">
        <f t="shared" si="25"/>
        <v>0</v>
      </c>
      <c r="G48" s="84">
        <f t="shared" si="25"/>
        <v>0</v>
      </c>
      <c r="H48" s="84">
        <f t="shared" si="25"/>
        <v>0</v>
      </c>
      <c r="I48" s="84">
        <f t="shared" si="25"/>
        <v>0</v>
      </c>
      <c r="J48" s="84">
        <f t="shared" si="25"/>
        <v>0</v>
      </c>
      <c r="K48" s="84">
        <f t="shared" si="25"/>
        <v>0</v>
      </c>
      <c r="L48" s="84">
        <f t="shared" si="25"/>
        <v>0</v>
      </c>
      <c r="M48" s="84">
        <f t="shared" si="25"/>
        <v>0</v>
      </c>
      <c r="N48" s="84">
        <f t="shared" si="25"/>
        <v>0</v>
      </c>
      <c r="O48" s="84">
        <f t="shared" si="25"/>
        <v>0</v>
      </c>
      <c r="P48" s="84">
        <f t="shared" si="25"/>
        <v>0</v>
      </c>
      <c r="Q48" s="84">
        <f t="shared" si="25"/>
        <v>0</v>
      </c>
      <c r="R48" s="84">
        <f t="shared" si="25"/>
        <v>0</v>
      </c>
      <c r="S48" s="84">
        <f t="shared" si="25"/>
        <v>0</v>
      </c>
      <c r="T48" s="84">
        <f t="shared" si="25"/>
        <v>0</v>
      </c>
      <c r="U48" s="84">
        <f t="shared" si="25"/>
        <v>0</v>
      </c>
      <c r="V48" s="84">
        <f t="shared" si="25"/>
        <v>0</v>
      </c>
      <c r="W48" s="84">
        <f t="shared" si="25"/>
        <v>0</v>
      </c>
      <c r="X48" s="84">
        <f t="shared" si="25"/>
        <v>0</v>
      </c>
      <c r="Y48" s="84">
        <f t="shared" si="25"/>
        <v>0</v>
      </c>
      <c r="Z48" s="111">
        <f>SUM(Z42:Z47)</f>
        <v>0</v>
      </c>
      <c r="AA48" s="117">
        <f>SUM(AA42:AA47)</f>
        <v>0</v>
      </c>
      <c r="AB48" s="135">
        <f t="shared" si="21"/>
        <v>0</v>
      </c>
      <c r="AC48" s="139">
        <f>IF(Z48&lt;&gt;0,Z48/($AB$48),0)</f>
        <v>0</v>
      </c>
      <c r="AD48" s="139">
        <f>IF(AA48&lt;&gt;0,AA48/($AB$48),0)</f>
        <v>0</v>
      </c>
      <c r="AE48" s="139">
        <f t="shared" si="24"/>
        <v>0</v>
      </c>
      <c r="AG48" s="161" t="s">
        <v>193</v>
      </c>
      <c r="AH48" s="90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107">
        <f t="shared" si="5"/>
        <v>0</v>
      </c>
      <c r="BG48" s="104">
        <f t="shared" si="6"/>
        <v>0</v>
      </c>
      <c r="BH48" s="120">
        <f t="shared" si="7"/>
        <v>0</v>
      </c>
      <c r="BI48" s="129">
        <f t="shared" si="8"/>
        <v>0</v>
      </c>
      <c r="BJ48" s="126">
        <f t="shared" si="9"/>
        <v>0</v>
      </c>
      <c r="BK48" s="130">
        <f t="shared" si="10"/>
        <v>0</v>
      </c>
    </row>
    <row r="49" spans="1:63" ht="39.75" thickBot="1">
      <c r="A49" s="81"/>
      <c r="B49" s="81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80"/>
      <c r="AA49" s="80"/>
      <c r="AB49" s="38"/>
      <c r="AC49" s="38"/>
      <c r="AD49" s="38"/>
      <c r="AE49" s="38"/>
      <c r="AG49" s="161" t="s">
        <v>163</v>
      </c>
      <c r="AH49" s="90"/>
      <c r="AI49" s="34"/>
      <c r="AJ49" s="34"/>
      <c r="AK49" s="34"/>
      <c r="AL49" s="34"/>
      <c r="AM49" s="34"/>
      <c r="AN49" s="34"/>
      <c r="AO49" s="34"/>
      <c r="AP49" s="34"/>
      <c r="AQ49" s="34"/>
      <c r="AR49" s="34"/>
      <c r="AS49" s="34"/>
      <c r="AT49" s="34"/>
      <c r="AU49" s="34"/>
      <c r="AV49" s="34"/>
      <c r="AW49" s="34"/>
      <c r="AX49" s="34"/>
      <c r="AY49" s="34"/>
      <c r="AZ49" s="34"/>
      <c r="BA49" s="34"/>
      <c r="BB49" s="34"/>
      <c r="BC49" s="34"/>
      <c r="BD49" s="34"/>
      <c r="BE49" s="34"/>
      <c r="BF49" s="107">
        <f t="shared" si="5"/>
        <v>0</v>
      </c>
      <c r="BG49" s="104">
        <f t="shared" si="6"/>
        <v>0</v>
      </c>
      <c r="BH49" s="120">
        <f t="shared" si="7"/>
        <v>0</v>
      </c>
      <c r="BI49" s="129">
        <f t="shared" si="8"/>
        <v>0</v>
      </c>
      <c r="BJ49" s="126">
        <f t="shared" si="9"/>
        <v>0</v>
      </c>
      <c r="BK49" s="130">
        <f t="shared" si="10"/>
        <v>0</v>
      </c>
    </row>
    <row r="50" spans="1:63" ht="27" thickBot="1">
      <c r="AG50" s="161" t="s">
        <v>164</v>
      </c>
      <c r="AH50" s="89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107">
        <f t="shared" si="5"/>
        <v>0</v>
      </c>
      <c r="BG50" s="104">
        <f t="shared" si="6"/>
        <v>0</v>
      </c>
      <c r="BH50" s="120">
        <f t="shared" si="7"/>
        <v>0</v>
      </c>
      <c r="BI50" s="129">
        <f t="shared" si="8"/>
        <v>0</v>
      </c>
      <c r="BJ50" s="126">
        <f t="shared" si="9"/>
        <v>0</v>
      </c>
      <c r="BK50" s="130">
        <f t="shared" si="10"/>
        <v>0</v>
      </c>
    </row>
    <row r="51" spans="1:63" ht="15.75">
      <c r="AG51" s="156" t="s">
        <v>189</v>
      </c>
      <c r="AH51" s="90"/>
      <c r="AI51" s="34"/>
      <c r="AJ51" s="34"/>
      <c r="AK51" s="34"/>
      <c r="AL51" s="34"/>
      <c r="AM51" s="34"/>
      <c r="AN51" s="34"/>
      <c r="AO51" s="34"/>
      <c r="AP51" s="34"/>
      <c r="AQ51" s="3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E51" s="34"/>
      <c r="BF51" s="107">
        <f t="shared" si="5"/>
        <v>0</v>
      </c>
      <c r="BG51" s="104">
        <f t="shared" si="6"/>
        <v>0</v>
      </c>
      <c r="BH51" s="120">
        <f t="shared" si="7"/>
        <v>0</v>
      </c>
      <c r="BI51" s="129">
        <f t="shared" si="8"/>
        <v>0</v>
      </c>
      <c r="BJ51" s="126">
        <f t="shared" si="9"/>
        <v>0</v>
      </c>
      <c r="BK51" s="130">
        <f t="shared" si="10"/>
        <v>0</v>
      </c>
    </row>
    <row r="52" spans="1:63" ht="15.75">
      <c r="AG52" s="160" t="s">
        <v>111</v>
      </c>
      <c r="AH52" s="91">
        <f>SUM(AH4:AH51)</f>
        <v>0</v>
      </c>
      <c r="AI52" s="91">
        <f t="shared" ref="AI52:BD52" si="26">SUM(AI4:AI51)</f>
        <v>0</v>
      </c>
      <c r="AJ52" s="91">
        <f t="shared" si="26"/>
        <v>0</v>
      </c>
      <c r="AK52" s="91">
        <f t="shared" si="26"/>
        <v>0</v>
      </c>
      <c r="AL52" s="91">
        <f t="shared" si="26"/>
        <v>0</v>
      </c>
      <c r="AM52" s="91">
        <f t="shared" si="26"/>
        <v>0</v>
      </c>
      <c r="AN52" s="91">
        <f t="shared" si="26"/>
        <v>0</v>
      </c>
      <c r="AO52" s="91">
        <f t="shared" si="26"/>
        <v>0</v>
      </c>
      <c r="AP52" s="91">
        <f t="shared" si="26"/>
        <v>0</v>
      </c>
      <c r="AQ52" s="91">
        <f t="shared" si="26"/>
        <v>0</v>
      </c>
      <c r="AR52" s="91">
        <f t="shared" si="26"/>
        <v>0</v>
      </c>
      <c r="AS52" s="91">
        <f t="shared" si="26"/>
        <v>0</v>
      </c>
      <c r="AT52" s="91">
        <f t="shared" si="26"/>
        <v>0</v>
      </c>
      <c r="AU52" s="91">
        <f t="shared" si="26"/>
        <v>0</v>
      </c>
      <c r="AV52" s="91">
        <f t="shared" si="26"/>
        <v>0</v>
      </c>
      <c r="AW52" s="91">
        <f t="shared" si="26"/>
        <v>0</v>
      </c>
      <c r="AX52" s="91">
        <f t="shared" si="26"/>
        <v>0</v>
      </c>
      <c r="AY52" s="91">
        <f t="shared" si="26"/>
        <v>0</v>
      </c>
      <c r="AZ52" s="91">
        <f t="shared" si="26"/>
        <v>0</v>
      </c>
      <c r="BA52" s="91">
        <f t="shared" si="26"/>
        <v>0</v>
      </c>
      <c r="BB52" s="91">
        <f t="shared" si="26"/>
        <v>0</v>
      </c>
      <c r="BC52" s="91">
        <f t="shared" si="26"/>
        <v>0</v>
      </c>
      <c r="BD52" s="91">
        <f t="shared" si="26"/>
        <v>0</v>
      </c>
      <c r="BE52" s="91">
        <f>SUM(BE4:BE51)</f>
        <v>0</v>
      </c>
      <c r="BF52" s="112">
        <f>SUM(BF4:BF51)</f>
        <v>0</v>
      </c>
      <c r="BG52" s="118">
        <f t="shared" si="6"/>
        <v>0</v>
      </c>
      <c r="BH52" s="121">
        <f t="shared" si="7"/>
        <v>0</v>
      </c>
      <c r="BI52" s="131">
        <f t="shared" si="8"/>
        <v>0</v>
      </c>
      <c r="BJ52" s="132">
        <f t="shared" si="9"/>
        <v>0</v>
      </c>
      <c r="BK52" s="133">
        <f t="shared" si="10"/>
        <v>0</v>
      </c>
    </row>
  </sheetData>
  <sortState ref="AG2:AG49">
    <sortCondition ref="AG24"/>
  </sortState>
  <mergeCells count="59">
    <mergeCell ref="X2:Y2"/>
    <mergeCell ref="L2:M2"/>
    <mergeCell ref="N2:O2"/>
    <mergeCell ref="P2:Q2"/>
    <mergeCell ref="R2:S2"/>
    <mergeCell ref="T2:U2"/>
    <mergeCell ref="N40:O40"/>
    <mergeCell ref="P40:Q40"/>
    <mergeCell ref="R40:S40"/>
    <mergeCell ref="T40:U40"/>
    <mergeCell ref="V40:W40"/>
    <mergeCell ref="D40:E40"/>
    <mergeCell ref="F40:G40"/>
    <mergeCell ref="H40:I40"/>
    <mergeCell ref="J40:K40"/>
    <mergeCell ref="L40:M40"/>
    <mergeCell ref="A1:AA1"/>
    <mergeCell ref="D18:E18"/>
    <mergeCell ref="F18:G18"/>
    <mergeCell ref="H18:I18"/>
    <mergeCell ref="J18:K18"/>
    <mergeCell ref="L18:M18"/>
    <mergeCell ref="N18:O18"/>
    <mergeCell ref="P18:Q18"/>
    <mergeCell ref="R18:S18"/>
    <mergeCell ref="T18:U18"/>
    <mergeCell ref="V18:W18"/>
    <mergeCell ref="X18:Y18"/>
    <mergeCell ref="V2:W2"/>
    <mergeCell ref="B2:C2"/>
    <mergeCell ref="D2:E2"/>
    <mergeCell ref="F2:G2"/>
    <mergeCell ref="AG1:BF1"/>
    <mergeCell ref="AN2:AO2"/>
    <mergeCell ref="AP2:AQ2"/>
    <mergeCell ref="AR2:AS2"/>
    <mergeCell ref="AT2:AU2"/>
    <mergeCell ref="AV2:AW2"/>
    <mergeCell ref="AX2:AY2"/>
    <mergeCell ref="AZ2:BA2"/>
    <mergeCell ref="BD2:BE2"/>
    <mergeCell ref="BB2:BC2"/>
    <mergeCell ref="BF2:BH2"/>
    <mergeCell ref="BI2:BK2"/>
    <mergeCell ref="Z40:AB40"/>
    <mergeCell ref="AC40:AE40"/>
    <mergeCell ref="Z2:AB2"/>
    <mergeCell ref="AC2:AE2"/>
    <mergeCell ref="Z18:AB18"/>
    <mergeCell ref="AC18:AE18"/>
    <mergeCell ref="AJ2:AK2"/>
    <mergeCell ref="AH2:AI2"/>
    <mergeCell ref="AL2:AM2"/>
    <mergeCell ref="A39:AA39"/>
    <mergeCell ref="B18:C18"/>
    <mergeCell ref="H2:I2"/>
    <mergeCell ref="J2:K2"/>
    <mergeCell ref="X40:Y40"/>
    <mergeCell ref="B40:C4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7030A0"/>
  </sheetPr>
  <dimension ref="A1:BK19"/>
  <sheetViews>
    <sheetView topLeftCell="U1" workbookViewId="0">
      <selection activeCell="AS8" sqref="AS8"/>
    </sheetView>
  </sheetViews>
  <sheetFormatPr baseColWidth="10" defaultRowHeight="15"/>
  <cols>
    <col min="1" max="1" width="13.5703125" customWidth="1"/>
    <col min="2" max="25" width="3.7109375" customWidth="1"/>
    <col min="26" max="26" width="5.42578125" bestFit="1" customWidth="1"/>
    <col min="27" max="27" width="3.42578125" bestFit="1" customWidth="1"/>
    <col min="28" max="28" width="3.42578125" customWidth="1"/>
    <col min="29" max="29" width="6.140625" customWidth="1"/>
    <col min="30" max="30" width="7" customWidth="1"/>
    <col min="31" max="31" width="6.28515625" customWidth="1"/>
    <col min="32" max="32" width="4.28515625" customWidth="1"/>
    <col min="34" max="57" width="3.7109375" customWidth="1"/>
    <col min="58" max="59" width="4.5703125" customWidth="1"/>
    <col min="60" max="60" width="4.28515625" customWidth="1"/>
    <col min="61" max="61" width="7" customWidth="1"/>
    <col min="62" max="62" width="6.140625" customWidth="1"/>
    <col min="63" max="63" width="6.5703125" customWidth="1"/>
  </cols>
  <sheetData>
    <row r="1" spans="1:63" ht="15.75" customHeight="1" thickBot="1">
      <c r="A1" s="208" t="s">
        <v>103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8"/>
      <c r="W1" s="208"/>
      <c r="X1" s="208"/>
      <c r="Y1" s="208"/>
      <c r="Z1" s="208"/>
      <c r="AA1" s="208"/>
      <c r="AB1" s="105"/>
      <c r="AC1" s="105"/>
      <c r="AD1" s="105"/>
      <c r="AE1" s="105"/>
      <c r="AG1" s="208" t="s">
        <v>104</v>
      </c>
      <c r="AH1" s="208"/>
      <c r="AI1" s="208"/>
      <c r="AJ1" s="208"/>
      <c r="AK1" s="208"/>
      <c r="AL1" s="208"/>
      <c r="AM1" s="208"/>
      <c r="AN1" s="208"/>
      <c r="AO1" s="208"/>
      <c r="AP1" s="208"/>
      <c r="AQ1" s="208"/>
      <c r="AR1" s="208"/>
      <c r="AS1" s="208"/>
      <c r="AT1" s="208"/>
      <c r="AU1" s="208"/>
      <c r="AV1" s="208"/>
      <c r="AW1" s="208"/>
      <c r="AX1" s="208"/>
      <c r="AY1" s="208"/>
      <c r="AZ1" s="208"/>
      <c r="BA1" s="208"/>
      <c r="BB1" s="208"/>
      <c r="BC1" s="208"/>
      <c r="BD1" s="208"/>
      <c r="BE1" s="208"/>
      <c r="BF1" s="208"/>
      <c r="BG1" s="208"/>
    </row>
    <row r="2" spans="1:63" ht="15.75" thickBot="1">
      <c r="A2" s="82"/>
      <c r="B2" s="233" t="s">
        <v>79</v>
      </c>
      <c r="C2" s="228"/>
      <c r="D2" s="230" t="s">
        <v>80</v>
      </c>
      <c r="E2" s="228"/>
      <c r="F2" s="230" t="s">
        <v>81</v>
      </c>
      <c r="G2" s="228"/>
      <c r="H2" s="230" t="s">
        <v>82</v>
      </c>
      <c r="I2" s="228"/>
      <c r="J2" s="230" t="s">
        <v>83</v>
      </c>
      <c r="K2" s="228"/>
      <c r="L2" s="230" t="s">
        <v>84</v>
      </c>
      <c r="M2" s="228"/>
      <c r="N2" s="230" t="s">
        <v>85</v>
      </c>
      <c r="O2" s="228"/>
      <c r="P2" s="230" t="s">
        <v>86</v>
      </c>
      <c r="Q2" s="228"/>
      <c r="R2" s="230" t="s">
        <v>87</v>
      </c>
      <c r="S2" s="228"/>
      <c r="T2" s="230" t="s">
        <v>88</v>
      </c>
      <c r="U2" s="228"/>
      <c r="V2" s="230" t="s">
        <v>89</v>
      </c>
      <c r="W2" s="228"/>
      <c r="X2" s="230" t="s">
        <v>90</v>
      </c>
      <c r="Y2" s="234"/>
      <c r="Z2" s="229" t="s">
        <v>91</v>
      </c>
      <c r="AA2" s="229"/>
      <c r="AB2" s="229"/>
      <c r="AC2" s="229" t="s">
        <v>91</v>
      </c>
      <c r="AD2" s="229"/>
      <c r="AE2" s="229"/>
      <c r="AG2" s="82"/>
      <c r="AH2" s="233" t="s">
        <v>79</v>
      </c>
      <c r="AI2" s="228"/>
      <c r="AJ2" s="230" t="s">
        <v>80</v>
      </c>
      <c r="AK2" s="228"/>
      <c r="AL2" s="230" t="s">
        <v>81</v>
      </c>
      <c r="AM2" s="228"/>
      <c r="AN2" s="230" t="s">
        <v>82</v>
      </c>
      <c r="AO2" s="228"/>
      <c r="AP2" s="230" t="s">
        <v>83</v>
      </c>
      <c r="AQ2" s="228"/>
      <c r="AR2" s="230" t="s">
        <v>84</v>
      </c>
      <c r="AS2" s="228"/>
      <c r="AT2" s="230" t="s">
        <v>85</v>
      </c>
      <c r="AU2" s="228"/>
      <c r="AV2" s="230" t="s">
        <v>86</v>
      </c>
      <c r="AW2" s="228"/>
      <c r="AX2" s="230" t="s">
        <v>87</v>
      </c>
      <c r="AY2" s="228"/>
      <c r="AZ2" s="230" t="s">
        <v>88</v>
      </c>
      <c r="BA2" s="228"/>
      <c r="BB2" s="230" t="s">
        <v>89</v>
      </c>
      <c r="BC2" s="228"/>
      <c r="BD2" s="230" t="s">
        <v>90</v>
      </c>
      <c r="BE2" s="234"/>
      <c r="BF2" s="229" t="s">
        <v>91</v>
      </c>
      <c r="BG2" s="229"/>
      <c r="BH2" s="229"/>
      <c r="BI2" s="229" t="s">
        <v>91</v>
      </c>
      <c r="BJ2" s="229"/>
      <c r="BK2" s="229"/>
    </row>
    <row r="3" spans="1:63">
      <c r="A3" s="82"/>
      <c r="B3" s="78" t="s">
        <v>199</v>
      </c>
      <c r="C3" s="54" t="s">
        <v>200</v>
      </c>
      <c r="D3" s="54" t="s">
        <v>199</v>
      </c>
      <c r="E3" s="54" t="s">
        <v>200</v>
      </c>
      <c r="F3" s="54" t="s">
        <v>199</v>
      </c>
      <c r="G3" s="54" t="s">
        <v>200</v>
      </c>
      <c r="H3" s="54" t="s">
        <v>199</v>
      </c>
      <c r="I3" s="54" t="s">
        <v>200</v>
      </c>
      <c r="J3" s="54" t="s">
        <v>199</v>
      </c>
      <c r="K3" s="54" t="s">
        <v>200</v>
      </c>
      <c r="L3" s="54" t="s">
        <v>199</v>
      </c>
      <c r="M3" s="54" t="s">
        <v>200</v>
      </c>
      <c r="N3" s="54" t="s">
        <v>199</v>
      </c>
      <c r="O3" s="54" t="s">
        <v>200</v>
      </c>
      <c r="P3" s="54" t="s">
        <v>199</v>
      </c>
      <c r="Q3" s="54" t="s">
        <v>200</v>
      </c>
      <c r="R3" s="54" t="s">
        <v>199</v>
      </c>
      <c r="S3" s="54" t="s">
        <v>200</v>
      </c>
      <c r="T3" s="54" t="s">
        <v>199</v>
      </c>
      <c r="U3" s="54" t="s">
        <v>200</v>
      </c>
      <c r="V3" s="54" t="s">
        <v>199</v>
      </c>
      <c r="W3" s="54" t="s">
        <v>200</v>
      </c>
      <c r="X3" s="54" t="s">
        <v>199</v>
      </c>
      <c r="Y3" s="54" t="s">
        <v>200</v>
      </c>
      <c r="Z3" s="108" t="s">
        <v>199</v>
      </c>
      <c r="AA3" s="113" t="s">
        <v>200</v>
      </c>
      <c r="AB3" s="119" t="s">
        <v>207</v>
      </c>
      <c r="AC3" s="122" t="s">
        <v>199</v>
      </c>
      <c r="AD3" s="123" t="s">
        <v>200</v>
      </c>
      <c r="AE3" s="124" t="s">
        <v>207</v>
      </c>
      <c r="AG3" s="82"/>
      <c r="AH3" s="78" t="s">
        <v>199</v>
      </c>
      <c r="AI3" s="54" t="s">
        <v>200</v>
      </c>
      <c r="AJ3" s="54" t="s">
        <v>199</v>
      </c>
      <c r="AK3" s="54" t="s">
        <v>200</v>
      </c>
      <c r="AL3" s="54" t="s">
        <v>199</v>
      </c>
      <c r="AM3" s="54" t="s">
        <v>200</v>
      </c>
      <c r="AN3" s="54" t="s">
        <v>199</v>
      </c>
      <c r="AO3" s="54" t="s">
        <v>200</v>
      </c>
      <c r="AP3" s="54" t="s">
        <v>199</v>
      </c>
      <c r="AQ3" s="54" t="s">
        <v>200</v>
      </c>
      <c r="AR3" s="54" t="s">
        <v>199</v>
      </c>
      <c r="AS3" s="54" t="s">
        <v>200</v>
      </c>
      <c r="AT3" s="54" t="s">
        <v>199</v>
      </c>
      <c r="AU3" s="54" t="s">
        <v>200</v>
      </c>
      <c r="AV3" s="54" t="s">
        <v>199</v>
      </c>
      <c r="AW3" s="54" t="s">
        <v>200</v>
      </c>
      <c r="AX3" s="54" t="s">
        <v>199</v>
      </c>
      <c r="AY3" s="54" t="s">
        <v>200</v>
      </c>
      <c r="AZ3" s="54" t="s">
        <v>199</v>
      </c>
      <c r="BA3" s="54" t="s">
        <v>200</v>
      </c>
      <c r="BB3" s="54" t="s">
        <v>199</v>
      </c>
      <c r="BC3" s="54" t="s">
        <v>200</v>
      </c>
      <c r="BD3" s="54" t="s">
        <v>199</v>
      </c>
      <c r="BE3" s="54" t="s">
        <v>200</v>
      </c>
      <c r="BF3" s="108" t="s">
        <v>199</v>
      </c>
      <c r="BG3" s="113" t="s">
        <v>200</v>
      </c>
      <c r="BH3" s="119" t="s">
        <v>207</v>
      </c>
      <c r="BI3" s="122" t="s">
        <v>199</v>
      </c>
      <c r="BJ3" s="123" t="s">
        <v>200</v>
      </c>
      <c r="BK3" s="124" t="s">
        <v>207</v>
      </c>
    </row>
    <row r="4" spans="1:63">
      <c r="A4" s="39" t="s">
        <v>25</v>
      </c>
      <c r="B4" s="90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108">
        <f>SUM(B4+D4+F4+H4+J4+L4+N4+P4+R4+T4+V4+X4)</f>
        <v>0</v>
      </c>
      <c r="AA4" s="113">
        <f>SUM(C4+E4+G4+I4+K4+M4+O4+Q4+S4+U4+W4+Y4)</f>
        <v>0</v>
      </c>
      <c r="AB4" s="121">
        <f>Z4+AA4</f>
        <v>0</v>
      </c>
      <c r="AC4" s="155">
        <f>IF(Z4&lt;&gt;0,Z4/$Z$16,0)</f>
        <v>0</v>
      </c>
      <c r="AD4" s="126">
        <f>IF(AA4&lt;&gt;0,(AA4/$AA$16),0)</f>
        <v>0</v>
      </c>
      <c r="AE4" s="128">
        <f>IF(AB4&lt;&gt;0,AB4/$AB$16,0)</f>
        <v>0</v>
      </c>
      <c r="AG4" s="156" t="s">
        <v>25</v>
      </c>
      <c r="AH4" s="89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108">
        <f>SUM(AH4+AJ4+AL4+AN4+AP4+AR4+AT4+AV4+AX4+AZ4+BB4+BD4)</f>
        <v>0</v>
      </c>
      <c r="BG4" s="113">
        <f>SUM(AI4+AK4+AM4+AO4+AQ4+AS4+AU4+AW4+AY4+BA4+BC4+BE4)</f>
        <v>0</v>
      </c>
      <c r="BH4" s="121">
        <f>BF4+BG4</f>
        <v>0</v>
      </c>
      <c r="BI4" s="154">
        <f>IF(BF4&lt;&gt;0,BF4/($BF$10),0)</f>
        <v>0</v>
      </c>
      <c r="BJ4" s="127">
        <f>IF(BG4&lt;&gt;0,BG4/($BG$10),0)</f>
        <v>0</v>
      </c>
      <c r="BK4" s="128">
        <f>IF(BH4&lt;&gt;0,BH4/($BH$10),0)</f>
        <v>0</v>
      </c>
    </row>
    <row r="5" spans="1:63" ht="39">
      <c r="A5" s="39" t="s">
        <v>26</v>
      </c>
      <c r="B5" s="90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108">
        <f t="shared" ref="Z5:Z16" si="0">SUM(B5+D5+F5+H5+J5+L5+N5+P5+R5+T5+V5+X5)</f>
        <v>0</v>
      </c>
      <c r="AA5" s="113">
        <f t="shared" ref="AA5:AA16" si="1">SUM(C5+E5+G5+I5+K5+M5+O5+Q5+S5+U5+W5+Y5)</f>
        <v>0</v>
      </c>
      <c r="AB5" s="121">
        <f t="shared" ref="AB5:AB16" si="2">Z5+AA5</f>
        <v>0</v>
      </c>
      <c r="AC5" s="155">
        <f t="shared" ref="AC5:AC15" si="3">IF(Z5&lt;&gt;0,Z5/$Z$16,0)</f>
        <v>0</v>
      </c>
      <c r="AD5" s="126">
        <f t="shared" ref="AD5:AD15" si="4">IF(AA5&lt;&gt;0,(AA5/$AA$16),0)</f>
        <v>0</v>
      </c>
      <c r="AE5" s="128">
        <f t="shared" ref="AE5:AE15" si="5">IF(AB5&lt;&gt;0,AB5/$AB$16,0)</f>
        <v>0</v>
      </c>
      <c r="AG5" s="156" t="s">
        <v>67</v>
      </c>
      <c r="AH5" s="90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108">
        <f t="shared" ref="BF5:BF10" si="6">SUM(AH5+AJ5+AL5+AN5+AP5+AR5+AT5+AV5+AX5+AZ5+BB5+BD5)</f>
        <v>0</v>
      </c>
      <c r="BG5" s="113">
        <f t="shared" ref="BG5:BG10" si="7">SUM(AI5+AK5+AM5+AO5+AQ5+AS5+AU5+AW5+AY5+BA5+BC5+BE5)</f>
        <v>0</v>
      </c>
      <c r="BH5" s="121">
        <f t="shared" ref="BH5:BH10" si="8">BF5+BG5</f>
        <v>0</v>
      </c>
      <c r="BI5" s="155">
        <f t="shared" ref="BI5:BI9" si="9">IF(BF5&lt;&gt;0,BF5/($BF$10),0)</f>
        <v>0</v>
      </c>
      <c r="BJ5" s="126">
        <f t="shared" ref="BJ5:BJ9" si="10">IF(BG5&lt;&gt;0,BG5/($BG$10),0)</f>
        <v>0</v>
      </c>
      <c r="BK5" s="130">
        <f t="shared" ref="BK5:BK10" si="11">IF(BH5&lt;&gt;0,BH5/($BH$10),0)</f>
        <v>0</v>
      </c>
    </row>
    <row r="6" spans="1:63" ht="26.25">
      <c r="A6" s="39" t="s">
        <v>27</v>
      </c>
      <c r="B6" s="90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108">
        <f t="shared" si="0"/>
        <v>0</v>
      </c>
      <c r="AA6" s="113">
        <f t="shared" si="1"/>
        <v>0</v>
      </c>
      <c r="AB6" s="121">
        <f t="shared" si="2"/>
        <v>0</v>
      </c>
      <c r="AC6" s="155">
        <f t="shared" si="3"/>
        <v>0</v>
      </c>
      <c r="AD6" s="126">
        <f t="shared" si="4"/>
        <v>0</v>
      </c>
      <c r="AE6" s="128">
        <f t="shared" si="5"/>
        <v>0</v>
      </c>
      <c r="AG6" s="156" t="s">
        <v>68</v>
      </c>
      <c r="AH6" s="90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108">
        <f t="shared" si="6"/>
        <v>0</v>
      </c>
      <c r="BG6" s="113">
        <f t="shared" si="7"/>
        <v>0</v>
      </c>
      <c r="BH6" s="121">
        <f t="shared" si="8"/>
        <v>0</v>
      </c>
      <c r="BI6" s="155">
        <f t="shared" si="9"/>
        <v>0</v>
      </c>
      <c r="BJ6" s="126">
        <f t="shared" si="10"/>
        <v>0</v>
      </c>
      <c r="BK6" s="130">
        <f t="shared" si="11"/>
        <v>0</v>
      </c>
    </row>
    <row r="7" spans="1:63" ht="38.25">
      <c r="A7" s="39" t="s">
        <v>28</v>
      </c>
      <c r="B7" s="90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108">
        <f t="shared" si="0"/>
        <v>0</v>
      </c>
      <c r="AA7" s="113">
        <f t="shared" si="1"/>
        <v>0</v>
      </c>
      <c r="AB7" s="121">
        <f t="shared" si="2"/>
        <v>0</v>
      </c>
      <c r="AC7" s="155">
        <f t="shared" si="3"/>
        <v>0</v>
      </c>
      <c r="AD7" s="126">
        <f t="shared" si="4"/>
        <v>0</v>
      </c>
      <c r="AE7" s="128">
        <f t="shared" si="5"/>
        <v>0</v>
      </c>
      <c r="AG7" s="156" t="s">
        <v>69</v>
      </c>
      <c r="AH7" s="90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108">
        <f t="shared" si="6"/>
        <v>0</v>
      </c>
      <c r="BG7" s="113">
        <f t="shared" si="7"/>
        <v>0</v>
      </c>
      <c r="BH7" s="121">
        <f t="shared" si="8"/>
        <v>0</v>
      </c>
      <c r="BI7" s="155">
        <f t="shared" si="9"/>
        <v>0</v>
      </c>
      <c r="BJ7" s="126">
        <f t="shared" si="10"/>
        <v>0</v>
      </c>
      <c r="BK7" s="130">
        <f t="shared" si="11"/>
        <v>0</v>
      </c>
    </row>
    <row r="8" spans="1:63">
      <c r="A8" s="39" t="s">
        <v>29</v>
      </c>
      <c r="B8" s="90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108">
        <f t="shared" si="0"/>
        <v>0</v>
      </c>
      <c r="AA8" s="113">
        <f t="shared" si="1"/>
        <v>0</v>
      </c>
      <c r="AB8" s="121">
        <f t="shared" si="2"/>
        <v>0</v>
      </c>
      <c r="AC8" s="155">
        <f t="shared" si="3"/>
        <v>0</v>
      </c>
      <c r="AD8" s="126">
        <f t="shared" si="4"/>
        <v>0</v>
      </c>
      <c r="AE8" s="128">
        <f t="shared" si="5"/>
        <v>0</v>
      </c>
      <c r="AG8" s="156" t="s">
        <v>70</v>
      </c>
      <c r="AH8" s="90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108">
        <f t="shared" si="6"/>
        <v>0</v>
      </c>
      <c r="BG8" s="113">
        <f t="shared" si="7"/>
        <v>0</v>
      </c>
      <c r="BH8" s="121">
        <f t="shared" si="8"/>
        <v>0</v>
      </c>
      <c r="BI8" s="155">
        <f t="shared" si="9"/>
        <v>0</v>
      </c>
      <c r="BJ8" s="126">
        <f t="shared" si="10"/>
        <v>0</v>
      </c>
      <c r="BK8" s="130">
        <f t="shared" si="11"/>
        <v>0</v>
      </c>
    </row>
    <row r="9" spans="1:63" ht="26.25">
      <c r="A9" s="39" t="s">
        <v>30</v>
      </c>
      <c r="B9" s="90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108">
        <f t="shared" si="0"/>
        <v>0</v>
      </c>
      <c r="AA9" s="113">
        <f t="shared" si="1"/>
        <v>0</v>
      </c>
      <c r="AB9" s="121">
        <f t="shared" si="2"/>
        <v>0</v>
      </c>
      <c r="AC9" s="155">
        <f t="shared" si="3"/>
        <v>0</v>
      </c>
      <c r="AD9" s="126">
        <f t="shared" si="4"/>
        <v>0</v>
      </c>
      <c r="AE9" s="128">
        <f t="shared" si="5"/>
        <v>0</v>
      </c>
      <c r="AG9" s="156" t="s">
        <v>71</v>
      </c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108">
        <f t="shared" si="6"/>
        <v>0</v>
      </c>
      <c r="BG9" s="113">
        <f t="shared" si="7"/>
        <v>0</v>
      </c>
      <c r="BH9" s="121">
        <f t="shared" si="8"/>
        <v>0</v>
      </c>
      <c r="BI9" s="155">
        <f t="shared" si="9"/>
        <v>0</v>
      </c>
      <c r="BJ9" s="126">
        <f t="shared" si="10"/>
        <v>0</v>
      </c>
      <c r="BK9" s="130">
        <f t="shared" si="11"/>
        <v>0</v>
      </c>
    </row>
    <row r="10" spans="1:63" ht="25.5">
      <c r="A10" s="39" t="s">
        <v>31</v>
      </c>
      <c r="B10" s="90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108">
        <f t="shared" si="0"/>
        <v>0</v>
      </c>
      <c r="AA10" s="113">
        <f t="shared" si="1"/>
        <v>0</v>
      </c>
      <c r="AB10" s="121">
        <f t="shared" si="2"/>
        <v>0</v>
      </c>
      <c r="AC10" s="155">
        <f t="shared" si="3"/>
        <v>0</v>
      </c>
      <c r="AD10" s="126">
        <f t="shared" si="4"/>
        <v>0</v>
      </c>
      <c r="AE10" s="128">
        <f t="shared" si="5"/>
        <v>0</v>
      </c>
      <c r="AG10" s="162" t="s">
        <v>91</v>
      </c>
      <c r="AH10" s="84">
        <f t="shared" ref="AH10:BE10" si="12">SUM(AH4:AH8)</f>
        <v>0</v>
      </c>
      <c r="AI10" s="84">
        <f t="shared" si="12"/>
        <v>0</v>
      </c>
      <c r="AJ10" s="84">
        <f t="shared" si="12"/>
        <v>0</v>
      </c>
      <c r="AK10" s="84">
        <f t="shared" si="12"/>
        <v>0</v>
      </c>
      <c r="AL10" s="84">
        <f t="shared" si="12"/>
        <v>0</v>
      </c>
      <c r="AM10" s="84">
        <f t="shared" si="12"/>
        <v>0</v>
      </c>
      <c r="AN10" s="84">
        <f t="shared" si="12"/>
        <v>0</v>
      </c>
      <c r="AO10" s="84">
        <f t="shared" si="12"/>
        <v>0</v>
      </c>
      <c r="AP10" s="84">
        <f t="shared" si="12"/>
        <v>0</v>
      </c>
      <c r="AQ10" s="84">
        <f t="shared" si="12"/>
        <v>0</v>
      </c>
      <c r="AR10" s="84">
        <f t="shared" si="12"/>
        <v>0</v>
      </c>
      <c r="AS10" s="84">
        <f t="shared" si="12"/>
        <v>0</v>
      </c>
      <c r="AT10" s="84">
        <f t="shared" si="12"/>
        <v>0</v>
      </c>
      <c r="AU10" s="84">
        <f t="shared" si="12"/>
        <v>0</v>
      </c>
      <c r="AV10" s="84">
        <f t="shared" si="12"/>
        <v>0</v>
      </c>
      <c r="AW10" s="84">
        <f t="shared" si="12"/>
        <v>0</v>
      </c>
      <c r="AX10" s="84">
        <f t="shared" si="12"/>
        <v>0</v>
      </c>
      <c r="AY10" s="84">
        <f t="shared" si="12"/>
        <v>0</v>
      </c>
      <c r="AZ10" s="84">
        <f t="shared" si="12"/>
        <v>0</v>
      </c>
      <c r="BA10" s="84">
        <f t="shared" si="12"/>
        <v>0</v>
      </c>
      <c r="BB10" s="84">
        <f t="shared" si="12"/>
        <v>0</v>
      </c>
      <c r="BC10" s="84">
        <f t="shared" si="12"/>
        <v>0</v>
      </c>
      <c r="BD10" s="84">
        <f t="shared" si="12"/>
        <v>0</v>
      </c>
      <c r="BE10" s="84">
        <f t="shared" si="12"/>
        <v>0</v>
      </c>
      <c r="BF10" s="108">
        <f t="shared" si="6"/>
        <v>0</v>
      </c>
      <c r="BG10" s="113">
        <f t="shared" si="7"/>
        <v>0</v>
      </c>
      <c r="BH10" s="121">
        <f t="shared" si="8"/>
        <v>0</v>
      </c>
      <c r="BI10" s="165">
        <f>IF(BF10&lt;&gt;0,BF10/($BH$10),0)</f>
        <v>0</v>
      </c>
      <c r="BJ10" s="165">
        <f>IF(BG10&lt;&gt;0,BG10/($BH$10),0)</f>
        <v>0</v>
      </c>
      <c r="BK10" s="165">
        <f t="shared" si="11"/>
        <v>0</v>
      </c>
    </row>
    <row r="11" spans="1:63" ht="25.5">
      <c r="A11" s="39" t="s">
        <v>32</v>
      </c>
      <c r="B11" s="89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108">
        <f t="shared" si="0"/>
        <v>0</v>
      </c>
      <c r="AA11" s="113">
        <f t="shared" si="1"/>
        <v>0</v>
      </c>
      <c r="AB11" s="121">
        <f t="shared" si="2"/>
        <v>0</v>
      </c>
      <c r="AC11" s="155">
        <f t="shared" si="3"/>
        <v>0</v>
      </c>
      <c r="AD11" s="126">
        <f t="shared" si="4"/>
        <v>0</v>
      </c>
      <c r="AE11" s="128">
        <f t="shared" si="5"/>
        <v>0</v>
      </c>
      <c r="AG11" s="81"/>
      <c r="AH11" s="81"/>
      <c r="AI11" s="79"/>
      <c r="AJ11" s="79"/>
      <c r="AK11" s="79"/>
      <c r="AL11" s="79"/>
      <c r="AM11" s="79"/>
      <c r="AN11" s="79"/>
      <c r="AO11" s="79"/>
      <c r="AP11" s="79"/>
      <c r="AQ11" s="79"/>
      <c r="AR11" s="79"/>
      <c r="AS11" s="79"/>
      <c r="AT11" s="79"/>
      <c r="AU11" s="79"/>
      <c r="AV11" s="79"/>
      <c r="AW11" s="79"/>
      <c r="AX11" s="79"/>
      <c r="AY11" s="79"/>
      <c r="AZ11" s="79"/>
      <c r="BA11" s="79"/>
      <c r="BB11" s="79"/>
      <c r="BC11" s="79"/>
      <c r="BD11" s="79"/>
      <c r="BE11" s="79"/>
      <c r="BF11" s="80"/>
      <c r="BG11" s="80"/>
    </row>
    <row r="12" spans="1:63" ht="25.5">
      <c r="A12" s="39" t="s">
        <v>33</v>
      </c>
      <c r="B12" s="90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108">
        <f t="shared" si="0"/>
        <v>0</v>
      </c>
      <c r="AA12" s="113">
        <f t="shared" si="1"/>
        <v>0</v>
      </c>
      <c r="AB12" s="121">
        <f t="shared" si="2"/>
        <v>0</v>
      </c>
      <c r="AC12" s="155">
        <f t="shared" si="3"/>
        <v>0</v>
      </c>
      <c r="AD12" s="126">
        <f t="shared" si="4"/>
        <v>0</v>
      </c>
      <c r="AE12" s="128">
        <f t="shared" si="5"/>
        <v>0</v>
      </c>
      <c r="AG12" s="19"/>
      <c r="AH12" s="77"/>
      <c r="AI12" s="77"/>
      <c r="AJ12" s="77"/>
      <c r="AK12" s="77"/>
      <c r="AL12" s="77"/>
      <c r="AM12" s="77"/>
      <c r="AN12" s="77"/>
      <c r="AO12" s="77"/>
      <c r="AP12" s="77"/>
      <c r="AQ12" s="77"/>
      <c r="AR12" s="77"/>
      <c r="AS12" s="77"/>
      <c r="AT12" s="77"/>
      <c r="AU12" s="77"/>
      <c r="AV12" s="19"/>
    </row>
    <row r="13" spans="1:63" ht="25.5">
      <c r="A13" s="39" t="s">
        <v>34</v>
      </c>
      <c r="B13" s="90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108">
        <f t="shared" si="0"/>
        <v>0</v>
      </c>
      <c r="AA13" s="113">
        <f t="shared" si="1"/>
        <v>0</v>
      </c>
      <c r="AB13" s="121">
        <f t="shared" si="2"/>
        <v>0</v>
      </c>
      <c r="AC13" s="155">
        <f t="shared" si="3"/>
        <v>0</v>
      </c>
      <c r="AD13" s="126">
        <f t="shared" si="4"/>
        <v>0</v>
      </c>
      <c r="AE13" s="128">
        <f t="shared" si="5"/>
        <v>0</v>
      </c>
      <c r="AG13" s="77"/>
      <c r="AH13" s="19"/>
      <c r="AI13" s="19"/>
      <c r="AP13" s="19"/>
      <c r="AQ13" s="19"/>
      <c r="AR13" s="19"/>
      <c r="AS13" s="19"/>
      <c r="AT13" s="19"/>
      <c r="AU13" s="19"/>
      <c r="AV13" s="19"/>
    </row>
    <row r="14" spans="1:63" ht="25.5">
      <c r="A14" s="39" t="s">
        <v>35</v>
      </c>
      <c r="B14" s="90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108">
        <f t="shared" si="0"/>
        <v>0</v>
      </c>
      <c r="AA14" s="113">
        <f t="shared" si="1"/>
        <v>0</v>
      </c>
      <c r="AB14" s="121">
        <f t="shared" si="2"/>
        <v>0</v>
      </c>
      <c r="AC14" s="155">
        <f t="shared" si="3"/>
        <v>0</v>
      </c>
      <c r="AD14" s="126">
        <f t="shared" si="4"/>
        <v>0</v>
      </c>
      <c r="AE14" s="128">
        <f t="shared" si="5"/>
        <v>0</v>
      </c>
      <c r="AG14" s="19"/>
      <c r="AH14" s="19"/>
      <c r="AI14" s="19"/>
      <c r="AP14" s="19"/>
      <c r="AQ14" s="19"/>
      <c r="AR14" s="19"/>
      <c r="AS14" s="19"/>
      <c r="AT14" s="19"/>
      <c r="AU14" s="19"/>
      <c r="AV14" s="19"/>
    </row>
    <row r="15" spans="1:63" ht="25.5">
      <c r="A15" s="39" t="s">
        <v>65</v>
      </c>
      <c r="B15" s="89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108">
        <f t="shared" si="0"/>
        <v>0</v>
      </c>
      <c r="AA15" s="113">
        <f t="shared" si="1"/>
        <v>0</v>
      </c>
      <c r="AB15" s="121">
        <f t="shared" si="2"/>
        <v>0</v>
      </c>
      <c r="AC15" s="155">
        <f t="shared" si="3"/>
        <v>0</v>
      </c>
      <c r="AD15" s="126">
        <f t="shared" si="4"/>
        <v>0</v>
      </c>
      <c r="AE15" s="128">
        <f t="shared" si="5"/>
        <v>0</v>
      </c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</row>
    <row r="16" spans="1:63" ht="15.75">
      <c r="A16" s="162" t="s">
        <v>91</v>
      </c>
      <c r="B16" s="84">
        <f>SUM(B3:B15)</f>
        <v>0</v>
      </c>
      <c r="C16" s="84">
        <f t="shared" ref="C16:Y16" si="13">SUM(C3:C15)</f>
        <v>0</v>
      </c>
      <c r="D16" s="84">
        <f t="shared" si="13"/>
        <v>0</v>
      </c>
      <c r="E16" s="84">
        <f t="shared" si="13"/>
        <v>0</v>
      </c>
      <c r="F16" s="84">
        <f t="shared" si="13"/>
        <v>0</v>
      </c>
      <c r="G16" s="84">
        <f t="shared" si="13"/>
        <v>0</v>
      </c>
      <c r="H16" s="84">
        <f t="shared" si="13"/>
        <v>0</v>
      </c>
      <c r="I16" s="84">
        <f t="shared" si="13"/>
        <v>0</v>
      </c>
      <c r="J16" s="84">
        <f t="shared" si="13"/>
        <v>0</v>
      </c>
      <c r="K16" s="84">
        <f t="shared" si="13"/>
        <v>0</v>
      </c>
      <c r="L16" s="84">
        <f t="shared" si="13"/>
        <v>0</v>
      </c>
      <c r="M16" s="84">
        <f t="shared" si="13"/>
        <v>0</v>
      </c>
      <c r="N16" s="84">
        <f t="shared" si="13"/>
        <v>0</v>
      </c>
      <c r="O16" s="84">
        <f t="shared" si="13"/>
        <v>0</v>
      </c>
      <c r="P16" s="84">
        <f t="shared" si="13"/>
        <v>0</v>
      </c>
      <c r="Q16" s="84">
        <f t="shared" si="13"/>
        <v>0</v>
      </c>
      <c r="R16" s="84">
        <f t="shared" si="13"/>
        <v>0</v>
      </c>
      <c r="S16" s="84">
        <f t="shared" si="13"/>
        <v>0</v>
      </c>
      <c r="T16" s="84">
        <f t="shared" si="13"/>
        <v>0</v>
      </c>
      <c r="U16" s="84">
        <f t="shared" si="13"/>
        <v>0</v>
      </c>
      <c r="V16" s="84">
        <f t="shared" si="13"/>
        <v>0</v>
      </c>
      <c r="W16" s="84">
        <f t="shared" si="13"/>
        <v>0</v>
      </c>
      <c r="X16" s="84">
        <f t="shared" si="13"/>
        <v>0</v>
      </c>
      <c r="Y16" s="84">
        <f t="shared" si="13"/>
        <v>0</v>
      </c>
      <c r="Z16" s="108">
        <f t="shared" si="0"/>
        <v>0</v>
      </c>
      <c r="AA16" s="113">
        <f t="shared" si="1"/>
        <v>0</v>
      </c>
      <c r="AB16" s="121">
        <f t="shared" si="2"/>
        <v>0</v>
      </c>
      <c r="AC16" s="166">
        <f>IF(Z16&lt;&gt;0,(Z16/$AB$16),0)</f>
        <v>0</v>
      </c>
      <c r="AD16" s="166">
        <f>IF(AA16&lt;&gt;0,(AA16/$AB$16),0)</f>
        <v>0</v>
      </c>
      <c r="AE16" s="166">
        <f>IF(AB16&lt;&gt;0,(AB16/$AB$16),0)</f>
        <v>0</v>
      </c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</row>
    <row r="17" spans="1:31" ht="15.75">
      <c r="A17" s="81"/>
      <c r="B17" s="81"/>
      <c r="C17" s="85"/>
      <c r="D17" s="85"/>
      <c r="E17" s="85"/>
      <c r="F17" s="85"/>
      <c r="G17" s="85"/>
      <c r="H17" s="85"/>
      <c r="I17" s="85"/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5"/>
      <c r="Y17" s="85"/>
      <c r="Z17" s="87"/>
      <c r="AA17" s="88"/>
      <c r="AB17" s="41"/>
      <c r="AC17" s="41"/>
      <c r="AD17" s="41"/>
      <c r="AE17" s="41"/>
    </row>
    <row r="18" spans="1:31" ht="15.75">
      <c r="B18" s="43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57"/>
      <c r="AA18" s="41"/>
      <c r="AB18" s="41"/>
      <c r="AC18" s="41"/>
      <c r="AD18" s="41"/>
      <c r="AE18" s="41"/>
    </row>
    <row r="19" spans="1:31" ht="15.75" customHeight="1"/>
  </sheetData>
  <mergeCells count="30">
    <mergeCell ref="L2:M2"/>
    <mergeCell ref="B2:C2"/>
    <mergeCell ref="D2:E2"/>
    <mergeCell ref="F2:G2"/>
    <mergeCell ref="H2:I2"/>
    <mergeCell ref="J2:K2"/>
    <mergeCell ref="AG1:BG1"/>
    <mergeCell ref="A1:AA1"/>
    <mergeCell ref="N2:O2"/>
    <mergeCell ref="P2:Q2"/>
    <mergeCell ref="R2:S2"/>
    <mergeCell ref="T2:U2"/>
    <mergeCell ref="V2:W2"/>
    <mergeCell ref="AV2:AW2"/>
    <mergeCell ref="AX2:AY2"/>
    <mergeCell ref="AZ2:BA2"/>
    <mergeCell ref="BB2:BC2"/>
    <mergeCell ref="BD2:BE2"/>
    <mergeCell ref="AH2:AI2"/>
    <mergeCell ref="AJ2:AK2"/>
    <mergeCell ref="AL2:AM2"/>
    <mergeCell ref="AN2:AO2"/>
    <mergeCell ref="Z2:AB2"/>
    <mergeCell ref="AC2:AE2"/>
    <mergeCell ref="BF2:BH2"/>
    <mergeCell ref="BI2:BK2"/>
    <mergeCell ref="X2:Y2"/>
    <mergeCell ref="AP2:AQ2"/>
    <mergeCell ref="AR2:AS2"/>
    <mergeCell ref="AT2:AU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AE13"/>
  <sheetViews>
    <sheetView zoomScale="80" zoomScaleNormal="80" workbookViewId="0">
      <selection activeCell="E7" sqref="E7"/>
    </sheetView>
  </sheetViews>
  <sheetFormatPr baseColWidth="10" defaultRowHeight="15"/>
  <cols>
    <col min="1" max="1" width="15.140625" customWidth="1"/>
    <col min="2" max="3" width="7.85546875" bestFit="1" customWidth="1"/>
    <col min="4" max="4" width="6.42578125" bestFit="1" customWidth="1"/>
    <col min="5" max="5" width="5.28515625" bestFit="1" customWidth="1"/>
    <col min="6" max="7" width="4.85546875" bestFit="1" customWidth="1"/>
    <col min="8" max="8" width="6.5703125" bestFit="1" customWidth="1"/>
    <col min="9" max="9" width="5.5703125" bestFit="1" customWidth="1"/>
    <col min="10" max="10" width="5.7109375" bestFit="1" customWidth="1"/>
    <col min="11" max="11" width="4.28515625" bestFit="1" customWidth="1"/>
    <col min="12" max="13" width="4.85546875" bestFit="1" customWidth="1"/>
    <col min="14" max="14" width="6.28515625" bestFit="1" customWidth="1"/>
    <col min="15" max="15" width="9" customWidth="1"/>
    <col min="16" max="16" width="6.28515625" customWidth="1"/>
    <col min="17" max="17" width="19.140625" customWidth="1"/>
    <col min="18" max="19" width="7.85546875" bestFit="1" customWidth="1"/>
    <col min="20" max="20" width="6.42578125" bestFit="1" customWidth="1"/>
    <col min="21" max="21" width="5.28515625" bestFit="1" customWidth="1"/>
    <col min="22" max="23" width="4.85546875" bestFit="1" customWidth="1"/>
    <col min="24" max="24" width="6.5703125" bestFit="1" customWidth="1"/>
    <col min="25" max="25" width="5.5703125" bestFit="1" customWidth="1"/>
    <col min="26" max="26" width="5.7109375" bestFit="1" customWidth="1"/>
    <col min="27" max="27" width="4.28515625" bestFit="1" customWidth="1"/>
    <col min="28" max="29" width="4.85546875" bestFit="1" customWidth="1"/>
  </cols>
  <sheetData>
    <row r="1" spans="1:31" ht="15.75" thickBot="1">
      <c r="A1" s="240" t="s">
        <v>99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Q1" s="241"/>
      <c r="R1" s="241"/>
      <c r="S1" s="241"/>
      <c r="T1" s="241"/>
      <c r="U1" s="241"/>
      <c r="V1" s="241"/>
      <c r="W1" s="241"/>
      <c r="X1" s="241"/>
      <c r="Y1" s="241"/>
      <c r="Z1" s="241"/>
      <c r="AA1" s="241"/>
      <c r="AB1" s="241"/>
      <c r="AC1" s="241"/>
      <c r="AD1" s="241"/>
      <c r="AE1" s="241"/>
    </row>
    <row r="2" spans="1:31" ht="15.75" thickBot="1">
      <c r="A2" s="11"/>
      <c r="B2" s="63" t="s">
        <v>79</v>
      </c>
      <c r="C2" s="60" t="s">
        <v>80</v>
      </c>
      <c r="D2" s="60" t="s">
        <v>81</v>
      </c>
      <c r="E2" s="60" t="s">
        <v>82</v>
      </c>
      <c r="F2" s="60" t="s">
        <v>83</v>
      </c>
      <c r="G2" s="60" t="s">
        <v>84</v>
      </c>
      <c r="H2" s="60" t="s">
        <v>85</v>
      </c>
      <c r="I2" s="60" t="s">
        <v>86</v>
      </c>
      <c r="J2" s="60" t="s">
        <v>87</v>
      </c>
      <c r="K2" s="60" t="s">
        <v>88</v>
      </c>
      <c r="L2" s="60" t="s">
        <v>89</v>
      </c>
      <c r="M2" s="60" t="s">
        <v>90</v>
      </c>
      <c r="N2" s="238" t="s">
        <v>91</v>
      </c>
      <c r="O2" s="239"/>
      <c r="Q2" s="213" t="s">
        <v>94</v>
      </c>
      <c r="R2" s="213"/>
      <c r="S2" s="213"/>
      <c r="T2" s="213"/>
      <c r="U2" s="213"/>
      <c r="V2" s="213"/>
      <c r="W2" s="213"/>
      <c r="X2" s="213"/>
      <c r="Y2" s="213"/>
      <c r="Z2" s="213"/>
      <c r="AA2" s="213"/>
      <c r="AB2" s="213"/>
      <c r="AC2" s="213"/>
      <c r="AD2" s="213"/>
      <c r="AE2" s="213"/>
    </row>
    <row r="3" spans="1:31" ht="16.5" thickBot="1">
      <c r="A3" s="163" t="s">
        <v>38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35">
        <f t="shared" ref="N3:N11" si="0">SUM(C3:M3)</f>
        <v>0</v>
      </c>
      <c r="O3" s="15">
        <f>IF(N3&lt;&gt;0,N3/($N$12),0)</f>
        <v>0</v>
      </c>
      <c r="Q3" s="22" t="s">
        <v>95</v>
      </c>
      <c r="R3" s="23" t="s">
        <v>79</v>
      </c>
      <c r="S3" s="12" t="s">
        <v>80</v>
      </c>
      <c r="T3" s="12" t="s">
        <v>81</v>
      </c>
      <c r="U3" s="12" t="s">
        <v>82</v>
      </c>
      <c r="V3" s="12" t="s">
        <v>83</v>
      </c>
      <c r="W3" s="12" t="s">
        <v>84</v>
      </c>
      <c r="X3" s="12" t="s">
        <v>85</v>
      </c>
      <c r="Y3" s="12" t="s">
        <v>86</v>
      </c>
      <c r="Z3" s="12" t="s">
        <v>87</v>
      </c>
      <c r="AA3" s="12" t="s">
        <v>88</v>
      </c>
      <c r="AB3" s="12" t="s">
        <v>89</v>
      </c>
      <c r="AC3" s="12" t="s">
        <v>90</v>
      </c>
      <c r="AD3" s="242" t="s">
        <v>91</v>
      </c>
      <c r="AE3" s="239"/>
    </row>
    <row r="4" spans="1:31" ht="16.5" thickBot="1">
      <c r="A4" s="163" t="s">
        <v>39</v>
      </c>
      <c r="B4" s="52"/>
      <c r="C4" s="53"/>
      <c r="D4" s="53"/>
      <c r="E4" s="53"/>
      <c r="F4" s="53"/>
      <c r="G4" s="53"/>
      <c r="H4" s="53"/>
      <c r="I4" s="53"/>
      <c r="J4" s="53"/>
      <c r="K4" s="53" t="s">
        <v>206</v>
      </c>
      <c r="L4" s="53"/>
      <c r="M4" s="53"/>
      <c r="N4" s="35">
        <f t="shared" si="0"/>
        <v>0</v>
      </c>
      <c r="O4" s="15">
        <f>IF(N4&lt;&gt;0,N4/($N$12),0)</f>
        <v>0</v>
      </c>
      <c r="Q4" s="1" t="s">
        <v>96</v>
      </c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10">
        <f>SUM(R4:AC4)</f>
        <v>0</v>
      </c>
      <c r="AE4" s="210"/>
    </row>
    <row r="5" spans="1:31" ht="26.25" thickBot="1">
      <c r="A5" s="163" t="s">
        <v>40</v>
      </c>
      <c r="B5" s="2"/>
      <c r="C5" s="34"/>
      <c r="D5" s="34"/>
      <c r="E5" s="34"/>
      <c r="F5" s="34"/>
      <c r="G5" s="34"/>
      <c r="H5" s="34"/>
      <c r="I5" s="34"/>
      <c r="J5" s="34"/>
      <c r="K5" s="34"/>
      <c r="L5" s="34"/>
      <c r="M5" s="34" t="s">
        <v>206</v>
      </c>
      <c r="N5" s="35">
        <f t="shared" si="0"/>
        <v>0</v>
      </c>
      <c r="O5" s="15">
        <f t="shared" ref="O5:O12" si="1">IF(N5&lt;&gt;0,N5/($N$12),0)</f>
        <v>0</v>
      </c>
      <c r="Q5" s="25" t="s">
        <v>97</v>
      </c>
      <c r="R5" s="23" t="s">
        <v>79</v>
      </c>
      <c r="S5" s="12" t="s">
        <v>80</v>
      </c>
      <c r="T5" s="12" t="s">
        <v>81</v>
      </c>
      <c r="U5" s="12" t="s">
        <v>82</v>
      </c>
      <c r="V5" s="12" t="s">
        <v>83</v>
      </c>
      <c r="W5" s="12" t="s">
        <v>84</v>
      </c>
      <c r="X5" s="12" t="s">
        <v>85</v>
      </c>
      <c r="Y5" s="12" t="s">
        <v>86</v>
      </c>
      <c r="Z5" s="12" t="s">
        <v>87</v>
      </c>
      <c r="AA5" s="12" t="s">
        <v>88</v>
      </c>
      <c r="AB5" s="12" t="s">
        <v>89</v>
      </c>
      <c r="AC5" s="12" t="s">
        <v>90</v>
      </c>
      <c r="AD5" s="211" t="s">
        <v>91</v>
      </c>
      <c r="AE5" s="212"/>
    </row>
    <row r="6" spans="1:31" ht="26.25" thickBot="1">
      <c r="A6" s="163" t="s">
        <v>41</v>
      </c>
      <c r="B6" s="2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5">
        <f t="shared" si="0"/>
        <v>0</v>
      </c>
      <c r="O6" s="15">
        <f t="shared" si="1"/>
        <v>0</v>
      </c>
      <c r="Q6" s="1" t="s">
        <v>96</v>
      </c>
      <c r="R6" s="24">
        <f>[1]QuData!D1133</f>
        <v>0</v>
      </c>
      <c r="S6" s="24">
        <f>[1]QuData!E1133</f>
        <v>0</v>
      </c>
      <c r="T6" s="24">
        <f>[1]QuData!F1133</f>
        <v>0</v>
      </c>
      <c r="U6" s="24">
        <f>[1]QuData!G1133</f>
        <v>0</v>
      </c>
      <c r="V6" s="24">
        <f>[1]QuData!H1133</f>
        <v>0</v>
      </c>
      <c r="W6" s="24">
        <f>[1]QuData!I1133</f>
        <v>0</v>
      </c>
      <c r="X6" s="24">
        <f>[1]QuData!J1133</f>
        <v>0</v>
      </c>
      <c r="Y6" s="24">
        <f>[1]QuData!K1133</f>
        <v>0</v>
      </c>
      <c r="Z6" s="24">
        <f>[1]QuData!L1133</f>
        <v>0</v>
      </c>
      <c r="AA6" s="24">
        <f>[1]QuData!M1133</f>
        <v>0</v>
      </c>
      <c r="AB6" s="24">
        <f>[1]QuData!N1133</f>
        <v>0</v>
      </c>
      <c r="AC6" s="24">
        <f>[1]QuData!O1133</f>
        <v>0</v>
      </c>
      <c r="AD6" s="210">
        <f>SUM(R6:AC6)</f>
        <v>0</v>
      </c>
      <c r="AE6" s="210"/>
    </row>
    <row r="7" spans="1:31" ht="16.5" thickBot="1">
      <c r="A7" s="163" t="s">
        <v>42</v>
      </c>
      <c r="B7" s="2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5">
        <f t="shared" si="0"/>
        <v>0</v>
      </c>
      <c r="O7" s="15">
        <f t="shared" si="1"/>
        <v>0</v>
      </c>
      <c r="Q7" s="237"/>
      <c r="R7" s="237"/>
      <c r="S7" s="237"/>
      <c r="T7" s="237"/>
      <c r="U7" s="237"/>
      <c r="V7" s="237"/>
      <c r="W7" s="237"/>
      <c r="X7" s="237"/>
      <c r="Y7" s="237"/>
      <c r="Z7" s="237"/>
      <c r="AA7" s="237"/>
      <c r="AB7" s="237"/>
      <c r="AC7" s="237"/>
      <c r="AD7" s="237"/>
      <c r="AE7" s="237"/>
    </row>
    <row r="8" spans="1:31" ht="16.5" thickBot="1">
      <c r="A8" s="163" t="s">
        <v>43</v>
      </c>
      <c r="B8" s="2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5">
        <f t="shared" si="0"/>
        <v>0</v>
      </c>
      <c r="O8" s="15">
        <f t="shared" si="1"/>
        <v>0</v>
      </c>
    </row>
    <row r="9" spans="1:31" ht="26.25" thickBot="1">
      <c r="A9" s="163" t="s">
        <v>44</v>
      </c>
      <c r="B9" s="2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5">
        <f t="shared" si="0"/>
        <v>0</v>
      </c>
      <c r="O9" s="15">
        <f t="shared" si="1"/>
        <v>0</v>
      </c>
    </row>
    <row r="10" spans="1:31" ht="16.5" thickBot="1">
      <c r="A10" s="163" t="s">
        <v>45</v>
      </c>
      <c r="B10" s="52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35">
        <f t="shared" si="0"/>
        <v>0</v>
      </c>
      <c r="O10" s="15">
        <f t="shared" si="1"/>
        <v>0</v>
      </c>
    </row>
    <row r="11" spans="1:31" ht="16.5" thickBot="1">
      <c r="A11" s="163" t="s">
        <v>46</v>
      </c>
      <c r="B11" s="2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5">
        <f t="shared" si="0"/>
        <v>0</v>
      </c>
      <c r="O11" s="15">
        <f t="shared" si="1"/>
        <v>0</v>
      </c>
    </row>
    <row r="12" spans="1:31" ht="15.75">
      <c r="A12" s="164" t="s">
        <v>91</v>
      </c>
      <c r="B12" s="84">
        <f t="shared" ref="B12:N12" si="2">SUM(B3:B11)</f>
        <v>0</v>
      </c>
      <c r="C12" s="84">
        <f t="shared" si="2"/>
        <v>0</v>
      </c>
      <c r="D12" s="84">
        <f t="shared" si="2"/>
        <v>0</v>
      </c>
      <c r="E12" s="84">
        <f t="shared" si="2"/>
        <v>0</v>
      </c>
      <c r="F12" s="84">
        <f t="shared" si="2"/>
        <v>0</v>
      </c>
      <c r="G12" s="84">
        <f t="shared" si="2"/>
        <v>0</v>
      </c>
      <c r="H12" s="84">
        <f t="shared" si="2"/>
        <v>0</v>
      </c>
      <c r="I12" s="84">
        <f t="shared" si="2"/>
        <v>0</v>
      </c>
      <c r="J12" s="84">
        <f t="shared" si="2"/>
        <v>0</v>
      </c>
      <c r="K12" s="84">
        <f t="shared" si="2"/>
        <v>0</v>
      </c>
      <c r="L12" s="84">
        <f t="shared" si="2"/>
        <v>0</v>
      </c>
      <c r="M12" s="84">
        <f t="shared" si="2"/>
        <v>0</v>
      </c>
      <c r="N12" s="84">
        <f t="shared" si="2"/>
        <v>0</v>
      </c>
      <c r="O12" s="15">
        <f t="shared" si="1"/>
        <v>0</v>
      </c>
    </row>
    <row r="13" spans="1:31">
      <c r="A13" s="81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85"/>
      <c r="N13" s="85"/>
      <c r="O13" s="86"/>
    </row>
  </sheetData>
  <mergeCells count="9">
    <mergeCell ref="AD5:AE5"/>
    <mergeCell ref="AD6:AE6"/>
    <mergeCell ref="Q7:AE7"/>
    <mergeCell ref="N2:O2"/>
    <mergeCell ref="A1:O1"/>
    <mergeCell ref="Q1:AE1"/>
    <mergeCell ref="Q2:AE2"/>
    <mergeCell ref="AD3:AE3"/>
    <mergeCell ref="AD4:A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BASE DE LISTING</vt:lpstr>
      <vt:lpstr>FEUILLE DE REMPLISSAGE</vt:lpstr>
      <vt:lpstr>BASE DE DONNEE</vt:lpstr>
      <vt:lpstr>BILAN TOTAL</vt:lpstr>
      <vt:lpstr>INTERVENTION SERVICE</vt:lpstr>
      <vt:lpstr>VICTIME</vt:lpstr>
      <vt:lpstr>LIEUX</vt:lpstr>
      <vt:lpstr>SUITE</vt:lpstr>
      <vt:lpstr>CIBLE</vt:lpstr>
      <vt:lpstr>auteur</vt:lpstr>
      <vt:lpstr>batiment</vt:lpstr>
      <vt:lpstr>bien</vt:lpstr>
      <vt:lpstr>cible</vt:lpstr>
      <vt:lpstr>cibles</vt:lpstr>
      <vt:lpstr>etage</vt:lpstr>
      <vt:lpstr>etage1</vt:lpstr>
      <vt:lpstr>horaire</vt:lpstr>
      <vt:lpstr>jours</vt:lpstr>
      <vt:lpstr>lieux</vt:lpstr>
      <vt:lpstr>mois</vt:lpstr>
      <vt:lpstr>OUI</vt:lpstr>
      <vt:lpstr>OZIRIS</vt:lpstr>
      <vt:lpstr>plainte</vt:lpstr>
      <vt:lpstr>SERVICE</vt:lpstr>
      <vt:lpstr>type</vt:lpstr>
      <vt:lpstr>type_bien</vt:lpstr>
      <vt:lpstr>type_de_prevenance</vt:lpstr>
      <vt:lpstr>type_intervention</vt:lpstr>
      <vt:lpstr>type_personne</vt:lpstr>
      <vt:lpstr>victime_biens</vt:lpstr>
      <vt:lpstr>victimes_personne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dcterms:created xsi:type="dcterms:W3CDTF">2013-01-05T05:40:55Z</dcterms:created>
  <dcterms:modified xsi:type="dcterms:W3CDTF">2013-03-26T20:30:01Z</dcterms:modified>
</cp:coreProperties>
</file>