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64" yWindow="-36" windowWidth="22116" windowHeight="9024"/>
  </bookViews>
  <sheets>
    <sheet name="Février" sheetId="4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A1" i="4" l="1"/>
  <c r="I5" i="4"/>
  <c r="J5" i="4"/>
  <c r="K5" i="4"/>
  <c r="H5" i="4" s="1"/>
  <c r="B6" i="4"/>
  <c r="I6" i="4"/>
  <c r="J6" i="4"/>
  <c r="K6" i="4" s="1"/>
  <c r="H6" i="4" s="1"/>
  <c r="B7" i="4"/>
  <c r="H7" i="4"/>
  <c r="I7" i="4"/>
  <c r="J7" i="4"/>
  <c r="K7" i="4"/>
  <c r="B8" i="4"/>
  <c r="I8" i="4"/>
  <c r="J8" i="4"/>
  <c r="K8" i="4" s="1"/>
  <c r="H8" i="4" s="1"/>
  <c r="I9" i="4"/>
  <c r="J9" i="4"/>
  <c r="K9" i="4"/>
  <c r="H9" i="4" s="1"/>
  <c r="B10" i="4"/>
  <c r="B17" i="4" s="1"/>
  <c r="I10" i="4"/>
  <c r="J10" i="4"/>
  <c r="K10" i="4" s="1"/>
  <c r="H10" i="4" s="1"/>
  <c r="B11" i="4"/>
  <c r="H11" i="4"/>
  <c r="I11" i="4"/>
  <c r="J11" i="4"/>
  <c r="K11" i="4"/>
  <c r="I14" i="4"/>
  <c r="J14" i="4"/>
  <c r="K14" i="4"/>
  <c r="H14" i="4" s="1"/>
  <c r="I15" i="4"/>
  <c r="J15" i="4"/>
  <c r="K15" i="4"/>
  <c r="H15" i="4" s="1"/>
  <c r="I16" i="4"/>
  <c r="K16" i="4" s="1"/>
  <c r="H16" i="4" s="1"/>
  <c r="J16" i="4"/>
  <c r="I17" i="4"/>
  <c r="J17" i="4"/>
  <c r="K17" i="4"/>
  <c r="H17" i="4" s="1"/>
  <c r="I18" i="4"/>
  <c r="J18" i="4"/>
  <c r="K18" i="4"/>
  <c r="H18" i="4" s="1"/>
  <c r="I19" i="4"/>
  <c r="J19" i="4"/>
  <c r="K19" i="4"/>
  <c r="H19" i="4" s="1"/>
  <c r="I20" i="4"/>
  <c r="K20" i="4" s="1"/>
  <c r="H20" i="4" s="1"/>
  <c r="J20" i="4"/>
  <c r="I23" i="4"/>
  <c r="J23" i="4"/>
  <c r="K23" i="4"/>
  <c r="H23" i="4" s="1"/>
  <c r="I24" i="4"/>
  <c r="K24" i="4" s="1"/>
  <c r="H24" i="4" s="1"/>
  <c r="J24" i="4"/>
  <c r="I25" i="4"/>
  <c r="J25" i="4"/>
  <c r="K25" i="4"/>
  <c r="H25" i="4" s="1"/>
  <c r="I26" i="4"/>
  <c r="J26" i="4"/>
  <c r="K26" i="4"/>
  <c r="H26" i="4" s="1"/>
  <c r="I27" i="4"/>
  <c r="J27" i="4"/>
  <c r="K27" i="4"/>
  <c r="H27" i="4" s="1"/>
  <c r="I28" i="4"/>
  <c r="K28" i="4" s="1"/>
  <c r="H28" i="4" s="1"/>
  <c r="J28" i="4"/>
  <c r="I29" i="4"/>
  <c r="J29" i="4"/>
  <c r="K29" i="4"/>
  <c r="H29" i="4" s="1"/>
  <c r="I32" i="4"/>
  <c r="K32" i="4" s="1"/>
  <c r="J32" i="4"/>
  <c r="I33" i="4"/>
  <c r="J33" i="4"/>
  <c r="K33" i="4"/>
  <c r="H33" i="4" s="1"/>
  <c r="I34" i="4"/>
  <c r="J34" i="4"/>
  <c r="K34" i="4"/>
  <c r="H34" i="4" s="1"/>
  <c r="I35" i="4"/>
  <c r="J35" i="4"/>
  <c r="K35" i="4"/>
  <c r="H35" i="4" s="1"/>
  <c r="I36" i="4"/>
  <c r="K36" i="4" s="1"/>
  <c r="H36" i="4" s="1"/>
  <c r="J36" i="4"/>
  <c r="I37" i="4"/>
  <c r="J37" i="4"/>
  <c r="K37" i="4"/>
  <c r="H37" i="4" s="1"/>
  <c r="I38" i="4"/>
  <c r="J38" i="4"/>
  <c r="K38" i="4"/>
  <c r="H38" i="4" s="1"/>
  <c r="I41" i="4"/>
  <c r="J41" i="4"/>
  <c r="K41" i="4"/>
  <c r="H41" i="4" s="1"/>
  <c r="I42" i="4"/>
  <c r="J42" i="4"/>
  <c r="K42" i="4"/>
  <c r="H42" i="4" s="1"/>
  <c r="I43" i="4"/>
  <c r="J43" i="4"/>
  <c r="K43" i="4"/>
  <c r="H43" i="4" s="1"/>
  <c r="I44" i="4"/>
  <c r="K44" i="4" s="1"/>
  <c r="H44" i="4" s="1"/>
  <c r="J44" i="4"/>
  <c r="I45" i="4"/>
  <c r="J45" i="4"/>
  <c r="K45" i="4"/>
  <c r="H45" i="4" s="1"/>
  <c r="I46" i="4"/>
  <c r="J46" i="4"/>
  <c r="K46" i="4"/>
  <c r="H46" i="4" s="1"/>
  <c r="I47" i="4"/>
  <c r="J47" i="4"/>
  <c r="K47" i="4"/>
  <c r="H47" i="4" s="1"/>
  <c r="K39" i="4" l="1"/>
  <c r="H39" i="4" s="1"/>
  <c r="H32" i="4"/>
  <c r="K30" i="4"/>
  <c r="H30" i="4" s="1"/>
  <c r="B9" i="4"/>
  <c r="B5" i="4"/>
  <c r="B18" i="4"/>
  <c r="B14" i="4"/>
  <c r="B15" i="4"/>
  <c r="K48" i="4"/>
  <c r="H48" i="4" s="1"/>
  <c r="B20" i="4"/>
  <c r="B16" i="4"/>
  <c r="K12" i="4"/>
  <c r="H12" i="4" s="1"/>
  <c r="A2" i="4"/>
  <c r="B19" i="4"/>
  <c r="K21" i="4"/>
  <c r="H21" i="4" s="1"/>
  <c r="A14" i="4" l="1"/>
  <c r="H49" i="4"/>
  <c r="B25" i="4"/>
  <c r="B29" i="4"/>
  <c r="B23" i="4"/>
  <c r="B24" i="4"/>
  <c r="B28" i="4"/>
  <c r="B26" i="4"/>
  <c r="B27" i="4"/>
  <c r="H50" i="4" l="1"/>
  <c r="B33" i="4"/>
  <c r="B37" i="4"/>
  <c r="B35" i="4"/>
  <c r="B32" i="4"/>
  <c r="B36" i="4"/>
  <c r="B34" i="4"/>
  <c r="B38" i="4"/>
  <c r="C5" i="4"/>
  <c r="C9" i="4"/>
  <c r="C17" i="4"/>
  <c r="C25" i="4"/>
  <c r="C29" i="4"/>
  <c r="B22" i="4" s="1"/>
  <c r="C16" i="4"/>
  <c r="C28" i="4"/>
  <c r="C11" i="4"/>
  <c r="B2" i="4" s="1"/>
  <c r="C3" i="4"/>
  <c r="C27" i="4"/>
  <c r="C20" i="4"/>
  <c r="B13" i="4" s="1"/>
  <c r="C8" i="4"/>
  <c r="C24" i="4"/>
  <c r="C36" i="4"/>
  <c r="C44" i="4"/>
  <c r="C23" i="4"/>
  <c r="C43" i="4"/>
  <c r="C4" i="4"/>
  <c r="C6" i="4"/>
  <c r="C10" i="4"/>
  <c r="C14" i="4"/>
  <c r="C18" i="4"/>
  <c r="C26" i="4"/>
  <c r="C34" i="4"/>
  <c r="C38" i="4"/>
  <c r="B31" i="4" s="1"/>
  <c r="C42" i="4"/>
  <c r="C46" i="4"/>
  <c r="C33" i="4"/>
  <c r="C37" i="4"/>
  <c r="C41" i="4"/>
  <c r="C45" i="4"/>
  <c r="C32" i="4"/>
  <c r="C7" i="4"/>
  <c r="C15" i="4"/>
  <c r="C19" i="4"/>
  <c r="C35" i="4"/>
  <c r="C47" i="4"/>
  <c r="B40" i="4" l="1"/>
  <c r="D40" i="4"/>
  <c r="B41" i="4"/>
  <c r="B45" i="4"/>
  <c r="B47" i="4"/>
  <c r="B44" i="4"/>
  <c r="B43" i="4"/>
  <c r="B42" i="4"/>
  <c r="B46" i="4"/>
  <c r="D13" i="4"/>
  <c r="D2" i="4"/>
  <c r="D31" i="4"/>
  <c r="D22" i="4"/>
</calcChain>
</file>

<file path=xl/sharedStrings.xml><?xml version="1.0" encoding="utf-8"?>
<sst xmlns="http://schemas.openxmlformats.org/spreadsheetml/2006/main" count="12" uniqueCount="8">
  <si>
    <t>Cumul Année</t>
  </si>
  <si>
    <t>Cumul mois</t>
  </si>
  <si>
    <t>TOTAL SEMAINE</t>
  </si>
  <si>
    <t>TOTAL</t>
  </si>
  <si>
    <t>SOIR</t>
  </si>
  <si>
    <t>APRES MIDI</t>
  </si>
  <si>
    <t>MIDI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</si>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</sst>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h]\hmm"/>
    <numFmt numFmtId="165" formatCode="dd"/>
    <numFmt numFmtId="166" formatCode="dddd"/>
    <numFmt numFmtId="167" formatCode="&quot;Semaine &quot;####"/>
    <numFmt numFmtId="168" formatCode="dddd\ d\ mmmm\ yyyy"/>
    <numFmt numFmtId="169" formatCode="mmmm\ yyyy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entury Gothic"/>
      <family val="2"/>
    </font>
    <font>
      <i/>
      <sz val="12"/>
      <color indexed="10"/>
      <name val="Century Gothic"/>
      <family val="2"/>
    </font>
    <font>
      <i/>
      <sz val="10"/>
      <color indexed="10"/>
      <name val="Century Gothic"/>
      <family val="2"/>
    </font>
    <font>
      <i/>
      <sz val="10"/>
      <name val="Arial"/>
      <family val="2"/>
    </font>
    <font>
      <i/>
      <sz val="12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4"/>
      <name val="Arial"/>
      <family val="2"/>
    </font>
    <font>
      <b/>
      <sz val="16"/>
      <name val="Century Gothic"/>
      <family val="2"/>
    </font>
    <font>
      <b/>
      <sz val="10"/>
      <name val="Century Gothic"/>
      <family val="2"/>
    </font>
    <font>
      <b/>
      <sz val="14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gradientFill degree="90">
        <stop position="0">
          <color rgb="FFFFC000"/>
        </stop>
        <stop position="0.5">
          <color rgb="FFFFFF00"/>
        </stop>
        <stop position="1">
          <color rgb="FFFFC000"/>
        </stop>
      </gradientFill>
    </fill>
    <fill>
      <patternFill patternType="solid">
        <fgColor indexed="22"/>
        <bgColor indexed="31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 applyProtection="1">
      <alignment vertical="center"/>
      <protection locked="0"/>
    </xf>
    <xf numFmtId="0" fontId="2" fillId="0" borderId="0" xfId="1" applyFont="1" applyAlignment="1">
      <alignment horizontal="right" vertical="center"/>
    </xf>
    <xf numFmtId="0" fontId="1" fillId="0" borderId="0" xfId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164" fontId="3" fillId="0" borderId="0" xfId="1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164" fontId="1" fillId="0" borderId="0" xfId="1" applyNumberFormat="1" applyAlignment="1">
      <alignment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right" vertical="center"/>
    </xf>
    <xf numFmtId="164" fontId="7" fillId="2" borderId="5" xfId="1" applyNumberFormat="1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 applyProtection="1">
      <alignment horizontal="center" vertical="center"/>
      <protection locked="0"/>
    </xf>
    <xf numFmtId="165" fontId="7" fillId="2" borderId="6" xfId="1" applyNumberFormat="1" applyFont="1" applyFill="1" applyBorder="1" applyAlignment="1">
      <alignment horizontal="center" vertical="center"/>
    </xf>
    <xf numFmtId="166" fontId="7" fillId="2" borderId="7" xfId="1" applyNumberFormat="1" applyFont="1" applyFill="1" applyBorder="1" applyAlignment="1">
      <alignment horizontal="right" vertical="center"/>
    </xf>
    <xf numFmtId="165" fontId="7" fillId="2" borderId="8" xfId="1" applyNumberFormat="1" applyFont="1" applyFill="1" applyBorder="1" applyAlignment="1">
      <alignment horizontal="center" vertical="center"/>
    </xf>
    <xf numFmtId="166" fontId="7" fillId="2" borderId="9" xfId="1" applyNumberFormat="1" applyFont="1" applyFill="1" applyBorder="1" applyAlignment="1">
      <alignment horizontal="right" vertical="center"/>
    </xf>
    <xf numFmtId="164" fontId="2" fillId="0" borderId="10" xfId="1" applyNumberFormat="1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165" fontId="2" fillId="0" borderId="6" xfId="1" applyNumberFormat="1" applyFont="1" applyBorder="1" applyAlignment="1">
      <alignment horizontal="center" vertical="center"/>
    </xf>
    <xf numFmtId="166" fontId="2" fillId="0" borderId="7" xfId="1" applyNumberFormat="1" applyFont="1" applyBorder="1" applyAlignment="1">
      <alignment horizontal="right" vertical="center"/>
    </xf>
    <xf numFmtId="0" fontId="8" fillId="3" borderId="10" xfId="1" applyFont="1" applyFill="1" applyBorder="1" applyAlignment="1">
      <alignment horizontal="center" vertical="center"/>
    </xf>
    <xf numFmtId="167" fontId="8" fillId="3" borderId="1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vertical="center"/>
    </xf>
    <xf numFmtId="14" fontId="9" fillId="0" borderId="0" xfId="1" applyNumberFormat="1" applyFont="1" applyAlignment="1">
      <alignment vertical="center"/>
    </xf>
    <xf numFmtId="168" fontId="1" fillId="0" borderId="0" xfId="1" applyNumberFormat="1" applyAlignment="1" applyProtection="1">
      <alignment vertical="center"/>
      <protection locked="0"/>
    </xf>
    <xf numFmtId="0" fontId="1" fillId="0" borderId="0" xfId="1" applyBorder="1" applyAlignment="1" applyProtection="1">
      <alignment horizontal="center" vertical="center"/>
      <protection locked="0"/>
    </xf>
    <xf numFmtId="0" fontId="1" fillId="0" borderId="0" xfId="1" applyFont="1" applyAlignment="1">
      <alignment vertical="center"/>
    </xf>
    <xf numFmtId="0" fontId="8" fillId="0" borderId="10" xfId="1" applyFont="1" applyFill="1" applyBorder="1" applyAlignment="1">
      <alignment horizontal="right" vertical="center"/>
    </xf>
    <xf numFmtId="0" fontId="8" fillId="0" borderId="10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vertical="center"/>
    </xf>
    <xf numFmtId="167" fontId="8" fillId="3" borderId="10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169" fontId="12" fillId="4" borderId="1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377440" y="8161020"/>
          <a:ext cx="316992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>
          <a:off x="2377440" y="8328660"/>
          <a:ext cx="316992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121920</xdr:rowOff>
    </xdr:to>
    <xdr:grpSp>
      <xdr:nvGrpSpPr>
        <xdr:cNvPr id="4" name="Group 9"/>
        <xdr:cNvGrpSpPr>
          <a:grpSpLocks/>
        </xdr:cNvGrpSpPr>
      </xdr:nvGrpSpPr>
      <xdr:grpSpPr bwMode="auto">
        <a:xfrm>
          <a:off x="0" y="9677400"/>
          <a:ext cx="6522720" cy="746760"/>
          <a:chOff x="0" y="15183"/>
          <a:chExt cx="10522" cy="1173"/>
        </a:xfrm>
      </xdr:grpSpPr>
      <xdr:sp macro="" textlink="" fLocksText="0">
        <xdr:nvSpPr>
          <xdr:cNvPr id="5" name="Text Box 7"/>
          <xdr:cNvSpPr txBox="1">
            <a:spLocks noChangeArrowheads="1"/>
          </xdr:cNvSpPr>
        </xdr:nvSpPr>
        <xdr:spPr bwMode="auto">
          <a:xfrm>
            <a:off x="12" y="15256"/>
            <a:ext cx="10510" cy="1100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/>
          </a:p>
        </xdr:txBody>
      </xdr:sp>
      <xdr:sp macro="" textlink="" fLocksText="0">
        <xdr:nvSpPr>
          <xdr:cNvPr id="6" name="Text Box 8"/>
          <xdr:cNvSpPr txBox="1">
            <a:spLocks noChangeArrowheads="1"/>
          </xdr:cNvSpPr>
        </xdr:nvSpPr>
        <xdr:spPr bwMode="auto">
          <a:xfrm>
            <a:off x="0" y="15183"/>
            <a:ext cx="1512" cy="60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0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heures%20Dan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1">
          <cell r="A1">
            <v>2013</v>
          </cell>
        </row>
        <row r="49">
          <cell r="H4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Z150"/>
  <sheetViews>
    <sheetView tabSelected="1" workbookViewId="0">
      <selection activeCell="D2" sqref="D2:H2"/>
    </sheetView>
  </sheetViews>
  <sheetFormatPr baseColWidth="10" defaultRowHeight="15" x14ac:dyDescent="0.3"/>
  <cols>
    <col min="1" max="1" width="0.109375" style="1" customWidth="1"/>
    <col min="2" max="2" width="22.44140625" style="1" customWidth="1"/>
    <col min="3" max="3" width="4.44140625" style="4" customWidth="1"/>
    <col min="4" max="7" width="13.6640625" style="1" customWidth="1"/>
    <col min="8" max="8" width="13.6640625" style="3" customWidth="1"/>
    <col min="9" max="11" width="0" style="1" hidden="1" customWidth="1"/>
    <col min="12" max="13" width="11.5546875" style="2"/>
    <col min="14" max="14" width="19.77734375" style="2" customWidth="1"/>
    <col min="15" max="26" width="11.5546875" style="2"/>
    <col min="27" max="16384" width="11.5546875" style="1"/>
  </cols>
  <sheetData>
    <row r="1" spans="1:15" ht="18" customHeight="1" x14ac:dyDescent="0.3">
      <c r="A1" s="27">
        <f>YEAR(B1)</f>
        <v>2013</v>
      </c>
      <c r="B1" s="39">
        <v>41306</v>
      </c>
      <c r="C1" s="39"/>
      <c r="D1" s="38" t="s">
        <v>7</v>
      </c>
      <c r="E1" s="38" t="s">
        <v>6</v>
      </c>
      <c r="F1" s="38" t="s">
        <v>5</v>
      </c>
      <c r="G1" s="38" t="s">
        <v>4</v>
      </c>
      <c r="H1" s="37" t="s">
        <v>3</v>
      </c>
    </row>
    <row r="2" spans="1:15" ht="15" customHeight="1" x14ac:dyDescent="0.3">
      <c r="A2" s="27">
        <f>MONTH(B1)</f>
        <v>2</v>
      </c>
      <c r="B2" s="36">
        <f>INT((C11-(DATE(YEAR(C11-WEEKDAY(C11-1)+4),1,3)-WEEKDAY(DATE(YEAR(C11-WEEKDAY(C11-1)+4),1,3)))+5)/7)</f>
        <v>5</v>
      </c>
      <c r="C2" s="36"/>
      <c r="D2" s="25" t="str">
        <f>"Semaine du "&amp;TEXT(MIN(C5:C9,C5:C9),"jj")&amp;" au "&amp;TEXT(MAX(C5:C9,C5:C9),"jj mmmm aaaa")</f>
        <v>Semaine du 01 au 01 février 2013</v>
      </c>
      <c r="E2" s="25"/>
      <c r="F2" s="25"/>
      <c r="G2" s="25"/>
      <c r="H2" s="25"/>
      <c r="J2" s="31"/>
      <c r="M2" s="30"/>
      <c r="N2" s="30"/>
      <c r="O2" s="30"/>
    </row>
    <row r="3" spans="1:15" ht="18" hidden="1" customHeight="1" x14ac:dyDescent="0.3">
      <c r="A3" s="27"/>
      <c r="B3" s="35"/>
      <c r="C3" s="34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33"/>
      <c r="E3" s="33"/>
      <c r="F3" s="33"/>
      <c r="G3" s="33"/>
      <c r="H3" s="32"/>
      <c r="J3" s="31"/>
      <c r="M3" s="30"/>
      <c r="N3" s="30"/>
      <c r="O3" s="30"/>
    </row>
    <row r="4" spans="1:15" ht="18" hidden="1" customHeight="1" x14ac:dyDescent="0.3">
      <c r="A4" s="27"/>
      <c r="B4" s="35"/>
      <c r="C4" s="34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33"/>
      <c r="E4" s="33"/>
      <c r="F4" s="33"/>
      <c r="G4" s="33"/>
      <c r="H4" s="32"/>
      <c r="J4" s="31"/>
      <c r="M4" s="30"/>
      <c r="N4" s="30"/>
      <c r="O4" s="30"/>
    </row>
    <row r="5" spans="1:15" ht="18" customHeight="1" x14ac:dyDescent="0.3">
      <c r="A5" s="27">
        <v>7</v>
      </c>
      <c r="B5" s="24">
        <f>B1-DAY(B1)+9-WEEKDAY(B1-DAY(B1))</f>
        <v>41309</v>
      </c>
      <c r="C5" s="2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22"/>
      <c r="E5" s="22"/>
      <c r="F5" s="22"/>
      <c r="G5" s="22"/>
      <c r="H5" s="21">
        <f>K5</f>
        <v>0</v>
      </c>
      <c r="I5" s="10">
        <f>E5-D5</f>
        <v>0</v>
      </c>
      <c r="J5" s="10">
        <f>G5-F5</f>
        <v>0</v>
      </c>
      <c r="K5" s="10">
        <f>J5+I5</f>
        <v>0</v>
      </c>
      <c r="M5" s="30"/>
      <c r="N5" s="30"/>
      <c r="O5" s="30"/>
    </row>
    <row r="6" spans="1:15" ht="18" customHeight="1" x14ac:dyDescent="0.3">
      <c r="A6" s="27">
        <v>7</v>
      </c>
      <c r="B6" s="24">
        <f>B1-DAY(B1)+10-WEEKDAY(B1-DAY(B1))</f>
        <v>41310</v>
      </c>
      <c r="C6" s="23" t="str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/>
      </c>
      <c r="D6" s="22"/>
      <c r="E6" s="22"/>
      <c r="F6" s="22"/>
      <c r="G6" s="22"/>
      <c r="H6" s="21">
        <f>K6</f>
        <v>0</v>
      </c>
      <c r="I6" s="10">
        <f>E6-D6</f>
        <v>0</v>
      </c>
      <c r="J6" s="10">
        <f>G6-F6</f>
        <v>0</v>
      </c>
      <c r="K6" s="10">
        <f>J6+I6</f>
        <v>0</v>
      </c>
      <c r="M6" s="30"/>
      <c r="N6" s="30"/>
      <c r="O6" s="30"/>
    </row>
    <row r="7" spans="1:15" ht="18" customHeight="1" x14ac:dyDescent="0.3">
      <c r="A7" s="27"/>
      <c r="B7" s="24">
        <f>B1-DAY(B1)+11-WEEKDAY(B1-DAY(B1))</f>
        <v>41311</v>
      </c>
      <c r="C7" s="23" t="str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/>
      </c>
      <c r="D7" s="22"/>
      <c r="E7" s="22"/>
      <c r="F7" s="22"/>
      <c r="G7" s="22"/>
      <c r="H7" s="21" t="str">
        <f>IF(K7=0,"",K7)</f>
        <v/>
      </c>
      <c r="I7" s="10">
        <f>E7-D7</f>
        <v>0</v>
      </c>
      <c r="J7" s="10">
        <f>G7-F7</f>
        <v>0</v>
      </c>
      <c r="K7" s="10">
        <f>J7+I7</f>
        <v>0</v>
      </c>
    </row>
    <row r="8" spans="1:15" ht="18" customHeight="1" x14ac:dyDescent="0.3">
      <c r="A8" s="27"/>
      <c r="B8" s="24">
        <f>B1-DAY(B1)+12-WEEKDAY(B1-DAY(B1))</f>
        <v>41312</v>
      </c>
      <c r="C8" s="23" t="str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/>
      </c>
      <c r="D8" s="22"/>
      <c r="E8" s="22"/>
      <c r="F8" s="22"/>
      <c r="G8" s="22"/>
      <c r="H8" s="21">
        <f>K8</f>
        <v>0</v>
      </c>
      <c r="I8" s="10">
        <f>E8-D8</f>
        <v>0</v>
      </c>
      <c r="J8" s="10">
        <f>G8-F8</f>
        <v>0</v>
      </c>
      <c r="K8" s="10">
        <f>J8+I8</f>
        <v>0</v>
      </c>
    </row>
    <row r="9" spans="1:15" ht="18" customHeight="1" x14ac:dyDescent="0.3">
      <c r="A9" s="27"/>
      <c r="B9" s="24">
        <f>B1-DAY(B1)+13-WEEKDAY(B1-DAY(B1))</f>
        <v>41313</v>
      </c>
      <c r="C9" s="2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41306</v>
      </c>
      <c r="D9" s="22"/>
      <c r="E9" s="22"/>
      <c r="F9" s="22"/>
      <c r="G9" s="22"/>
      <c r="H9" s="21">
        <f>K9</f>
        <v>0</v>
      </c>
      <c r="I9" s="10">
        <f>E9-D9</f>
        <v>0</v>
      </c>
      <c r="J9" s="10">
        <f>G9-F9</f>
        <v>0</v>
      </c>
      <c r="K9" s="10">
        <f>J9+I9</f>
        <v>0</v>
      </c>
    </row>
    <row r="10" spans="1:15" ht="10.199999999999999" customHeight="1" x14ac:dyDescent="0.3">
      <c r="A10" s="27"/>
      <c r="B10" s="20">
        <f>B1-DAY(B1)+14-WEEKDAY(B1-DAY(B1))</f>
        <v>41314</v>
      </c>
      <c r="C10" s="19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41307</v>
      </c>
      <c r="D10" s="16"/>
      <c r="E10" s="16"/>
      <c r="F10" s="16"/>
      <c r="G10" s="16"/>
      <c r="H10" s="15" t="str">
        <f>IF(K10=0,"",K10)</f>
        <v/>
      </c>
      <c r="I10" s="10">
        <f>E10-D10</f>
        <v>0</v>
      </c>
      <c r="J10" s="10">
        <f>G10-F10</f>
        <v>0</v>
      </c>
      <c r="K10" s="10">
        <f>J10+I10</f>
        <v>0</v>
      </c>
    </row>
    <row r="11" spans="1:15" ht="10.199999999999999" customHeight="1" x14ac:dyDescent="0.3">
      <c r="A11" s="27"/>
      <c r="B11" s="18">
        <f>B1-DAY(B1)+15-WEEKDAY(B1-DAY(B1))</f>
        <v>41315</v>
      </c>
      <c r="C11" s="17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41308</v>
      </c>
      <c r="D11" s="16"/>
      <c r="E11" s="16"/>
      <c r="F11" s="16"/>
      <c r="G11" s="16"/>
      <c r="H11" s="15" t="str">
        <f>IF(K11=0,"",K11)</f>
        <v/>
      </c>
      <c r="I11" s="10">
        <f>E11-D11</f>
        <v>0</v>
      </c>
      <c r="J11" s="10">
        <f>G11-F11</f>
        <v>0</v>
      </c>
      <c r="K11" s="10">
        <f>J11+I11</f>
        <v>0</v>
      </c>
    </row>
    <row r="12" spans="1:15" ht="18" customHeight="1" thickBot="1" x14ac:dyDescent="0.35">
      <c r="A12" s="27"/>
      <c r="B12" s="14" t="s">
        <v>2</v>
      </c>
      <c r="C12" s="13"/>
      <c r="D12" s="12"/>
      <c r="E12" s="12"/>
      <c r="F12" s="12"/>
      <c r="G12" s="12"/>
      <c r="H12" s="11">
        <f>K12</f>
        <v>0</v>
      </c>
      <c r="K12" s="10">
        <f>K5+K6+K7+K8+K9+K10+K11</f>
        <v>0</v>
      </c>
      <c r="N12" s="29"/>
    </row>
    <row r="13" spans="1:15" ht="15" customHeight="1" x14ac:dyDescent="0.3">
      <c r="A13" s="27"/>
      <c r="B13" s="26">
        <f>INT((C20-(DATE(YEAR(C20-WEEKDAY(C20-1)+4),1,3)-WEEKDAY(DATE(YEAR(C20-WEEKDAY(C20-1)+4),1,3)))+5)/7)</f>
        <v>6</v>
      </c>
      <c r="C13" s="26"/>
      <c r="D13" s="25" t="str">
        <f>"Semaine du "&amp;TEXT(MIN(C14:C18,C14:C18),"jj")&amp;" au "&amp;TEXT(MAX(C14:C18,C14:C18),"jj mmmm aaaa")</f>
        <v>Semaine du 04 au 08 février 2013</v>
      </c>
      <c r="E13" s="25"/>
      <c r="F13" s="25"/>
      <c r="G13" s="25"/>
      <c r="H13" s="25"/>
    </row>
    <row r="14" spans="1:15" ht="18" customHeight="1" x14ac:dyDescent="0.3">
      <c r="A14" s="28">
        <f>DATE(A1,A2,1)</f>
        <v>41306</v>
      </c>
      <c r="B14" s="24">
        <f>B10-DAY(B10)+9-WEEKDAY(B10-DAY(B10))</f>
        <v>41309</v>
      </c>
      <c r="C14" s="2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41309</v>
      </c>
      <c r="D14" s="22"/>
      <c r="E14" s="22"/>
      <c r="F14" s="22"/>
      <c r="G14" s="22"/>
      <c r="H14" s="21">
        <f>K14</f>
        <v>0</v>
      </c>
      <c r="I14" s="10">
        <f>E14-D14</f>
        <v>0</v>
      </c>
      <c r="J14" s="10">
        <f>G14-F14</f>
        <v>0</v>
      </c>
      <c r="K14" s="10">
        <f>J14+I14</f>
        <v>0</v>
      </c>
    </row>
    <row r="15" spans="1:15" ht="18" customHeight="1" x14ac:dyDescent="0.3">
      <c r="B15" s="24">
        <f>B10-DAY(B10)+10-WEEKDAY(B10-DAY(B10))</f>
        <v>41310</v>
      </c>
      <c r="C15" s="2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41310</v>
      </c>
      <c r="D15" s="22"/>
      <c r="E15" s="22"/>
      <c r="F15" s="22"/>
      <c r="G15" s="22"/>
      <c r="H15" s="21">
        <f>K15</f>
        <v>0</v>
      </c>
      <c r="I15" s="10">
        <f>E15-D15</f>
        <v>0</v>
      </c>
      <c r="J15" s="10">
        <f>G15-F15</f>
        <v>0</v>
      </c>
      <c r="K15" s="10">
        <f>J15+I15</f>
        <v>0</v>
      </c>
    </row>
    <row r="16" spans="1:15" ht="18" customHeight="1" x14ac:dyDescent="0.3">
      <c r="B16" s="24">
        <f>B10-DAY(B10)+11-WEEKDAY(B10-DAY(B10))</f>
        <v>41311</v>
      </c>
      <c r="C16" s="2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41311</v>
      </c>
      <c r="D16" s="22"/>
      <c r="E16" s="22"/>
      <c r="F16" s="22"/>
      <c r="G16" s="22"/>
      <c r="H16" s="21" t="str">
        <f>IF(K16=0,"",K16)</f>
        <v/>
      </c>
      <c r="I16" s="10">
        <f>E16-D16</f>
        <v>0</v>
      </c>
      <c r="J16" s="10">
        <f>G16-F16</f>
        <v>0</v>
      </c>
      <c r="K16" s="10">
        <f>J16+I16</f>
        <v>0</v>
      </c>
    </row>
    <row r="17" spans="1:11" ht="18" customHeight="1" x14ac:dyDescent="0.3">
      <c r="B17" s="24">
        <f>B10-DAY(B10)+12-WEEKDAY(B10-DAY(B10))</f>
        <v>41312</v>
      </c>
      <c r="C17" s="2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41312</v>
      </c>
      <c r="D17" s="22"/>
      <c r="E17" s="22"/>
      <c r="F17" s="22"/>
      <c r="G17" s="22"/>
      <c r="H17" s="21">
        <f>K17</f>
        <v>0</v>
      </c>
      <c r="I17" s="10">
        <f>E17-D17</f>
        <v>0</v>
      </c>
      <c r="J17" s="10">
        <f>G17-F17</f>
        <v>0</v>
      </c>
      <c r="K17" s="10">
        <f>J17+I17</f>
        <v>0</v>
      </c>
    </row>
    <row r="18" spans="1:11" ht="18" customHeight="1" x14ac:dyDescent="0.3">
      <c r="B18" s="24">
        <f>B10-DAY(B10)+13-WEEKDAY(B10-DAY(B10))</f>
        <v>41313</v>
      </c>
      <c r="C18" s="2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41313</v>
      </c>
      <c r="D18" s="22"/>
      <c r="E18" s="22"/>
      <c r="F18" s="22"/>
      <c r="G18" s="22"/>
      <c r="H18" s="21">
        <f>K18</f>
        <v>0</v>
      </c>
      <c r="I18" s="10">
        <f>E18-D18</f>
        <v>0</v>
      </c>
      <c r="J18" s="10">
        <f>G18-F18</f>
        <v>0</v>
      </c>
      <c r="K18" s="10">
        <f>J18+I18</f>
        <v>0</v>
      </c>
    </row>
    <row r="19" spans="1:11" ht="10.199999999999999" customHeight="1" x14ac:dyDescent="0.3">
      <c r="B19" s="20">
        <f>B10-DAY(B10)+14-WEEKDAY(B10-DAY(B10))</f>
        <v>41314</v>
      </c>
      <c r="C19" s="19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41314</v>
      </c>
      <c r="D19" s="16"/>
      <c r="E19" s="16"/>
      <c r="F19" s="16"/>
      <c r="G19" s="16"/>
      <c r="H19" s="15" t="str">
        <f>IF(K19=0,"",K19)</f>
        <v/>
      </c>
      <c r="I19" s="10">
        <f>E19-D19</f>
        <v>0</v>
      </c>
      <c r="J19" s="10">
        <f>G19-F19</f>
        <v>0</v>
      </c>
      <c r="K19" s="10">
        <f>J19+I19</f>
        <v>0</v>
      </c>
    </row>
    <row r="20" spans="1:11" ht="10.199999999999999" customHeight="1" x14ac:dyDescent="0.3">
      <c r="B20" s="18">
        <f>B10-DAY(B10)+15-WEEKDAY(B10-DAY(B10))</f>
        <v>41315</v>
      </c>
      <c r="C20" s="17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41315</v>
      </c>
      <c r="D20" s="16"/>
      <c r="E20" s="16"/>
      <c r="F20" s="16"/>
      <c r="G20" s="16"/>
      <c r="H20" s="15" t="str">
        <f>IF(K20=0,"",K20)</f>
        <v/>
      </c>
      <c r="I20" s="10">
        <f>E20-D20</f>
        <v>0</v>
      </c>
      <c r="J20" s="10">
        <f>G20-F20</f>
        <v>0</v>
      </c>
      <c r="K20" s="10">
        <f>J20+I20</f>
        <v>0</v>
      </c>
    </row>
    <row r="21" spans="1:11" ht="18" customHeight="1" thickBot="1" x14ac:dyDescent="0.35">
      <c r="B21" s="14" t="s">
        <v>2</v>
      </c>
      <c r="C21" s="13"/>
      <c r="D21" s="12"/>
      <c r="E21" s="12"/>
      <c r="F21" s="12"/>
      <c r="G21" s="12"/>
      <c r="H21" s="11">
        <f>K21</f>
        <v>0</v>
      </c>
      <c r="K21" s="10">
        <f>K14+K15+K16+K17+K18+K19+K20</f>
        <v>0</v>
      </c>
    </row>
    <row r="22" spans="1:11" ht="15" customHeight="1" x14ac:dyDescent="0.3">
      <c r="A22" s="27"/>
      <c r="B22" s="26">
        <f>INT((C29-(DATE(YEAR(C29-WEEKDAY(C29-1)+4),1,3)-WEEKDAY(DATE(YEAR(C29-WEEKDAY(C29-1)+4),1,3)))+5)/7)</f>
        <v>7</v>
      </c>
      <c r="C22" s="26"/>
      <c r="D22" s="25" t="str">
        <f>"Semaine du "&amp;TEXT(MIN(C23:C27,C23:C27),"jj")&amp;" au "&amp;TEXT(MAX(C23:C27,C23:C27),"jj mmmm aaaa")</f>
        <v>Semaine du 11 au 15 février 2013</v>
      </c>
      <c r="E22" s="25"/>
      <c r="F22" s="25"/>
      <c r="G22" s="25"/>
      <c r="H22" s="25"/>
    </row>
    <row r="23" spans="1:11" ht="18" customHeight="1" x14ac:dyDescent="0.3">
      <c r="B23" s="24">
        <f>B18-DAY(B18)+9-WEEKDAY(B18-DAY(B18))</f>
        <v>41309</v>
      </c>
      <c r="C23" s="2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41316</v>
      </c>
      <c r="D23" s="22"/>
      <c r="E23" s="22"/>
      <c r="F23" s="22"/>
      <c r="G23" s="22"/>
      <c r="H23" s="21">
        <f>K23</f>
        <v>0</v>
      </c>
      <c r="I23" s="10">
        <f>E23-D23</f>
        <v>0</v>
      </c>
      <c r="J23" s="10">
        <f>G23-F23</f>
        <v>0</v>
      </c>
      <c r="K23" s="10">
        <f>J23+I23</f>
        <v>0</v>
      </c>
    </row>
    <row r="24" spans="1:11" ht="18" customHeight="1" x14ac:dyDescent="0.3">
      <c r="B24" s="24">
        <f>B18-DAY(B18)+10-WEEKDAY(B18-DAY(B18))</f>
        <v>41310</v>
      </c>
      <c r="C24" s="2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41317</v>
      </c>
      <c r="D24" s="22"/>
      <c r="E24" s="22"/>
      <c r="F24" s="22"/>
      <c r="G24" s="22"/>
      <c r="H24" s="21">
        <f>K24</f>
        <v>0</v>
      </c>
      <c r="I24" s="10">
        <f>E24-D24</f>
        <v>0</v>
      </c>
      <c r="J24" s="10">
        <f>G24-F24</f>
        <v>0</v>
      </c>
      <c r="K24" s="10">
        <f>J24+I24</f>
        <v>0</v>
      </c>
    </row>
    <row r="25" spans="1:11" ht="18" customHeight="1" x14ac:dyDescent="0.3">
      <c r="B25" s="24">
        <f>B18-DAY(B18)+11-WEEKDAY(B18-DAY(B18))</f>
        <v>41311</v>
      </c>
      <c r="C25" s="2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41318</v>
      </c>
      <c r="D25" s="22"/>
      <c r="E25" s="22"/>
      <c r="F25" s="22"/>
      <c r="G25" s="22"/>
      <c r="H25" s="21" t="str">
        <f>IF(K25=0,"",K25)</f>
        <v/>
      </c>
      <c r="I25" s="10">
        <f>E25-D25</f>
        <v>0</v>
      </c>
      <c r="J25" s="10">
        <f>G25-F25</f>
        <v>0</v>
      </c>
      <c r="K25" s="10">
        <f>J25+I25</f>
        <v>0</v>
      </c>
    </row>
    <row r="26" spans="1:11" ht="18" customHeight="1" x14ac:dyDescent="0.3">
      <c r="B26" s="24">
        <f>B18-DAY(B18)+12-WEEKDAY(B18-DAY(B18))</f>
        <v>41312</v>
      </c>
      <c r="C26" s="2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41319</v>
      </c>
      <c r="D26" s="22"/>
      <c r="E26" s="22"/>
      <c r="F26" s="22"/>
      <c r="G26" s="22"/>
      <c r="H26" s="21">
        <f>K26</f>
        <v>0</v>
      </c>
      <c r="I26" s="10">
        <f>E26-D26</f>
        <v>0</v>
      </c>
      <c r="J26" s="10">
        <f>G26-F26</f>
        <v>0</v>
      </c>
      <c r="K26" s="10">
        <f>J26+I26</f>
        <v>0</v>
      </c>
    </row>
    <row r="27" spans="1:11" ht="18" customHeight="1" x14ac:dyDescent="0.3">
      <c r="B27" s="24">
        <f>B18-DAY(B18)+13-WEEKDAY(B18-DAY(B18))</f>
        <v>41313</v>
      </c>
      <c r="C27" s="2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41320</v>
      </c>
      <c r="D27" s="22"/>
      <c r="E27" s="22"/>
      <c r="F27" s="22"/>
      <c r="G27" s="22"/>
      <c r="H27" s="21">
        <f>K27</f>
        <v>0</v>
      </c>
      <c r="I27" s="10">
        <f>E27-D27</f>
        <v>0</v>
      </c>
      <c r="J27" s="10">
        <f>G27-F27</f>
        <v>0</v>
      </c>
      <c r="K27" s="10">
        <f>J27+I27</f>
        <v>0</v>
      </c>
    </row>
    <row r="28" spans="1:11" ht="10.199999999999999" customHeight="1" x14ac:dyDescent="0.3">
      <c r="B28" s="20">
        <f>B18-DAY(B18)+14-WEEKDAY(B18-DAY(B18))</f>
        <v>41314</v>
      </c>
      <c r="C28" s="19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41321</v>
      </c>
      <c r="D28" s="16"/>
      <c r="E28" s="16"/>
      <c r="F28" s="16"/>
      <c r="G28" s="16"/>
      <c r="H28" s="15" t="str">
        <f>IF(K28=0,"",K28)</f>
        <v/>
      </c>
      <c r="I28" s="10">
        <f>E28-D28</f>
        <v>0</v>
      </c>
      <c r="J28" s="10">
        <f>G28-F28</f>
        <v>0</v>
      </c>
      <c r="K28" s="10">
        <f>J28+I28</f>
        <v>0</v>
      </c>
    </row>
    <row r="29" spans="1:11" ht="10.199999999999999" customHeight="1" x14ac:dyDescent="0.3">
      <c r="B29" s="18">
        <f>B18-DAY(B18)+15-WEEKDAY(B18-DAY(B18))</f>
        <v>41315</v>
      </c>
      <c r="C29" s="17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41322</v>
      </c>
      <c r="D29" s="16"/>
      <c r="E29" s="16"/>
      <c r="F29" s="16"/>
      <c r="G29" s="16"/>
      <c r="H29" s="15" t="str">
        <f>IF(K29=0,"",K29)</f>
        <v/>
      </c>
      <c r="I29" s="10">
        <f>E29-D29</f>
        <v>0</v>
      </c>
      <c r="J29" s="10">
        <f>G29-F29</f>
        <v>0</v>
      </c>
      <c r="K29" s="10">
        <f>J29+I29</f>
        <v>0</v>
      </c>
    </row>
    <row r="30" spans="1:11" ht="18" customHeight="1" thickBot="1" x14ac:dyDescent="0.35">
      <c r="B30" s="14" t="s">
        <v>2</v>
      </c>
      <c r="C30" s="13"/>
      <c r="D30" s="12"/>
      <c r="E30" s="12"/>
      <c r="F30" s="12"/>
      <c r="G30" s="12"/>
      <c r="H30" s="11">
        <f>K30</f>
        <v>0</v>
      </c>
      <c r="K30" s="10">
        <f>K23+K24+K25+K26+K27+K28+K29</f>
        <v>0</v>
      </c>
    </row>
    <row r="31" spans="1:11" ht="15" customHeight="1" x14ac:dyDescent="0.3">
      <c r="B31" s="26">
        <f>INT((C38-(DATE(YEAR(C38-WEEKDAY(C38-1)+4),1,3)-WEEKDAY(DATE(YEAR(C38-WEEKDAY(C38-1)+4),1,3)))+5)/7)</f>
        <v>8</v>
      </c>
      <c r="C31" s="26"/>
      <c r="D31" s="25" t="str">
        <f>"Semaine du "&amp;TEXT(MIN(C32:C36,C32:C36),"jj")&amp;" au "&amp;TEXT(MAX(C32:C36,C32:C36),"jj mmmm aaaa")</f>
        <v>Semaine du 18 au 22 février 2013</v>
      </c>
      <c r="E31" s="25"/>
      <c r="F31" s="25"/>
      <c r="G31" s="25"/>
      <c r="H31" s="25"/>
    </row>
    <row r="32" spans="1:11" ht="18" customHeight="1" x14ac:dyDescent="0.3">
      <c r="B32" s="24">
        <f>B27-DAY(B27)+9-WEEKDAY(B27-DAY(B27))</f>
        <v>41309</v>
      </c>
      <c r="C32" s="2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41323</v>
      </c>
      <c r="D32" s="22"/>
      <c r="E32" s="22"/>
      <c r="F32" s="22"/>
      <c r="G32" s="22"/>
      <c r="H32" s="21">
        <f>K32</f>
        <v>0</v>
      </c>
      <c r="I32" s="10">
        <f>E32-D32</f>
        <v>0</v>
      </c>
      <c r="J32" s="10">
        <f>G32-F32</f>
        <v>0</v>
      </c>
      <c r="K32" s="10">
        <f>J32+I32</f>
        <v>0</v>
      </c>
    </row>
    <row r="33" spans="2:11" ht="18" customHeight="1" x14ac:dyDescent="0.3">
      <c r="B33" s="24">
        <f>B27-DAY(B27)+10-WEEKDAY(B27-DAY(B27))</f>
        <v>41310</v>
      </c>
      <c r="C33" s="2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41324</v>
      </c>
      <c r="D33" s="22"/>
      <c r="E33" s="22"/>
      <c r="F33" s="22"/>
      <c r="G33" s="22"/>
      <c r="H33" s="21">
        <f>K33</f>
        <v>0</v>
      </c>
      <c r="I33" s="10">
        <f>E33-D33</f>
        <v>0</v>
      </c>
      <c r="J33" s="10">
        <f>G33-F33</f>
        <v>0</v>
      </c>
      <c r="K33" s="10">
        <f>J33+I33</f>
        <v>0</v>
      </c>
    </row>
    <row r="34" spans="2:11" ht="18" customHeight="1" x14ac:dyDescent="0.3">
      <c r="B34" s="24">
        <f>B27-DAY(B27)+11-WEEKDAY(B27-DAY(B27))</f>
        <v>41311</v>
      </c>
      <c r="C34" s="2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41325</v>
      </c>
      <c r="D34" s="22"/>
      <c r="E34" s="22"/>
      <c r="F34" s="22"/>
      <c r="G34" s="22"/>
      <c r="H34" s="21" t="str">
        <f>IF(K34=0,"",K34)</f>
        <v/>
      </c>
      <c r="I34" s="10">
        <f>E34-D34</f>
        <v>0</v>
      </c>
      <c r="J34" s="10">
        <f>G34-F34</f>
        <v>0</v>
      </c>
      <c r="K34" s="10">
        <f>J34+I34</f>
        <v>0</v>
      </c>
    </row>
    <row r="35" spans="2:11" ht="18" customHeight="1" x14ac:dyDescent="0.3">
      <c r="B35" s="24">
        <f>B27-DAY(B27)+12-WEEKDAY(B27-DAY(B27))</f>
        <v>41312</v>
      </c>
      <c r="C35" s="2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41326</v>
      </c>
      <c r="D35" s="22"/>
      <c r="E35" s="22"/>
      <c r="F35" s="22"/>
      <c r="G35" s="22"/>
      <c r="H35" s="21">
        <f>K35</f>
        <v>0</v>
      </c>
      <c r="I35" s="10">
        <f>E35-D35</f>
        <v>0</v>
      </c>
      <c r="J35" s="10">
        <f>G35-F35</f>
        <v>0</v>
      </c>
      <c r="K35" s="10">
        <f>J35+I35</f>
        <v>0</v>
      </c>
    </row>
    <row r="36" spans="2:11" ht="18" customHeight="1" x14ac:dyDescent="0.3">
      <c r="B36" s="24">
        <f>B27-DAY(B27)+13-WEEKDAY(B27-DAY(B27))</f>
        <v>41313</v>
      </c>
      <c r="C36" s="2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41327</v>
      </c>
      <c r="D36" s="22"/>
      <c r="E36" s="22"/>
      <c r="F36" s="22"/>
      <c r="G36" s="22"/>
      <c r="H36" s="21">
        <f>K36</f>
        <v>0</v>
      </c>
      <c r="I36" s="10">
        <f>E36-D36</f>
        <v>0</v>
      </c>
      <c r="J36" s="10">
        <f>G36-F36</f>
        <v>0</v>
      </c>
      <c r="K36" s="10">
        <f>J36+I36</f>
        <v>0</v>
      </c>
    </row>
    <row r="37" spans="2:11" ht="10.199999999999999" customHeight="1" x14ac:dyDescent="0.3">
      <c r="B37" s="20">
        <f>B27-DAY(B27)+14-WEEKDAY(B27-DAY(B27))</f>
        <v>41314</v>
      </c>
      <c r="C37" s="19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41328</v>
      </c>
      <c r="D37" s="16"/>
      <c r="E37" s="16"/>
      <c r="F37" s="16"/>
      <c r="G37" s="16"/>
      <c r="H37" s="15" t="str">
        <f>IF(K37=0,"",K37)</f>
        <v/>
      </c>
      <c r="I37" s="10">
        <f>E37-D37</f>
        <v>0</v>
      </c>
      <c r="J37" s="10">
        <f>G37-F37</f>
        <v>0</v>
      </c>
      <c r="K37" s="10">
        <f>J37+I37</f>
        <v>0</v>
      </c>
    </row>
    <row r="38" spans="2:11" ht="10.199999999999999" customHeight="1" x14ac:dyDescent="0.3">
      <c r="B38" s="18">
        <f>B27-DAY(B27)+15-WEEKDAY(B27-DAY(B27))</f>
        <v>41315</v>
      </c>
      <c r="C38" s="17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41329</v>
      </c>
      <c r="D38" s="16"/>
      <c r="E38" s="16"/>
      <c r="F38" s="16"/>
      <c r="G38" s="16"/>
      <c r="H38" s="15" t="str">
        <f>IF(K38=0,"",K38)</f>
        <v/>
      </c>
      <c r="I38" s="10">
        <f>E38-D38</f>
        <v>0</v>
      </c>
      <c r="J38" s="10">
        <f>G38-F38</f>
        <v>0</v>
      </c>
      <c r="K38" s="10">
        <f>J38+I38</f>
        <v>0</v>
      </c>
    </row>
    <row r="39" spans="2:11" ht="18" customHeight="1" thickBot="1" x14ac:dyDescent="0.35">
      <c r="B39" s="14" t="s">
        <v>2</v>
      </c>
      <c r="C39" s="13"/>
      <c r="D39" s="12"/>
      <c r="E39" s="12"/>
      <c r="F39" s="12"/>
      <c r="G39" s="12"/>
      <c r="H39" s="11">
        <f>K39</f>
        <v>0</v>
      </c>
      <c r="K39" s="10">
        <f>K32+K33+K34+K35+K36+K37+K38</f>
        <v>0</v>
      </c>
    </row>
    <row r="40" spans="2:11" ht="15" customHeight="1" x14ac:dyDescent="0.3">
      <c r="B40" s="26">
        <f>INT((C41-(DATE(YEAR(C41-WEEKDAY(C41-1)+4),1,3)-WEEKDAY(DATE(YEAR(C41-WEEKDAY(C41-1)+4),1,3)))+5)/7)</f>
        <v>9</v>
      </c>
      <c r="C40" s="26"/>
      <c r="D40" s="25" t="str">
        <f>"Semaine du "&amp;TEXT(MIN(C41:C45,C41:C45),"jj")&amp;" au "&amp;TEXT(MAX(C41:C45,C41:C45),"jj mmmm aaaa")</f>
        <v>Semaine du 25 au 28 février 2013</v>
      </c>
      <c r="E40" s="25"/>
      <c r="F40" s="25"/>
      <c r="G40" s="25"/>
      <c r="H40" s="25"/>
    </row>
    <row r="41" spans="2:11" ht="18" customHeight="1" x14ac:dyDescent="0.3">
      <c r="B41" s="24">
        <f>B36-DAY(B36)+9-WEEKDAY(B36-DAY(B36))</f>
        <v>41309</v>
      </c>
      <c r="C41" s="2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41330</v>
      </c>
      <c r="D41" s="22"/>
      <c r="E41" s="22"/>
      <c r="F41" s="22"/>
      <c r="G41" s="22"/>
      <c r="H41" s="21">
        <f>K41</f>
        <v>0</v>
      </c>
      <c r="I41" s="10">
        <f>E41-D41</f>
        <v>0</v>
      </c>
      <c r="J41" s="10">
        <f>G41-F41</f>
        <v>0</v>
      </c>
      <c r="K41" s="10">
        <f>J41+I41</f>
        <v>0</v>
      </c>
    </row>
    <row r="42" spans="2:11" ht="18" customHeight="1" x14ac:dyDescent="0.3">
      <c r="B42" s="24">
        <f>B36-DAY(B36)+10-WEEKDAY(B36-DAY(B36))</f>
        <v>41310</v>
      </c>
      <c r="C42" s="2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41331</v>
      </c>
      <c r="D42" s="22"/>
      <c r="E42" s="22"/>
      <c r="F42" s="22"/>
      <c r="G42" s="22"/>
      <c r="H42" s="21">
        <f>K42</f>
        <v>0</v>
      </c>
      <c r="I42" s="10">
        <f>E42-D42</f>
        <v>0</v>
      </c>
      <c r="J42" s="10">
        <f>G42-F42</f>
        <v>0</v>
      </c>
      <c r="K42" s="10">
        <f>J42+I42</f>
        <v>0</v>
      </c>
    </row>
    <row r="43" spans="2:11" ht="18" customHeight="1" x14ac:dyDescent="0.3">
      <c r="B43" s="24">
        <f>B36-DAY(B36)+11-WEEKDAY(B36-DAY(B36))</f>
        <v>41311</v>
      </c>
      <c r="C43" s="2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41332</v>
      </c>
      <c r="D43" s="22"/>
      <c r="E43" s="22"/>
      <c r="F43" s="22"/>
      <c r="G43" s="22"/>
      <c r="H43" s="21" t="str">
        <f>IF(K43=0,"",K43)</f>
        <v/>
      </c>
      <c r="I43" s="10">
        <f>E43-D43</f>
        <v>0</v>
      </c>
      <c r="J43" s="10">
        <f>G43-F43</f>
        <v>0</v>
      </c>
      <c r="K43" s="10">
        <f>J43+I43</f>
        <v>0</v>
      </c>
    </row>
    <row r="44" spans="2:11" ht="18" customHeight="1" x14ac:dyDescent="0.3">
      <c r="B44" s="24">
        <f>B36-DAY(B36)+12-WEEKDAY(B36-DAY(B36))</f>
        <v>41312</v>
      </c>
      <c r="C44" s="2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41333</v>
      </c>
      <c r="D44" s="22"/>
      <c r="E44" s="22"/>
      <c r="F44" s="22"/>
      <c r="G44" s="22"/>
      <c r="H44" s="21">
        <f>K44</f>
        <v>0</v>
      </c>
      <c r="I44" s="10">
        <f>E44-D44</f>
        <v>0</v>
      </c>
      <c r="J44" s="10">
        <f>G44-F44</f>
        <v>0</v>
      </c>
      <c r="K44" s="10">
        <f>J44+I44</f>
        <v>0</v>
      </c>
    </row>
    <row r="45" spans="2:11" ht="18" customHeight="1" x14ac:dyDescent="0.3">
      <c r="B45" s="24">
        <f>B36-DAY(B36)+13-WEEKDAY(B36-DAY(B36))</f>
        <v>41313</v>
      </c>
      <c r="C45" s="2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22"/>
      <c r="E45" s="22"/>
      <c r="F45" s="22"/>
      <c r="G45" s="22"/>
      <c r="H45" s="21">
        <f>K45</f>
        <v>0</v>
      </c>
      <c r="I45" s="10">
        <f>E45-D45</f>
        <v>0</v>
      </c>
      <c r="J45" s="10">
        <f>G45-F45</f>
        <v>0</v>
      </c>
      <c r="K45" s="10">
        <f>J45+I45</f>
        <v>0</v>
      </c>
    </row>
    <row r="46" spans="2:11" ht="10.199999999999999" customHeight="1" x14ac:dyDescent="0.3">
      <c r="B46" s="20">
        <f>B36-DAY(B36)+14-WEEKDAY(B36-DAY(B36))</f>
        <v>41314</v>
      </c>
      <c r="C46" s="19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6"/>
      <c r="E46" s="16"/>
      <c r="F46" s="16"/>
      <c r="G46" s="16"/>
      <c r="H46" s="15" t="str">
        <f>IF(K46=0,"",K46)</f>
        <v/>
      </c>
      <c r="I46" s="10">
        <f>E46-D46</f>
        <v>0</v>
      </c>
      <c r="J46" s="10">
        <f>G46-F46</f>
        <v>0</v>
      </c>
      <c r="K46" s="10">
        <f>J46+I46</f>
        <v>0</v>
      </c>
    </row>
    <row r="47" spans="2:11" ht="10.199999999999999" customHeight="1" x14ac:dyDescent="0.3">
      <c r="B47" s="18">
        <f>B36-DAY(B36)+15-WEEKDAY(B36-DAY(B36))</f>
        <v>41315</v>
      </c>
      <c r="C47" s="17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6"/>
      <c r="E47" s="16"/>
      <c r="F47" s="16"/>
      <c r="G47" s="16"/>
      <c r="H47" s="15" t="str">
        <f>IF(K47=0,"",K47)</f>
        <v/>
      </c>
      <c r="I47" s="10">
        <f>E47-D47</f>
        <v>0</v>
      </c>
      <c r="J47" s="10">
        <f>G47-F47</f>
        <v>0</v>
      </c>
      <c r="K47" s="10">
        <f>J47+I47</f>
        <v>0</v>
      </c>
    </row>
    <row r="48" spans="2:11" ht="18" customHeight="1" thickBot="1" x14ac:dyDescent="0.35">
      <c r="B48" s="14" t="s">
        <v>2</v>
      </c>
      <c r="C48" s="13"/>
      <c r="D48" s="12"/>
      <c r="E48" s="12"/>
      <c r="F48" s="12"/>
      <c r="G48" s="12"/>
      <c r="H48" s="11">
        <f>K48</f>
        <v>0</v>
      </c>
      <c r="K48" s="10">
        <f>K41+K42+K43+K44+K45+K46+K47</f>
        <v>0</v>
      </c>
    </row>
    <row r="49" spans="2:8" ht="15.6" thickBot="1" x14ac:dyDescent="0.35">
      <c r="B49" s="8" t="s">
        <v>1</v>
      </c>
      <c r="C49" s="8"/>
      <c r="D49" s="9"/>
      <c r="E49" s="9"/>
      <c r="F49" s="9"/>
      <c r="G49" s="9"/>
      <c r="H49" s="7">
        <f>H12+H21+H30+H39+H48</f>
        <v>0</v>
      </c>
    </row>
    <row r="50" spans="2:8" ht="15.6" thickBot="1" x14ac:dyDescent="0.35">
      <c r="B50" s="8" t="s">
        <v>0</v>
      </c>
      <c r="C50" s="8"/>
      <c r="H50" s="7">
        <f>H49+[1]Janvier!H49</f>
        <v>0</v>
      </c>
    </row>
    <row r="52" spans="2:8" s="2" customFormat="1" x14ac:dyDescent="0.3">
      <c r="C52" s="6"/>
      <c r="H52" s="5"/>
    </row>
    <row r="53" spans="2:8" s="2" customFormat="1" x14ac:dyDescent="0.3">
      <c r="C53" s="6"/>
      <c r="H53" s="5"/>
    </row>
    <row r="54" spans="2:8" s="2" customFormat="1" x14ac:dyDescent="0.3">
      <c r="C54" s="6"/>
      <c r="H54" s="5"/>
    </row>
    <row r="55" spans="2:8" s="2" customFormat="1" x14ac:dyDescent="0.3">
      <c r="C55" s="6"/>
      <c r="H55" s="5"/>
    </row>
    <row r="56" spans="2:8" s="2" customFormat="1" x14ac:dyDescent="0.3">
      <c r="C56" s="6"/>
      <c r="H56" s="5"/>
    </row>
    <row r="57" spans="2:8" s="2" customFormat="1" x14ac:dyDescent="0.3">
      <c r="C57" s="6"/>
      <c r="H57" s="5"/>
    </row>
    <row r="58" spans="2:8" s="2" customFormat="1" x14ac:dyDescent="0.3">
      <c r="C58" s="6"/>
      <c r="H58" s="5"/>
    </row>
    <row r="59" spans="2:8" s="2" customFormat="1" x14ac:dyDescent="0.3">
      <c r="C59" s="6"/>
      <c r="H59" s="5"/>
    </row>
    <row r="60" spans="2:8" s="2" customFormat="1" x14ac:dyDescent="0.3">
      <c r="C60" s="6"/>
      <c r="H60" s="5"/>
    </row>
    <row r="61" spans="2:8" s="2" customFormat="1" x14ac:dyDescent="0.3">
      <c r="C61" s="6"/>
      <c r="H61" s="5"/>
    </row>
    <row r="62" spans="2:8" s="2" customFormat="1" x14ac:dyDescent="0.3">
      <c r="C62" s="6"/>
      <c r="H62" s="5"/>
    </row>
    <row r="63" spans="2:8" s="2" customFormat="1" x14ac:dyDescent="0.3">
      <c r="C63" s="6"/>
      <c r="H63" s="5"/>
    </row>
    <row r="64" spans="2:8" s="2" customFormat="1" x14ac:dyDescent="0.3">
      <c r="C64" s="6"/>
      <c r="H64" s="5"/>
    </row>
    <row r="65" spans="3:8" s="2" customFormat="1" x14ac:dyDescent="0.3">
      <c r="C65" s="6"/>
      <c r="H65" s="5"/>
    </row>
    <row r="66" spans="3:8" s="2" customFormat="1" x14ac:dyDescent="0.3">
      <c r="C66" s="6"/>
      <c r="H66" s="5"/>
    </row>
    <row r="67" spans="3:8" s="2" customFormat="1" x14ac:dyDescent="0.3">
      <c r="C67" s="6"/>
      <c r="H67" s="5"/>
    </row>
    <row r="68" spans="3:8" s="2" customFormat="1" x14ac:dyDescent="0.3">
      <c r="C68" s="6"/>
      <c r="H68" s="5"/>
    </row>
    <row r="69" spans="3:8" s="2" customFormat="1" x14ac:dyDescent="0.3">
      <c r="C69" s="6"/>
      <c r="H69" s="5"/>
    </row>
    <row r="70" spans="3:8" s="2" customFormat="1" x14ac:dyDescent="0.3">
      <c r="C70" s="6"/>
      <c r="H70" s="5"/>
    </row>
    <row r="71" spans="3:8" s="2" customFormat="1" x14ac:dyDescent="0.3">
      <c r="C71" s="6"/>
      <c r="H71" s="5"/>
    </row>
    <row r="72" spans="3:8" s="2" customFormat="1" x14ac:dyDescent="0.3">
      <c r="C72" s="6"/>
      <c r="H72" s="5"/>
    </row>
    <row r="73" spans="3:8" s="2" customFormat="1" x14ac:dyDescent="0.3">
      <c r="C73" s="6"/>
      <c r="H73" s="5"/>
    </row>
    <row r="74" spans="3:8" s="2" customFormat="1" x14ac:dyDescent="0.3">
      <c r="C74" s="6"/>
      <c r="H74" s="5"/>
    </row>
    <row r="75" spans="3:8" s="2" customFormat="1" x14ac:dyDescent="0.3">
      <c r="C75" s="6"/>
      <c r="H75" s="5"/>
    </row>
    <row r="76" spans="3:8" s="2" customFormat="1" x14ac:dyDescent="0.3">
      <c r="C76" s="6"/>
      <c r="H76" s="5"/>
    </row>
    <row r="77" spans="3:8" s="2" customFormat="1" x14ac:dyDescent="0.3">
      <c r="C77" s="6"/>
      <c r="H77" s="5"/>
    </row>
    <row r="78" spans="3:8" s="2" customFormat="1" x14ac:dyDescent="0.3">
      <c r="C78" s="6"/>
      <c r="H78" s="5"/>
    </row>
    <row r="79" spans="3:8" s="2" customFormat="1" x14ac:dyDescent="0.3">
      <c r="C79" s="6"/>
      <c r="H79" s="5"/>
    </row>
    <row r="80" spans="3:8" s="2" customFormat="1" x14ac:dyDescent="0.3">
      <c r="C80" s="6"/>
      <c r="H80" s="5"/>
    </row>
    <row r="81" spans="3:8" s="2" customFormat="1" x14ac:dyDescent="0.3">
      <c r="C81" s="6"/>
      <c r="H81" s="5"/>
    </row>
    <row r="82" spans="3:8" s="2" customFormat="1" x14ac:dyDescent="0.3">
      <c r="C82" s="6"/>
      <c r="H82" s="5"/>
    </row>
    <row r="83" spans="3:8" s="2" customFormat="1" x14ac:dyDescent="0.3">
      <c r="C83" s="6"/>
      <c r="H83" s="5"/>
    </row>
    <row r="84" spans="3:8" s="2" customFormat="1" x14ac:dyDescent="0.3">
      <c r="C84" s="6"/>
      <c r="H84" s="5"/>
    </row>
    <row r="85" spans="3:8" s="2" customFormat="1" x14ac:dyDescent="0.3">
      <c r="C85" s="6"/>
      <c r="H85" s="5"/>
    </row>
    <row r="86" spans="3:8" s="2" customFormat="1" x14ac:dyDescent="0.3">
      <c r="C86" s="6"/>
      <c r="H86" s="5"/>
    </row>
    <row r="87" spans="3:8" s="2" customFormat="1" x14ac:dyDescent="0.3">
      <c r="C87" s="6"/>
      <c r="H87" s="5"/>
    </row>
    <row r="88" spans="3:8" s="2" customFormat="1" x14ac:dyDescent="0.3">
      <c r="C88" s="6"/>
      <c r="H88" s="5"/>
    </row>
    <row r="89" spans="3:8" s="2" customFormat="1" x14ac:dyDescent="0.3">
      <c r="C89" s="6"/>
      <c r="H89" s="5"/>
    </row>
    <row r="90" spans="3:8" s="2" customFormat="1" x14ac:dyDescent="0.3">
      <c r="C90" s="6"/>
      <c r="H90" s="5"/>
    </row>
    <row r="91" spans="3:8" s="2" customFormat="1" x14ac:dyDescent="0.3">
      <c r="C91" s="6"/>
      <c r="H91" s="5"/>
    </row>
    <row r="92" spans="3:8" s="2" customFormat="1" x14ac:dyDescent="0.3">
      <c r="C92" s="6"/>
      <c r="H92" s="5"/>
    </row>
    <row r="93" spans="3:8" s="2" customFormat="1" x14ac:dyDescent="0.3">
      <c r="C93" s="6"/>
      <c r="H93" s="5"/>
    </row>
    <row r="94" spans="3:8" s="2" customFormat="1" x14ac:dyDescent="0.3">
      <c r="C94" s="6"/>
      <c r="H94" s="5"/>
    </row>
    <row r="95" spans="3:8" s="2" customFormat="1" x14ac:dyDescent="0.3">
      <c r="C95" s="6"/>
      <c r="H95" s="5"/>
    </row>
    <row r="96" spans="3:8" s="2" customFormat="1" x14ac:dyDescent="0.3">
      <c r="C96" s="6"/>
      <c r="H96" s="5"/>
    </row>
    <row r="97" spans="3:8" s="2" customFormat="1" x14ac:dyDescent="0.3">
      <c r="C97" s="6"/>
      <c r="H97" s="5"/>
    </row>
    <row r="98" spans="3:8" s="2" customFormat="1" x14ac:dyDescent="0.3">
      <c r="C98" s="6"/>
      <c r="H98" s="5"/>
    </row>
    <row r="99" spans="3:8" s="2" customFormat="1" x14ac:dyDescent="0.3">
      <c r="C99" s="6"/>
      <c r="H99" s="5"/>
    </row>
    <row r="100" spans="3:8" s="2" customFormat="1" x14ac:dyDescent="0.3">
      <c r="C100" s="6"/>
      <c r="H100" s="5"/>
    </row>
    <row r="101" spans="3:8" s="2" customFormat="1" x14ac:dyDescent="0.3">
      <c r="C101" s="6"/>
      <c r="H101" s="5"/>
    </row>
    <row r="102" spans="3:8" s="2" customFormat="1" x14ac:dyDescent="0.3">
      <c r="C102" s="6"/>
      <c r="H102" s="5"/>
    </row>
    <row r="103" spans="3:8" s="2" customFormat="1" x14ac:dyDescent="0.3">
      <c r="C103" s="6"/>
      <c r="H103" s="5"/>
    </row>
    <row r="104" spans="3:8" s="2" customFormat="1" x14ac:dyDescent="0.3">
      <c r="C104" s="6"/>
      <c r="H104" s="5"/>
    </row>
    <row r="105" spans="3:8" s="2" customFormat="1" x14ac:dyDescent="0.3">
      <c r="C105" s="6"/>
      <c r="H105" s="5"/>
    </row>
    <row r="106" spans="3:8" s="2" customFormat="1" x14ac:dyDescent="0.3">
      <c r="C106" s="6"/>
      <c r="H106" s="5"/>
    </row>
    <row r="107" spans="3:8" s="2" customFormat="1" x14ac:dyDescent="0.3">
      <c r="C107" s="6"/>
      <c r="H107" s="5"/>
    </row>
    <row r="108" spans="3:8" s="2" customFormat="1" x14ac:dyDescent="0.3">
      <c r="C108" s="6"/>
      <c r="H108" s="5"/>
    </row>
    <row r="109" spans="3:8" s="2" customFormat="1" x14ac:dyDescent="0.3">
      <c r="C109" s="6"/>
      <c r="H109" s="5"/>
    </row>
    <row r="110" spans="3:8" s="2" customFormat="1" x14ac:dyDescent="0.3">
      <c r="C110" s="6"/>
      <c r="H110" s="5"/>
    </row>
    <row r="111" spans="3:8" s="2" customFormat="1" x14ac:dyDescent="0.3">
      <c r="C111" s="6"/>
      <c r="H111" s="5"/>
    </row>
    <row r="112" spans="3:8" s="2" customFormat="1" x14ac:dyDescent="0.3">
      <c r="C112" s="6"/>
      <c r="H112" s="5"/>
    </row>
    <row r="113" spans="3:8" s="2" customFormat="1" x14ac:dyDescent="0.3">
      <c r="C113" s="6"/>
      <c r="H113" s="5"/>
    </row>
    <row r="114" spans="3:8" s="2" customFormat="1" x14ac:dyDescent="0.3">
      <c r="C114" s="6"/>
      <c r="H114" s="5"/>
    </row>
    <row r="115" spans="3:8" s="2" customFormat="1" x14ac:dyDescent="0.3">
      <c r="C115" s="6"/>
      <c r="H115" s="5"/>
    </row>
    <row r="116" spans="3:8" s="2" customFormat="1" x14ac:dyDescent="0.3">
      <c r="C116" s="6"/>
      <c r="H116" s="5"/>
    </row>
    <row r="117" spans="3:8" s="2" customFormat="1" x14ac:dyDescent="0.3">
      <c r="C117" s="6"/>
      <c r="H117" s="5"/>
    </row>
    <row r="118" spans="3:8" s="2" customFormat="1" x14ac:dyDescent="0.3">
      <c r="C118" s="6"/>
      <c r="H118" s="5"/>
    </row>
    <row r="119" spans="3:8" s="2" customFormat="1" x14ac:dyDescent="0.3">
      <c r="C119" s="6"/>
      <c r="H119" s="5"/>
    </row>
    <row r="120" spans="3:8" s="2" customFormat="1" x14ac:dyDescent="0.3">
      <c r="C120" s="6"/>
      <c r="H120" s="5"/>
    </row>
    <row r="121" spans="3:8" s="2" customFormat="1" x14ac:dyDescent="0.3">
      <c r="C121" s="6"/>
      <c r="H121" s="5"/>
    </row>
    <row r="122" spans="3:8" s="2" customFormat="1" x14ac:dyDescent="0.3">
      <c r="C122" s="6"/>
      <c r="H122" s="5"/>
    </row>
    <row r="123" spans="3:8" s="2" customFormat="1" x14ac:dyDescent="0.3">
      <c r="C123" s="6"/>
      <c r="H123" s="5"/>
    </row>
    <row r="124" spans="3:8" s="2" customFormat="1" x14ac:dyDescent="0.3">
      <c r="C124" s="6"/>
      <c r="H124" s="5"/>
    </row>
    <row r="125" spans="3:8" s="2" customFormat="1" x14ac:dyDescent="0.3">
      <c r="C125" s="6"/>
      <c r="H125" s="5"/>
    </row>
    <row r="126" spans="3:8" s="2" customFormat="1" x14ac:dyDescent="0.3">
      <c r="C126" s="6"/>
      <c r="H126" s="5"/>
    </row>
    <row r="127" spans="3:8" s="2" customFormat="1" x14ac:dyDescent="0.3">
      <c r="C127" s="6"/>
      <c r="H127" s="5"/>
    </row>
    <row r="128" spans="3:8" s="2" customFormat="1" x14ac:dyDescent="0.3">
      <c r="C128" s="6"/>
      <c r="H128" s="5"/>
    </row>
    <row r="129" spans="3:8" s="2" customFormat="1" x14ac:dyDescent="0.3">
      <c r="C129" s="6"/>
      <c r="H129" s="5"/>
    </row>
    <row r="130" spans="3:8" s="2" customFormat="1" x14ac:dyDescent="0.3">
      <c r="C130" s="6"/>
      <c r="H130" s="5"/>
    </row>
    <row r="131" spans="3:8" s="2" customFormat="1" x14ac:dyDescent="0.3">
      <c r="C131" s="6"/>
      <c r="H131" s="5"/>
    </row>
    <row r="132" spans="3:8" s="2" customFormat="1" x14ac:dyDescent="0.3">
      <c r="C132" s="6"/>
      <c r="H132" s="5"/>
    </row>
    <row r="133" spans="3:8" s="2" customFormat="1" x14ac:dyDescent="0.3">
      <c r="C133" s="6"/>
      <c r="H133" s="5"/>
    </row>
    <row r="134" spans="3:8" s="2" customFormat="1" x14ac:dyDescent="0.3">
      <c r="C134" s="6"/>
      <c r="H134" s="5"/>
    </row>
    <row r="135" spans="3:8" s="2" customFormat="1" x14ac:dyDescent="0.3">
      <c r="C135" s="6"/>
      <c r="H135" s="5"/>
    </row>
    <row r="136" spans="3:8" s="2" customFormat="1" x14ac:dyDescent="0.3">
      <c r="C136" s="6"/>
      <c r="H136" s="5"/>
    </row>
    <row r="137" spans="3:8" s="2" customFormat="1" x14ac:dyDescent="0.3">
      <c r="C137" s="6"/>
      <c r="H137" s="5"/>
    </row>
    <row r="138" spans="3:8" s="2" customFormat="1" x14ac:dyDescent="0.3">
      <c r="C138" s="6"/>
      <c r="H138" s="5"/>
    </row>
    <row r="139" spans="3:8" s="2" customFormat="1" x14ac:dyDescent="0.3">
      <c r="C139" s="6"/>
      <c r="H139" s="5"/>
    </row>
    <row r="140" spans="3:8" s="2" customFormat="1" x14ac:dyDescent="0.3">
      <c r="C140" s="6"/>
      <c r="H140" s="5"/>
    </row>
    <row r="141" spans="3:8" s="2" customFormat="1" x14ac:dyDescent="0.3">
      <c r="C141" s="6"/>
      <c r="H141" s="5"/>
    </row>
    <row r="142" spans="3:8" s="2" customFormat="1" x14ac:dyDescent="0.3">
      <c r="C142" s="6"/>
      <c r="H142" s="5"/>
    </row>
    <row r="143" spans="3:8" s="2" customFormat="1" x14ac:dyDescent="0.3">
      <c r="C143" s="6"/>
      <c r="H143" s="5"/>
    </row>
    <row r="144" spans="3:8" s="2" customFormat="1" x14ac:dyDescent="0.3">
      <c r="C144" s="6"/>
      <c r="H144" s="5"/>
    </row>
    <row r="145" spans="3:8" s="2" customFormat="1" x14ac:dyDescent="0.3">
      <c r="C145" s="6"/>
      <c r="H145" s="5"/>
    </row>
    <row r="146" spans="3:8" s="2" customFormat="1" x14ac:dyDescent="0.3">
      <c r="C146" s="6"/>
      <c r="H146" s="5"/>
    </row>
    <row r="147" spans="3:8" s="2" customFormat="1" x14ac:dyDescent="0.3">
      <c r="C147" s="6"/>
      <c r="H147" s="5"/>
    </row>
    <row r="148" spans="3:8" s="2" customFormat="1" x14ac:dyDescent="0.3">
      <c r="C148" s="6"/>
      <c r="H148" s="5"/>
    </row>
    <row r="149" spans="3:8" s="2" customFormat="1" x14ac:dyDescent="0.3">
      <c r="C149" s="6"/>
      <c r="H149" s="5"/>
    </row>
    <row r="150" spans="3:8" s="2" customFormat="1" x14ac:dyDescent="0.3">
      <c r="C150" s="6"/>
      <c r="H150" s="5"/>
    </row>
  </sheetData>
  <sheetProtection formatCells="0" formatColumns="0" formatRows="0" insertColumns="0" insertRows="0" insertHyperlinks="0" deleteColumns="0" deleteRows="0" sort="0" autoFilter="0" pivotTables="0"/>
  <mergeCells count="18">
    <mergeCell ref="M4:O4"/>
    <mergeCell ref="M5:O5"/>
    <mergeCell ref="M6:O6"/>
    <mergeCell ref="B13:C13"/>
    <mergeCell ref="D13:H13"/>
    <mergeCell ref="B1:C1"/>
    <mergeCell ref="B2:C2"/>
    <mergeCell ref="D2:H2"/>
    <mergeCell ref="M2:O2"/>
    <mergeCell ref="M3:O3"/>
    <mergeCell ref="B49:C49"/>
    <mergeCell ref="B50:C50"/>
    <mergeCell ref="B22:C22"/>
    <mergeCell ref="D22:H22"/>
    <mergeCell ref="B31:C31"/>
    <mergeCell ref="D31:H31"/>
    <mergeCell ref="B40:C40"/>
    <mergeCell ref="D40:H40"/>
  </mergeCells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2013-04-01T09:55:30Z</dcterms:created>
  <dcterms:modified xsi:type="dcterms:W3CDTF">2013-04-01T09:58:44Z</dcterms:modified>
</cp:coreProperties>
</file>