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rget\Desktop\"/>
    </mc:Choice>
  </mc:AlternateContent>
  <xr:revisionPtr revIDLastSave="0" documentId="13_ncr:1_{EC1007FB-0AAB-49E7-BB7D-6150138FDF21}" xr6:coauthVersionLast="43" xr6:coauthVersionMax="43" xr10:uidLastSave="{00000000-0000-0000-0000-000000000000}"/>
  <bookViews>
    <workbookView xWindow="-120" yWindow="-120" windowWidth="29040" windowHeight="15990" xr2:uid="{2090561D-791A-478E-B839-DE7F2CD5E613}"/>
  </bookViews>
  <sheets>
    <sheet name="BUDJET" sheetId="1" r:id="rId1"/>
    <sheet name="CALENDRIER PAIES" sheetId="2" r:id="rId2"/>
  </sheets>
  <externalReferences>
    <externalReference r:id="rId3"/>
  </externalReferences>
  <definedNames>
    <definedName name="An_ref" localSheetId="1">'CALENDRIER PAIES'!$B$2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B24" i="1" l="1"/>
  <c r="AB39" i="1"/>
  <c r="U33" i="1" l="1"/>
  <c r="AB42" i="1" l="1"/>
  <c r="U39" i="1"/>
  <c r="J39" i="1" s="1"/>
  <c r="Z23" i="2" l="1"/>
  <c r="Z25" i="2" s="1"/>
  <c r="AA25" i="2" s="1"/>
  <c r="AB25" i="2" s="1"/>
  <c r="AC25" i="2" s="1"/>
  <c r="AD25" i="2" s="1"/>
  <c r="AE25" i="2" s="1"/>
  <c r="AF25" i="2" s="1"/>
  <c r="Z26" i="2" s="1"/>
  <c r="R23" i="2"/>
  <c r="R25" i="2" s="1"/>
  <c r="S25" i="2" s="1"/>
  <c r="T25" i="2" s="1"/>
  <c r="U25" i="2" s="1"/>
  <c r="V25" i="2" s="1"/>
  <c r="W25" i="2" s="1"/>
  <c r="X25" i="2" s="1"/>
  <c r="R26" i="2" s="1"/>
  <c r="J23" i="2"/>
  <c r="J25" i="2" s="1"/>
  <c r="K25" i="2" s="1"/>
  <c r="L25" i="2" s="1"/>
  <c r="M25" i="2" s="1"/>
  <c r="N25" i="2" s="1"/>
  <c r="O25" i="2" s="1"/>
  <c r="P25" i="2" s="1"/>
  <c r="J26" i="2" s="1"/>
  <c r="B23" i="2"/>
  <c r="B25" i="2" s="1"/>
  <c r="C25" i="2" s="1"/>
  <c r="D25" i="2" s="1"/>
  <c r="E25" i="2" s="1"/>
  <c r="F25" i="2" s="1"/>
  <c r="G25" i="2" s="1"/>
  <c r="H25" i="2" s="1"/>
  <c r="B26" i="2" s="1"/>
  <c r="Z14" i="2"/>
  <c r="Z16" i="2" s="1"/>
  <c r="AA16" i="2" s="1"/>
  <c r="AB16" i="2" s="1"/>
  <c r="AC16" i="2" s="1"/>
  <c r="AD16" i="2" s="1"/>
  <c r="AE16" i="2" s="1"/>
  <c r="AF16" i="2" s="1"/>
  <c r="Z17" i="2" s="1"/>
  <c r="R14" i="2"/>
  <c r="R16" i="2" s="1"/>
  <c r="S16" i="2" s="1"/>
  <c r="T16" i="2" s="1"/>
  <c r="U16" i="2" s="1"/>
  <c r="V16" i="2" s="1"/>
  <c r="W16" i="2" s="1"/>
  <c r="X16" i="2" s="1"/>
  <c r="R17" i="2" s="1"/>
  <c r="J14" i="2"/>
  <c r="J16" i="2" s="1"/>
  <c r="K16" i="2" s="1"/>
  <c r="L16" i="2" s="1"/>
  <c r="M16" i="2" s="1"/>
  <c r="N16" i="2" s="1"/>
  <c r="O16" i="2" s="1"/>
  <c r="P16" i="2" s="1"/>
  <c r="J17" i="2" s="1"/>
  <c r="B14" i="2"/>
  <c r="B16" i="2" s="1"/>
  <c r="C16" i="2" s="1"/>
  <c r="D16" i="2" s="1"/>
  <c r="E16" i="2" s="1"/>
  <c r="F16" i="2" s="1"/>
  <c r="G16" i="2" s="1"/>
  <c r="H16" i="2" s="1"/>
  <c r="B17" i="2" s="1"/>
  <c r="Z5" i="2"/>
  <c r="Z7" i="2" s="1"/>
  <c r="AA7" i="2" s="1"/>
  <c r="AB7" i="2" s="1"/>
  <c r="AC7" i="2" s="1"/>
  <c r="AD7" i="2" s="1"/>
  <c r="AE7" i="2" s="1"/>
  <c r="AF7" i="2" s="1"/>
  <c r="Z8" i="2" s="1"/>
  <c r="R5" i="2"/>
  <c r="R7" i="2" s="1"/>
  <c r="S7" i="2" s="1"/>
  <c r="T7" i="2" s="1"/>
  <c r="U7" i="2" s="1"/>
  <c r="V7" i="2" s="1"/>
  <c r="W7" i="2" s="1"/>
  <c r="X7" i="2" s="1"/>
  <c r="R8" i="2" s="1"/>
  <c r="J5" i="2"/>
  <c r="J7" i="2" s="1"/>
  <c r="K7" i="2" s="1"/>
  <c r="L7" i="2" s="1"/>
  <c r="M7" i="2" s="1"/>
  <c r="N7" i="2" s="1"/>
  <c r="O7" i="2" s="1"/>
  <c r="P7" i="2" s="1"/>
  <c r="J8" i="2" s="1"/>
  <c r="B5" i="2"/>
  <c r="B7" i="2" s="1"/>
  <c r="C7" i="2" s="1"/>
  <c r="D7" i="2" s="1"/>
  <c r="E7" i="2" s="1"/>
  <c r="F7" i="2" s="1"/>
  <c r="G7" i="2" s="1"/>
  <c r="H7" i="2" s="1"/>
  <c r="B8" i="2" s="1"/>
  <c r="C8" i="2" l="1"/>
  <c r="B6" i="2"/>
  <c r="AA26" i="2"/>
  <c r="Z24" i="2"/>
  <c r="Z6" i="2"/>
  <c r="AA8" i="2"/>
  <c r="K8" i="2"/>
  <c r="J6" i="2"/>
  <c r="K26" i="2"/>
  <c r="J24" i="2"/>
  <c r="S17" i="2"/>
  <c r="R15" i="2"/>
  <c r="S8" i="2"/>
  <c r="R6" i="2"/>
  <c r="S26" i="2"/>
  <c r="R24" i="2"/>
  <c r="K17" i="2"/>
  <c r="J15" i="2"/>
  <c r="AA17" i="2"/>
  <c r="Z15" i="2"/>
  <c r="C26" i="2"/>
  <c r="B24" i="2"/>
  <c r="C17" i="2"/>
  <c r="B15" i="2"/>
  <c r="D17" i="2" l="1"/>
  <c r="C15" i="2"/>
  <c r="T26" i="2"/>
  <c r="S24" i="2"/>
  <c r="L8" i="2"/>
  <c r="K6" i="2"/>
  <c r="AB8" i="2"/>
  <c r="AA6" i="2"/>
  <c r="T8" i="2"/>
  <c r="S6" i="2"/>
  <c r="D26" i="2"/>
  <c r="C24" i="2"/>
  <c r="AB17" i="2"/>
  <c r="AA15" i="2"/>
  <c r="S15" i="2"/>
  <c r="T17" i="2"/>
  <c r="AB26" i="2"/>
  <c r="AA24" i="2"/>
  <c r="L17" i="2"/>
  <c r="K15" i="2"/>
  <c r="L26" i="2"/>
  <c r="K24" i="2"/>
  <c r="D8" i="2"/>
  <c r="C6" i="2"/>
  <c r="E8" i="2" l="1"/>
  <c r="D6" i="2"/>
  <c r="AB6" i="2"/>
  <c r="AC8" i="2"/>
  <c r="U17" i="2"/>
  <c r="T15" i="2"/>
  <c r="M26" i="2"/>
  <c r="L24" i="2"/>
  <c r="AC17" i="2"/>
  <c r="AB15" i="2"/>
  <c r="M8" i="2"/>
  <c r="L6" i="2"/>
  <c r="M17" i="2"/>
  <c r="L15" i="2"/>
  <c r="E26" i="2"/>
  <c r="D24" i="2"/>
  <c r="U26" i="2"/>
  <c r="T24" i="2"/>
  <c r="AC26" i="2"/>
  <c r="AB24" i="2"/>
  <c r="U8" i="2"/>
  <c r="T6" i="2"/>
  <c r="E17" i="2"/>
  <c r="D15" i="2"/>
  <c r="E15" i="2" l="1"/>
  <c r="F17" i="2"/>
  <c r="E24" i="2"/>
  <c r="F26" i="2"/>
  <c r="N26" i="2"/>
  <c r="M24" i="2"/>
  <c r="V8" i="2"/>
  <c r="U6" i="2"/>
  <c r="N17" i="2"/>
  <c r="M15" i="2"/>
  <c r="V17" i="2"/>
  <c r="U15" i="2"/>
  <c r="AD8" i="2"/>
  <c r="AC6" i="2"/>
  <c r="AD26" i="2"/>
  <c r="AC24" i="2"/>
  <c r="N8" i="2"/>
  <c r="M6" i="2"/>
  <c r="V26" i="2"/>
  <c r="U24" i="2"/>
  <c r="AD17" i="2"/>
  <c r="AC15" i="2"/>
  <c r="E6" i="2"/>
  <c r="F8" i="2"/>
  <c r="AE26" i="2" l="1"/>
  <c r="AD24" i="2"/>
  <c r="W8" i="2"/>
  <c r="V6" i="2"/>
  <c r="N6" i="2"/>
  <c r="O8" i="2"/>
  <c r="N15" i="2"/>
  <c r="O17" i="2"/>
  <c r="G8" i="2"/>
  <c r="F6" i="2"/>
  <c r="AE17" i="2"/>
  <c r="AD15" i="2"/>
  <c r="AE8" i="2"/>
  <c r="AD6" i="2"/>
  <c r="N24" i="2"/>
  <c r="O26" i="2"/>
  <c r="G26" i="2"/>
  <c r="F24" i="2"/>
  <c r="W26" i="2"/>
  <c r="V24" i="2"/>
  <c r="W17" i="2"/>
  <c r="V15" i="2"/>
  <c r="G17" i="2"/>
  <c r="F15" i="2"/>
  <c r="H26" i="2" l="1"/>
  <c r="G24" i="2"/>
  <c r="H8" i="2"/>
  <c r="G6" i="2"/>
  <c r="P26" i="2"/>
  <c r="O24" i="2"/>
  <c r="P17" i="2"/>
  <c r="O15" i="2"/>
  <c r="H17" i="2"/>
  <c r="G15" i="2"/>
  <c r="O6" i="2"/>
  <c r="P8" i="2"/>
  <c r="AF26" i="2"/>
  <c r="AE24" i="2"/>
  <c r="W15" i="2"/>
  <c r="X17" i="2"/>
  <c r="AF8" i="2"/>
  <c r="AE6" i="2"/>
  <c r="W24" i="2"/>
  <c r="X26" i="2"/>
  <c r="AF17" i="2"/>
  <c r="AE15" i="2"/>
  <c r="W6" i="2"/>
  <c r="X8" i="2"/>
  <c r="J18" i="2" l="1"/>
  <c r="K18" i="2" s="1"/>
  <c r="L18" i="2" s="1"/>
  <c r="M18" i="2" s="1"/>
  <c r="N18" i="2" s="1"/>
  <c r="O18" i="2" s="1"/>
  <c r="P18" i="2" s="1"/>
  <c r="J19" i="2" s="1"/>
  <c r="K19" i="2" s="1"/>
  <c r="L19" i="2" s="1"/>
  <c r="M19" i="2" s="1"/>
  <c r="N19" i="2" s="1"/>
  <c r="O19" i="2" s="1"/>
  <c r="P19" i="2" s="1"/>
  <c r="J20" i="2" s="1"/>
  <c r="K20" i="2" s="1"/>
  <c r="L20" i="2" s="1"/>
  <c r="M20" i="2" s="1"/>
  <c r="N20" i="2" s="1"/>
  <c r="O20" i="2" s="1"/>
  <c r="P20" i="2" s="1"/>
  <c r="J21" i="2" s="1"/>
  <c r="K21" i="2" s="1"/>
  <c r="L21" i="2" s="1"/>
  <c r="M21" i="2" s="1"/>
  <c r="N21" i="2" s="1"/>
  <c r="O21" i="2" s="1"/>
  <c r="P21" i="2" s="1"/>
  <c r="P15" i="2"/>
  <c r="AF15" i="2"/>
  <c r="Z18" i="2"/>
  <c r="AA18" i="2" s="1"/>
  <c r="AB18" i="2" s="1"/>
  <c r="AC18" i="2" s="1"/>
  <c r="AD18" i="2" s="1"/>
  <c r="AE18" i="2" s="1"/>
  <c r="AF18" i="2" s="1"/>
  <c r="Z19" i="2" s="1"/>
  <c r="AA19" i="2" s="1"/>
  <c r="AB19" i="2" s="1"/>
  <c r="AC19" i="2" s="1"/>
  <c r="AD19" i="2" s="1"/>
  <c r="AE19" i="2" s="1"/>
  <c r="AF19" i="2" s="1"/>
  <c r="Z20" i="2" s="1"/>
  <c r="AA20" i="2" s="1"/>
  <c r="AB20" i="2" s="1"/>
  <c r="AC20" i="2" s="1"/>
  <c r="AD20" i="2" s="1"/>
  <c r="AE20" i="2" s="1"/>
  <c r="AF20" i="2" s="1"/>
  <c r="Z21" i="2" s="1"/>
  <c r="AA21" i="2" s="1"/>
  <c r="AB21" i="2" s="1"/>
  <c r="AC21" i="2" s="1"/>
  <c r="AD21" i="2" s="1"/>
  <c r="AE21" i="2" s="1"/>
  <c r="AF21" i="2" s="1"/>
  <c r="AF24" i="2"/>
  <c r="Z27" i="2"/>
  <c r="AA27" i="2" s="1"/>
  <c r="AB27" i="2" s="1"/>
  <c r="AC27" i="2" s="1"/>
  <c r="AD27" i="2" s="1"/>
  <c r="AE27" i="2" s="1"/>
  <c r="AF27" i="2" s="1"/>
  <c r="Z28" i="2" s="1"/>
  <c r="AA28" i="2" s="1"/>
  <c r="AB28" i="2" s="1"/>
  <c r="AC28" i="2" s="1"/>
  <c r="AD28" i="2" s="1"/>
  <c r="AE28" i="2" s="1"/>
  <c r="AF28" i="2" s="1"/>
  <c r="Z29" i="2" s="1"/>
  <c r="AA29" i="2" s="1"/>
  <c r="AB29" i="2" s="1"/>
  <c r="AC29" i="2" s="1"/>
  <c r="AD29" i="2" s="1"/>
  <c r="AE29" i="2" s="1"/>
  <c r="AF29" i="2" s="1"/>
  <c r="Z30" i="2" s="1"/>
  <c r="AA30" i="2" s="1"/>
  <c r="AB30" i="2" s="1"/>
  <c r="AC30" i="2" s="1"/>
  <c r="AD30" i="2" s="1"/>
  <c r="AE30" i="2" s="1"/>
  <c r="AF30" i="2" s="1"/>
  <c r="J27" i="2"/>
  <c r="K27" i="2" s="1"/>
  <c r="L27" i="2" s="1"/>
  <c r="M27" i="2" s="1"/>
  <c r="N27" i="2" s="1"/>
  <c r="O27" i="2" s="1"/>
  <c r="P27" i="2" s="1"/>
  <c r="J28" i="2" s="1"/>
  <c r="K28" i="2" s="1"/>
  <c r="L28" i="2" s="1"/>
  <c r="M28" i="2" s="1"/>
  <c r="N28" i="2" s="1"/>
  <c r="O28" i="2" s="1"/>
  <c r="P28" i="2" s="1"/>
  <c r="J29" i="2" s="1"/>
  <c r="K29" i="2" s="1"/>
  <c r="L29" i="2" s="1"/>
  <c r="M29" i="2" s="1"/>
  <c r="N29" i="2" s="1"/>
  <c r="O29" i="2" s="1"/>
  <c r="P29" i="2" s="1"/>
  <c r="J30" i="2" s="1"/>
  <c r="K30" i="2" s="1"/>
  <c r="L30" i="2" s="1"/>
  <c r="M30" i="2" s="1"/>
  <c r="N30" i="2" s="1"/>
  <c r="O30" i="2" s="1"/>
  <c r="P30" i="2" s="1"/>
  <c r="P24" i="2"/>
  <c r="R9" i="2"/>
  <c r="S9" i="2" s="1"/>
  <c r="T9" i="2" s="1"/>
  <c r="U9" i="2" s="1"/>
  <c r="V9" i="2" s="1"/>
  <c r="W9" i="2" s="1"/>
  <c r="X9" i="2" s="1"/>
  <c r="R10" i="2" s="1"/>
  <c r="S10" i="2" s="1"/>
  <c r="T10" i="2" s="1"/>
  <c r="U10" i="2" s="1"/>
  <c r="V10" i="2" s="1"/>
  <c r="W10" i="2" s="1"/>
  <c r="X10" i="2" s="1"/>
  <c r="R11" i="2" s="1"/>
  <c r="S11" i="2" s="1"/>
  <c r="T11" i="2" s="1"/>
  <c r="U11" i="2" s="1"/>
  <c r="V11" i="2" s="1"/>
  <c r="W11" i="2" s="1"/>
  <c r="X11" i="2" s="1"/>
  <c r="R12" i="2" s="1"/>
  <c r="S12" i="2" s="1"/>
  <c r="T12" i="2" s="1"/>
  <c r="U12" i="2" s="1"/>
  <c r="V12" i="2" s="1"/>
  <c r="W12" i="2" s="1"/>
  <c r="X12" i="2" s="1"/>
  <c r="X6" i="2"/>
  <c r="R18" i="2"/>
  <c r="S18" i="2" s="1"/>
  <c r="T18" i="2" s="1"/>
  <c r="U18" i="2" s="1"/>
  <c r="V18" i="2" s="1"/>
  <c r="W18" i="2" s="1"/>
  <c r="X18" i="2" s="1"/>
  <c r="R19" i="2" s="1"/>
  <c r="S19" i="2" s="1"/>
  <c r="T19" i="2" s="1"/>
  <c r="U19" i="2" s="1"/>
  <c r="V19" i="2" s="1"/>
  <c r="W19" i="2" s="1"/>
  <c r="X19" i="2" s="1"/>
  <c r="R20" i="2" s="1"/>
  <c r="S20" i="2" s="1"/>
  <c r="T20" i="2" s="1"/>
  <c r="U20" i="2" s="1"/>
  <c r="V20" i="2" s="1"/>
  <c r="W20" i="2" s="1"/>
  <c r="X20" i="2" s="1"/>
  <c r="R21" i="2" s="1"/>
  <c r="S21" i="2" s="1"/>
  <c r="T21" i="2" s="1"/>
  <c r="U21" i="2" s="1"/>
  <c r="V21" i="2" s="1"/>
  <c r="W21" i="2" s="1"/>
  <c r="X21" i="2" s="1"/>
  <c r="X15" i="2"/>
  <c r="R27" i="2"/>
  <c r="S27" i="2" s="1"/>
  <c r="T27" i="2" s="1"/>
  <c r="U27" i="2" s="1"/>
  <c r="V27" i="2" s="1"/>
  <c r="W27" i="2" s="1"/>
  <c r="X27" i="2" s="1"/>
  <c r="R28" i="2" s="1"/>
  <c r="S28" i="2" s="1"/>
  <c r="T28" i="2" s="1"/>
  <c r="U28" i="2" s="1"/>
  <c r="V28" i="2" s="1"/>
  <c r="W28" i="2" s="1"/>
  <c r="X28" i="2" s="1"/>
  <c r="R29" i="2" s="1"/>
  <c r="S29" i="2" s="1"/>
  <c r="T29" i="2" s="1"/>
  <c r="U29" i="2" s="1"/>
  <c r="V29" i="2" s="1"/>
  <c r="W29" i="2" s="1"/>
  <c r="X29" i="2" s="1"/>
  <c r="R30" i="2" s="1"/>
  <c r="S30" i="2" s="1"/>
  <c r="T30" i="2" s="1"/>
  <c r="U30" i="2" s="1"/>
  <c r="V30" i="2" s="1"/>
  <c r="W30" i="2" s="1"/>
  <c r="X30" i="2" s="1"/>
  <c r="X24" i="2"/>
  <c r="J9" i="2"/>
  <c r="K9" i="2" s="1"/>
  <c r="L9" i="2" s="1"/>
  <c r="M9" i="2" s="1"/>
  <c r="N9" i="2" s="1"/>
  <c r="O9" i="2" s="1"/>
  <c r="P9" i="2" s="1"/>
  <c r="J10" i="2" s="1"/>
  <c r="K10" i="2" s="1"/>
  <c r="L10" i="2" s="1"/>
  <c r="M10" i="2" s="1"/>
  <c r="N10" i="2" s="1"/>
  <c r="O10" i="2" s="1"/>
  <c r="P10" i="2" s="1"/>
  <c r="J11" i="2" s="1"/>
  <c r="K11" i="2" s="1"/>
  <c r="L11" i="2" s="1"/>
  <c r="M11" i="2" s="1"/>
  <c r="N11" i="2" s="1"/>
  <c r="O11" i="2" s="1"/>
  <c r="P11" i="2" s="1"/>
  <c r="J12" i="2" s="1"/>
  <c r="K12" i="2" s="1"/>
  <c r="L12" i="2" s="1"/>
  <c r="M12" i="2" s="1"/>
  <c r="N12" i="2" s="1"/>
  <c r="O12" i="2" s="1"/>
  <c r="P12" i="2" s="1"/>
  <c r="P6" i="2"/>
  <c r="B9" i="2"/>
  <c r="C9" i="2" s="1"/>
  <c r="D9" i="2" s="1"/>
  <c r="E9" i="2" s="1"/>
  <c r="F9" i="2" s="1"/>
  <c r="G9" i="2" s="1"/>
  <c r="H9" i="2" s="1"/>
  <c r="B10" i="2" s="1"/>
  <c r="C10" i="2" s="1"/>
  <c r="D10" i="2" s="1"/>
  <c r="E10" i="2" s="1"/>
  <c r="F10" i="2" s="1"/>
  <c r="G10" i="2" s="1"/>
  <c r="H10" i="2" s="1"/>
  <c r="B11" i="2" s="1"/>
  <c r="C11" i="2" s="1"/>
  <c r="D11" i="2" s="1"/>
  <c r="E11" i="2" s="1"/>
  <c r="F11" i="2" s="1"/>
  <c r="G11" i="2" s="1"/>
  <c r="H11" i="2" s="1"/>
  <c r="B12" i="2" s="1"/>
  <c r="C12" i="2" s="1"/>
  <c r="D12" i="2" s="1"/>
  <c r="E12" i="2" s="1"/>
  <c r="F12" i="2" s="1"/>
  <c r="G12" i="2" s="1"/>
  <c r="H12" i="2" s="1"/>
  <c r="H6" i="2"/>
  <c r="AF6" i="2"/>
  <c r="Z9" i="2"/>
  <c r="AA9" i="2" s="1"/>
  <c r="AB9" i="2" s="1"/>
  <c r="AC9" i="2" s="1"/>
  <c r="AD9" i="2" s="1"/>
  <c r="AE9" i="2" s="1"/>
  <c r="AF9" i="2" s="1"/>
  <c r="Z10" i="2" s="1"/>
  <c r="AA10" i="2" s="1"/>
  <c r="AB10" i="2" s="1"/>
  <c r="AC10" i="2" s="1"/>
  <c r="AD10" i="2" s="1"/>
  <c r="AE10" i="2" s="1"/>
  <c r="AF10" i="2" s="1"/>
  <c r="Z11" i="2" s="1"/>
  <c r="AA11" i="2" s="1"/>
  <c r="AB11" i="2" s="1"/>
  <c r="AC11" i="2" s="1"/>
  <c r="AD11" i="2" s="1"/>
  <c r="AE11" i="2" s="1"/>
  <c r="AF11" i="2" s="1"/>
  <c r="Z12" i="2" s="1"/>
  <c r="AA12" i="2" s="1"/>
  <c r="AB12" i="2" s="1"/>
  <c r="AC12" i="2" s="1"/>
  <c r="AD12" i="2" s="1"/>
  <c r="AE12" i="2" s="1"/>
  <c r="AF12" i="2" s="1"/>
  <c r="H15" i="2"/>
  <c r="B18" i="2"/>
  <c r="C18" i="2" s="1"/>
  <c r="D18" i="2" s="1"/>
  <c r="E18" i="2" s="1"/>
  <c r="F18" i="2" s="1"/>
  <c r="G18" i="2" s="1"/>
  <c r="H18" i="2" s="1"/>
  <c r="B19" i="2" s="1"/>
  <c r="C19" i="2" s="1"/>
  <c r="D19" i="2" s="1"/>
  <c r="E19" i="2" s="1"/>
  <c r="F19" i="2" s="1"/>
  <c r="G19" i="2" s="1"/>
  <c r="H19" i="2" s="1"/>
  <c r="B20" i="2" s="1"/>
  <c r="C20" i="2" s="1"/>
  <c r="D20" i="2" s="1"/>
  <c r="E20" i="2" s="1"/>
  <c r="F20" i="2" s="1"/>
  <c r="G20" i="2" s="1"/>
  <c r="H20" i="2" s="1"/>
  <c r="B21" i="2" s="1"/>
  <c r="C21" i="2" s="1"/>
  <c r="D21" i="2" s="1"/>
  <c r="E21" i="2" s="1"/>
  <c r="F21" i="2" s="1"/>
  <c r="G21" i="2" s="1"/>
  <c r="H21" i="2" s="1"/>
  <c r="H24" i="2"/>
  <c r="B27" i="2"/>
  <c r="C27" i="2" s="1"/>
  <c r="D27" i="2" s="1"/>
  <c r="E27" i="2" s="1"/>
  <c r="F27" i="2" s="1"/>
  <c r="G27" i="2" s="1"/>
  <c r="H27" i="2" s="1"/>
  <c r="B28" i="2" s="1"/>
  <c r="C28" i="2" s="1"/>
  <c r="D28" i="2" s="1"/>
  <c r="E28" i="2" s="1"/>
  <c r="F28" i="2" s="1"/>
  <c r="G28" i="2" s="1"/>
  <c r="H28" i="2" s="1"/>
  <c r="B29" i="2" s="1"/>
  <c r="C29" i="2" s="1"/>
  <c r="D29" i="2" s="1"/>
  <c r="E29" i="2" s="1"/>
  <c r="F29" i="2" s="1"/>
  <c r="G29" i="2" s="1"/>
  <c r="H29" i="2" s="1"/>
  <c r="B30" i="2" s="1"/>
  <c r="C30" i="2" s="1"/>
  <c r="D30" i="2" s="1"/>
  <c r="E30" i="2" s="1"/>
  <c r="F30" i="2" s="1"/>
  <c r="G30" i="2" s="1"/>
  <c r="H30" i="2" s="1"/>
  <c r="J33" i="1" l="1"/>
  <c r="J42" i="1" l="1"/>
  <c r="U42" i="1"/>
  <c r="AB10" i="1" s="1"/>
  <c r="AB16" i="1" s="1"/>
</calcChain>
</file>

<file path=xl/sharedStrings.xml><?xml version="1.0" encoding="utf-8"?>
<sst xmlns="http://schemas.openxmlformats.org/spreadsheetml/2006/main" count="40" uniqueCount="8">
  <si>
    <t>1Er 15 JOURS</t>
  </si>
  <si>
    <t>2Eme 15 JOURS</t>
  </si>
  <si>
    <t>DATES</t>
  </si>
  <si>
    <t>LINE</t>
  </si>
  <si>
    <t>LUC</t>
  </si>
  <si>
    <t>CALCULATRICE DE PAIE</t>
  </si>
  <si>
    <t xml:space="preserve">PAYE 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</si>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</sst>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"/>
    <numFmt numFmtId="166" formatCode="#,##0.00\ &quot;$&quot;"/>
  </numFmts>
  <fonts count="1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rgb="FF66FF33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color theme="0"/>
      <name val="Arial"/>
      <family val="2"/>
    </font>
    <font>
      <b/>
      <sz val="16"/>
      <color theme="0"/>
      <name val="Calibri"/>
      <family val="2"/>
      <scheme val="minor"/>
    </font>
    <font>
      <b/>
      <sz val="20"/>
      <color theme="1"/>
      <name val="Arial"/>
      <family val="2"/>
    </font>
    <font>
      <b/>
      <sz val="20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8" fillId="8" borderId="0" xfId="0" applyFont="1" applyFill="1" applyAlignment="1">
      <alignment horizontal="center" vertical="center"/>
    </xf>
    <xf numFmtId="0" fontId="0" fillId="8" borderId="0" xfId="0" applyFill="1"/>
    <xf numFmtId="0" fontId="10" fillId="8" borderId="0" xfId="0" applyFont="1" applyFill="1"/>
    <xf numFmtId="0" fontId="12" fillId="10" borderId="11" xfId="0" applyFont="1" applyFill="1" applyBorder="1" applyAlignment="1">
      <alignment horizontal="center" vertical="center"/>
    </xf>
    <xf numFmtId="165" fontId="13" fillId="11" borderId="11" xfId="0" applyNumberFormat="1" applyFont="1" applyFill="1" applyBorder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0" fillId="13" borderId="0" xfId="0" applyFont="1" applyFill="1" applyAlignment="1">
      <alignment horizontal="center" vertical="center"/>
    </xf>
    <xf numFmtId="0" fontId="2" fillId="5" borderId="0" xfId="0" applyFont="1" applyFill="1" applyProtection="1"/>
    <xf numFmtId="0" fontId="1" fillId="5" borderId="0" xfId="0" applyFont="1" applyFill="1" applyAlignment="1" applyProtection="1">
      <alignment horizontal="center" vertical="center"/>
    </xf>
    <xf numFmtId="0" fontId="2" fillId="0" borderId="0" xfId="0" applyFont="1" applyProtection="1"/>
    <xf numFmtId="0" fontId="2" fillId="6" borderId="0" xfId="0" applyFont="1" applyFill="1" applyProtection="1"/>
    <xf numFmtId="0" fontId="1" fillId="6" borderId="0" xfId="0" applyFont="1" applyFill="1" applyAlignment="1" applyProtection="1">
      <alignment horizontal="center" vertical="center"/>
    </xf>
    <xf numFmtId="4" fontId="2" fillId="5" borderId="0" xfId="0" applyNumberFormat="1" applyFont="1" applyFill="1" applyProtection="1"/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/>
    <xf numFmtId="0" fontId="7" fillId="5" borderId="0" xfId="0" applyFont="1" applyFill="1" applyAlignment="1" applyProtection="1">
      <alignment horizontal="center" vertical="center"/>
    </xf>
    <xf numFmtId="0" fontId="6" fillId="5" borderId="0" xfId="0" applyFont="1" applyFill="1" applyAlignment="1" applyProtection="1">
      <alignment horizontal="center" vertical="center"/>
    </xf>
    <xf numFmtId="0" fontId="2" fillId="5" borderId="13" xfId="0" applyFont="1" applyFill="1" applyBorder="1" applyProtection="1"/>
    <xf numFmtId="0" fontId="2" fillId="6" borderId="20" xfId="0" applyFont="1" applyFill="1" applyBorder="1" applyProtection="1"/>
    <xf numFmtId="0" fontId="5" fillId="7" borderId="1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6" fontId="4" fillId="4" borderId="1" xfId="0" applyNumberFormat="1" applyFont="1" applyFill="1" applyBorder="1" applyAlignment="1" applyProtection="1">
      <alignment horizontal="center" vertical="center"/>
    </xf>
    <xf numFmtId="166" fontId="4" fillId="4" borderId="5" xfId="0" applyNumberFormat="1" applyFont="1" applyFill="1" applyBorder="1" applyAlignment="1" applyProtection="1">
      <alignment horizontal="center" vertical="center"/>
    </xf>
    <xf numFmtId="166" fontId="3" fillId="3" borderId="1" xfId="0" applyNumberFormat="1" applyFont="1" applyFill="1" applyBorder="1" applyAlignment="1" applyProtection="1">
      <alignment horizontal="center" vertical="center"/>
      <protection locked="0"/>
    </xf>
    <xf numFmtId="166" fontId="3" fillId="3" borderId="5" xfId="0" applyNumberFormat="1" applyFont="1" applyFill="1" applyBorder="1" applyAlignment="1" applyProtection="1">
      <alignment horizontal="center" vertical="center"/>
      <protection locked="0"/>
    </xf>
    <xf numFmtId="0" fontId="7" fillId="14" borderId="0" xfId="0" applyFont="1" applyFill="1" applyAlignment="1" applyProtection="1">
      <alignment horizontal="center" vertical="center"/>
      <protection locked="0"/>
    </xf>
    <xf numFmtId="0" fontId="6" fillId="14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</xf>
    <xf numFmtId="0" fontId="7" fillId="15" borderId="14" xfId="0" applyFont="1" applyFill="1" applyBorder="1" applyAlignment="1" applyProtection="1">
      <alignment horizontal="center" vertical="center"/>
    </xf>
    <xf numFmtId="0" fontId="7" fillId="15" borderId="12" xfId="0" applyFont="1" applyFill="1" applyBorder="1" applyAlignment="1" applyProtection="1">
      <alignment horizontal="center" vertical="center"/>
    </xf>
    <xf numFmtId="0" fontId="7" fillId="15" borderId="18" xfId="0" applyFont="1" applyFill="1" applyBorder="1" applyAlignment="1" applyProtection="1">
      <alignment horizontal="center" vertical="center"/>
    </xf>
    <xf numFmtId="0" fontId="7" fillId="15" borderId="15" xfId="0" applyFont="1" applyFill="1" applyBorder="1" applyAlignment="1" applyProtection="1">
      <alignment horizontal="center" vertical="center"/>
    </xf>
    <xf numFmtId="0" fontId="7" fillId="15" borderId="0" xfId="0" applyFont="1" applyFill="1" applyBorder="1" applyAlignment="1" applyProtection="1">
      <alignment horizontal="center" vertical="center"/>
    </xf>
    <xf numFmtId="0" fontId="7" fillId="15" borderId="13" xfId="0" applyFont="1" applyFill="1" applyBorder="1" applyAlignment="1" applyProtection="1">
      <alignment horizontal="center" vertical="center"/>
    </xf>
    <xf numFmtId="0" fontId="7" fillId="15" borderId="16" xfId="0" applyFont="1" applyFill="1" applyBorder="1" applyAlignment="1" applyProtection="1">
      <alignment horizontal="center" vertical="center"/>
    </xf>
    <xf numFmtId="0" fontId="7" fillId="15" borderId="17" xfId="0" applyFont="1" applyFill="1" applyBorder="1" applyAlignment="1" applyProtection="1">
      <alignment horizontal="center" vertical="center"/>
    </xf>
    <xf numFmtId="0" fontId="7" fillId="15" borderId="19" xfId="0" applyFont="1" applyFill="1" applyBorder="1" applyAlignment="1" applyProtection="1">
      <alignment horizontal="center" vertical="center"/>
    </xf>
    <xf numFmtId="166" fontId="7" fillId="16" borderId="21" xfId="0" applyNumberFormat="1" applyFont="1" applyFill="1" applyBorder="1" applyAlignment="1" applyProtection="1">
      <alignment horizontal="center" vertical="center"/>
      <protection locked="0"/>
    </xf>
    <xf numFmtId="166" fontId="7" fillId="16" borderId="12" xfId="0" applyNumberFormat="1" applyFont="1" applyFill="1" applyBorder="1" applyAlignment="1" applyProtection="1">
      <alignment horizontal="center" vertical="center"/>
      <protection locked="0"/>
    </xf>
    <xf numFmtId="166" fontId="7" fillId="16" borderId="18" xfId="0" applyNumberFormat="1" applyFont="1" applyFill="1" applyBorder="1" applyAlignment="1" applyProtection="1">
      <alignment horizontal="center" vertical="center"/>
      <protection locked="0"/>
    </xf>
    <xf numFmtId="166" fontId="7" fillId="16" borderId="4" xfId="0" applyNumberFormat="1" applyFont="1" applyFill="1" applyBorder="1" applyAlignment="1" applyProtection="1">
      <alignment horizontal="center" vertical="center"/>
      <protection locked="0"/>
    </xf>
    <xf numFmtId="166" fontId="7" fillId="16" borderId="0" xfId="0" applyNumberFormat="1" applyFont="1" applyFill="1" applyBorder="1" applyAlignment="1" applyProtection="1">
      <alignment horizontal="center" vertical="center"/>
      <protection locked="0"/>
    </xf>
    <xf numFmtId="166" fontId="7" fillId="16" borderId="13" xfId="0" applyNumberFormat="1" applyFont="1" applyFill="1" applyBorder="1" applyAlignment="1" applyProtection="1">
      <alignment horizontal="center" vertical="center"/>
      <protection locked="0"/>
    </xf>
    <xf numFmtId="166" fontId="4" fillId="16" borderId="15" xfId="0" applyNumberFormat="1" applyFont="1" applyFill="1" applyBorder="1" applyAlignment="1" applyProtection="1">
      <alignment horizontal="center" vertical="center"/>
    </xf>
    <xf numFmtId="166" fontId="4" fillId="16" borderId="13" xfId="0" applyNumberFormat="1" applyFont="1" applyFill="1" applyBorder="1" applyAlignment="1">
      <alignment horizontal="center" vertical="center"/>
    </xf>
    <xf numFmtId="166" fontId="4" fillId="16" borderId="15" xfId="0" applyNumberFormat="1" applyFont="1" applyFill="1" applyBorder="1" applyAlignment="1">
      <alignment horizontal="center" vertical="center"/>
    </xf>
    <xf numFmtId="166" fontId="4" fillId="16" borderId="16" xfId="0" applyNumberFormat="1" applyFont="1" applyFill="1" applyBorder="1" applyAlignment="1">
      <alignment horizontal="center" vertical="center"/>
    </xf>
    <xf numFmtId="166" fontId="4" fillId="16" borderId="19" xfId="0" applyNumberFormat="1" applyFont="1" applyFill="1" applyBorder="1" applyAlignment="1">
      <alignment horizontal="center" vertical="center"/>
    </xf>
    <xf numFmtId="166" fontId="3" fillId="3" borderId="1" xfId="0" applyNumberFormat="1" applyFont="1" applyFill="1" applyBorder="1" applyAlignment="1" applyProtection="1">
      <alignment horizontal="center" vertical="center"/>
    </xf>
    <xf numFmtId="166" fontId="3" fillId="3" borderId="5" xfId="0" applyNumberFormat="1" applyFont="1" applyFill="1" applyBorder="1" applyAlignment="1" applyProtection="1">
      <alignment horizontal="center" vertical="center"/>
    </xf>
    <xf numFmtId="0" fontId="5" fillId="7" borderId="2" xfId="0" applyNumberFormat="1" applyFont="1" applyFill="1" applyBorder="1" applyAlignment="1" applyProtection="1">
      <alignment horizontal="center" vertical="center"/>
    </xf>
    <xf numFmtId="0" fontId="5" fillId="7" borderId="4" xfId="0" applyNumberFormat="1" applyFont="1" applyFill="1" applyBorder="1" applyAlignment="1" applyProtection="1">
      <alignment horizontal="center" vertical="center"/>
    </xf>
    <xf numFmtId="0" fontId="5" fillId="7" borderId="0" xfId="0" applyNumberFormat="1" applyFont="1" applyFill="1" applyBorder="1" applyAlignment="1" applyProtection="1">
      <alignment horizontal="center" vertical="center"/>
    </xf>
    <xf numFmtId="0" fontId="5" fillId="7" borderId="5" xfId="0" applyNumberFormat="1" applyFont="1" applyFill="1" applyBorder="1" applyAlignment="1" applyProtection="1">
      <alignment horizontal="center" vertical="center"/>
    </xf>
    <xf numFmtId="0" fontId="5" fillId="7" borderId="6" xfId="0" applyNumberFormat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166" fontId="4" fillId="4" borderId="5" xfId="0" applyNumberFormat="1" applyFont="1" applyFill="1" applyBorder="1" applyAlignment="1" applyProtection="1">
      <alignment horizontal="center" vertical="center"/>
      <protection locked="0"/>
    </xf>
    <xf numFmtId="164" fontId="11" fillId="4" borderId="8" xfId="0" applyNumberFormat="1" applyFont="1" applyFill="1" applyBorder="1" applyAlignment="1">
      <alignment horizontal="center" vertical="center"/>
    </xf>
    <xf numFmtId="164" fontId="11" fillId="4" borderId="9" xfId="0" applyNumberFormat="1" applyFont="1" applyFill="1" applyBorder="1" applyAlignment="1">
      <alignment horizontal="center" vertical="center"/>
    </xf>
    <xf numFmtId="164" fontId="11" fillId="4" borderId="10" xfId="0" applyNumberFormat="1" applyFont="1" applyFill="1" applyBorder="1" applyAlignment="1">
      <alignment horizontal="center" vertical="center"/>
    </xf>
    <xf numFmtId="0" fontId="9" fillId="9" borderId="1" xfId="0" applyFont="1" applyFill="1" applyBorder="1" applyAlignment="1" applyProtection="1">
      <alignment horizontal="center" vertical="center"/>
      <protection locked="0"/>
    </xf>
    <xf numFmtId="0" fontId="9" fillId="9" borderId="2" xfId="0" applyFont="1" applyFill="1" applyBorder="1" applyAlignment="1" applyProtection="1">
      <alignment horizontal="center" vertical="center"/>
      <protection locked="0"/>
    </xf>
    <xf numFmtId="0" fontId="9" fillId="9" borderId="3" xfId="0" applyFont="1" applyFill="1" applyBorder="1" applyAlignment="1" applyProtection="1">
      <alignment horizontal="center" vertical="center"/>
      <protection locked="0"/>
    </xf>
    <xf numFmtId="0" fontId="9" fillId="9" borderId="5" xfId="0" applyFont="1" applyFill="1" applyBorder="1" applyAlignment="1" applyProtection="1">
      <alignment horizontal="center" vertical="center"/>
      <protection locked="0"/>
    </xf>
    <xf numFmtId="0" fontId="9" fillId="9" borderId="6" xfId="0" applyFont="1" applyFill="1" applyBorder="1" applyAlignment="1" applyProtection="1">
      <alignment horizontal="center" vertical="center"/>
      <protection locked="0"/>
    </xf>
    <xf numFmtId="0" fontId="9" fillId="9" borderId="7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Spin" dx="22" fmlaLink="$B$2" max="9999" min="2017" noThreeD="1" page="10" val="201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1771650</xdr:colOff>
          <xdr:row>27</xdr:row>
          <xdr:rowOff>133350</xdr:rowOff>
        </xdr:from>
        <xdr:to>
          <xdr:col>27</xdr:col>
          <xdr:colOff>1362075</xdr:colOff>
          <xdr:row>30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A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28575</xdr:colOff>
          <xdr:row>27</xdr:row>
          <xdr:rowOff>142875</xdr:rowOff>
        </xdr:from>
        <xdr:to>
          <xdr:col>25</xdr:col>
          <xdr:colOff>1066800</xdr:colOff>
          <xdr:row>30</xdr:row>
          <xdr:rowOff>200025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A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438150</xdr:colOff>
          <xdr:row>1</xdr:row>
          <xdr:rowOff>0</xdr:rowOff>
        </xdr:from>
        <xdr:to>
          <xdr:col>31</xdr:col>
          <xdr:colOff>438150</xdr:colOff>
          <xdr:row>3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1A29E-BFA6-43F4-8460-435BBAF1BE3E}">
  <sheetPr codeName="Feuil1">
    <tabColor rgb="FFFFC000"/>
  </sheetPr>
  <dimension ref="A1:AD48"/>
  <sheetViews>
    <sheetView tabSelected="1" zoomScaleNormal="100" zoomScaleSheetLayoutView="100" workbookViewId="0">
      <selection activeCell="U28" sqref="U28:U29"/>
    </sheetView>
  </sheetViews>
  <sheetFormatPr baseColWidth="10" defaultRowHeight="26.25" x14ac:dyDescent="0.4"/>
  <cols>
    <col min="1" max="1" width="7.140625" style="10" customWidth="1"/>
    <col min="2" max="2" width="2" style="10" customWidth="1"/>
    <col min="3" max="3" width="20.5703125" style="14" customWidth="1"/>
    <col min="4" max="4" width="2" style="10" customWidth="1"/>
    <col min="5" max="5" width="2.7109375" style="10" customWidth="1"/>
    <col min="6" max="6" width="2" style="10" customWidth="1"/>
    <col min="7" max="7" width="11.42578125" style="14"/>
    <col min="8" max="8" width="20.7109375" style="14" customWidth="1"/>
    <col min="9" max="9" width="2" style="10" customWidth="1"/>
    <col min="10" max="10" width="21.85546875" style="10" customWidth="1"/>
    <col min="11" max="11" width="2" style="10" customWidth="1"/>
    <col min="12" max="12" width="2.7109375" style="10" customWidth="1"/>
    <col min="13" max="13" width="2" style="10" customWidth="1"/>
    <col min="14" max="14" width="20.5703125" style="10" customWidth="1"/>
    <col min="15" max="15" width="2" style="10" customWidth="1"/>
    <col min="16" max="16" width="2.7109375" style="10" customWidth="1"/>
    <col min="17" max="17" width="2" style="10" customWidth="1"/>
    <col min="18" max="18" width="11.42578125" style="14"/>
    <col min="19" max="19" width="20.7109375" style="14" customWidth="1"/>
    <col min="20" max="20" width="2" style="14" customWidth="1"/>
    <col min="21" max="21" width="22" style="14" customWidth="1"/>
    <col min="22" max="22" width="2" style="10" customWidth="1"/>
    <col min="23" max="23" width="2.7109375" style="10" customWidth="1"/>
    <col min="24" max="24" width="2" style="10" customWidth="1"/>
    <col min="25" max="25" width="11.42578125" style="14"/>
    <col min="26" max="26" width="30.42578125" style="14" customWidth="1"/>
    <col min="27" max="27" width="2" style="14" customWidth="1"/>
    <col min="28" max="28" width="20.5703125" style="14" customWidth="1"/>
    <col min="29" max="29" width="2" style="14" customWidth="1"/>
    <col min="30" max="16384" width="11.42578125" style="10"/>
  </cols>
  <sheetData>
    <row r="1" spans="1:30" ht="11.25" customHeigh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9"/>
      <c r="T1" s="9"/>
      <c r="U1" s="9"/>
      <c r="V1" s="8"/>
      <c r="W1" s="8"/>
      <c r="X1" s="8"/>
      <c r="Y1" s="9"/>
      <c r="Z1" s="9"/>
      <c r="AA1" s="9"/>
      <c r="AB1" s="9"/>
      <c r="AC1" s="9"/>
      <c r="AD1" s="9"/>
    </row>
    <row r="2" spans="1:30" ht="8.25" customHeight="1" thickBot="1" x14ac:dyDescent="0.45">
      <c r="A2" s="8"/>
      <c r="B2" s="11"/>
      <c r="C2" s="11"/>
      <c r="D2" s="11"/>
      <c r="E2" s="9"/>
      <c r="F2" s="11"/>
      <c r="G2" s="11"/>
      <c r="H2" s="11"/>
      <c r="I2" s="11"/>
      <c r="J2" s="11"/>
      <c r="K2" s="11"/>
      <c r="L2" s="9"/>
      <c r="M2" s="11"/>
      <c r="N2" s="11"/>
      <c r="O2" s="11"/>
      <c r="P2" s="8"/>
      <c r="Q2" s="11"/>
      <c r="R2" s="11"/>
      <c r="S2" s="11"/>
      <c r="T2" s="11"/>
      <c r="U2" s="11"/>
      <c r="V2" s="11"/>
      <c r="W2" s="8"/>
      <c r="X2" s="11"/>
      <c r="Y2" s="11"/>
      <c r="Z2" s="11"/>
      <c r="AA2" s="11"/>
      <c r="AB2" s="11"/>
      <c r="AC2" s="11"/>
      <c r="AD2" s="9"/>
    </row>
    <row r="3" spans="1:30" ht="15" customHeight="1" x14ac:dyDescent="0.4">
      <c r="A3" s="8"/>
      <c r="B3" s="11"/>
      <c r="C3" s="20" t="s">
        <v>2</v>
      </c>
      <c r="D3" s="11"/>
      <c r="E3" s="9"/>
      <c r="F3" s="11"/>
      <c r="G3" s="20" t="s">
        <v>0</v>
      </c>
      <c r="H3" s="53"/>
      <c r="I3" s="53"/>
      <c r="J3" s="53"/>
      <c r="K3" s="11"/>
      <c r="L3" s="9"/>
      <c r="M3" s="11"/>
      <c r="N3" s="20" t="s">
        <v>2</v>
      </c>
      <c r="O3" s="11"/>
      <c r="P3" s="9"/>
      <c r="Q3" s="11"/>
      <c r="R3" s="20" t="s">
        <v>1</v>
      </c>
      <c r="S3" s="21"/>
      <c r="T3" s="21"/>
      <c r="U3" s="21"/>
      <c r="V3" s="11"/>
      <c r="W3" s="8"/>
      <c r="X3" s="11"/>
      <c r="Y3" s="20" t="s">
        <v>6</v>
      </c>
      <c r="Z3" s="21"/>
      <c r="AA3" s="21"/>
      <c r="AB3" s="21"/>
      <c r="AC3" s="11"/>
      <c r="AD3" s="9"/>
    </row>
    <row r="4" spans="1:30" ht="15" customHeight="1" x14ac:dyDescent="0.4">
      <c r="A4" s="8"/>
      <c r="B4" s="11"/>
      <c r="C4" s="54"/>
      <c r="D4" s="11"/>
      <c r="E4" s="9"/>
      <c r="F4" s="11"/>
      <c r="G4" s="54"/>
      <c r="H4" s="55"/>
      <c r="I4" s="55"/>
      <c r="J4" s="55"/>
      <c r="K4" s="11"/>
      <c r="L4" s="9"/>
      <c r="M4" s="11"/>
      <c r="N4" s="54"/>
      <c r="O4" s="11"/>
      <c r="P4" s="9"/>
      <c r="Q4" s="11"/>
      <c r="R4" s="22"/>
      <c r="S4" s="23"/>
      <c r="T4" s="23"/>
      <c r="U4" s="23"/>
      <c r="V4" s="11"/>
      <c r="W4" s="8"/>
      <c r="X4" s="11"/>
      <c r="Y4" s="22"/>
      <c r="Z4" s="23"/>
      <c r="AA4" s="23"/>
      <c r="AB4" s="23"/>
      <c r="AC4" s="11"/>
      <c r="AD4" s="9"/>
    </row>
    <row r="5" spans="1:30" ht="15" customHeight="1" thickBot="1" x14ac:dyDescent="0.45">
      <c r="A5" s="8"/>
      <c r="B5" s="11"/>
      <c r="C5" s="56"/>
      <c r="D5" s="11"/>
      <c r="E5" s="9"/>
      <c r="F5" s="11"/>
      <c r="G5" s="56"/>
      <c r="H5" s="57"/>
      <c r="I5" s="57"/>
      <c r="J5" s="57"/>
      <c r="K5" s="11"/>
      <c r="L5" s="9"/>
      <c r="M5" s="11"/>
      <c r="N5" s="56"/>
      <c r="O5" s="11"/>
      <c r="P5" s="9"/>
      <c r="Q5" s="11"/>
      <c r="R5" s="58"/>
      <c r="S5" s="59"/>
      <c r="T5" s="59"/>
      <c r="U5" s="59"/>
      <c r="V5" s="11"/>
      <c r="W5" s="8"/>
      <c r="X5" s="11"/>
      <c r="Y5" s="58"/>
      <c r="Z5" s="59"/>
      <c r="AA5" s="59"/>
      <c r="AB5" s="59"/>
      <c r="AC5" s="11"/>
      <c r="AD5" s="9"/>
    </row>
    <row r="6" spans="1:30" ht="8.25" customHeight="1" thickBot="1" x14ac:dyDescent="0.45">
      <c r="A6" s="8"/>
      <c r="B6" s="11"/>
      <c r="C6" s="11"/>
      <c r="D6" s="11"/>
      <c r="E6" s="9"/>
      <c r="F6" s="11"/>
      <c r="G6" s="12"/>
      <c r="H6" s="11"/>
      <c r="I6" s="11"/>
      <c r="J6" s="11"/>
      <c r="K6" s="11"/>
      <c r="L6" s="9"/>
      <c r="M6" s="11"/>
      <c r="N6" s="11"/>
      <c r="O6" s="11"/>
      <c r="P6" s="9"/>
      <c r="Q6" s="11"/>
      <c r="R6" s="11"/>
      <c r="S6" s="11"/>
      <c r="T6" s="11"/>
      <c r="U6" s="11"/>
      <c r="V6" s="11"/>
      <c r="W6" s="8"/>
      <c r="X6" s="11"/>
      <c r="Y6" s="11"/>
      <c r="Z6" s="11"/>
      <c r="AA6" s="11"/>
      <c r="AB6" s="11"/>
      <c r="AC6" s="11"/>
      <c r="AD6" s="9"/>
    </row>
    <row r="7" spans="1:30" ht="15" customHeight="1" x14ac:dyDescent="0.4">
      <c r="A7" s="8"/>
      <c r="B7" s="11"/>
      <c r="C7" s="28">
        <v>1</v>
      </c>
      <c r="D7" s="11"/>
      <c r="E7" s="9"/>
      <c r="F7" s="11"/>
      <c r="G7" s="30" t="s">
        <v>7</v>
      </c>
      <c r="H7" s="30"/>
      <c r="I7" s="11"/>
      <c r="J7" s="26">
        <v>0</v>
      </c>
      <c r="K7" s="11"/>
      <c r="L7" s="9"/>
      <c r="M7" s="11"/>
      <c r="N7" s="28">
        <v>17</v>
      </c>
      <c r="O7" s="11"/>
      <c r="P7" s="9"/>
      <c r="Q7" s="11"/>
      <c r="R7" s="30" t="s">
        <v>7</v>
      </c>
      <c r="S7" s="30"/>
      <c r="T7" s="11"/>
      <c r="U7" s="26">
        <v>0</v>
      </c>
      <c r="V7" s="11"/>
      <c r="W7" s="8"/>
      <c r="X7" s="11"/>
      <c r="Y7" s="30" t="s">
        <v>7</v>
      </c>
      <c r="Z7" s="30"/>
      <c r="AA7" s="11"/>
      <c r="AB7" s="60">
        <v>0</v>
      </c>
      <c r="AC7" s="11"/>
      <c r="AD7" s="9"/>
    </row>
    <row r="8" spans="1:30" ht="15.75" customHeight="1" thickBot="1" x14ac:dyDescent="0.45">
      <c r="A8" s="8"/>
      <c r="B8" s="11"/>
      <c r="C8" s="29"/>
      <c r="D8" s="11"/>
      <c r="E8" s="9"/>
      <c r="F8" s="11"/>
      <c r="G8" s="30"/>
      <c r="H8" s="30"/>
      <c r="I8" s="11"/>
      <c r="J8" s="27"/>
      <c r="K8" s="11"/>
      <c r="L8" s="9"/>
      <c r="M8" s="11"/>
      <c r="N8" s="29"/>
      <c r="O8" s="11"/>
      <c r="P8" s="9"/>
      <c r="Q8" s="11"/>
      <c r="R8" s="30"/>
      <c r="S8" s="30"/>
      <c r="T8" s="11"/>
      <c r="U8" s="27"/>
      <c r="V8" s="11"/>
      <c r="W8" s="8"/>
      <c r="X8" s="11"/>
      <c r="Y8" s="30"/>
      <c r="Z8" s="30"/>
      <c r="AA8" s="11"/>
      <c r="AB8" s="61"/>
      <c r="AC8" s="11"/>
      <c r="AD8" s="9"/>
    </row>
    <row r="9" spans="1:30" ht="8.25" customHeight="1" thickBot="1" x14ac:dyDescent="0.45">
      <c r="A9" s="8"/>
      <c r="B9" s="11"/>
      <c r="C9" s="11"/>
      <c r="D9" s="11"/>
      <c r="E9" s="9"/>
      <c r="F9" s="11"/>
      <c r="G9" s="11"/>
      <c r="H9" s="11"/>
      <c r="I9" s="11"/>
      <c r="J9" s="11"/>
      <c r="K9" s="11"/>
      <c r="L9" s="9"/>
      <c r="M9" s="11"/>
      <c r="N9" s="11"/>
      <c r="O9" s="11"/>
      <c r="P9" s="9"/>
      <c r="Q9" s="11"/>
      <c r="R9" s="11"/>
      <c r="S9" s="11"/>
      <c r="T9" s="11"/>
      <c r="U9" s="11"/>
      <c r="V9" s="11"/>
      <c r="W9" s="8"/>
      <c r="X9" s="11"/>
      <c r="Y9" s="11"/>
      <c r="Z9" s="11"/>
      <c r="AA9" s="11"/>
      <c r="AB9" s="11"/>
      <c r="AC9" s="11"/>
      <c r="AD9" s="9"/>
    </row>
    <row r="10" spans="1:30" ht="15" customHeight="1" x14ac:dyDescent="0.4">
      <c r="A10" s="8"/>
      <c r="B10" s="11"/>
      <c r="C10" s="28">
        <v>1</v>
      </c>
      <c r="D10" s="11"/>
      <c r="E10" s="9"/>
      <c r="F10" s="11"/>
      <c r="G10" s="30" t="s">
        <v>7</v>
      </c>
      <c r="H10" s="30"/>
      <c r="I10" s="11"/>
      <c r="J10" s="26">
        <v>0</v>
      </c>
      <c r="K10" s="11"/>
      <c r="L10" s="9"/>
      <c r="M10" s="11"/>
      <c r="N10" s="28">
        <v>18</v>
      </c>
      <c r="O10" s="11"/>
      <c r="P10" s="9"/>
      <c r="Q10" s="11"/>
      <c r="R10" s="30" t="s">
        <v>7</v>
      </c>
      <c r="S10" s="30"/>
      <c r="T10" s="11"/>
      <c r="U10" s="26">
        <v>0</v>
      </c>
      <c r="V10" s="11"/>
      <c r="W10" s="8"/>
      <c r="X10" s="11"/>
      <c r="Y10" s="30" t="s">
        <v>7</v>
      </c>
      <c r="Z10" s="30"/>
      <c r="AA10" s="11"/>
      <c r="AB10" s="51">
        <f>U42</f>
        <v>0</v>
      </c>
      <c r="AC10" s="11"/>
      <c r="AD10" s="9"/>
    </row>
    <row r="11" spans="1:30" ht="15" customHeight="1" thickBot="1" x14ac:dyDescent="0.45">
      <c r="A11" s="8"/>
      <c r="B11" s="11"/>
      <c r="C11" s="29"/>
      <c r="D11" s="11"/>
      <c r="E11" s="9"/>
      <c r="F11" s="11"/>
      <c r="G11" s="30"/>
      <c r="H11" s="30"/>
      <c r="I11" s="11"/>
      <c r="J11" s="27"/>
      <c r="K11" s="11"/>
      <c r="L11" s="9"/>
      <c r="M11" s="11"/>
      <c r="N11" s="29"/>
      <c r="O11" s="11"/>
      <c r="P11" s="9"/>
      <c r="Q11" s="11"/>
      <c r="R11" s="30"/>
      <c r="S11" s="30"/>
      <c r="T11" s="11"/>
      <c r="U11" s="27"/>
      <c r="V11" s="11"/>
      <c r="W11" s="8"/>
      <c r="X11" s="11"/>
      <c r="Y11" s="30"/>
      <c r="Z11" s="30"/>
      <c r="AA11" s="11"/>
      <c r="AB11" s="52"/>
      <c r="AC11" s="11"/>
      <c r="AD11" s="9"/>
    </row>
    <row r="12" spans="1:30" ht="8.25" customHeight="1" thickBot="1" x14ac:dyDescent="0.45">
      <c r="A12" s="8"/>
      <c r="B12" s="11"/>
      <c r="C12" s="11"/>
      <c r="D12" s="11"/>
      <c r="E12" s="9"/>
      <c r="F12" s="11"/>
      <c r="G12" s="11"/>
      <c r="H12" s="11"/>
      <c r="I12" s="11"/>
      <c r="J12" s="11"/>
      <c r="K12" s="11"/>
      <c r="L12" s="9"/>
      <c r="M12" s="11"/>
      <c r="N12" s="11"/>
      <c r="O12" s="11"/>
      <c r="P12" s="9"/>
      <c r="Q12" s="11"/>
      <c r="R12" s="11"/>
      <c r="S12" s="11"/>
      <c r="T12" s="11"/>
      <c r="U12" s="11"/>
      <c r="V12" s="11"/>
      <c r="W12" s="8"/>
      <c r="X12" s="11"/>
      <c r="Y12" s="11"/>
      <c r="Z12" s="11"/>
      <c r="AA12" s="11"/>
      <c r="AB12" s="11"/>
      <c r="AC12" s="11"/>
      <c r="AD12" s="9"/>
    </row>
    <row r="13" spans="1:30" ht="15" customHeight="1" x14ac:dyDescent="0.4">
      <c r="A13" s="8"/>
      <c r="B13" s="11"/>
      <c r="C13" s="28">
        <v>2</v>
      </c>
      <c r="D13" s="11"/>
      <c r="E13" s="9"/>
      <c r="F13" s="11"/>
      <c r="G13" s="30" t="s">
        <v>7</v>
      </c>
      <c r="H13" s="30"/>
      <c r="I13" s="11"/>
      <c r="J13" s="26">
        <v>0</v>
      </c>
      <c r="K13" s="11"/>
      <c r="L13" s="9"/>
      <c r="M13" s="11"/>
      <c r="N13" s="28">
        <v>29</v>
      </c>
      <c r="O13" s="11"/>
      <c r="P13" s="9"/>
      <c r="Q13" s="11"/>
      <c r="R13" s="30" t="s">
        <v>7</v>
      </c>
      <c r="S13" s="30"/>
      <c r="T13" s="11"/>
      <c r="U13" s="26">
        <v>0</v>
      </c>
      <c r="V13" s="11"/>
      <c r="W13" s="8"/>
      <c r="X13" s="11"/>
      <c r="Y13" s="30" t="s">
        <v>7</v>
      </c>
      <c r="Z13" s="30"/>
      <c r="AA13" s="11"/>
      <c r="AB13" s="26">
        <v>0</v>
      </c>
      <c r="AC13" s="11"/>
      <c r="AD13" s="9"/>
    </row>
    <row r="14" spans="1:30" ht="15" customHeight="1" thickBot="1" x14ac:dyDescent="0.45">
      <c r="A14" s="8"/>
      <c r="B14" s="11"/>
      <c r="C14" s="29"/>
      <c r="D14" s="11"/>
      <c r="E14" s="9"/>
      <c r="F14" s="11"/>
      <c r="G14" s="30"/>
      <c r="H14" s="30"/>
      <c r="I14" s="11"/>
      <c r="J14" s="27"/>
      <c r="K14" s="11"/>
      <c r="L14" s="9"/>
      <c r="M14" s="11"/>
      <c r="N14" s="29"/>
      <c r="O14" s="11"/>
      <c r="P14" s="9"/>
      <c r="Q14" s="11"/>
      <c r="R14" s="30"/>
      <c r="S14" s="30"/>
      <c r="T14" s="11"/>
      <c r="U14" s="27"/>
      <c r="V14" s="11"/>
      <c r="W14" s="8"/>
      <c r="X14" s="11"/>
      <c r="Y14" s="30"/>
      <c r="Z14" s="30"/>
      <c r="AA14" s="11"/>
      <c r="AB14" s="27"/>
      <c r="AC14" s="11"/>
      <c r="AD14" s="9"/>
    </row>
    <row r="15" spans="1:30" ht="8.25" customHeight="1" thickBot="1" x14ac:dyDescent="0.45">
      <c r="A15" s="8"/>
      <c r="B15" s="11"/>
      <c r="C15" s="11"/>
      <c r="D15" s="11"/>
      <c r="E15" s="9"/>
      <c r="F15" s="11"/>
      <c r="G15" s="11"/>
      <c r="H15" s="11"/>
      <c r="I15" s="11"/>
      <c r="J15" s="11"/>
      <c r="K15" s="11"/>
      <c r="L15" s="9"/>
      <c r="M15" s="11"/>
      <c r="N15" s="11"/>
      <c r="O15" s="11"/>
      <c r="P15" s="9"/>
      <c r="Q15" s="11"/>
      <c r="R15" s="11"/>
      <c r="S15" s="11"/>
      <c r="T15" s="11"/>
      <c r="U15" s="11"/>
      <c r="V15" s="11"/>
      <c r="W15" s="8"/>
      <c r="X15" s="11"/>
      <c r="Y15" s="11"/>
      <c r="Z15" s="11"/>
      <c r="AA15" s="11"/>
      <c r="AB15" s="11"/>
      <c r="AC15" s="11"/>
      <c r="AD15" s="9"/>
    </row>
    <row r="16" spans="1:30" ht="15" customHeight="1" x14ac:dyDescent="0.4">
      <c r="A16" s="8"/>
      <c r="B16" s="11"/>
      <c r="C16" s="28">
        <v>2</v>
      </c>
      <c r="D16" s="11"/>
      <c r="E16" s="9"/>
      <c r="F16" s="11"/>
      <c r="G16" s="30" t="s">
        <v>7</v>
      </c>
      <c r="H16" s="30"/>
      <c r="I16" s="11"/>
      <c r="J16" s="26">
        <v>0</v>
      </c>
      <c r="K16" s="11"/>
      <c r="L16" s="9"/>
      <c r="M16" s="11"/>
      <c r="N16" s="28">
        <v>29</v>
      </c>
      <c r="O16" s="11"/>
      <c r="P16" s="9"/>
      <c r="Q16" s="11"/>
      <c r="R16" s="30" t="s">
        <v>7</v>
      </c>
      <c r="S16" s="30"/>
      <c r="T16" s="11"/>
      <c r="U16" s="26">
        <v>0</v>
      </c>
      <c r="V16" s="11"/>
      <c r="W16" s="8"/>
      <c r="X16" s="11"/>
      <c r="Y16" s="30" t="s">
        <v>7</v>
      </c>
      <c r="Z16" s="30"/>
      <c r="AA16" s="11"/>
      <c r="AB16" s="24">
        <f>AB7-AB10-AB13</f>
        <v>0</v>
      </c>
      <c r="AC16" s="11"/>
      <c r="AD16" s="9"/>
    </row>
    <row r="17" spans="1:30" ht="15" customHeight="1" thickBot="1" x14ac:dyDescent="0.45">
      <c r="A17" s="8"/>
      <c r="B17" s="11"/>
      <c r="C17" s="29"/>
      <c r="D17" s="11"/>
      <c r="E17" s="9"/>
      <c r="F17" s="11"/>
      <c r="G17" s="30"/>
      <c r="H17" s="30"/>
      <c r="I17" s="11"/>
      <c r="J17" s="27"/>
      <c r="K17" s="11"/>
      <c r="L17" s="9"/>
      <c r="M17" s="11"/>
      <c r="N17" s="29"/>
      <c r="O17" s="11"/>
      <c r="P17" s="9"/>
      <c r="Q17" s="11"/>
      <c r="R17" s="30"/>
      <c r="S17" s="30"/>
      <c r="T17" s="11"/>
      <c r="U17" s="27"/>
      <c r="V17" s="11"/>
      <c r="W17" s="8"/>
      <c r="X17" s="11"/>
      <c r="Y17" s="30"/>
      <c r="Z17" s="30"/>
      <c r="AA17" s="11"/>
      <c r="AB17" s="25"/>
      <c r="AC17" s="11"/>
      <c r="AD17" s="9"/>
    </row>
    <row r="18" spans="1:30" ht="8.25" customHeight="1" thickBot="1" x14ac:dyDescent="0.45">
      <c r="A18" s="8"/>
      <c r="B18" s="11"/>
      <c r="C18" s="11"/>
      <c r="D18" s="11"/>
      <c r="E18" s="9"/>
      <c r="F18" s="11"/>
      <c r="G18" s="11"/>
      <c r="H18" s="11"/>
      <c r="I18" s="11"/>
      <c r="J18" s="11"/>
      <c r="K18" s="11"/>
      <c r="L18" s="9"/>
      <c r="M18" s="11"/>
      <c r="N18" s="11"/>
      <c r="O18" s="11"/>
      <c r="P18" s="9"/>
      <c r="Q18" s="11"/>
      <c r="R18" s="11"/>
      <c r="S18" s="11"/>
      <c r="T18" s="11"/>
      <c r="U18" s="11"/>
      <c r="V18" s="11"/>
      <c r="W18" s="8"/>
      <c r="X18" s="11"/>
      <c r="Y18" s="11"/>
      <c r="Z18" s="11"/>
      <c r="AA18" s="11"/>
      <c r="AB18" s="11"/>
      <c r="AC18" s="11"/>
      <c r="AD18" s="9"/>
    </row>
    <row r="19" spans="1:30" ht="15" customHeight="1" x14ac:dyDescent="0.4">
      <c r="A19" s="8"/>
      <c r="B19" s="11"/>
      <c r="C19" s="28">
        <v>4</v>
      </c>
      <c r="D19" s="11"/>
      <c r="E19" s="9"/>
      <c r="F19" s="11"/>
      <c r="G19" s="30" t="s">
        <v>7</v>
      </c>
      <c r="H19" s="30"/>
      <c r="I19" s="11"/>
      <c r="J19" s="26">
        <v>0</v>
      </c>
      <c r="K19" s="11"/>
      <c r="L19" s="9"/>
      <c r="M19" s="11"/>
      <c r="N19" s="28">
        <v>29</v>
      </c>
      <c r="O19" s="11"/>
      <c r="P19" s="9"/>
      <c r="Q19" s="11"/>
      <c r="R19" s="30" t="s">
        <v>7</v>
      </c>
      <c r="S19" s="30"/>
      <c r="T19" s="11"/>
      <c r="U19" s="26">
        <v>0</v>
      </c>
      <c r="V19" s="11"/>
      <c r="W19" s="8"/>
      <c r="X19" s="8"/>
      <c r="Y19" s="8"/>
      <c r="Z19" s="8"/>
      <c r="AA19" s="8"/>
      <c r="AB19" s="8"/>
      <c r="AC19" s="9"/>
      <c r="AD19" s="9"/>
    </row>
    <row r="20" spans="1:30" ht="15" customHeight="1" thickBot="1" x14ac:dyDescent="0.45">
      <c r="A20" s="8"/>
      <c r="B20" s="11"/>
      <c r="C20" s="29"/>
      <c r="D20" s="11"/>
      <c r="E20" s="9"/>
      <c r="F20" s="11"/>
      <c r="G20" s="30"/>
      <c r="H20" s="30"/>
      <c r="I20" s="11"/>
      <c r="J20" s="27"/>
      <c r="K20" s="11"/>
      <c r="L20" s="9"/>
      <c r="M20" s="11"/>
      <c r="N20" s="29"/>
      <c r="O20" s="11"/>
      <c r="P20" s="9"/>
      <c r="Q20" s="11"/>
      <c r="R20" s="30"/>
      <c r="S20" s="30"/>
      <c r="T20" s="11"/>
      <c r="U20" s="27"/>
      <c r="V20" s="11"/>
      <c r="W20" s="18"/>
      <c r="X20" s="31" t="s">
        <v>5</v>
      </c>
      <c r="Y20" s="32"/>
      <c r="Z20" s="32"/>
      <c r="AA20" s="32"/>
      <c r="AB20" s="32"/>
      <c r="AC20" s="33"/>
      <c r="AD20" s="9"/>
    </row>
    <row r="21" spans="1:30" ht="8.25" customHeight="1" thickBot="1" x14ac:dyDescent="0.45">
      <c r="A21" s="8"/>
      <c r="B21" s="11"/>
      <c r="C21" s="11"/>
      <c r="D21" s="11"/>
      <c r="E21" s="9"/>
      <c r="F21" s="11"/>
      <c r="G21" s="11"/>
      <c r="H21" s="11"/>
      <c r="I21" s="11"/>
      <c r="J21" s="11"/>
      <c r="K21" s="11"/>
      <c r="L21" s="9"/>
      <c r="M21" s="11"/>
      <c r="N21" s="11"/>
      <c r="O21" s="11"/>
      <c r="P21" s="9"/>
      <c r="Q21" s="11"/>
      <c r="R21" s="11"/>
      <c r="S21" s="11"/>
      <c r="T21" s="11"/>
      <c r="U21" s="11"/>
      <c r="V21" s="11"/>
      <c r="W21" s="18"/>
      <c r="X21" s="34"/>
      <c r="Y21" s="35"/>
      <c r="Z21" s="35"/>
      <c r="AA21" s="35"/>
      <c r="AB21" s="35"/>
      <c r="AC21" s="36"/>
      <c r="AD21" s="9"/>
    </row>
    <row r="22" spans="1:30" ht="15" customHeight="1" x14ac:dyDescent="0.4">
      <c r="A22" s="8"/>
      <c r="B22" s="11"/>
      <c r="C22" s="28">
        <v>5</v>
      </c>
      <c r="D22" s="11"/>
      <c r="E22" s="9"/>
      <c r="F22" s="11"/>
      <c r="G22" s="30" t="s">
        <v>7</v>
      </c>
      <c r="H22" s="30"/>
      <c r="I22" s="11"/>
      <c r="J22" s="26">
        <v>0</v>
      </c>
      <c r="K22" s="11"/>
      <c r="L22" s="9"/>
      <c r="M22" s="11"/>
      <c r="N22" s="28">
        <v>29</v>
      </c>
      <c r="O22" s="11"/>
      <c r="P22" s="9"/>
      <c r="Q22" s="11"/>
      <c r="R22" s="30" t="s">
        <v>7</v>
      </c>
      <c r="S22" s="30"/>
      <c r="T22" s="11"/>
      <c r="U22" s="26">
        <v>0</v>
      </c>
      <c r="V22" s="11"/>
      <c r="W22" s="18"/>
      <c r="X22" s="34"/>
      <c r="Y22" s="35"/>
      <c r="Z22" s="35"/>
      <c r="AA22" s="35"/>
      <c r="AB22" s="35"/>
      <c r="AC22" s="36"/>
      <c r="AD22" s="9"/>
    </row>
    <row r="23" spans="1:30" ht="15" customHeight="1" thickBot="1" x14ac:dyDescent="0.45">
      <c r="A23" s="8"/>
      <c r="B23" s="11"/>
      <c r="C23" s="29"/>
      <c r="D23" s="11"/>
      <c r="E23" s="9"/>
      <c r="F23" s="11"/>
      <c r="G23" s="30"/>
      <c r="H23" s="30"/>
      <c r="I23" s="11"/>
      <c r="J23" s="27"/>
      <c r="K23" s="11"/>
      <c r="L23" s="9"/>
      <c r="M23" s="11"/>
      <c r="N23" s="29"/>
      <c r="O23" s="11"/>
      <c r="P23" s="9"/>
      <c r="Q23" s="11"/>
      <c r="R23" s="30"/>
      <c r="S23" s="30"/>
      <c r="T23" s="11"/>
      <c r="U23" s="27"/>
      <c r="V23" s="11"/>
      <c r="W23" s="18"/>
      <c r="X23" s="37"/>
      <c r="Y23" s="38"/>
      <c r="Z23" s="38"/>
      <c r="AA23" s="38"/>
      <c r="AB23" s="38"/>
      <c r="AC23" s="39"/>
      <c r="AD23" s="9"/>
    </row>
    <row r="24" spans="1:30" ht="8.25" customHeight="1" thickBot="1" x14ac:dyDescent="0.45">
      <c r="A24" s="8"/>
      <c r="B24" s="11"/>
      <c r="C24" s="11"/>
      <c r="D24" s="11"/>
      <c r="E24" s="9"/>
      <c r="F24" s="11"/>
      <c r="G24" s="11"/>
      <c r="H24" s="11"/>
      <c r="I24" s="11"/>
      <c r="J24" s="11"/>
      <c r="K24" s="11"/>
      <c r="L24" s="9"/>
      <c r="M24" s="11"/>
      <c r="N24" s="11"/>
      <c r="O24" s="11"/>
      <c r="P24" s="9"/>
      <c r="Q24" s="11"/>
      <c r="R24" s="11"/>
      <c r="S24" s="11"/>
      <c r="T24" s="11"/>
      <c r="U24" s="11"/>
      <c r="V24" s="11"/>
      <c r="W24" s="18"/>
      <c r="X24" s="40">
        <v>0</v>
      </c>
      <c r="Y24" s="41"/>
      <c r="Z24" s="42"/>
      <c r="AA24" s="19"/>
      <c r="AB24" s="46">
        <f>X24*2</f>
        <v>0</v>
      </c>
      <c r="AC24" s="47"/>
      <c r="AD24" s="9"/>
    </row>
    <row r="25" spans="1:30" ht="15" customHeight="1" x14ac:dyDescent="0.4">
      <c r="A25" s="8"/>
      <c r="B25" s="11"/>
      <c r="C25" s="28">
        <v>15</v>
      </c>
      <c r="D25" s="11"/>
      <c r="E25" s="9"/>
      <c r="F25" s="11"/>
      <c r="G25" s="30" t="s">
        <v>7</v>
      </c>
      <c r="H25" s="30"/>
      <c r="I25" s="11"/>
      <c r="J25" s="26">
        <v>0</v>
      </c>
      <c r="K25" s="11"/>
      <c r="L25" s="8"/>
      <c r="M25" s="11"/>
      <c r="N25" s="28">
        <v>30</v>
      </c>
      <c r="O25" s="11"/>
      <c r="P25" s="8"/>
      <c r="Q25" s="11"/>
      <c r="R25" s="30" t="s">
        <v>7</v>
      </c>
      <c r="S25" s="30"/>
      <c r="T25" s="11"/>
      <c r="U25" s="26">
        <v>0</v>
      </c>
      <c r="V25" s="11"/>
      <c r="W25" s="18"/>
      <c r="X25" s="43"/>
      <c r="Y25" s="44"/>
      <c r="Z25" s="45"/>
      <c r="AA25" s="19"/>
      <c r="AB25" s="48"/>
      <c r="AC25" s="47"/>
      <c r="AD25" s="9"/>
    </row>
    <row r="26" spans="1:30" ht="15" customHeight="1" thickBot="1" x14ac:dyDescent="0.45">
      <c r="A26" s="8"/>
      <c r="B26" s="11"/>
      <c r="C26" s="29"/>
      <c r="D26" s="11"/>
      <c r="E26" s="9"/>
      <c r="F26" s="11"/>
      <c r="G26" s="30"/>
      <c r="H26" s="30"/>
      <c r="I26" s="11"/>
      <c r="J26" s="27"/>
      <c r="K26" s="11"/>
      <c r="L26" s="8"/>
      <c r="M26" s="11"/>
      <c r="N26" s="29"/>
      <c r="O26" s="11"/>
      <c r="P26" s="8"/>
      <c r="Q26" s="11"/>
      <c r="R26" s="30"/>
      <c r="S26" s="30"/>
      <c r="T26" s="11"/>
      <c r="U26" s="27"/>
      <c r="V26" s="11"/>
      <c r="W26" s="18"/>
      <c r="X26" s="43"/>
      <c r="Y26" s="44"/>
      <c r="Z26" s="45"/>
      <c r="AA26" s="19"/>
      <c r="AB26" s="48"/>
      <c r="AC26" s="47"/>
      <c r="AD26" s="9"/>
    </row>
    <row r="27" spans="1:30" ht="8.25" customHeight="1" thickBot="1" x14ac:dyDescent="0.45">
      <c r="A27" s="8"/>
      <c r="B27" s="11"/>
      <c r="C27" s="11"/>
      <c r="D27" s="11"/>
      <c r="E27" s="9"/>
      <c r="F27" s="11"/>
      <c r="G27" s="11"/>
      <c r="H27" s="11"/>
      <c r="I27" s="11"/>
      <c r="J27" s="11"/>
      <c r="K27" s="11"/>
      <c r="L27" s="8"/>
      <c r="M27" s="11"/>
      <c r="N27" s="11"/>
      <c r="O27" s="11"/>
      <c r="P27" s="8"/>
      <c r="Q27" s="11"/>
      <c r="R27" s="11"/>
      <c r="S27" s="11"/>
      <c r="T27" s="11"/>
      <c r="U27" s="11"/>
      <c r="V27" s="11"/>
      <c r="W27" s="18"/>
      <c r="X27" s="43"/>
      <c r="Y27" s="44"/>
      <c r="Z27" s="45"/>
      <c r="AA27" s="19"/>
      <c r="AB27" s="49"/>
      <c r="AC27" s="50"/>
      <c r="AD27" s="9"/>
    </row>
    <row r="28" spans="1:30" ht="15" customHeight="1" x14ac:dyDescent="0.4">
      <c r="A28" s="8"/>
      <c r="B28" s="11"/>
      <c r="C28" s="28">
        <v>15</v>
      </c>
      <c r="D28" s="11"/>
      <c r="E28" s="9"/>
      <c r="F28" s="11"/>
      <c r="G28" s="30" t="s">
        <v>7</v>
      </c>
      <c r="H28" s="30"/>
      <c r="I28" s="11"/>
      <c r="J28" s="26">
        <v>0</v>
      </c>
      <c r="K28" s="11"/>
      <c r="L28" s="8"/>
      <c r="M28" s="8"/>
      <c r="N28" s="8"/>
      <c r="O28" s="8"/>
      <c r="P28" s="8"/>
      <c r="Q28" s="11"/>
      <c r="R28" s="30" t="s">
        <v>7</v>
      </c>
      <c r="S28" s="30"/>
      <c r="T28" s="11"/>
      <c r="U28" s="26">
        <v>0</v>
      </c>
      <c r="V28" s="11"/>
      <c r="W28" s="8"/>
      <c r="X28" s="8"/>
      <c r="Y28" s="8"/>
      <c r="Z28" s="8"/>
      <c r="AA28" s="8"/>
      <c r="AB28" s="8"/>
      <c r="AC28" s="8"/>
      <c r="AD28" s="9"/>
    </row>
    <row r="29" spans="1:30" ht="15" customHeight="1" thickBot="1" x14ac:dyDescent="0.45">
      <c r="A29" s="8"/>
      <c r="B29" s="11"/>
      <c r="C29" s="29"/>
      <c r="D29" s="11"/>
      <c r="E29" s="9"/>
      <c r="F29" s="11"/>
      <c r="G29" s="30"/>
      <c r="H29" s="30"/>
      <c r="I29" s="11"/>
      <c r="J29" s="27"/>
      <c r="K29" s="11"/>
      <c r="L29" s="8"/>
      <c r="M29" s="8"/>
      <c r="N29" s="8"/>
      <c r="O29" s="8"/>
      <c r="P29" s="8"/>
      <c r="Q29" s="11"/>
      <c r="R29" s="30"/>
      <c r="S29" s="30"/>
      <c r="T29" s="11"/>
      <c r="U29" s="27"/>
      <c r="V29" s="11"/>
      <c r="W29" s="8"/>
      <c r="X29" s="8"/>
      <c r="Y29" s="8"/>
      <c r="Z29" s="8"/>
      <c r="AA29" s="8"/>
      <c r="AB29" s="8"/>
      <c r="AC29" s="8"/>
      <c r="AD29" s="9"/>
    </row>
    <row r="30" spans="1:30" ht="8.25" customHeight="1" x14ac:dyDescent="0.4">
      <c r="A30" s="8"/>
      <c r="B30" s="11"/>
      <c r="C30" s="11"/>
      <c r="D30" s="11"/>
      <c r="E30" s="9"/>
      <c r="F30" s="11"/>
      <c r="G30" s="11"/>
      <c r="H30" s="11"/>
      <c r="I30" s="11"/>
      <c r="J30" s="11"/>
      <c r="K30" s="11"/>
      <c r="L30" s="8"/>
      <c r="M30" s="8"/>
      <c r="N30" s="8"/>
      <c r="O30" s="8"/>
      <c r="P30" s="8"/>
      <c r="Q30" s="11"/>
      <c r="R30" s="11"/>
      <c r="S30" s="11"/>
      <c r="T30" s="11"/>
      <c r="U30" s="11"/>
      <c r="V30" s="11"/>
      <c r="W30" s="8"/>
      <c r="X30" s="8"/>
      <c r="Y30" s="8"/>
      <c r="Z30" s="8"/>
      <c r="AA30" s="8"/>
      <c r="AB30" s="8"/>
      <c r="AC30" s="8"/>
      <c r="AD30" s="9"/>
    </row>
    <row r="31" spans="1:30" x14ac:dyDescent="0.4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9"/>
    </row>
    <row r="32" spans="1:30" ht="8.25" customHeight="1" thickBot="1" x14ac:dyDescent="0.45">
      <c r="A32" s="8"/>
      <c r="B32" s="8"/>
      <c r="C32" s="8"/>
      <c r="D32" s="8"/>
      <c r="E32" s="9"/>
      <c r="F32" s="11"/>
      <c r="G32" s="11"/>
      <c r="H32" s="11"/>
      <c r="I32" s="11"/>
      <c r="J32" s="11"/>
      <c r="K32" s="11"/>
      <c r="L32" s="8"/>
      <c r="M32" s="8"/>
      <c r="N32" s="8"/>
      <c r="O32" s="8"/>
      <c r="P32" s="8"/>
      <c r="Q32" s="11"/>
      <c r="R32" s="11"/>
      <c r="S32" s="11"/>
      <c r="T32" s="11"/>
      <c r="U32" s="11"/>
      <c r="V32" s="11"/>
      <c r="W32" s="8"/>
      <c r="X32" s="11"/>
      <c r="Y32" s="11"/>
      <c r="Z32" s="11"/>
      <c r="AA32" s="11"/>
      <c r="AB32" s="11"/>
      <c r="AC32" s="11"/>
      <c r="AD32" s="9"/>
    </row>
    <row r="33" spans="1:30" ht="15" customHeight="1" x14ac:dyDescent="0.4">
      <c r="A33" s="8"/>
      <c r="B33" s="8"/>
      <c r="C33" s="8"/>
      <c r="D33" s="8"/>
      <c r="E33" s="9"/>
      <c r="F33" s="11"/>
      <c r="G33" s="30" t="s">
        <v>7</v>
      </c>
      <c r="H33" s="30"/>
      <c r="I33" s="11"/>
      <c r="J33" s="51">
        <f>SUM(J7,J10,J13,J16,J19,J22,J25,J28)</f>
        <v>0</v>
      </c>
      <c r="K33" s="11"/>
      <c r="L33" s="8"/>
      <c r="M33" s="8"/>
      <c r="N33" s="13"/>
      <c r="O33" s="8"/>
      <c r="P33" s="8"/>
      <c r="Q33" s="11"/>
      <c r="R33" s="30" t="s">
        <v>7</v>
      </c>
      <c r="S33" s="30"/>
      <c r="T33" s="11"/>
      <c r="U33" s="51">
        <f>SUM(U7,U10,U13,U16,U19,U22,U25,U28)</f>
        <v>0</v>
      </c>
      <c r="V33" s="11"/>
      <c r="W33" s="8"/>
      <c r="X33" s="11"/>
      <c r="Y33" s="20" t="s">
        <v>7</v>
      </c>
      <c r="Z33" s="21"/>
      <c r="AA33" s="21"/>
      <c r="AB33" s="21"/>
      <c r="AC33" s="11"/>
      <c r="AD33" s="9"/>
    </row>
    <row r="34" spans="1:30" ht="15" customHeight="1" thickBot="1" x14ac:dyDescent="0.45">
      <c r="A34" s="8"/>
      <c r="B34" s="8"/>
      <c r="C34" s="8"/>
      <c r="D34" s="8"/>
      <c r="E34" s="9"/>
      <c r="F34" s="11"/>
      <c r="G34" s="30"/>
      <c r="H34" s="30"/>
      <c r="I34" s="11"/>
      <c r="J34" s="52"/>
      <c r="K34" s="11"/>
      <c r="L34" s="8"/>
      <c r="M34" s="8"/>
      <c r="N34" s="8"/>
      <c r="O34" s="8"/>
      <c r="P34" s="8"/>
      <c r="Q34" s="11"/>
      <c r="R34" s="30"/>
      <c r="S34" s="30"/>
      <c r="T34" s="11"/>
      <c r="U34" s="52"/>
      <c r="V34" s="11"/>
      <c r="W34" s="8"/>
      <c r="X34" s="11"/>
      <c r="Y34" s="22"/>
      <c r="Z34" s="23"/>
      <c r="AA34" s="23"/>
      <c r="AB34" s="23"/>
      <c r="AC34" s="11"/>
      <c r="AD34" s="9"/>
    </row>
    <row r="35" spans="1:30" ht="8.25" customHeight="1" thickBot="1" x14ac:dyDescent="0.45">
      <c r="A35" s="8"/>
      <c r="B35" s="8"/>
      <c r="C35" s="8"/>
      <c r="D35" s="8"/>
      <c r="E35" s="9"/>
      <c r="F35" s="11"/>
      <c r="G35" s="11"/>
      <c r="H35" s="11"/>
      <c r="I35" s="11"/>
      <c r="J35" s="11"/>
      <c r="K35" s="11"/>
      <c r="L35" s="8"/>
      <c r="M35" s="8"/>
      <c r="N35" s="8"/>
      <c r="O35" s="8"/>
      <c r="P35" s="8"/>
      <c r="Q35" s="11"/>
      <c r="R35" s="11"/>
      <c r="S35" s="11"/>
      <c r="T35" s="11"/>
      <c r="U35" s="11"/>
      <c r="V35" s="11"/>
      <c r="W35" s="8"/>
      <c r="X35" s="11"/>
      <c r="Y35" s="11"/>
      <c r="Z35" s="11"/>
      <c r="AA35" s="11"/>
      <c r="AB35" s="11"/>
      <c r="AC35" s="11"/>
      <c r="AD35" s="9"/>
    </row>
    <row r="36" spans="1:30" ht="15" customHeight="1" x14ac:dyDescent="0.4">
      <c r="A36" s="8"/>
      <c r="B36" s="8"/>
      <c r="C36" s="8"/>
      <c r="D36" s="8"/>
      <c r="E36" s="9"/>
      <c r="F36" s="11"/>
      <c r="G36" s="30" t="s">
        <v>7</v>
      </c>
      <c r="H36" s="30"/>
      <c r="I36" s="11"/>
      <c r="J36" s="60">
        <v>0</v>
      </c>
      <c r="K36" s="11"/>
      <c r="L36" s="8"/>
      <c r="M36" s="8"/>
      <c r="N36" s="8"/>
      <c r="O36" s="8"/>
      <c r="P36" s="8"/>
      <c r="Q36" s="11"/>
      <c r="R36" s="30" t="s">
        <v>7</v>
      </c>
      <c r="S36" s="30"/>
      <c r="T36" s="11"/>
      <c r="U36" s="60">
        <v>0</v>
      </c>
      <c r="V36" s="11"/>
      <c r="W36" s="8"/>
      <c r="X36" s="11"/>
      <c r="Y36" s="20" t="s">
        <v>7</v>
      </c>
      <c r="Z36" s="21"/>
      <c r="AA36" s="11"/>
      <c r="AB36" s="26">
        <v>0</v>
      </c>
      <c r="AC36" s="11"/>
      <c r="AD36" s="9"/>
    </row>
    <row r="37" spans="1:30" ht="15" customHeight="1" thickBot="1" x14ac:dyDescent="0.45">
      <c r="A37" s="8"/>
      <c r="B37" s="8"/>
      <c r="C37" s="8"/>
      <c r="D37" s="8"/>
      <c r="E37" s="9"/>
      <c r="F37" s="11"/>
      <c r="G37" s="30"/>
      <c r="H37" s="30"/>
      <c r="I37" s="11"/>
      <c r="J37" s="61"/>
      <c r="K37" s="11"/>
      <c r="L37" s="8"/>
      <c r="M37" s="8"/>
      <c r="N37" s="8"/>
      <c r="O37" s="8"/>
      <c r="P37" s="8"/>
      <c r="Q37" s="11"/>
      <c r="R37" s="30"/>
      <c r="S37" s="30"/>
      <c r="T37" s="11"/>
      <c r="U37" s="61"/>
      <c r="V37" s="11"/>
      <c r="W37" s="8"/>
      <c r="X37" s="11"/>
      <c r="Y37" s="22"/>
      <c r="Z37" s="23"/>
      <c r="AA37" s="11"/>
      <c r="AB37" s="27"/>
      <c r="AC37" s="11"/>
      <c r="AD37" s="9"/>
    </row>
    <row r="38" spans="1:30" ht="8.25" customHeight="1" thickBot="1" x14ac:dyDescent="0.45">
      <c r="A38" s="8"/>
      <c r="B38" s="8"/>
      <c r="C38" s="8"/>
      <c r="D38" s="8"/>
      <c r="E38" s="9"/>
      <c r="F38" s="11"/>
      <c r="G38" s="11"/>
      <c r="H38" s="11"/>
      <c r="I38" s="11"/>
      <c r="J38" s="11"/>
      <c r="K38" s="11"/>
      <c r="L38" s="8"/>
      <c r="M38" s="8"/>
      <c r="N38" s="8"/>
      <c r="O38" s="8"/>
      <c r="P38" s="8"/>
      <c r="Q38" s="11"/>
      <c r="R38" s="11"/>
      <c r="S38" s="11"/>
      <c r="T38" s="11"/>
      <c r="U38" s="11"/>
      <c r="V38" s="11"/>
      <c r="W38" s="8"/>
      <c r="X38" s="11"/>
      <c r="Y38" s="11"/>
      <c r="Z38" s="11"/>
      <c r="AA38" s="11"/>
      <c r="AB38" s="11"/>
      <c r="AC38" s="11"/>
      <c r="AD38" s="9"/>
    </row>
    <row r="39" spans="1:30" ht="15" customHeight="1" x14ac:dyDescent="0.4">
      <c r="A39" s="8"/>
      <c r="B39" s="8"/>
      <c r="C39" s="8"/>
      <c r="D39" s="8"/>
      <c r="E39" s="9"/>
      <c r="F39" s="11"/>
      <c r="G39" s="30" t="s">
        <v>7</v>
      </c>
      <c r="H39" s="30"/>
      <c r="I39" s="11"/>
      <c r="J39" s="24">
        <f>U39</f>
        <v>0</v>
      </c>
      <c r="K39" s="11"/>
      <c r="L39" s="8"/>
      <c r="M39" s="8"/>
      <c r="N39" s="8"/>
      <c r="O39" s="8"/>
      <c r="P39" s="8"/>
      <c r="Q39" s="11"/>
      <c r="R39" s="30" t="s">
        <v>7</v>
      </c>
      <c r="S39" s="30"/>
      <c r="T39" s="11"/>
      <c r="U39" s="24">
        <f>U36-U33</f>
        <v>0</v>
      </c>
      <c r="V39" s="11"/>
      <c r="W39" s="8"/>
      <c r="X39" s="11"/>
      <c r="Y39" s="20" t="s">
        <v>7</v>
      </c>
      <c r="Z39" s="21"/>
      <c r="AA39" s="11"/>
      <c r="AB39" s="24">
        <f ca="1">[1]!SOMME_SI_COULEUR(E7:V30,65535)</f>
        <v>0</v>
      </c>
      <c r="AC39" s="11"/>
      <c r="AD39" s="9"/>
    </row>
    <row r="40" spans="1:30" ht="15" customHeight="1" thickBot="1" x14ac:dyDescent="0.45">
      <c r="A40" s="8"/>
      <c r="B40" s="8"/>
      <c r="C40" s="8"/>
      <c r="D40" s="8"/>
      <c r="E40" s="9"/>
      <c r="F40" s="11"/>
      <c r="G40" s="30"/>
      <c r="H40" s="30"/>
      <c r="I40" s="11"/>
      <c r="J40" s="25"/>
      <c r="K40" s="11"/>
      <c r="L40" s="8"/>
      <c r="M40" s="8"/>
      <c r="N40" s="8"/>
      <c r="O40" s="8"/>
      <c r="P40" s="8"/>
      <c r="Q40" s="11"/>
      <c r="R40" s="30"/>
      <c r="S40" s="30"/>
      <c r="T40" s="11"/>
      <c r="U40" s="25"/>
      <c r="V40" s="11"/>
      <c r="W40" s="8"/>
      <c r="X40" s="11"/>
      <c r="Y40" s="22"/>
      <c r="Z40" s="23"/>
      <c r="AA40" s="11"/>
      <c r="AB40" s="25"/>
      <c r="AC40" s="11"/>
      <c r="AD40" s="9"/>
    </row>
    <row r="41" spans="1:30" ht="8.25" customHeight="1" thickBot="1" x14ac:dyDescent="0.45">
      <c r="A41" s="8"/>
      <c r="B41" s="8"/>
      <c r="C41" s="8"/>
      <c r="D41" s="8"/>
      <c r="E41" s="9"/>
      <c r="F41" s="11"/>
      <c r="G41" s="11"/>
      <c r="H41" s="11"/>
      <c r="I41" s="11"/>
      <c r="J41" s="11"/>
      <c r="K41" s="11"/>
      <c r="L41" s="8"/>
      <c r="M41" s="8"/>
      <c r="N41" s="8"/>
      <c r="O41" s="8"/>
      <c r="P41" s="8"/>
      <c r="Q41" s="11"/>
      <c r="R41" s="11"/>
      <c r="S41" s="11"/>
      <c r="T41" s="11"/>
      <c r="U41" s="11"/>
      <c r="V41" s="11"/>
      <c r="W41" s="8"/>
      <c r="X41" s="11"/>
      <c r="Y41" s="11"/>
      <c r="Z41" s="11"/>
      <c r="AA41" s="11"/>
      <c r="AB41" s="11"/>
      <c r="AC41" s="11"/>
      <c r="AD41" s="9"/>
    </row>
    <row r="42" spans="1:30" ht="15" customHeight="1" x14ac:dyDescent="0.4">
      <c r="A42" s="8"/>
      <c r="B42" s="8"/>
      <c r="C42" s="8"/>
      <c r="D42" s="8"/>
      <c r="E42" s="9"/>
      <c r="F42" s="11"/>
      <c r="G42" s="30" t="s">
        <v>7</v>
      </c>
      <c r="H42" s="30"/>
      <c r="I42" s="11"/>
      <c r="J42" s="24">
        <f>J36+J39-J33</f>
        <v>0</v>
      </c>
      <c r="K42" s="11"/>
      <c r="L42" s="8"/>
      <c r="M42" s="8"/>
      <c r="N42" s="8"/>
      <c r="O42" s="8"/>
      <c r="P42" s="8"/>
      <c r="Q42" s="11"/>
      <c r="R42" s="30" t="s">
        <v>7</v>
      </c>
      <c r="S42" s="30"/>
      <c r="T42" s="11"/>
      <c r="U42" s="51">
        <f>J33-J36-J39</f>
        <v>0</v>
      </c>
      <c r="V42" s="11"/>
      <c r="W42" s="16"/>
      <c r="X42" s="11"/>
      <c r="Y42" s="20" t="s">
        <v>7</v>
      </c>
      <c r="Z42" s="21"/>
      <c r="AA42" s="11"/>
      <c r="AB42" s="24">
        <f ca="1">AB36-AB39</f>
        <v>0</v>
      </c>
      <c r="AC42" s="11"/>
      <c r="AD42" s="16"/>
    </row>
    <row r="43" spans="1:30" ht="15" customHeight="1" thickBot="1" x14ac:dyDescent="0.45">
      <c r="A43" s="8"/>
      <c r="B43" s="8"/>
      <c r="C43" s="8"/>
      <c r="D43" s="8"/>
      <c r="E43" s="9"/>
      <c r="F43" s="11"/>
      <c r="G43" s="30"/>
      <c r="H43" s="30"/>
      <c r="I43" s="11"/>
      <c r="J43" s="25"/>
      <c r="K43" s="11"/>
      <c r="L43" s="8"/>
      <c r="M43" s="8"/>
      <c r="N43" s="8"/>
      <c r="O43" s="8"/>
      <c r="P43" s="8"/>
      <c r="Q43" s="11"/>
      <c r="R43" s="30"/>
      <c r="S43" s="30"/>
      <c r="T43" s="11"/>
      <c r="U43" s="52"/>
      <c r="V43" s="11"/>
      <c r="W43" s="17"/>
      <c r="X43" s="11"/>
      <c r="Y43" s="22"/>
      <c r="Z43" s="23"/>
      <c r="AA43" s="11"/>
      <c r="AB43" s="25"/>
      <c r="AC43" s="11"/>
      <c r="AD43" s="17"/>
    </row>
    <row r="44" spans="1:30" ht="8.25" customHeight="1" x14ac:dyDescent="0.4">
      <c r="A44" s="8"/>
      <c r="B44" s="8"/>
      <c r="C44" s="8"/>
      <c r="D44" s="8"/>
      <c r="E44" s="9"/>
      <c r="F44" s="11"/>
      <c r="G44" s="11"/>
      <c r="H44" s="11"/>
      <c r="I44" s="11"/>
      <c r="J44" s="11"/>
      <c r="K44" s="11"/>
      <c r="L44" s="8"/>
      <c r="M44" s="8"/>
      <c r="N44" s="8"/>
      <c r="O44" s="8"/>
      <c r="P44" s="8"/>
      <c r="Q44" s="11"/>
      <c r="R44" s="11"/>
      <c r="S44" s="11"/>
      <c r="T44" s="11"/>
      <c r="U44" s="11"/>
      <c r="V44" s="11"/>
      <c r="W44" s="16"/>
      <c r="X44" s="11"/>
      <c r="Y44" s="11"/>
      <c r="Z44" s="11"/>
      <c r="AA44" s="11"/>
      <c r="AB44" s="11"/>
      <c r="AC44" s="11"/>
      <c r="AD44" s="16"/>
    </row>
    <row r="45" spans="1:30" x14ac:dyDescent="0.4">
      <c r="A45" s="8"/>
      <c r="B45" s="8"/>
      <c r="C45" s="8"/>
      <c r="D45" s="8"/>
      <c r="E45" s="9"/>
      <c r="F45" s="9"/>
      <c r="G45" s="9"/>
      <c r="H45" s="9"/>
      <c r="I45" s="9"/>
      <c r="J45" s="9"/>
      <c r="K45" s="9"/>
      <c r="L45" s="9"/>
      <c r="M45" s="9"/>
      <c r="N45" s="8"/>
      <c r="O45" s="9"/>
      <c r="P45" s="9"/>
      <c r="Q45" s="9"/>
      <c r="R45" s="9"/>
      <c r="S45" s="9"/>
      <c r="T45" s="9"/>
      <c r="U45" s="9"/>
      <c r="V45" s="9"/>
      <c r="W45" s="17"/>
      <c r="X45" s="17"/>
      <c r="Y45" s="17"/>
      <c r="Z45" s="16"/>
      <c r="AA45" s="17"/>
      <c r="AB45" s="17"/>
      <c r="AC45" s="17"/>
      <c r="AD45" s="17"/>
    </row>
    <row r="46" spans="1:30" x14ac:dyDescent="0.4">
      <c r="W46" s="15"/>
      <c r="X46" s="15"/>
      <c r="Y46" s="15"/>
      <c r="Z46" s="15"/>
      <c r="AA46" s="15"/>
      <c r="AB46" s="15"/>
      <c r="AC46" s="15"/>
      <c r="AD46" s="15"/>
    </row>
    <row r="47" spans="1:30" x14ac:dyDescent="0.4">
      <c r="W47" s="15"/>
      <c r="X47" s="15"/>
      <c r="Y47" s="15"/>
      <c r="Z47" s="15"/>
      <c r="AA47" s="15"/>
      <c r="AB47" s="15"/>
      <c r="AC47" s="15"/>
      <c r="AD47" s="15"/>
    </row>
    <row r="48" spans="1:30" x14ac:dyDescent="0.4">
      <c r="W48" s="15"/>
      <c r="X48" s="15"/>
      <c r="Y48" s="15"/>
      <c r="Z48" s="15"/>
      <c r="AA48" s="15"/>
      <c r="AB48" s="15"/>
      <c r="AC48" s="15"/>
      <c r="AD48" s="15"/>
    </row>
  </sheetData>
  <sheetProtection sheet="1" formatCells="0" selectLockedCells="1"/>
  <mergeCells count="86">
    <mergeCell ref="Y13:Z14"/>
    <mergeCell ref="AB13:AB14"/>
    <mergeCell ref="Y3:AB5"/>
    <mergeCell ref="Y7:Z8"/>
    <mergeCell ref="AB7:AB8"/>
    <mergeCell ref="Y10:Z11"/>
    <mergeCell ref="AB10:AB11"/>
    <mergeCell ref="J36:J37"/>
    <mergeCell ref="G19:H20"/>
    <mergeCell ref="G22:H23"/>
    <mergeCell ref="J7:J8"/>
    <mergeCell ref="J10:J11"/>
    <mergeCell ref="J13:J14"/>
    <mergeCell ref="J16:J17"/>
    <mergeCell ref="J19:J20"/>
    <mergeCell ref="J22:J23"/>
    <mergeCell ref="G16:H17"/>
    <mergeCell ref="G7:H8"/>
    <mergeCell ref="G10:H11"/>
    <mergeCell ref="G13:H14"/>
    <mergeCell ref="R42:S43"/>
    <mergeCell ref="U42:U43"/>
    <mergeCell ref="R22:S23"/>
    <mergeCell ref="R13:S14"/>
    <mergeCell ref="R16:S17"/>
    <mergeCell ref="R19:S20"/>
    <mergeCell ref="U33:U34"/>
    <mergeCell ref="R36:S37"/>
    <mergeCell ref="U36:U37"/>
    <mergeCell ref="R39:S40"/>
    <mergeCell ref="U39:U40"/>
    <mergeCell ref="U13:U14"/>
    <mergeCell ref="R33:S34"/>
    <mergeCell ref="U16:U17"/>
    <mergeCell ref="R3:U5"/>
    <mergeCell ref="R7:S8"/>
    <mergeCell ref="R10:S11"/>
    <mergeCell ref="U7:U8"/>
    <mergeCell ref="U10:U11"/>
    <mergeCell ref="C13:C14"/>
    <mergeCell ref="N7:N8"/>
    <mergeCell ref="N10:N11"/>
    <mergeCell ref="N13:N14"/>
    <mergeCell ref="G3:J5"/>
    <mergeCell ref="C3:C5"/>
    <mergeCell ref="N3:N5"/>
    <mergeCell ref="C7:C8"/>
    <mergeCell ref="C10:C11"/>
    <mergeCell ref="G42:H43"/>
    <mergeCell ref="J42:J43"/>
    <mergeCell ref="C16:C17"/>
    <mergeCell ref="C19:C20"/>
    <mergeCell ref="C22:C23"/>
    <mergeCell ref="C25:C26"/>
    <mergeCell ref="C28:C29"/>
    <mergeCell ref="G39:H40"/>
    <mergeCell ref="J39:J40"/>
    <mergeCell ref="G33:H34"/>
    <mergeCell ref="J33:J34"/>
    <mergeCell ref="G28:H29"/>
    <mergeCell ref="J28:J29"/>
    <mergeCell ref="G25:H26"/>
    <mergeCell ref="J25:J26"/>
    <mergeCell ref="G36:H37"/>
    <mergeCell ref="AB16:AB17"/>
    <mergeCell ref="N25:N26"/>
    <mergeCell ref="R25:S26"/>
    <mergeCell ref="U25:U26"/>
    <mergeCell ref="Y33:AB34"/>
    <mergeCell ref="N16:N17"/>
    <mergeCell ref="N19:N20"/>
    <mergeCell ref="N22:N23"/>
    <mergeCell ref="Y16:Z17"/>
    <mergeCell ref="U19:U20"/>
    <mergeCell ref="U22:U23"/>
    <mergeCell ref="R28:S29"/>
    <mergeCell ref="U28:U29"/>
    <mergeCell ref="X20:AC23"/>
    <mergeCell ref="X24:Z27"/>
    <mergeCell ref="AB24:AC27"/>
    <mergeCell ref="Y39:Z40"/>
    <mergeCell ref="AB39:AB40"/>
    <mergeCell ref="Y42:Z43"/>
    <mergeCell ref="AB42:AB43"/>
    <mergeCell ref="Y36:Z37"/>
    <mergeCell ref="AB36:AB37"/>
  </mergeCells>
  <pageMargins left="0.7" right="0.7" top="0.75" bottom="0.75" header="0.3" footer="0.3"/>
  <pageSetup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efface">
                <anchor moveWithCells="1" sizeWithCells="1">
                  <from>
                    <xdr:col>25</xdr:col>
                    <xdr:colOff>1771650</xdr:colOff>
                    <xdr:row>27</xdr:row>
                    <xdr:rowOff>133350</xdr:rowOff>
                  </from>
                  <to>
                    <xdr:col>27</xdr:col>
                    <xdr:colOff>1362075</xdr:colOff>
                    <xdr:row>30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Feuil1.calcul">
                <anchor moveWithCells="1" sizeWithCells="1">
                  <from>
                    <xdr:col>24</xdr:col>
                    <xdr:colOff>28575</xdr:colOff>
                    <xdr:row>27</xdr:row>
                    <xdr:rowOff>142875</xdr:rowOff>
                  </from>
                  <to>
                    <xdr:col>25</xdr:col>
                    <xdr:colOff>1066800</xdr:colOff>
                    <xdr:row>30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4D63F-D9A0-4A98-82E2-CB286FD5E142}">
  <sheetPr codeName="Feuil2">
    <tabColor rgb="FF66FF33"/>
  </sheetPr>
  <dimension ref="B1:AO30"/>
  <sheetViews>
    <sheetView workbookViewId="0">
      <selection activeCell="AJ18" sqref="AJ18"/>
    </sheetView>
  </sheetViews>
  <sheetFormatPr baseColWidth="10" defaultColWidth="6.7109375" defaultRowHeight="26.1" customHeight="1" x14ac:dyDescent="0.25"/>
  <cols>
    <col min="1" max="1" width="6.7109375" style="2"/>
    <col min="2" max="2" width="7.5703125" style="1" customWidth="1"/>
    <col min="3" max="8" width="6.7109375" style="1"/>
    <col min="9" max="32" width="6.7109375" style="2"/>
    <col min="33" max="33" width="11.85546875" style="2" customWidth="1"/>
    <col min="34" max="34" width="6.7109375" style="2"/>
    <col min="35" max="35" width="1.85546875" style="2" customWidth="1"/>
    <col min="36" max="36" width="14.7109375" style="2" bestFit="1" customWidth="1"/>
    <col min="37" max="16384" width="6.7109375" style="2"/>
  </cols>
  <sheetData>
    <row r="1" spans="2:41" ht="6.75" customHeight="1" thickBot="1" x14ac:dyDescent="0.3">
      <c r="AI1" s="3"/>
      <c r="AJ1" s="3"/>
    </row>
    <row r="2" spans="2:41" ht="18" x14ac:dyDescent="0.25">
      <c r="B2" s="65">
        <v>2019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7"/>
      <c r="AI2" s="3"/>
      <c r="AJ2" s="3"/>
    </row>
    <row r="3" spans="2:41" ht="18.75" thickBot="1" x14ac:dyDescent="0.3"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70"/>
      <c r="AI3" s="3"/>
      <c r="AJ3" s="3"/>
    </row>
    <row r="4" spans="2:41" ht="6.75" customHeight="1" thickBot="1" x14ac:dyDescent="0.3">
      <c r="AI4" s="3"/>
      <c r="AJ4" s="3"/>
    </row>
    <row r="5" spans="2:41" ht="24" thickBot="1" x14ac:dyDescent="0.3">
      <c r="B5" s="62">
        <f>EDATE(DATE(An_ref,1,1),0)</f>
        <v>43466</v>
      </c>
      <c r="C5" s="63"/>
      <c r="D5" s="63"/>
      <c r="E5" s="63"/>
      <c r="F5" s="63"/>
      <c r="G5" s="63"/>
      <c r="H5" s="64"/>
      <c r="J5" s="62">
        <f>EDATE(DATE(An_ref,1,1),1)</f>
        <v>43497</v>
      </c>
      <c r="K5" s="63"/>
      <c r="L5" s="63"/>
      <c r="M5" s="63"/>
      <c r="N5" s="63"/>
      <c r="O5" s="63"/>
      <c r="P5" s="64"/>
      <c r="R5" s="62">
        <f>EDATE(DATE(An_ref,1,1),2)</f>
        <v>43525</v>
      </c>
      <c r="S5" s="63"/>
      <c r="T5" s="63"/>
      <c r="U5" s="63"/>
      <c r="V5" s="63"/>
      <c r="W5" s="63"/>
      <c r="X5" s="64"/>
      <c r="Z5" s="62">
        <f>EDATE(DATE(An_ref,1,1),3)</f>
        <v>43556</v>
      </c>
      <c r="AA5" s="63"/>
      <c r="AB5" s="63"/>
      <c r="AC5" s="63"/>
      <c r="AD5" s="63"/>
      <c r="AE5" s="63"/>
      <c r="AF5" s="64"/>
      <c r="AI5" s="3"/>
      <c r="AJ5" s="3"/>
      <c r="AM5" s="3"/>
      <c r="AN5" s="3"/>
      <c r="AO5" s="3"/>
    </row>
    <row r="6" spans="2:41" ht="21.75" thickBot="1" x14ac:dyDescent="0.3">
      <c r="B6" s="4" t="str">
        <f>UPPER(TEXT(B8,"jjj"))</f>
        <v>LUN</v>
      </c>
      <c r="C6" s="4" t="str">
        <f t="shared" ref="C6:H6" si="0">UPPER(TEXT(C8,"jjj"))</f>
        <v>MAR</v>
      </c>
      <c r="D6" s="4" t="str">
        <f t="shared" si="0"/>
        <v>MER</v>
      </c>
      <c r="E6" s="4" t="str">
        <f t="shared" si="0"/>
        <v>JEU</v>
      </c>
      <c r="F6" s="4" t="str">
        <f t="shared" si="0"/>
        <v>VEN</v>
      </c>
      <c r="G6" s="4" t="str">
        <f t="shared" si="0"/>
        <v>SAM</v>
      </c>
      <c r="H6" s="4" t="str">
        <f t="shared" si="0"/>
        <v>DIM</v>
      </c>
      <c r="J6" s="4" t="str">
        <f>UPPER(TEXT(J8,"jjj"))</f>
        <v>LUN</v>
      </c>
      <c r="K6" s="4" t="str">
        <f t="shared" ref="K6:P6" si="1">UPPER(TEXT(K8,"jjj"))</f>
        <v>MAR</v>
      </c>
      <c r="L6" s="4" t="str">
        <f t="shared" si="1"/>
        <v>MER</v>
      </c>
      <c r="M6" s="4" t="str">
        <f t="shared" si="1"/>
        <v>JEU</v>
      </c>
      <c r="N6" s="4" t="str">
        <f t="shared" si="1"/>
        <v>VEN</v>
      </c>
      <c r="O6" s="4" t="str">
        <f t="shared" si="1"/>
        <v>SAM</v>
      </c>
      <c r="P6" s="4" t="str">
        <f t="shared" si="1"/>
        <v>DIM</v>
      </c>
      <c r="R6" s="4" t="str">
        <f>UPPER(TEXT(R8,"jjj"))</f>
        <v>LUN</v>
      </c>
      <c r="S6" s="4" t="str">
        <f t="shared" ref="S6:X6" si="2">UPPER(TEXT(S8,"jjj"))</f>
        <v>MAR</v>
      </c>
      <c r="T6" s="4" t="str">
        <f t="shared" si="2"/>
        <v>MER</v>
      </c>
      <c r="U6" s="4" t="str">
        <f t="shared" si="2"/>
        <v>JEU</v>
      </c>
      <c r="V6" s="4" t="str">
        <f t="shared" si="2"/>
        <v>VEN</v>
      </c>
      <c r="W6" s="4" t="str">
        <f t="shared" si="2"/>
        <v>SAM</v>
      </c>
      <c r="X6" s="4" t="str">
        <f t="shared" si="2"/>
        <v>DIM</v>
      </c>
      <c r="Z6" s="4" t="str">
        <f>UPPER(TEXT(Z8,"jjj"))</f>
        <v>LUN</v>
      </c>
      <c r="AA6" s="4" t="str">
        <f t="shared" ref="AA6:AF6" si="3">UPPER(TEXT(AA8,"jjj"))</f>
        <v>MAR</v>
      </c>
      <c r="AB6" s="4" t="str">
        <f t="shared" si="3"/>
        <v>MER</v>
      </c>
      <c r="AC6" s="4" t="str">
        <f t="shared" si="3"/>
        <v>JEU</v>
      </c>
      <c r="AD6" s="4" t="str">
        <f t="shared" si="3"/>
        <v>VEN</v>
      </c>
      <c r="AE6" s="4" t="str">
        <f t="shared" si="3"/>
        <v>SAM</v>
      </c>
      <c r="AF6" s="4" t="str">
        <f t="shared" si="3"/>
        <v>DIM</v>
      </c>
      <c r="AH6" s="3"/>
      <c r="AI6" s="3"/>
      <c r="AJ6" s="3"/>
      <c r="AK6" s="3"/>
      <c r="AM6" s="3"/>
      <c r="AN6" s="3"/>
      <c r="AO6" s="3"/>
    </row>
    <row r="7" spans="2:41" s="3" customFormat="1" ht="27" thickBot="1" x14ac:dyDescent="0.3">
      <c r="B7" s="5" t="str">
        <f>IF(WEEKDAY(B5)=2,B5,"")</f>
        <v/>
      </c>
      <c r="C7" s="5">
        <f>IF(B7&lt;&gt;"",B7+1,IF(WEEKDAY(B5)=3,B5,""))</f>
        <v>43466</v>
      </c>
      <c r="D7" s="5">
        <f>IF(C7&lt;&gt;"",C7+1,IF(WEEKDAY(B5)=4,B5,""))</f>
        <v>43467</v>
      </c>
      <c r="E7" s="5">
        <f>IF(D7&lt;&gt;"",D7+1,IF(WEEKDAY(B5)=5,B5,""))</f>
        <v>43468</v>
      </c>
      <c r="F7" s="5">
        <f>IF(E7&lt;&gt;"",E7+1,IF(WEEKDAY(B5)=6,B5,""))</f>
        <v>43469</v>
      </c>
      <c r="G7" s="5">
        <f>IF(F7&lt;&gt;"",F7+1,IF(WEEKDAY(B5)=7,B5,""))</f>
        <v>43470</v>
      </c>
      <c r="H7" s="5">
        <f>IF(G7&lt;&gt;"",G7+1,IF(WEEKDAY(B5)=1,B5,""))</f>
        <v>43471</v>
      </c>
      <c r="J7" s="5" t="str">
        <f>IF(WEEKDAY(J5)=2,J5,"")</f>
        <v/>
      </c>
      <c r="K7" s="5" t="str">
        <f>IF(J7&lt;&gt;"",J7+1,IF(WEEKDAY(J5)=3,J5,""))</f>
        <v/>
      </c>
      <c r="L7" s="5" t="str">
        <f>IF(K7&lt;&gt;"",K7+1,IF(WEEKDAY(J5)=4,J5,""))</f>
        <v/>
      </c>
      <c r="M7" s="5" t="str">
        <f>IF(L7&lt;&gt;"",L7+1,IF(WEEKDAY(J5)=5,J5,""))</f>
        <v/>
      </c>
      <c r="N7" s="5">
        <f>IF(M7&lt;&gt;"",M7+1,IF(WEEKDAY(J5)=6,J5,""))</f>
        <v>43497</v>
      </c>
      <c r="O7" s="5">
        <f>IF(N7&lt;&gt;"",N7+1,IF(WEEKDAY(J5)=7,J5,""))</f>
        <v>43498</v>
      </c>
      <c r="P7" s="5">
        <f>IF(O7&lt;&gt;"",O7+1,IF(WEEKDAY(J5)=1,J5,""))</f>
        <v>43499</v>
      </c>
      <c r="R7" s="5" t="str">
        <f>IF(WEEKDAY(R5)=2,R5,"")</f>
        <v/>
      </c>
      <c r="S7" s="5" t="str">
        <f>IF(R7&lt;&gt;"",R7+1,IF(WEEKDAY(R5)=3,R5,""))</f>
        <v/>
      </c>
      <c r="T7" s="5" t="str">
        <f>IF(S7&lt;&gt;"",S7+1,IF(WEEKDAY(R5)=4,R5,""))</f>
        <v/>
      </c>
      <c r="U7" s="5" t="str">
        <f>IF(T7&lt;&gt;"",T7+1,IF(WEEKDAY(R5)=5,R5,""))</f>
        <v/>
      </c>
      <c r="V7" s="5">
        <f>IF(U7&lt;&gt;"",U7+1,IF(WEEKDAY(R5)=6,R5,""))</f>
        <v>43525</v>
      </c>
      <c r="W7" s="5">
        <f>IF(V7&lt;&gt;"",V7+1,IF(WEEKDAY(R5)=7,R5,""))</f>
        <v>43526</v>
      </c>
      <c r="X7" s="5">
        <f>IF(W7&lt;&gt;"",W7+1,IF(WEEKDAY(R5)=1,R5,""))</f>
        <v>43527</v>
      </c>
      <c r="Z7" s="5">
        <f>IF(WEEKDAY(Z5)=2,Z5,"")</f>
        <v>43556</v>
      </c>
      <c r="AA7" s="5">
        <f>IF(Z7&lt;&gt;"",Z7+1,IF(WEEKDAY(Z5)=3,Z5,""))</f>
        <v>43557</v>
      </c>
      <c r="AB7" s="5">
        <f>IF(AA7&lt;&gt;"",AA7+1,IF(WEEKDAY(Z5)=4,Z5,""))</f>
        <v>43558</v>
      </c>
      <c r="AC7" s="5">
        <f>IF(AB7&lt;&gt;"",AB7+1,IF(WEEKDAY(Z5)=5,Z5,""))</f>
        <v>43559</v>
      </c>
      <c r="AD7" s="5">
        <f>IF(AC7&lt;&gt;"",AC7+1,IF(WEEKDAY(Z5)=6,Z5,""))</f>
        <v>43560</v>
      </c>
      <c r="AE7" s="5">
        <f>IF(AD7&lt;&gt;"",AD7+1,IF(WEEKDAY(Z5)=7,Z5,""))</f>
        <v>43561</v>
      </c>
      <c r="AF7" s="5">
        <f>IF(AE7&lt;&gt;"",AE7+1,IF(WEEKDAY(Z5)=1,Z5,""))</f>
        <v>43562</v>
      </c>
      <c r="AG7" s="6" t="s">
        <v>3</v>
      </c>
    </row>
    <row r="8" spans="2:41" s="3" customFormat="1" ht="27" thickBot="1" x14ac:dyDescent="0.3">
      <c r="B8" s="5">
        <f>H7+1</f>
        <v>43472</v>
      </c>
      <c r="C8" s="5">
        <f>B8+1</f>
        <v>43473</v>
      </c>
      <c r="D8" s="5">
        <f t="shared" ref="D8:H8" si="4">C8+1</f>
        <v>43474</v>
      </c>
      <c r="E8" s="5">
        <f t="shared" si="4"/>
        <v>43475</v>
      </c>
      <c r="F8" s="5">
        <f t="shared" si="4"/>
        <v>43476</v>
      </c>
      <c r="G8" s="5">
        <f t="shared" si="4"/>
        <v>43477</v>
      </c>
      <c r="H8" s="5">
        <f t="shared" si="4"/>
        <v>43478</v>
      </c>
      <c r="J8" s="5">
        <f>P7+1</f>
        <v>43500</v>
      </c>
      <c r="K8" s="5">
        <f>J8+1</f>
        <v>43501</v>
      </c>
      <c r="L8" s="5">
        <f t="shared" ref="L8:P8" si="5">K8+1</f>
        <v>43502</v>
      </c>
      <c r="M8" s="5">
        <f t="shared" si="5"/>
        <v>43503</v>
      </c>
      <c r="N8" s="5">
        <f t="shared" si="5"/>
        <v>43504</v>
      </c>
      <c r="O8" s="5">
        <f t="shared" si="5"/>
        <v>43505</v>
      </c>
      <c r="P8" s="5">
        <f t="shared" si="5"/>
        <v>43506</v>
      </c>
      <c r="R8" s="5">
        <f>X7+1</f>
        <v>43528</v>
      </c>
      <c r="S8" s="5">
        <f>R8+1</f>
        <v>43529</v>
      </c>
      <c r="T8" s="5">
        <f t="shared" ref="T8:X8" si="6">S8+1</f>
        <v>43530</v>
      </c>
      <c r="U8" s="5">
        <f t="shared" si="6"/>
        <v>43531</v>
      </c>
      <c r="V8" s="5">
        <f t="shared" si="6"/>
        <v>43532</v>
      </c>
      <c r="W8" s="5">
        <f t="shared" si="6"/>
        <v>43533</v>
      </c>
      <c r="X8" s="5">
        <f t="shared" si="6"/>
        <v>43534</v>
      </c>
      <c r="Z8" s="5">
        <f>AF7+1</f>
        <v>43563</v>
      </c>
      <c r="AA8" s="5">
        <f>Z8+1</f>
        <v>43564</v>
      </c>
      <c r="AB8" s="5">
        <f t="shared" ref="AB8:AF8" si="7">AA8+1</f>
        <v>43565</v>
      </c>
      <c r="AC8" s="5">
        <f t="shared" si="7"/>
        <v>43566</v>
      </c>
      <c r="AD8" s="5">
        <f t="shared" si="7"/>
        <v>43567</v>
      </c>
      <c r="AE8" s="5">
        <f t="shared" si="7"/>
        <v>43568</v>
      </c>
      <c r="AF8" s="5">
        <f t="shared" si="7"/>
        <v>43569</v>
      </c>
    </row>
    <row r="9" spans="2:41" s="3" customFormat="1" ht="27" thickBot="1" x14ac:dyDescent="0.3">
      <c r="B9" s="5">
        <f t="shared" ref="B9:B10" si="8">H8+1</f>
        <v>43479</v>
      </c>
      <c r="C9" s="5">
        <f t="shared" ref="C9:H10" si="9">B9+1</f>
        <v>43480</v>
      </c>
      <c r="D9" s="5">
        <f t="shared" si="9"/>
        <v>43481</v>
      </c>
      <c r="E9" s="5">
        <f t="shared" si="9"/>
        <v>43482</v>
      </c>
      <c r="F9" s="5">
        <f t="shared" si="9"/>
        <v>43483</v>
      </c>
      <c r="G9" s="5">
        <f t="shared" si="9"/>
        <v>43484</v>
      </c>
      <c r="H9" s="5">
        <f t="shared" si="9"/>
        <v>43485</v>
      </c>
      <c r="J9" s="5">
        <f t="shared" ref="J9:J10" si="10">P8+1</f>
        <v>43507</v>
      </c>
      <c r="K9" s="5">
        <f t="shared" ref="K9:P10" si="11">J9+1</f>
        <v>43508</v>
      </c>
      <c r="L9" s="5">
        <f t="shared" si="11"/>
        <v>43509</v>
      </c>
      <c r="M9" s="5">
        <f t="shared" si="11"/>
        <v>43510</v>
      </c>
      <c r="N9" s="5">
        <f t="shared" si="11"/>
        <v>43511</v>
      </c>
      <c r="O9" s="5">
        <f t="shared" si="11"/>
        <v>43512</v>
      </c>
      <c r="P9" s="5">
        <f t="shared" si="11"/>
        <v>43513</v>
      </c>
      <c r="R9" s="5">
        <f t="shared" ref="R9:R10" si="12">X8+1</f>
        <v>43535</v>
      </c>
      <c r="S9" s="5">
        <f t="shared" ref="S9:X10" si="13">R9+1</f>
        <v>43536</v>
      </c>
      <c r="T9" s="5">
        <f t="shared" si="13"/>
        <v>43537</v>
      </c>
      <c r="U9" s="5">
        <f t="shared" si="13"/>
        <v>43538</v>
      </c>
      <c r="V9" s="5">
        <f t="shared" si="13"/>
        <v>43539</v>
      </c>
      <c r="W9" s="5">
        <f t="shared" si="13"/>
        <v>43540</v>
      </c>
      <c r="X9" s="5">
        <f t="shared" si="13"/>
        <v>43541</v>
      </c>
      <c r="Z9" s="5">
        <f t="shared" ref="Z9:Z10" si="14">AF8+1</f>
        <v>43570</v>
      </c>
      <c r="AA9" s="5">
        <f t="shared" ref="AA9:AF10" si="15">Z9+1</f>
        <v>43571</v>
      </c>
      <c r="AB9" s="5">
        <f t="shared" si="15"/>
        <v>43572</v>
      </c>
      <c r="AC9" s="5">
        <f t="shared" si="15"/>
        <v>43573</v>
      </c>
      <c r="AD9" s="5">
        <f t="shared" si="15"/>
        <v>43574</v>
      </c>
      <c r="AE9" s="5">
        <f t="shared" si="15"/>
        <v>43575</v>
      </c>
      <c r="AF9" s="5">
        <f t="shared" si="15"/>
        <v>43576</v>
      </c>
      <c r="AG9" s="7" t="s">
        <v>4</v>
      </c>
    </row>
    <row r="10" spans="2:41" s="3" customFormat="1" ht="27" thickBot="1" x14ac:dyDescent="0.3">
      <c r="B10" s="5">
        <f t="shared" si="8"/>
        <v>43486</v>
      </c>
      <c r="C10" s="5">
        <f t="shared" si="9"/>
        <v>43487</v>
      </c>
      <c r="D10" s="5">
        <f t="shared" si="9"/>
        <v>43488</v>
      </c>
      <c r="E10" s="5">
        <f t="shared" si="9"/>
        <v>43489</v>
      </c>
      <c r="F10" s="5">
        <f t="shared" si="9"/>
        <v>43490</v>
      </c>
      <c r="G10" s="5">
        <f t="shared" si="9"/>
        <v>43491</v>
      </c>
      <c r="H10" s="5">
        <f t="shared" si="9"/>
        <v>43492</v>
      </c>
      <c r="J10" s="5">
        <f t="shared" si="10"/>
        <v>43514</v>
      </c>
      <c r="K10" s="5">
        <f t="shared" si="11"/>
        <v>43515</v>
      </c>
      <c r="L10" s="5">
        <f t="shared" si="11"/>
        <v>43516</v>
      </c>
      <c r="M10" s="5">
        <f t="shared" si="11"/>
        <v>43517</v>
      </c>
      <c r="N10" s="5">
        <f t="shared" si="11"/>
        <v>43518</v>
      </c>
      <c r="O10" s="5">
        <f t="shared" si="11"/>
        <v>43519</v>
      </c>
      <c r="P10" s="5">
        <f t="shared" si="11"/>
        <v>43520</v>
      </c>
      <c r="R10" s="5">
        <f t="shared" si="12"/>
        <v>43542</v>
      </c>
      <c r="S10" s="5">
        <f t="shared" si="13"/>
        <v>43543</v>
      </c>
      <c r="T10" s="5">
        <f t="shared" si="13"/>
        <v>43544</v>
      </c>
      <c r="U10" s="5">
        <f t="shared" si="13"/>
        <v>43545</v>
      </c>
      <c r="V10" s="5">
        <f t="shared" si="13"/>
        <v>43546</v>
      </c>
      <c r="W10" s="5">
        <f t="shared" si="13"/>
        <v>43547</v>
      </c>
      <c r="X10" s="5">
        <f t="shared" si="13"/>
        <v>43548</v>
      </c>
      <c r="Z10" s="5">
        <f t="shared" si="14"/>
        <v>43577</v>
      </c>
      <c r="AA10" s="5">
        <f t="shared" si="15"/>
        <v>43578</v>
      </c>
      <c r="AB10" s="5">
        <f t="shared" si="15"/>
        <v>43579</v>
      </c>
      <c r="AC10" s="5">
        <f t="shared" si="15"/>
        <v>43580</v>
      </c>
      <c r="AD10" s="5">
        <f t="shared" si="15"/>
        <v>43581</v>
      </c>
      <c r="AE10" s="5">
        <f t="shared" si="15"/>
        <v>43582</v>
      </c>
      <c r="AF10" s="5">
        <f t="shared" si="15"/>
        <v>43583</v>
      </c>
    </row>
    <row r="11" spans="2:41" s="3" customFormat="1" ht="27" thickBot="1" x14ac:dyDescent="0.3">
      <c r="B11" s="5">
        <f>IF(H10&lt;EOMONTH(B5,0),H10+1,"")</f>
        <v>43493</v>
      </c>
      <c r="C11" s="5">
        <f>IF(B11&lt;EOMONTH(B5,0),B11+1,"")</f>
        <v>43494</v>
      </c>
      <c r="D11" s="5">
        <f>IF(C11&lt;EOMONTH(B5,0),C11+1,"")</f>
        <v>43495</v>
      </c>
      <c r="E11" s="5">
        <f>IF(D11&lt;EOMONTH(B5,0),D11+1,"")</f>
        <v>43496</v>
      </c>
      <c r="F11" s="5" t="str">
        <f>IF(E11&lt;EOMONTH(B5,0),E11+1,"")</f>
        <v/>
      </c>
      <c r="G11" s="5" t="str">
        <f>IF(F11&lt;EOMONTH(B5,0),F11+1,"")</f>
        <v/>
      </c>
      <c r="H11" s="5" t="str">
        <f>IF(G11&lt;EOMONTH(B5,0),G11+1,"")</f>
        <v/>
      </c>
      <c r="J11" s="5">
        <f>IF(P10&lt;EOMONTH(J5,0),P10+1,"")</f>
        <v>43521</v>
      </c>
      <c r="K11" s="5">
        <f>IF(J11&lt;EOMONTH(J5,0),J11+1,"")</f>
        <v>43522</v>
      </c>
      <c r="L11" s="5">
        <f>IF(K11&lt;EOMONTH(J5,0),K11+1,"")</f>
        <v>43523</v>
      </c>
      <c r="M11" s="5">
        <f>IF(L11&lt;EOMONTH(J5,0),L11+1,"")</f>
        <v>43524</v>
      </c>
      <c r="N11" s="5" t="str">
        <f>IF(M11&lt;EOMONTH(J5,0),M11+1,"")</f>
        <v/>
      </c>
      <c r="O11" s="5" t="str">
        <f>IF(N11&lt;EOMONTH(J5,0),N11+1,"")</f>
        <v/>
      </c>
      <c r="P11" s="5" t="str">
        <f>IF(O11&lt;EOMONTH(J5,0),O11+1,"")</f>
        <v/>
      </c>
      <c r="R11" s="5">
        <f>IF(X10&lt;EOMONTH(R5,0),X10+1,"")</f>
        <v>43549</v>
      </c>
      <c r="S11" s="5">
        <f>IF(R11&lt;EOMONTH(R5,0),R11+1,"")</f>
        <v>43550</v>
      </c>
      <c r="T11" s="5">
        <f>IF(S11&lt;EOMONTH(R5,0),S11+1,"")</f>
        <v>43551</v>
      </c>
      <c r="U11" s="5">
        <f>IF(T11&lt;EOMONTH(R5,0),T11+1,"")</f>
        <v>43552</v>
      </c>
      <c r="V11" s="5">
        <f>IF(U11&lt;EOMONTH(R5,0),U11+1,"")</f>
        <v>43553</v>
      </c>
      <c r="W11" s="5">
        <f>IF(V11&lt;EOMONTH(R5,0),V11+1,"")</f>
        <v>43554</v>
      </c>
      <c r="X11" s="5">
        <f>IF(W11&lt;EOMONTH(R5,0),W11+1,"")</f>
        <v>43555</v>
      </c>
      <c r="Z11" s="5">
        <f>IF(AF10&lt;EOMONTH(Z5,0),AF10+1,"")</f>
        <v>43584</v>
      </c>
      <c r="AA11" s="5">
        <f>IF(Z11&lt;EOMONTH(Z5,0),Z11+1,"")</f>
        <v>43585</v>
      </c>
      <c r="AB11" s="5" t="str">
        <f>IF(AA11&lt;EOMONTH(Z5,0),AA11+1,"")</f>
        <v/>
      </c>
      <c r="AC11" s="5" t="str">
        <f>IF(AB11&lt;EOMONTH(Z5,0),AB11+1,"")</f>
        <v/>
      </c>
      <c r="AD11" s="5" t="str">
        <f>IF(AC11&lt;EOMONTH(Z5,0),AC11+1,"")</f>
        <v/>
      </c>
      <c r="AE11" s="5" t="str">
        <f>IF(AD11&lt;EOMONTH(Z5,0),AD11+1,"")</f>
        <v/>
      </c>
      <c r="AF11" s="5" t="str">
        <f>IF(AE11&lt;EOMONTH(Z5,0),AE11+1,"")</f>
        <v/>
      </c>
    </row>
    <row r="12" spans="2:41" s="3" customFormat="1" ht="27" thickBot="1" x14ac:dyDescent="0.3">
      <c r="B12" s="5" t="str">
        <f>IF(H11&lt;EOMONTH(B5,0),H11+1,"")</f>
        <v/>
      </c>
      <c r="C12" s="5" t="str">
        <f>IF(B12&lt;EOMONTH(B5,0),B12+1,"")</f>
        <v/>
      </c>
      <c r="D12" s="5" t="str">
        <f>IF(C12&lt;EOMONTH(B5,0),C12+1,"")</f>
        <v/>
      </c>
      <c r="E12" s="5" t="str">
        <f>IF(D12&lt;EOMONTH(B5,0),D12+1,"")</f>
        <v/>
      </c>
      <c r="F12" s="5" t="str">
        <f>IF(E12&lt;EOMONTH(B5,0),E12+1,"")</f>
        <v/>
      </c>
      <c r="G12" s="5" t="str">
        <f>IF(F12&lt;EOMONTH(B5,0),F12+1,"")</f>
        <v/>
      </c>
      <c r="H12" s="5" t="str">
        <f>IF(G12&lt;EOMONTH(B5,0),G12+1,"")</f>
        <v/>
      </c>
      <c r="J12" s="5" t="str">
        <f>IF(P11&lt;EOMONTH(J5,0),P11+1,"")</f>
        <v/>
      </c>
      <c r="K12" s="5" t="str">
        <f>IF(J12&lt;EOMONTH(J5,0),J12+1,"")</f>
        <v/>
      </c>
      <c r="L12" s="5" t="str">
        <f>IF(K12&lt;EOMONTH(J5,0),K12+1,"")</f>
        <v/>
      </c>
      <c r="M12" s="5" t="str">
        <f>IF(L12&lt;EOMONTH(J5,0),L12+1,"")</f>
        <v/>
      </c>
      <c r="N12" s="5" t="str">
        <f>IF(M12&lt;EOMONTH(J5,0),M12+1,"")</f>
        <v/>
      </c>
      <c r="O12" s="5" t="str">
        <f>IF(N12&lt;EOMONTH(J5,0),N12+1,"")</f>
        <v/>
      </c>
      <c r="P12" s="5" t="str">
        <f>IF(O12&lt;EOMONTH(J5,0),O12+1,"")</f>
        <v/>
      </c>
      <c r="R12" s="5" t="str">
        <f>IF(X11&lt;EOMONTH(R5,0),X11+1,"")</f>
        <v/>
      </c>
      <c r="S12" s="5" t="str">
        <f>IF(R12&lt;EOMONTH(R5,0),R12+1,"")</f>
        <v/>
      </c>
      <c r="T12" s="5" t="str">
        <f>IF(S12&lt;EOMONTH(R5,0),S12+1,"")</f>
        <v/>
      </c>
      <c r="U12" s="5" t="str">
        <f>IF(T12&lt;EOMONTH(R5,0),T12+1,"")</f>
        <v/>
      </c>
      <c r="V12" s="5" t="str">
        <f>IF(U12&lt;EOMONTH(R5,0),U12+1,"")</f>
        <v/>
      </c>
      <c r="W12" s="5" t="str">
        <f>IF(V12&lt;EOMONTH(R5,0),V12+1,"")</f>
        <v/>
      </c>
      <c r="X12" s="5" t="str">
        <f>IF(W12&lt;EOMONTH(R5,0),W12+1,"")</f>
        <v/>
      </c>
      <c r="Z12" s="5" t="str">
        <f>IF(AF11&lt;EOMONTH(Z5,0),AF11+1,"")</f>
        <v/>
      </c>
      <c r="AA12" s="5" t="str">
        <f>IF(Z12&lt;EOMONTH(Z5,0),Z12+1,"")</f>
        <v/>
      </c>
      <c r="AB12" s="5" t="str">
        <f>IF(AA12&lt;EOMONTH(Z5,0),AA12+1,"")</f>
        <v/>
      </c>
      <c r="AC12" s="5" t="str">
        <f>IF(AB12&lt;EOMONTH(Z5,0),AB12+1,"")</f>
        <v/>
      </c>
      <c r="AD12" s="5" t="str">
        <f>IF(AC12&lt;EOMONTH(Z5,0),AC12+1,"")</f>
        <v/>
      </c>
      <c r="AE12" s="5" t="str">
        <f>IF(AD12&lt;EOMONTH(Z5,0),AD12+1,"")</f>
        <v/>
      </c>
      <c r="AF12" s="5" t="str">
        <f>IF(AE12&lt;EOMONTH(Z5,0),AE12+1,"")</f>
        <v/>
      </c>
    </row>
    <row r="13" spans="2:41" ht="6.75" customHeight="1" thickBot="1" x14ac:dyDescent="0.3">
      <c r="AI13" s="3"/>
      <c r="AJ13" s="3"/>
    </row>
    <row r="14" spans="2:41" ht="24" thickBot="1" x14ac:dyDescent="0.3">
      <c r="B14" s="62">
        <f>EDATE(DATE(An_ref,1,1),4)</f>
        <v>43586</v>
      </c>
      <c r="C14" s="63"/>
      <c r="D14" s="63"/>
      <c r="E14" s="63"/>
      <c r="F14" s="63"/>
      <c r="G14" s="63"/>
      <c r="H14" s="64"/>
      <c r="J14" s="62">
        <f>EDATE(DATE(An_ref,1,1),5)</f>
        <v>43617</v>
      </c>
      <c r="K14" s="63"/>
      <c r="L14" s="63"/>
      <c r="M14" s="63"/>
      <c r="N14" s="63"/>
      <c r="O14" s="63"/>
      <c r="P14" s="64"/>
      <c r="R14" s="62">
        <f>EDATE(DATE(An_ref,1,1),6)</f>
        <v>43647</v>
      </c>
      <c r="S14" s="63"/>
      <c r="T14" s="63"/>
      <c r="U14" s="63"/>
      <c r="V14" s="63"/>
      <c r="W14" s="63"/>
      <c r="X14" s="64"/>
      <c r="Z14" s="62">
        <f>EDATE(DATE(An_ref,1,1),7)</f>
        <v>43678</v>
      </c>
      <c r="AA14" s="63"/>
      <c r="AB14" s="63"/>
      <c r="AC14" s="63"/>
      <c r="AD14" s="63"/>
      <c r="AE14" s="63"/>
      <c r="AF14" s="64"/>
      <c r="AI14" s="3"/>
      <c r="AJ14" s="3"/>
    </row>
    <row r="15" spans="2:41" ht="21.75" thickBot="1" x14ac:dyDescent="0.3">
      <c r="B15" s="4" t="str">
        <f>UPPER(TEXT(B17,"jjj"))</f>
        <v>LUN</v>
      </c>
      <c r="C15" s="4" t="str">
        <f t="shared" ref="C15:H15" si="16">UPPER(TEXT(C17,"jjj"))</f>
        <v>MAR</v>
      </c>
      <c r="D15" s="4" t="str">
        <f t="shared" si="16"/>
        <v>MER</v>
      </c>
      <c r="E15" s="4" t="str">
        <f t="shared" si="16"/>
        <v>JEU</v>
      </c>
      <c r="F15" s="4" t="str">
        <f t="shared" si="16"/>
        <v>VEN</v>
      </c>
      <c r="G15" s="4" t="str">
        <f t="shared" si="16"/>
        <v>SAM</v>
      </c>
      <c r="H15" s="4" t="str">
        <f t="shared" si="16"/>
        <v>DIM</v>
      </c>
      <c r="J15" s="4" t="str">
        <f>UPPER(TEXT(J17,"jjj"))</f>
        <v>LUN</v>
      </c>
      <c r="K15" s="4" t="str">
        <f t="shared" ref="K15:P15" si="17">UPPER(TEXT(K17,"jjj"))</f>
        <v>MAR</v>
      </c>
      <c r="L15" s="4" t="str">
        <f t="shared" si="17"/>
        <v>MER</v>
      </c>
      <c r="M15" s="4" t="str">
        <f t="shared" si="17"/>
        <v>JEU</v>
      </c>
      <c r="N15" s="4" t="str">
        <f t="shared" si="17"/>
        <v>VEN</v>
      </c>
      <c r="O15" s="4" t="str">
        <f t="shared" si="17"/>
        <v>SAM</v>
      </c>
      <c r="P15" s="4" t="str">
        <f t="shared" si="17"/>
        <v>DIM</v>
      </c>
      <c r="R15" s="4" t="str">
        <f>UPPER(TEXT(R17,"jjj"))</f>
        <v>LUN</v>
      </c>
      <c r="S15" s="4" t="str">
        <f t="shared" ref="S15:X15" si="18">UPPER(TEXT(S17,"jjj"))</f>
        <v>MAR</v>
      </c>
      <c r="T15" s="4" t="str">
        <f t="shared" si="18"/>
        <v>MER</v>
      </c>
      <c r="U15" s="4" t="str">
        <f t="shared" si="18"/>
        <v>JEU</v>
      </c>
      <c r="V15" s="4" t="str">
        <f t="shared" si="18"/>
        <v>VEN</v>
      </c>
      <c r="W15" s="4" t="str">
        <f t="shared" si="18"/>
        <v>SAM</v>
      </c>
      <c r="X15" s="4" t="str">
        <f t="shared" si="18"/>
        <v>DIM</v>
      </c>
      <c r="Z15" s="4" t="str">
        <f>UPPER(TEXT(Z17,"jjj"))</f>
        <v>LUN</v>
      </c>
      <c r="AA15" s="4" t="str">
        <f t="shared" ref="AA15:AF15" si="19">UPPER(TEXT(AA17,"jjj"))</f>
        <v>MAR</v>
      </c>
      <c r="AB15" s="4" t="str">
        <f t="shared" si="19"/>
        <v>MER</v>
      </c>
      <c r="AC15" s="4" t="str">
        <f t="shared" si="19"/>
        <v>JEU</v>
      </c>
      <c r="AD15" s="4" t="str">
        <f t="shared" si="19"/>
        <v>VEN</v>
      </c>
      <c r="AE15" s="4" t="str">
        <f t="shared" si="19"/>
        <v>SAM</v>
      </c>
      <c r="AF15" s="4" t="str">
        <f t="shared" si="19"/>
        <v>DIM</v>
      </c>
      <c r="AI15" s="3"/>
      <c r="AJ15" s="3"/>
    </row>
    <row r="16" spans="2:41" s="3" customFormat="1" ht="27" thickBot="1" x14ac:dyDescent="0.3">
      <c r="B16" s="5" t="str">
        <f>IF(WEEKDAY(B14)=2,B14,"")</f>
        <v/>
      </c>
      <c r="C16" s="5" t="str">
        <f>IF(B16&lt;&gt;"",B16+1,IF(WEEKDAY(B14)=3,B14,""))</f>
        <v/>
      </c>
      <c r="D16" s="5">
        <f>IF(C16&lt;&gt;"",C16+1,IF(WEEKDAY(B14)=4,B14,""))</f>
        <v>43586</v>
      </c>
      <c r="E16" s="5">
        <f>IF(D16&lt;&gt;"",D16+1,IF(WEEKDAY(B14)=5,B14,""))</f>
        <v>43587</v>
      </c>
      <c r="F16" s="5">
        <f>IF(E16&lt;&gt;"",E16+1,IF(WEEKDAY(B14)=6,B14,""))</f>
        <v>43588</v>
      </c>
      <c r="G16" s="5">
        <f>IF(F16&lt;&gt;"",F16+1,IF(WEEKDAY(B14)=7,B14,""))</f>
        <v>43589</v>
      </c>
      <c r="H16" s="5">
        <f>IF(G16&lt;&gt;"",G16+1,IF(WEEKDAY(B14)=1,B14,""))</f>
        <v>43590</v>
      </c>
      <c r="J16" s="5" t="str">
        <f>IF(WEEKDAY(J14)=2,J14,"")</f>
        <v/>
      </c>
      <c r="K16" s="5" t="str">
        <f>IF(J16&lt;&gt;"",J16+1,IF(WEEKDAY(J14)=3,J14,""))</f>
        <v/>
      </c>
      <c r="L16" s="5" t="str">
        <f>IF(K16&lt;&gt;"",K16+1,IF(WEEKDAY(J14)=4,J14,""))</f>
        <v/>
      </c>
      <c r="M16" s="5" t="str">
        <f>IF(L16&lt;&gt;"",L16+1,IF(WEEKDAY(J14)=5,J14,""))</f>
        <v/>
      </c>
      <c r="N16" s="5" t="str">
        <f>IF(M16&lt;&gt;"",M16+1,IF(WEEKDAY(J14)=6,J14,""))</f>
        <v/>
      </c>
      <c r="O16" s="5">
        <f>IF(N16&lt;&gt;"",N16+1,IF(WEEKDAY(J14)=7,J14,""))</f>
        <v>43617</v>
      </c>
      <c r="P16" s="5">
        <f>IF(O16&lt;&gt;"",O16+1,IF(WEEKDAY(J14)=1,J14,""))</f>
        <v>43618</v>
      </c>
      <c r="R16" s="5">
        <f>IF(WEEKDAY(R14)=2,R14,"")</f>
        <v>43647</v>
      </c>
      <c r="S16" s="5">
        <f>IF(R16&lt;&gt;"",R16+1,IF(WEEKDAY(R14)=3,R14,""))</f>
        <v>43648</v>
      </c>
      <c r="T16" s="5">
        <f>IF(S16&lt;&gt;"",S16+1,IF(WEEKDAY(R14)=4,R14,""))</f>
        <v>43649</v>
      </c>
      <c r="U16" s="5">
        <f>IF(T16&lt;&gt;"",T16+1,IF(WEEKDAY(R14)=5,R14,""))</f>
        <v>43650</v>
      </c>
      <c r="V16" s="5">
        <f>IF(U16&lt;&gt;"",U16+1,IF(WEEKDAY(R14)=6,R14,""))</f>
        <v>43651</v>
      </c>
      <c r="W16" s="5">
        <f>IF(V16&lt;&gt;"",V16+1,IF(WEEKDAY(R14)=7,R14,""))</f>
        <v>43652</v>
      </c>
      <c r="X16" s="5">
        <f>IF(W16&lt;&gt;"",W16+1,IF(WEEKDAY(R14)=1,R14,""))</f>
        <v>43653</v>
      </c>
      <c r="Z16" s="5" t="str">
        <f>IF(WEEKDAY(Z14)=2,Z14,"")</f>
        <v/>
      </c>
      <c r="AA16" s="5" t="str">
        <f>IF(Z16&lt;&gt;"",Z16+1,IF(WEEKDAY(Z14)=3,Z14,""))</f>
        <v/>
      </c>
      <c r="AB16" s="5" t="str">
        <f>IF(AA16&lt;&gt;"",AA16+1,IF(WEEKDAY(Z14)=4,Z14,""))</f>
        <v/>
      </c>
      <c r="AC16" s="5">
        <f>IF(AB16&lt;&gt;"",AB16+1,IF(WEEKDAY(Z14)=5,Z14,""))</f>
        <v>43678</v>
      </c>
      <c r="AD16" s="5">
        <f>IF(AC16&lt;&gt;"",AC16+1,IF(WEEKDAY(Z14)=6,Z14,""))</f>
        <v>43679</v>
      </c>
      <c r="AE16" s="5">
        <f>IF(AD16&lt;&gt;"",AD16+1,IF(WEEKDAY(Z14)=7,Z14,""))</f>
        <v>43680</v>
      </c>
      <c r="AF16" s="5">
        <f>IF(AE16&lt;&gt;"",AE16+1,IF(WEEKDAY(Z14)=1,Z14,""))</f>
        <v>43681</v>
      </c>
    </row>
    <row r="17" spans="2:36" s="3" customFormat="1" ht="27" thickBot="1" x14ac:dyDescent="0.3">
      <c r="B17" s="5">
        <f>H16+1</f>
        <v>43591</v>
      </c>
      <c r="C17" s="5">
        <f>B17+1</f>
        <v>43592</v>
      </c>
      <c r="D17" s="5">
        <f t="shared" ref="D17:H17" si="20">C17+1</f>
        <v>43593</v>
      </c>
      <c r="E17" s="5">
        <f t="shared" si="20"/>
        <v>43594</v>
      </c>
      <c r="F17" s="5">
        <f t="shared" si="20"/>
        <v>43595</v>
      </c>
      <c r="G17" s="5">
        <f t="shared" si="20"/>
        <v>43596</v>
      </c>
      <c r="H17" s="5">
        <f t="shared" si="20"/>
        <v>43597</v>
      </c>
      <c r="J17" s="5">
        <f>P16+1</f>
        <v>43619</v>
      </c>
      <c r="K17" s="5">
        <f>J17+1</f>
        <v>43620</v>
      </c>
      <c r="L17" s="5">
        <f t="shared" ref="L17:P17" si="21">K17+1</f>
        <v>43621</v>
      </c>
      <c r="M17" s="5">
        <f t="shared" si="21"/>
        <v>43622</v>
      </c>
      <c r="N17" s="5">
        <f t="shared" si="21"/>
        <v>43623</v>
      </c>
      <c r="O17" s="5">
        <f t="shared" si="21"/>
        <v>43624</v>
      </c>
      <c r="P17" s="5">
        <f t="shared" si="21"/>
        <v>43625</v>
      </c>
      <c r="R17" s="5">
        <f>X16+1</f>
        <v>43654</v>
      </c>
      <c r="S17" s="5">
        <f>R17+1</f>
        <v>43655</v>
      </c>
      <c r="T17" s="5">
        <f t="shared" ref="T17:X17" si="22">S17+1</f>
        <v>43656</v>
      </c>
      <c r="U17" s="5">
        <f t="shared" si="22"/>
        <v>43657</v>
      </c>
      <c r="V17" s="5">
        <f t="shared" si="22"/>
        <v>43658</v>
      </c>
      <c r="W17" s="5">
        <f t="shared" si="22"/>
        <v>43659</v>
      </c>
      <c r="X17" s="5">
        <f t="shared" si="22"/>
        <v>43660</v>
      </c>
      <c r="Z17" s="5">
        <f>AF16+1</f>
        <v>43682</v>
      </c>
      <c r="AA17" s="5">
        <f>Z17+1</f>
        <v>43683</v>
      </c>
      <c r="AB17" s="5">
        <f t="shared" ref="AB17:AF17" si="23">AA17+1</f>
        <v>43684</v>
      </c>
      <c r="AC17" s="5">
        <f t="shared" si="23"/>
        <v>43685</v>
      </c>
      <c r="AD17" s="5">
        <f t="shared" si="23"/>
        <v>43686</v>
      </c>
      <c r="AE17" s="5">
        <f t="shared" si="23"/>
        <v>43687</v>
      </c>
      <c r="AF17" s="5">
        <f t="shared" si="23"/>
        <v>43688</v>
      </c>
    </row>
    <row r="18" spans="2:36" s="3" customFormat="1" ht="27" thickBot="1" x14ac:dyDescent="0.3">
      <c r="B18" s="5">
        <f t="shared" ref="B18:B19" si="24">H17+1</f>
        <v>43598</v>
      </c>
      <c r="C18" s="5">
        <f t="shared" ref="C18:H19" si="25">B18+1</f>
        <v>43599</v>
      </c>
      <c r="D18" s="5">
        <f t="shared" si="25"/>
        <v>43600</v>
      </c>
      <c r="E18" s="5">
        <f t="shared" si="25"/>
        <v>43601</v>
      </c>
      <c r="F18" s="5">
        <f t="shared" si="25"/>
        <v>43602</v>
      </c>
      <c r="G18" s="5">
        <f t="shared" si="25"/>
        <v>43603</v>
      </c>
      <c r="H18" s="5">
        <f t="shared" si="25"/>
        <v>43604</v>
      </c>
      <c r="J18" s="5">
        <f t="shared" ref="J18:J19" si="26">P17+1</f>
        <v>43626</v>
      </c>
      <c r="K18" s="5">
        <f t="shared" ref="K18:P19" si="27">J18+1</f>
        <v>43627</v>
      </c>
      <c r="L18" s="5">
        <f t="shared" si="27"/>
        <v>43628</v>
      </c>
      <c r="M18" s="5">
        <f t="shared" si="27"/>
        <v>43629</v>
      </c>
      <c r="N18" s="5">
        <f t="shared" si="27"/>
        <v>43630</v>
      </c>
      <c r="O18" s="5">
        <f t="shared" si="27"/>
        <v>43631</v>
      </c>
      <c r="P18" s="5">
        <f t="shared" si="27"/>
        <v>43632</v>
      </c>
      <c r="R18" s="5">
        <f t="shared" ref="R18:R19" si="28">X17+1</f>
        <v>43661</v>
      </c>
      <c r="S18" s="5">
        <f t="shared" ref="S18:X19" si="29">R18+1</f>
        <v>43662</v>
      </c>
      <c r="T18" s="5">
        <f t="shared" si="29"/>
        <v>43663</v>
      </c>
      <c r="U18" s="5">
        <f t="shared" si="29"/>
        <v>43664</v>
      </c>
      <c r="V18" s="5">
        <f t="shared" si="29"/>
        <v>43665</v>
      </c>
      <c r="W18" s="5">
        <f t="shared" si="29"/>
        <v>43666</v>
      </c>
      <c r="X18" s="5">
        <f t="shared" si="29"/>
        <v>43667</v>
      </c>
      <c r="Z18" s="5">
        <f t="shared" ref="Z18:Z19" si="30">AF17+1</f>
        <v>43689</v>
      </c>
      <c r="AA18" s="5">
        <f t="shared" ref="AA18:AF19" si="31">Z18+1</f>
        <v>43690</v>
      </c>
      <c r="AB18" s="5">
        <f t="shared" si="31"/>
        <v>43691</v>
      </c>
      <c r="AC18" s="5">
        <f t="shared" si="31"/>
        <v>43692</v>
      </c>
      <c r="AD18" s="5">
        <f t="shared" si="31"/>
        <v>43693</v>
      </c>
      <c r="AE18" s="5">
        <f t="shared" si="31"/>
        <v>43694</v>
      </c>
      <c r="AF18" s="5">
        <f t="shared" si="31"/>
        <v>43695</v>
      </c>
    </row>
    <row r="19" spans="2:36" s="3" customFormat="1" ht="27" thickBot="1" x14ac:dyDescent="0.3">
      <c r="B19" s="5">
        <f t="shared" si="24"/>
        <v>43605</v>
      </c>
      <c r="C19" s="5">
        <f t="shared" si="25"/>
        <v>43606</v>
      </c>
      <c r="D19" s="5">
        <f t="shared" si="25"/>
        <v>43607</v>
      </c>
      <c r="E19" s="5">
        <f t="shared" si="25"/>
        <v>43608</v>
      </c>
      <c r="F19" s="5">
        <f t="shared" si="25"/>
        <v>43609</v>
      </c>
      <c r="G19" s="5">
        <f t="shared" si="25"/>
        <v>43610</v>
      </c>
      <c r="H19" s="5">
        <f t="shared" si="25"/>
        <v>43611</v>
      </c>
      <c r="J19" s="5">
        <f t="shared" si="26"/>
        <v>43633</v>
      </c>
      <c r="K19" s="5">
        <f t="shared" si="27"/>
        <v>43634</v>
      </c>
      <c r="L19" s="5">
        <f t="shared" si="27"/>
        <v>43635</v>
      </c>
      <c r="M19" s="5">
        <f t="shared" si="27"/>
        <v>43636</v>
      </c>
      <c r="N19" s="5">
        <f t="shared" si="27"/>
        <v>43637</v>
      </c>
      <c r="O19" s="5">
        <f t="shared" si="27"/>
        <v>43638</v>
      </c>
      <c r="P19" s="5">
        <f t="shared" si="27"/>
        <v>43639</v>
      </c>
      <c r="R19" s="5">
        <f t="shared" si="28"/>
        <v>43668</v>
      </c>
      <c r="S19" s="5">
        <f t="shared" si="29"/>
        <v>43669</v>
      </c>
      <c r="T19" s="5">
        <f t="shared" si="29"/>
        <v>43670</v>
      </c>
      <c r="U19" s="5">
        <f t="shared" si="29"/>
        <v>43671</v>
      </c>
      <c r="V19" s="5">
        <f t="shared" si="29"/>
        <v>43672</v>
      </c>
      <c r="W19" s="5">
        <f t="shared" si="29"/>
        <v>43673</v>
      </c>
      <c r="X19" s="5">
        <f t="shared" si="29"/>
        <v>43674</v>
      </c>
      <c r="Z19" s="5">
        <f t="shared" si="30"/>
        <v>43696</v>
      </c>
      <c r="AA19" s="5">
        <f t="shared" si="31"/>
        <v>43697</v>
      </c>
      <c r="AB19" s="5">
        <f t="shared" si="31"/>
        <v>43698</v>
      </c>
      <c r="AC19" s="5">
        <f t="shared" si="31"/>
        <v>43699</v>
      </c>
      <c r="AD19" s="5">
        <f t="shared" si="31"/>
        <v>43700</v>
      </c>
      <c r="AE19" s="5">
        <f t="shared" si="31"/>
        <v>43701</v>
      </c>
      <c r="AF19" s="5">
        <f t="shared" si="31"/>
        <v>43702</v>
      </c>
    </row>
    <row r="20" spans="2:36" s="3" customFormat="1" ht="27" thickBot="1" x14ac:dyDescent="0.3">
      <c r="B20" s="5">
        <f>IF(H19&lt;EOMONTH(B14,0),H19+1,"")</f>
        <v>43612</v>
      </c>
      <c r="C20" s="5">
        <f>IF(B20&lt;EOMONTH(B14,0),B20+1,"")</f>
        <v>43613</v>
      </c>
      <c r="D20" s="5">
        <f>IF(C20&lt;EOMONTH(B14,0),C20+1,"")</f>
        <v>43614</v>
      </c>
      <c r="E20" s="5">
        <f>IF(D20&lt;EOMONTH(B14,0),D20+1,"")</f>
        <v>43615</v>
      </c>
      <c r="F20" s="5">
        <f>IF(E20&lt;EOMONTH(B14,0),E20+1,"")</f>
        <v>43616</v>
      </c>
      <c r="G20" s="5" t="str">
        <f>IF(F20&lt;EOMONTH(B14,0),F20+1,"")</f>
        <v/>
      </c>
      <c r="H20" s="5" t="str">
        <f>IF(G20&lt;EOMONTH(B14,0),G20+1,"")</f>
        <v/>
      </c>
      <c r="J20" s="5">
        <f>IF(P19&lt;EOMONTH(J14,0),P19+1,"")</f>
        <v>43640</v>
      </c>
      <c r="K20" s="5">
        <f>IF(J20&lt;EOMONTH(J14,0),J20+1,"")</f>
        <v>43641</v>
      </c>
      <c r="L20" s="5">
        <f>IF(K20&lt;EOMONTH(J14,0),K20+1,"")</f>
        <v>43642</v>
      </c>
      <c r="M20" s="5">
        <f>IF(L20&lt;EOMONTH(J14,0),L20+1,"")</f>
        <v>43643</v>
      </c>
      <c r="N20" s="5">
        <f>IF(M20&lt;EOMONTH(J14,0),M20+1,"")</f>
        <v>43644</v>
      </c>
      <c r="O20" s="5">
        <f>IF(N20&lt;EOMONTH(J14,0),N20+1,"")</f>
        <v>43645</v>
      </c>
      <c r="P20" s="5">
        <f>IF(O20&lt;EOMONTH(J14,0),O20+1,"")</f>
        <v>43646</v>
      </c>
      <c r="R20" s="5">
        <f>IF(X19&lt;EOMONTH(R14,0),X19+1,"")</f>
        <v>43675</v>
      </c>
      <c r="S20" s="5">
        <f>IF(R20&lt;EOMONTH(R14,0),R20+1,"")</f>
        <v>43676</v>
      </c>
      <c r="T20" s="5">
        <f>IF(S20&lt;EOMONTH(R14,0),S20+1,"")</f>
        <v>43677</v>
      </c>
      <c r="U20" s="5" t="str">
        <f>IF(T20&lt;EOMONTH(R14,0),T20+1,"")</f>
        <v/>
      </c>
      <c r="V20" s="5" t="str">
        <f>IF(U20&lt;EOMONTH(R14,0),U20+1,"")</f>
        <v/>
      </c>
      <c r="W20" s="5" t="str">
        <f>IF(V20&lt;EOMONTH(R14,0),V20+1,"")</f>
        <v/>
      </c>
      <c r="X20" s="5" t="str">
        <f>IF(W20&lt;EOMONTH(R14,0),W20+1,"")</f>
        <v/>
      </c>
      <c r="Z20" s="5">
        <f>IF(AF19&lt;EOMONTH(Z14,0),AF19+1,"")</f>
        <v>43703</v>
      </c>
      <c r="AA20" s="5">
        <f>IF(Z20&lt;EOMONTH(Z14,0),Z20+1,"")</f>
        <v>43704</v>
      </c>
      <c r="AB20" s="5">
        <f>IF(AA20&lt;EOMONTH(Z14,0),AA20+1,"")</f>
        <v>43705</v>
      </c>
      <c r="AC20" s="5">
        <f>IF(AB20&lt;EOMONTH(Z14,0),AB20+1,"")</f>
        <v>43706</v>
      </c>
      <c r="AD20" s="5">
        <f>IF(AC20&lt;EOMONTH(Z14,0),AC20+1,"")</f>
        <v>43707</v>
      </c>
      <c r="AE20" s="5">
        <f>IF(AD20&lt;EOMONTH(Z14,0),AD20+1,"")</f>
        <v>43708</v>
      </c>
      <c r="AF20" s="5" t="str">
        <f>IF(AE20&lt;EOMONTH(Z14,0),AE20+1,"")</f>
        <v/>
      </c>
    </row>
    <row r="21" spans="2:36" s="3" customFormat="1" ht="27" thickBot="1" x14ac:dyDescent="0.3">
      <c r="B21" s="5" t="str">
        <f>IF(H20&lt;EOMONTH(B14,0),H20+1,"")</f>
        <v/>
      </c>
      <c r="C21" s="5" t="str">
        <f>IF(B21&lt;EOMONTH(B14,0),B21+1,"")</f>
        <v/>
      </c>
      <c r="D21" s="5" t="str">
        <f>IF(C21&lt;EOMONTH(B14,0),C21+1,"")</f>
        <v/>
      </c>
      <c r="E21" s="5" t="str">
        <f>IF(D21&lt;EOMONTH(B14,0),D21+1,"")</f>
        <v/>
      </c>
      <c r="F21" s="5" t="str">
        <f>IF(E21&lt;EOMONTH(B14,0),E21+1,"")</f>
        <v/>
      </c>
      <c r="G21" s="5" t="str">
        <f>IF(F21&lt;EOMONTH(B14,0),F21+1,"")</f>
        <v/>
      </c>
      <c r="H21" s="5" t="str">
        <f>IF(G21&lt;EOMONTH(B14,0),G21+1,"")</f>
        <v/>
      </c>
      <c r="J21" s="5" t="str">
        <f>IF(P20&lt;EOMONTH(J14,0),P20+1,"")</f>
        <v/>
      </c>
      <c r="K21" s="5" t="str">
        <f>IF(J21&lt;EOMONTH(J14,0),J21+1,"")</f>
        <v/>
      </c>
      <c r="L21" s="5" t="str">
        <f>IF(K21&lt;EOMONTH(J14,0),K21+1,"")</f>
        <v/>
      </c>
      <c r="M21" s="5" t="str">
        <f>IF(L21&lt;EOMONTH(J14,0),L21+1,"")</f>
        <v/>
      </c>
      <c r="N21" s="5" t="str">
        <f>IF(M21&lt;EOMONTH(J14,0),M21+1,"")</f>
        <v/>
      </c>
      <c r="O21" s="5" t="str">
        <f>IF(N21&lt;EOMONTH(J14,0),N21+1,"")</f>
        <v/>
      </c>
      <c r="P21" s="5" t="str">
        <f>IF(O21&lt;EOMONTH(J14,0),O21+1,"")</f>
        <v/>
      </c>
      <c r="R21" s="5" t="str">
        <f>IF(X20&lt;EOMONTH(R14,0),X20+1,"")</f>
        <v/>
      </c>
      <c r="S21" s="5" t="str">
        <f>IF(R21&lt;EOMONTH(R14,0),R21+1,"")</f>
        <v/>
      </c>
      <c r="T21" s="5" t="str">
        <f>IF(S21&lt;EOMONTH(R14,0),S21+1,"")</f>
        <v/>
      </c>
      <c r="U21" s="5" t="str">
        <f>IF(T21&lt;EOMONTH(R14,0),T21+1,"")</f>
        <v/>
      </c>
      <c r="V21" s="5" t="str">
        <f>IF(U21&lt;EOMONTH(R14,0),U21+1,"")</f>
        <v/>
      </c>
      <c r="W21" s="5" t="str">
        <f>IF(V21&lt;EOMONTH(R14,0),V21+1,"")</f>
        <v/>
      </c>
      <c r="X21" s="5" t="str">
        <f>IF(W21&lt;EOMONTH(R14,0),W21+1,"")</f>
        <v/>
      </c>
      <c r="Z21" s="5" t="str">
        <f>IF(AF20&lt;EOMONTH(Z14,0),AF20+1,"")</f>
        <v/>
      </c>
      <c r="AA21" s="5" t="str">
        <f>IF(Z21&lt;EOMONTH(Z14,0),Z21+1,"")</f>
        <v/>
      </c>
      <c r="AB21" s="5" t="str">
        <f>IF(AA21&lt;EOMONTH(Z14,0),AA21+1,"")</f>
        <v/>
      </c>
      <c r="AC21" s="5" t="str">
        <f>IF(AB21&lt;EOMONTH(Z14,0),AB21+1,"")</f>
        <v/>
      </c>
      <c r="AD21" s="5" t="str">
        <f>IF(AC21&lt;EOMONTH(Z14,0),AC21+1,"")</f>
        <v/>
      </c>
      <c r="AE21" s="5" t="str">
        <f>IF(AD21&lt;EOMONTH(Z14,0),AD21+1,"")</f>
        <v/>
      </c>
      <c r="AF21" s="5" t="str">
        <f>IF(AE21&lt;EOMONTH(Z14,0),AE21+1,"")</f>
        <v/>
      </c>
    </row>
    <row r="22" spans="2:36" ht="6.75" customHeight="1" thickBot="1" x14ac:dyDescent="0.3">
      <c r="AI22" s="3"/>
      <c r="AJ22" s="3"/>
    </row>
    <row r="23" spans="2:36" ht="24" thickBot="1" x14ac:dyDescent="0.3">
      <c r="B23" s="62">
        <f>EDATE(DATE(An_ref,1,1),8)</f>
        <v>43709</v>
      </c>
      <c r="C23" s="63"/>
      <c r="D23" s="63"/>
      <c r="E23" s="63"/>
      <c r="F23" s="63"/>
      <c r="G23" s="63"/>
      <c r="H23" s="64"/>
      <c r="J23" s="62">
        <f>EDATE(DATE(An_ref,1,1),9)</f>
        <v>43739</v>
      </c>
      <c r="K23" s="63"/>
      <c r="L23" s="63"/>
      <c r="M23" s="63"/>
      <c r="N23" s="63"/>
      <c r="O23" s="63"/>
      <c r="P23" s="64"/>
      <c r="R23" s="62">
        <f>EDATE(DATE(An_ref,1,1),10)</f>
        <v>43770</v>
      </c>
      <c r="S23" s="63"/>
      <c r="T23" s="63"/>
      <c r="U23" s="63"/>
      <c r="V23" s="63"/>
      <c r="W23" s="63"/>
      <c r="X23" s="64"/>
      <c r="Z23" s="62">
        <f>EDATE(DATE(An_ref,1,1),11)</f>
        <v>43800</v>
      </c>
      <c r="AA23" s="63"/>
      <c r="AB23" s="63"/>
      <c r="AC23" s="63"/>
      <c r="AD23" s="63"/>
      <c r="AE23" s="63"/>
      <c r="AF23" s="64"/>
    </row>
    <row r="24" spans="2:36" ht="21.75" thickBot="1" x14ac:dyDescent="0.3">
      <c r="B24" s="4" t="str">
        <f>UPPER(TEXT(B26,"jjj"))</f>
        <v>LUN</v>
      </c>
      <c r="C24" s="4" t="str">
        <f t="shared" ref="C24:H24" si="32">UPPER(TEXT(C26,"jjj"))</f>
        <v>MAR</v>
      </c>
      <c r="D24" s="4" t="str">
        <f t="shared" si="32"/>
        <v>MER</v>
      </c>
      <c r="E24" s="4" t="str">
        <f t="shared" si="32"/>
        <v>JEU</v>
      </c>
      <c r="F24" s="4" t="str">
        <f t="shared" si="32"/>
        <v>VEN</v>
      </c>
      <c r="G24" s="4" t="str">
        <f t="shared" si="32"/>
        <v>SAM</v>
      </c>
      <c r="H24" s="4" t="str">
        <f t="shared" si="32"/>
        <v>DIM</v>
      </c>
      <c r="J24" s="4" t="str">
        <f>UPPER(TEXT(J26,"jjj"))</f>
        <v>LUN</v>
      </c>
      <c r="K24" s="4" t="str">
        <f t="shared" ref="K24:P24" si="33">UPPER(TEXT(K26,"jjj"))</f>
        <v>MAR</v>
      </c>
      <c r="L24" s="4" t="str">
        <f t="shared" si="33"/>
        <v>MER</v>
      </c>
      <c r="M24" s="4" t="str">
        <f t="shared" si="33"/>
        <v>JEU</v>
      </c>
      <c r="N24" s="4" t="str">
        <f t="shared" si="33"/>
        <v>VEN</v>
      </c>
      <c r="O24" s="4" t="str">
        <f t="shared" si="33"/>
        <v>SAM</v>
      </c>
      <c r="P24" s="4" t="str">
        <f t="shared" si="33"/>
        <v>DIM</v>
      </c>
      <c r="R24" s="4" t="str">
        <f>UPPER(TEXT(R26,"jjj"))</f>
        <v>LUN</v>
      </c>
      <c r="S24" s="4" t="str">
        <f t="shared" ref="S24:X24" si="34">UPPER(TEXT(S26,"jjj"))</f>
        <v>MAR</v>
      </c>
      <c r="T24" s="4" t="str">
        <f t="shared" si="34"/>
        <v>MER</v>
      </c>
      <c r="U24" s="4" t="str">
        <f t="shared" si="34"/>
        <v>JEU</v>
      </c>
      <c r="V24" s="4" t="str">
        <f t="shared" si="34"/>
        <v>VEN</v>
      </c>
      <c r="W24" s="4" t="str">
        <f t="shared" si="34"/>
        <v>SAM</v>
      </c>
      <c r="X24" s="4" t="str">
        <f t="shared" si="34"/>
        <v>DIM</v>
      </c>
      <c r="Z24" s="4" t="str">
        <f>UPPER(TEXT(Z26,"jjj"))</f>
        <v>LUN</v>
      </c>
      <c r="AA24" s="4" t="str">
        <f t="shared" ref="AA24:AF24" si="35">UPPER(TEXT(AA26,"jjj"))</f>
        <v>MAR</v>
      </c>
      <c r="AB24" s="4" t="str">
        <f t="shared" si="35"/>
        <v>MER</v>
      </c>
      <c r="AC24" s="4" t="str">
        <f t="shared" si="35"/>
        <v>JEU</v>
      </c>
      <c r="AD24" s="4" t="str">
        <f t="shared" si="35"/>
        <v>VEN</v>
      </c>
      <c r="AE24" s="4" t="str">
        <f t="shared" si="35"/>
        <v>SAM</v>
      </c>
      <c r="AF24" s="4" t="str">
        <f t="shared" si="35"/>
        <v>DIM</v>
      </c>
    </row>
    <row r="25" spans="2:36" s="3" customFormat="1" ht="27" thickBot="1" x14ac:dyDescent="0.3">
      <c r="B25" s="5" t="str">
        <f>IF(WEEKDAY(B23)=2,B23,"")</f>
        <v/>
      </c>
      <c r="C25" s="5" t="str">
        <f>IF(B25&lt;&gt;"",B25+1,IF(WEEKDAY(B23)=3,B23,""))</f>
        <v/>
      </c>
      <c r="D25" s="5" t="str">
        <f>IF(C25&lt;&gt;"",C25+1,IF(WEEKDAY(B23)=4,B23,""))</f>
        <v/>
      </c>
      <c r="E25" s="5" t="str">
        <f>IF(D25&lt;&gt;"",D25+1,IF(WEEKDAY(B23)=5,B23,""))</f>
        <v/>
      </c>
      <c r="F25" s="5" t="str">
        <f>IF(E25&lt;&gt;"",E25+1,IF(WEEKDAY(B23)=6,B23,""))</f>
        <v/>
      </c>
      <c r="G25" s="5" t="str">
        <f>IF(F25&lt;&gt;"",F25+1,IF(WEEKDAY(B23)=7,B23,""))</f>
        <v/>
      </c>
      <c r="H25" s="5">
        <f>IF(G25&lt;&gt;"",G25+1,IF(WEEKDAY(B23)=1,B23,""))</f>
        <v>43709</v>
      </c>
      <c r="J25" s="5" t="str">
        <f>IF(WEEKDAY(J23)=2,J23,"")</f>
        <v/>
      </c>
      <c r="K25" s="5">
        <f>IF(J25&lt;&gt;"",J25+1,IF(WEEKDAY(J23)=3,J23,""))</f>
        <v>43739</v>
      </c>
      <c r="L25" s="5">
        <f>IF(K25&lt;&gt;"",K25+1,IF(WEEKDAY(J23)=4,J23,""))</f>
        <v>43740</v>
      </c>
      <c r="M25" s="5">
        <f>IF(L25&lt;&gt;"",L25+1,IF(WEEKDAY(J23)=5,J23,""))</f>
        <v>43741</v>
      </c>
      <c r="N25" s="5">
        <f>IF(M25&lt;&gt;"",M25+1,IF(WEEKDAY(J23)=6,J23,""))</f>
        <v>43742</v>
      </c>
      <c r="O25" s="5">
        <f>IF(N25&lt;&gt;"",N25+1,IF(WEEKDAY(J23)=7,J23,""))</f>
        <v>43743</v>
      </c>
      <c r="P25" s="5">
        <f>IF(O25&lt;&gt;"",O25+1,IF(WEEKDAY(J23)=1,J23,""))</f>
        <v>43744</v>
      </c>
      <c r="R25" s="5" t="str">
        <f>IF(WEEKDAY(R23)=2,R23,"")</f>
        <v/>
      </c>
      <c r="S25" s="5" t="str">
        <f>IF(R25&lt;&gt;"",R25+1,IF(WEEKDAY(R23)=3,R23,""))</f>
        <v/>
      </c>
      <c r="T25" s="5" t="str">
        <f>IF(S25&lt;&gt;"",S25+1,IF(WEEKDAY(R23)=4,R23,""))</f>
        <v/>
      </c>
      <c r="U25" s="5" t="str">
        <f>IF(T25&lt;&gt;"",T25+1,IF(WEEKDAY(R23)=5,R23,""))</f>
        <v/>
      </c>
      <c r="V25" s="5">
        <f>IF(U25&lt;&gt;"",U25+1,IF(WEEKDAY(R23)=6,R23,""))</f>
        <v>43770</v>
      </c>
      <c r="W25" s="5">
        <f>IF(V25&lt;&gt;"",V25+1,IF(WEEKDAY(R23)=7,R23,""))</f>
        <v>43771</v>
      </c>
      <c r="X25" s="5">
        <f>IF(W25&lt;&gt;"",W25+1,IF(WEEKDAY(R23)=1,R23,""))</f>
        <v>43772</v>
      </c>
      <c r="Z25" s="5" t="str">
        <f>IF(WEEKDAY(Z23)=2,Z23,"")</f>
        <v/>
      </c>
      <c r="AA25" s="5" t="str">
        <f>IF(Z25&lt;&gt;"",Z25+1,IF(WEEKDAY(Z23)=3,Z23,""))</f>
        <v/>
      </c>
      <c r="AB25" s="5" t="str">
        <f>IF(AA25&lt;&gt;"",AA25+1,IF(WEEKDAY(Z23)=4,Z23,""))</f>
        <v/>
      </c>
      <c r="AC25" s="5" t="str">
        <f>IF(AB25&lt;&gt;"",AB25+1,IF(WEEKDAY(Z23)=5,Z23,""))</f>
        <v/>
      </c>
      <c r="AD25" s="5" t="str">
        <f>IF(AC25&lt;&gt;"",AC25+1,IF(WEEKDAY(Z23)=6,Z23,""))</f>
        <v/>
      </c>
      <c r="AE25" s="5" t="str">
        <f>IF(AD25&lt;&gt;"",AD25+1,IF(WEEKDAY(Z23)=7,Z23,""))</f>
        <v/>
      </c>
      <c r="AF25" s="5">
        <f>IF(AE25&lt;&gt;"",AE25+1,IF(WEEKDAY(Z23)=1,Z23,""))</f>
        <v>43800</v>
      </c>
    </row>
    <row r="26" spans="2:36" s="3" customFormat="1" ht="27" thickBot="1" x14ac:dyDescent="0.3">
      <c r="B26" s="5">
        <f>H25+1</f>
        <v>43710</v>
      </c>
      <c r="C26" s="5">
        <f>B26+1</f>
        <v>43711</v>
      </c>
      <c r="D26" s="5">
        <f t="shared" ref="D26:H26" si="36">C26+1</f>
        <v>43712</v>
      </c>
      <c r="E26" s="5">
        <f t="shared" si="36"/>
        <v>43713</v>
      </c>
      <c r="F26" s="5">
        <f t="shared" si="36"/>
        <v>43714</v>
      </c>
      <c r="G26" s="5">
        <f t="shared" si="36"/>
        <v>43715</v>
      </c>
      <c r="H26" s="5">
        <f t="shared" si="36"/>
        <v>43716</v>
      </c>
      <c r="J26" s="5">
        <f>P25+1</f>
        <v>43745</v>
      </c>
      <c r="K26" s="5">
        <f>J26+1</f>
        <v>43746</v>
      </c>
      <c r="L26" s="5">
        <f t="shared" ref="L26:P26" si="37">K26+1</f>
        <v>43747</v>
      </c>
      <c r="M26" s="5">
        <f t="shared" si="37"/>
        <v>43748</v>
      </c>
      <c r="N26" s="5">
        <f t="shared" si="37"/>
        <v>43749</v>
      </c>
      <c r="O26" s="5">
        <f t="shared" si="37"/>
        <v>43750</v>
      </c>
      <c r="P26" s="5">
        <f t="shared" si="37"/>
        <v>43751</v>
      </c>
      <c r="R26" s="5">
        <f>X25+1</f>
        <v>43773</v>
      </c>
      <c r="S26" s="5">
        <f>R26+1</f>
        <v>43774</v>
      </c>
      <c r="T26" s="5">
        <f t="shared" ref="T26:X26" si="38">S26+1</f>
        <v>43775</v>
      </c>
      <c r="U26" s="5">
        <f t="shared" si="38"/>
        <v>43776</v>
      </c>
      <c r="V26" s="5">
        <f t="shared" si="38"/>
        <v>43777</v>
      </c>
      <c r="W26" s="5">
        <f t="shared" si="38"/>
        <v>43778</v>
      </c>
      <c r="X26" s="5">
        <f t="shared" si="38"/>
        <v>43779</v>
      </c>
      <c r="Z26" s="5">
        <f>AF25+1</f>
        <v>43801</v>
      </c>
      <c r="AA26" s="5">
        <f>Z26+1</f>
        <v>43802</v>
      </c>
      <c r="AB26" s="5">
        <f t="shared" ref="AB26:AF26" si="39">AA26+1</f>
        <v>43803</v>
      </c>
      <c r="AC26" s="5">
        <f t="shared" si="39"/>
        <v>43804</v>
      </c>
      <c r="AD26" s="5">
        <f t="shared" si="39"/>
        <v>43805</v>
      </c>
      <c r="AE26" s="5">
        <f t="shared" si="39"/>
        <v>43806</v>
      </c>
      <c r="AF26" s="5">
        <f t="shared" si="39"/>
        <v>43807</v>
      </c>
    </row>
    <row r="27" spans="2:36" s="3" customFormat="1" ht="27" thickBot="1" x14ac:dyDescent="0.3">
      <c r="B27" s="5">
        <f t="shared" ref="B27:B28" si="40">H26+1</f>
        <v>43717</v>
      </c>
      <c r="C27" s="5">
        <f t="shared" ref="C27:H28" si="41">B27+1</f>
        <v>43718</v>
      </c>
      <c r="D27" s="5">
        <f t="shared" si="41"/>
        <v>43719</v>
      </c>
      <c r="E27" s="5">
        <f t="shared" si="41"/>
        <v>43720</v>
      </c>
      <c r="F27" s="5">
        <f t="shared" si="41"/>
        <v>43721</v>
      </c>
      <c r="G27" s="5">
        <f t="shared" si="41"/>
        <v>43722</v>
      </c>
      <c r="H27" s="5">
        <f t="shared" si="41"/>
        <v>43723</v>
      </c>
      <c r="J27" s="5">
        <f t="shared" ref="J27:J28" si="42">P26+1</f>
        <v>43752</v>
      </c>
      <c r="K27" s="5">
        <f t="shared" ref="K27:P28" si="43">J27+1</f>
        <v>43753</v>
      </c>
      <c r="L27" s="5">
        <f t="shared" si="43"/>
        <v>43754</v>
      </c>
      <c r="M27" s="5">
        <f t="shared" si="43"/>
        <v>43755</v>
      </c>
      <c r="N27" s="5">
        <f t="shared" si="43"/>
        <v>43756</v>
      </c>
      <c r="O27" s="5">
        <f t="shared" si="43"/>
        <v>43757</v>
      </c>
      <c r="P27" s="5">
        <f t="shared" si="43"/>
        <v>43758</v>
      </c>
      <c r="R27" s="5">
        <f t="shared" ref="R27:R28" si="44">X26+1</f>
        <v>43780</v>
      </c>
      <c r="S27" s="5">
        <f t="shared" ref="S27:X28" si="45">R27+1</f>
        <v>43781</v>
      </c>
      <c r="T27" s="5">
        <f t="shared" si="45"/>
        <v>43782</v>
      </c>
      <c r="U27" s="5">
        <f t="shared" si="45"/>
        <v>43783</v>
      </c>
      <c r="V27" s="5">
        <f t="shared" si="45"/>
        <v>43784</v>
      </c>
      <c r="W27" s="5">
        <f t="shared" si="45"/>
        <v>43785</v>
      </c>
      <c r="X27" s="5">
        <f t="shared" si="45"/>
        <v>43786</v>
      </c>
      <c r="Z27" s="5">
        <f t="shared" ref="Z27:Z28" si="46">AF26+1</f>
        <v>43808</v>
      </c>
      <c r="AA27" s="5">
        <f t="shared" ref="AA27:AF28" si="47">Z27+1</f>
        <v>43809</v>
      </c>
      <c r="AB27" s="5">
        <f t="shared" si="47"/>
        <v>43810</v>
      </c>
      <c r="AC27" s="5">
        <f t="shared" si="47"/>
        <v>43811</v>
      </c>
      <c r="AD27" s="5">
        <f t="shared" si="47"/>
        <v>43812</v>
      </c>
      <c r="AE27" s="5">
        <f t="shared" si="47"/>
        <v>43813</v>
      </c>
      <c r="AF27" s="5">
        <f t="shared" si="47"/>
        <v>43814</v>
      </c>
    </row>
    <row r="28" spans="2:36" s="3" customFormat="1" ht="27" thickBot="1" x14ac:dyDescent="0.3">
      <c r="B28" s="5">
        <f t="shared" si="40"/>
        <v>43724</v>
      </c>
      <c r="C28" s="5">
        <f t="shared" si="41"/>
        <v>43725</v>
      </c>
      <c r="D28" s="5">
        <f t="shared" si="41"/>
        <v>43726</v>
      </c>
      <c r="E28" s="5">
        <f t="shared" si="41"/>
        <v>43727</v>
      </c>
      <c r="F28" s="5">
        <f t="shared" si="41"/>
        <v>43728</v>
      </c>
      <c r="G28" s="5">
        <f t="shared" si="41"/>
        <v>43729</v>
      </c>
      <c r="H28" s="5">
        <f t="shared" si="41"/>
        <v>43730</v>
      </c>
      <c r="J28" s="5">
        <f t="shared" si="42"/>
        <v>43759</v>
      </c>
      <c r="K28" s="5">
        <f t="shared" si="43"/>
        <v>43760</v>
      </c>
      <c r="L28" s="5">
        <f t="shared" si="43"/>
        <v>43761</v>
      </c>
      <c r="M28" s="5">
        <f t="shared" si="43"/>
        <v>43762</v>
      </c>
      <c r="N28" s="5">
        <f t="shared" si="43"/>
        <v>43763</v>
      </c>
      <c r="O28" s="5">
        <f t="shared" si="43"/>
        <v>43764</v>
      </c>
      <c r="P28" s="5">
        <f t="shared" si="43"/>
        <v>43765</v>
      </c>
      <c r="R28" s="5">
        <f t="shared" si="44"/>
        <v>43787</v>
      </c>
      <c r="S28" s="5">
        <f t="shared" si="45"/>
        <v>43788</v>
      </c>
      <c r="T28" s="5">
        <f t="shared" si="45"/>
        <v>43789</v>
      </c>
      <c r="U28" s="5">
        <f t="shared" si="45"/>
        <v>43790</v>
      </c>
      <c r="V28" s="5">
        <f t="shared" si="45"/>
        <v>43791</v>
      </c>
      <c r="W28" s="5">
        <f t="shared" si="45"/>
        <v>43792</v>
      </c>
      <c r="X28" s="5">
        <f t="shared" si="45"/>
        <v>43793</v>
      </c>
      <c r="Z28" s="5">
        <f t="shared" si="46"/>
        <v>43815</v>
      </c>
      <c r="AA28" s="5">
        <f t="shared" si="47"/>
        <v>43816</v>
      </c>
      <c r="AB28" s="5">
        <f t="shared" si="47"/>
        <v>43817</v>
      </c>
      <c r="AC28" s="5">
        <f t="shared" si="47"/>
        <v>43818</v>
      </c>
      <c r="AD28" s="5">
        <f t="shared" si="47"/>
        <v>43819</v>
      </c>
      <c r="AE28" s="5">
        <f t="shared" si="47"/>
        <v>43820</v>
      </c>
      <c r="AF28" s="5">
        <f t="shared" si="47"/>
        <v>43821</v>
      </c>
    </row>
    <row r="29" spans="2:36" s="3" customFormat="1" ht="27" thickBot="1" x14ac:dyDescent="0.3">
      <c r="B29" s="5">
        <f>IF(H28&lt;EOMONTH(B23,0),H28+1,"")</f>
        <v>43731</v>
      </c>
      <c r="C29" s="5">
        <f>IF(B29&lt;EOMONTH(B23,0),B29+1,"")</f>
        <v>43732</v>
      </c>
      <c r="D29" s="5">
        <f>IF(C29&lt;EOMONTH(B23,0),C29+1,"")</f>
        <v>43733</v>
      </c>
      <c r="E29" s="5">
        <f>IF(D29&lt;EOMONTH(B23,0),D29+1,"")</f>
        <v>43734</v>
      </c>
      <c r="F29" s="5">
        <f>IF(E29&lt;EOMONTH(B23,0),E29+1,"")</f>
        <v>43735</v>
      </c>
      <c r="G29" s="5">
        <f>IF(F29&lt;EOMONTH(B23,0),F29+1,"")</f>
        <v>43736</v>
      </c>
      <c r="H29" s="5">
        <f>IF(G29&lt;EOMONTH(B23,0),G29+1,"")</f>
        <v>43737</v>
      </c>
      <c r="J29" s="5">
        <f>IF(P28&lt;EOMONTH(J23,0),P28+1,"")</f>
        <v>43766</v>
      </c>
      <c r="K29" s="5">
        <f>IF(J29&lt;EOMONTH(J23,0),J29+1,"")</f>
        <v>43767</v>
      </c>
      <c r="L29" s="5">
        <f>IF(K29&lt;EOMONTH(J23,0),K29+1,"")</f>
        <v>43768</v>
      </c>
      <c r="M29" s="5">
        <f>IF(L29&lt;EOMONTH(J23,0),L29+1,"")</f>
        <v>43769</v>
      </c>
      <c r="N29" s="5" t="str">
        <f>IF(M29&lt;EOMONTH(J23,0),M29+1,"")</f>
        <v/>
      </c>
      <c r="O29" s="5" t="str">
        <f>IF(N29&lt;EOMONTH(J23,0),N29+1,"")</f>
        <v/>
      </c>
      <c r="P29" s="5" t="str">
        <f>IF(O29&lt;EOMONTH(J23,0),O29+1,"")</f>
        <v/>
      </c>
      <c r="R29" s="5">
        <f>IF(X28&lt;EOMONTH(R23,0),X28+1,"")</f>
        <v>43794</v>
      </c>
      <c r="S29" s="5">
        <f>IF(R29&lt;EOMONTH(R23,0),R29+1,"")</f>
        <v>43795</v>
      </c>
      <c r="T29" s="5">
        <f>IF(S29&lt;EOMONTH(R23,0),S29+1,"")</f>
        <v>43796</v>
      </c>
      <c r="U29" s="5">
        <f>IF(T29&lt;EOMONTH(R23,0),T29+1,"")</f>
        <v>43797</v>
      </c>
      <c r="V29" s="5">
        <f>IF(U29&lt;EOMONTH(R23,0),U29+1,"")</f>
        <v>43798</v>
      </c>
      <c r="W29" s="5">
        <f>IF(V29&lt;EOMONTH(R23,0),V29+1,"")</f>
        <v>43799</v>
      </c>
      <c r="X29" s="5" t="str">
        <f>IF(W29&lt;EOMONTH(R23,0),W29+1,"")</f>
        <v/>
      </c>
      <c r="Z29" s="5">
        <f>IF(AF28&lt;EOMONTH(Z23,0),AF28+1,"")</f>
        <v>43822</v>
      </c>
      <c r="AA29" s="5">
        <f>IF(Z29&lt;EOMONTH(Z23,0),Z29+1,"")</f>
        <v>43823</v>
      </c>
      <c r="AB29" s="5">
        <f>IF(AA29&lt;EOMONTH(Z23,0),AA29+1,"")</f>
        <v>43824</v>
      </c>
      <c r="AC29" s="5">
        <f>IF(AB29&lt;EOMONTH(Z23,0),AB29+1,"")</f>
        <v>43825</v>
      </c>
      <c r="AD29" s="5">
        <f>IF(AC29&lt;EOMONTH(Z23,0),AC29+1,"")</f>
        <v>43826</v>
      </c>
      <c r="AE29" s="5">
        <f>IF(AD29&lt;EOMONTH(Z23,0),AD29+1,"")</f>
        <v>43827</v>
      </c>
      <c r="AF29" s="5">
        <f>IF(AE29&lt;EOMONTH(Z23,0),AE29+1,"")</f>
        <v>43828</v>
      </c>
    </row>
    <row r="30" spans="2:36" s="3" customFormat="1" ht="27" thickBot="1" x14ac:dyDescent="0.3">
      <c r="B30" s="5">
        <f>IF(H29&lt;EOMONTH(B23,0),H29+1,"")</f>
        <v>43738</v>
      </c>
      <c r="C30" s="5" t="str">
        <f>IF(B30&lt;EOMONTH(B23,0),B30+1,"")</f>
        <v/>
      </c>
      <c r="D30" s="5" t="str">
        <f>IF(C30&lt;EOMONTH(B23,0),C30+1,"")</f>
        <v/>
      </c>
      <c r="E30" s="5" t="str">
        <f>IF(D30&lt;EOMONTH(B23,0),D30+1,"")</f>
        <v/>
      </c>
      <c r="F30" s="5" t="str">
        <f>IF(E30&lt;EOMONTH(B23,0),E30+1,"")</f>
        <v/>
      </c>
      <c r="G30" s="5" t="str">
        <f>IF(F30&lt;EOMONTH(B23,0),F30+1,"")</f>
        <v/>
      </c>
      <c r="H30" s="5" t="str">
        <f>IF(G30&lt;EOMONTH(B23,0),G30+1,"")</f>
        <v/>
      </c>
      <c r="J30" s="5" t="str">
        <f>IF(P29&lt;EOMONTH(J23,0),P29+1,"")</f>
        <v/>
      </c>
      <c r="K30" s="5" t="str">
        <f>IF(J30&lt;EOMONTH(J23,0),J30+1,"")</f>
        <v/>
      </c>
      <c r="L30" s="5" t="str">
        <f>IF(K30&lt;EOMONTH(J23,0),K30+1,"")</f>
        <v/>
      </c>
      <c r="M30" s="5" t="str">
        <f>IF(L30&lt;EOMONTH(J23,0),L30+1,"")</f>
        <v/>
      </c>
      <c r="N30" s="5" t="str">
        <f>IF(M30&lt;EOMONTH(J23,0),M30+1,"")</f>
        <v/>
      </c>
      <c r="O30" s="5" t="str">
        <f>IF(N30&lt;EOMONTH(J23,0),N30+1,"")</f>
        <v/>
      </c>
      <c r="P30" s="5" t="str">
        <f>IF(O30&lt;EOMONTH(J23,0),O30+1,"")</f>
        <v/>
      </c>
      <c r="R30" s="5" t="str">
        <f>IF(X29&lt;EOMONTH(R23,0),X29+1,"")</f>
        <v/>
      </c>
      <c r="S30" s="5" t="str">
        <f>IF(R30&lt;EOMONTH(R23,0),R30+1,"")</f>
        <v/>
      </c>
      <c r="T30" s="5" t="str">
        <f>IF(S30&lt;EOMONTH(R23,0),S30+1,"")</f>
        <v/>
      </c>
      <c r="U30" s="5" t="str">
        <f>IF(T30&lt;EOMONTH(R23,0),T30+1,"")</f>
        <v/>
      </c>
      <c r="V30" s="5" t="str">
        <f>IF(U30&lt;EOMONTH(R23,0),U30+1,"")</f>
        <v/>
      </c>
      <c r="W30" s="5" t="str">
        <f>IF(V30&lt;EOMONTH(R23,0),V30+1,"")</f>
        <v/>
      </c>
      <c r="X30" s="5" t="str">
        <f>IF(W30&lt;EOMONTH(R23,0),W30+1,"")</f>
        <v/>
      </c>
      <c r="Z30" s="5">
        <f>IF(AF29&lt;EOMONTH(Z23,0),AF29+1,"")</f>
        <v>43829</v>
      </c>
      <c r="AA30" s="5">
        <f>IF(Z30&lt;EOMONTH(Z23,0),Z30+1,"")</f>
        <v>43830</v>
      </c>
      <c r="AB30" s="5" t="str">
        <f>IF(AA30&lt;EOMONTH(Z23,0),AA30+1,"")</f>
        <v/>
      </c>
      <c r="AC30" s="5" t="str">
        <f>IF(AB30&lt;EOMONTH(Z23,0),AB30+1,"")</f>
        <v/>
      </c>
      <c r="AD30" s="5" t="str">
        <f>IF(AC30&lt;EOMONTH(Z23,0),AC30+1,"")</f>
        <v/>
      </c>
      <c r="AE30" s="5" t="str">
        <f>IF(AD30&lt;EOMONTH(Z23,0),AD30+1,"")</f>
        <v/>
      </c>
      <c r="AF30" s="5" t="str">
        <f>IF(AE30&lt;EOMONTH(Z23,0),AE30+1,"")</f>
        <v/>
      </c>
    </row>
  </sheetData>
  <sheetProtection sheet="1" objects="1" scenarios="1" selectLockedCells="1" selectUnlockedCells="1"/>
  <mergeCells count="13">
    <mergeCell ref="B23:H23"/>
    <mergeCell ref="J23:P23"/>
    <mergeCell ref="R23:X23"/>
    <mergeCell ref="Z23:AF23"/>
    <mergeCell ref="B2:AF3"/>
    <mergeCell ref="B5:H5"/>
    <mergeCell ref="J5:P5"/>
    <mergeCell ref="R5:X5"/>
    <mergeCell ref="Z5:AF5"/>
    <mergeCell ref="B14:H14"/>
    <mergeCell ref="J14:P14"/>
    <mergeCell ref="R14:X14"/>
    <mergeCell ref="Z14:AF14"/>
  </mergeCells>
  <conditionalFormatting sqref="B7:H12">
    <cfRule type="containsBlanks" dxfId="16" priority="17">
      <formula>LEN(TRIM(B7))=0</formula>
    </cfRule>
  </conditionalFormatting>
  <conditionalFormatting sqref="J7:P12">
    <cfRule type="containsBlanks" dxfId="15" priority="16">
      <formula>LEN(TRIM(J7))=0</formula>
    </cfRule>
  </conditionalFormatting>
  <conditionalFormatting sqref="R7:X12">
    <cfRule type="containsBlanks" dxfId="14" priority="15">
      <formula>LEN(TRIM(R7))=0</formula>
    </cfRule>
  </conditionalFormatting>
  <conditionalFormatting sqref="Z7:AF12">
    <cfRule type="containsBlanks" dxfId="13" priority="14">
      <formula>LEN(TRIM(Z7))=0</formula>
    </cfRule>
  </conditionalFormatting>
  <conditionalFormatting sqref="B16:H21">
    <cfRule type="containsBlanks" dxfId="12" priority="13">
      <formula>LEN(TRIM(B16))=0</formula>
    </cfRule>
  </conditionalFormatting>
  <conditionalFormatting sqref="J16:P21">
    <cfRule type="containsBlanks" dxfId="11" priority="12">
      <formula>LEN(TRIM(J16))=0</formula>
    </cfRule>
  </conditionalFormatting>
  <conditionalFormatting sqref="R16:X21">
    <cfRule type="containsBlanks" dxfId="10" priority="11">
      <formula>LEN(TRIM(R16))=0</formula>
    </cfRule>
  </conditionalFormatting>
  <conditionalFormatting sqref="Z16:AF21">
    <cfRule type="containsBlanks" dxfId="9" priority="10">
      <formula>LEN(TRIM(Z16))=0</formula>
    </cfRule>
  </conditionalFormatting>
  <conditionalFormatting sqref="B25:H30">
    <cfRule type="containsBlanks" dxfId="8" priority="9">
      <formula>LEN(TRIM(B25))=0</formula>
    </cfRule>
  </conditionalFormatting>
  <conditionalFormatting sqref="J25:P30">
    <cfRule type="containsBlanks" dxfId="7" priority="8">
      <formula>LEN(TRIM(J25))=0</formula>
    </cfRule>
  </conditionalFormatting>
  <conditionalFormatting sqref="R25:X30">
    <cfRule type="containsBlanks" dxfId="6" priority="7">
      <formula>LEN(TRIM(R25))=0</formula>
    </cfRule>
  </conditionalFormatting>
  <conditionalFormatting sqref="Z25:AF30">
    <cfRule type="containsBlanks" dxfId="5" priority="6">
      <formula>LEN(TRIM(Z25))=0</formula>
    </cfRule>
  </conditionalFormatting>
  <conditionalFormatting sqref="B7:AF13 B24:AF30 I23 Y23 Q23 B15:AF21 I14 Q14 Y14">
    <cfRule type="expression" dxfId="4" priority="5" stopIfTrue="1">
      <formula>AND(WEEKDAY(B7,2)=4,MOD(B7,2)=1)</formula>
    </cfRule>
  </conditionalFormatting>
  <conditionalFormatting sqref="B7:H12 J7:P12 R7:X12 Z7:AF12 B16:H21 J16:P21 R16:X21 Z16:AF21 B25:H30 J25:P30 R25:X30 Z25:AF30">
    <cfRule type="expression" dxfId="3" priority="4">
      <formula>AND(WEEKDAY(B7,2)=5,MOD(B7,2)=1)</formula>
    </cfRule>
  </conditionalFormatting>
  <conditionalFormatting sqref="B22:AF22">
    <cfRule type="expression" dxfId="2" priority="3" stopIfTrue="1">
      <formula>AND(WEEKDAY(B22,2)=4,MOD(B22,2)=1)</formula>
    </cfRule>
  </conditionalFormatting>
  <conditionalFormatting sqref="B4:AF4">
    <cfRule type="expression" dxfId="1" priority="2" stopIfTrue="1">
      <formula>AND(WEEKDAY(B4,2)=4,MOD(B4,2)=1)</formula>
    </cfRule>
  </conditionalFormatting>
  <conditionalFormatting sqref="B1:AF1">
    <cfRule type="expression" dxfId="0" priority="1" stopIfTrue="1">
      <formula>AND(WEEKDAY(B1,2)=4,MOD(B1,2)=1)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locked="0" defaultSize="0" autoPict="0">
                <anchor moveWithCells="1" sizeWithCells="1">
                  <from>
                    <xdr:col>30</xdr:col>
                    <xdr:colOff>438150</xdr:colOff>
                    <xdr:row>1</xdr:row>
                    <xdr:rowOff>0</xdr:rowOff>
                  </from>
                  <to>
                    <xdr:col>31</xdr:col>
                    <xdr:colOff>438150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BUDJET</vt:lpstr>
      <vt:lpstr>CALENDRIER PAIES</vt:lpstr>
      <vt:lpstr>'CALENDRIER PAIES'!An_ref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Target</dc:creator>
  <cp:lastModifiedBy>Target</cp:lastModifiedBy>
  <dcterms:created xsi:type="dcterms:W3CDTF">2019-05-28T14:57:05Z</dcterms:created>
  <dcterms:modified xsi:type="dcterms:W3CDTF">2019-06-10T17:58:07Z</dcterms:modified>
</cp:coreProperties>
</file>