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bookViews>
    <workbookView xWindow="0" yWindow="0" windowWidth="20490" windowHeight="7155"/>
  </bookViews>
  <sheets>
    <sheet name="Feuil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M34" i="1"/>
  <c r="M33" i="1"/>
  <c r="M32" i="1"/>
  <c r="M31" i="1"/>
  <c r="M30" i="1"/>
  <c r="M29" i="1"/>
  <c r="G30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K13" i="1"/>
  <c r="K12" i="1"/>
  <c r="K11" i="1"/>
  <c r="K10" i="1"/>
  <c r="M10" i="1" s="1"/>
  <c r="N10" i="1" s="1"/>
  <c r="K8" i="1"/>
  <c r="K7" i="1"/>
  <c r="K6" i="1"/>
  <c r="M9" i="1"/>
  <c r="N9" i="1" s="1"/>
  <c r="M6" i="1"/>
  <c r="N6" i="1" s="1"/>
  <c r="M5" i="1"/>
  <c r="N5" i="1" s="1"/>
  <c r="N4" i="1"/>
  <c r="M4" i="1"/>
  <c r="I17" i="1"/>
  <c r="H17" i="1"/>
  <c r="I16" i="1"/>
  <c r="H16" i="1"/>
  <c r="I15" i="1"/>
  <c r="H15" i="1"/>
  <c r="I14" i="1"/>
  <c r="H14" i="1"/>
  <c r="I13" i="1"/>
  <c r="H13" i="1"/>
  <c r="I12" i="1"/>
  <c r="H12" i="1"/>
  <c r="I11" i="1"/>
  <c r="H11" i="1"/>
  <c r="I10" i="1"/>
  <c r="H10" i="1"/>
  <c r="I9" i="1"/>
  <c r="H9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K5" i="1"/>
  <c r="F10" i="1"/>
  <c r="E10" i="1"/>
  <c r="E11" i="1" s="1"/>
  <c r="E12" i="1" s="1"/>
  <c r="E13" i="1" s="1"/>
  <c r="E8" i="1"/>
  <c r="E7" i="1"/>
  <c r="E6" i="1"/>
  <c r="E5" i="1"/>
  <c r="Q29" i="1"/>
  <c r="H25" i="1"/>
  <c r="I26" i="1"/>
  <c r="N24" i="1"/>
  <c r="H24" i="1"/>
  <c r="I24" i="1"/>
  <c r="H19" i="1"/>
  <c r="L9" i="1"/>
  <c r="Q34" i="1"/>
  <c r="Q32" i="1"/>
  <c r="L5" i="1"/>
  <c r="Q30" i="1"/>
  <c r="L4" i="1"/>
  <c r="L30" i="1" s="1"/>
  <c r="E30" i="1"/>
  <c r="M13" i="1" l="1"/>
  <c r="N13" i="1" s="1"/>
  <c r="I19" i="1"/>
  <c r="G4" i="1"/>
  <c r="Q31" i="1"/>
  <c r="Q33" i="1"/>
  <c r="L10" i="1"/>
  <c r="K30" i="1"/>
  <c r="K31" i="1"/>
  <c r="L6" i="1"/>
  <c r="L31" i="1"/>
  <c r="O24" i="1"/>
  <c r="I25" i="1"/>
  <c r="F30" i="1"/>
  <c r="E31" i="1"/>
  <c r="F11" i="1"/>
  <c r="H26" i="1"/>
  <c r="M12" i="1" l="1"/>
  <c r="N12" i="1" s="1"/>
  <c r="M11" i="1"/>
  <c r="N11" i="1" s="1"/>
  <c r="O31" i="1"/>
  <c r="F31" i="1"/>
  <c r="G31" i="1" s="1"/>
  <c r="F6" i="1"/>
  <c r="G5" i="1"/>
  <c r="O25" i="1"/>
  <c r="N25" i="1"/>
  <c r="F12" i="1"/>
  <c r="E32" i="1"/>
  <c r="L32" i="1"/>
  <c r="L7" i="1"/>
  <c r="I30" i="1"/>
  <c r="H30" i="1"/>
  <c r="O15" i="1"/>
  <c r="N15" i="1"/>
  <c r="O19" i="1"/>
  <c r="N19" i="1"/>
  <c r="O9" i="1"/>
  <c r="O4" i="1"/>
  <c r="I20" i="1"/>
  <c r="H20" i="1"/>
  <c r="M7" i="1"/>
  <c r="N7" i="1" s="1"/>
  <c r="K32" i="1"/>
  <c r="O5" i="1"/>
  <c r="N30" i="1"/>
  <c r="O30" i="1"/>
  <c r="N14" i="1"/>
  <c r="O14" i="1"/>
  <c r="L11" i="1"/>
  <c r="I4" i="1"/>
  <c r="H4" i="1"/>
  <c r="N31" i="1" l="1"/>
  <c r="O10" i="1"/>
  <c r="N26" i="1"/>
  <c r="O26" i="1"/>
  <c r="N20" i="1"/>
  <c r="O20" i="1"/>
  <c r="L12" i="1"/>
  <c r="K33" i="1"/>
  <c r="M8" i="1"/>
  <c r="N8" i="1" s="1"/>
  <c r="N16" i="1"/>
  <c r="O16" i="1"/>
  <c r="H5" i="1"/>
  <c r="I5" i="1"/>
  <c r="O6" i="1"/>
  <c r="F13" i="1"/>
  <c r="G6" i="1"/>
  <c r="F7" i="1"/>
  <c r="F32" i="1"/>
  <c r="G32" i="1" s="1"/>
  <c r="H27" i="1"/>
  <c r="I27" i="1"/>
  <c r="H21" i="1"/>
  <c r="I21" i="1"/>
  <c r="L8" i="1"/>
  <c r="E33" i="1"/>
  <c r="H31" i="1"/>
  <c r="I31" i="1"/>
  <c r="I28" i="1"/>
  <c r="H28" i="1"/>
  <c r="I22" i="1" l="1"/>
  <c r="H22" i="1"/>
  <c r="L34" i="1"/>
  <c r="I6" i="1"/>
  <c r="H6" i="1"/>
  <c r="N18" i="1"/>
  <c r="O18" i="1"/>
  <c r="O7" i="1"/>
  <c r="N28" i="1"/>
  <c r="O28" i="1"/>
  <c r="L13" i="1"/>
  <c r="N32" i="1"/>
  <c r="O32" i="1"/>
  <c r="E34" i="1"/>
  <c r="E29" i="1"/>
  <c r="I32" i="1"/>
  <c r="H32" i="1"/>
  <c r="O27" i="1"/>
  <c r="N27" i="1"/>
  <c r="O11" i="1"/>
  <c r="H23" i="1"/>
  <c r="I23" i="1"/>
  <c r="L33" i="1"/>
  <c r="F33" i="1"/>
  <c r="G33" i="1" s="1"/>
  <c r="F8" i="1"/>
  <c r="G7" i="1"/>
  <c r="O17" i="1"/>
  <c r="N17" i="1"/>
  <c r="O21" i="1"/>
  <c r="N21" i="1"/>
  <c r="K29" i="1"/>
  <c r="K34" i="1"/>
  <c r="F29" i="1" l="1"/>
  <c r="G29" i="1" s="1"/>
  <c r="F34" i="1"/>
  <c r="G34" i="1" s="1"/>
  <c r="G8" i="1"/>
  <c r="O33" i="1"/>
  <c r="N33" i="1"/>
  <c r="O13" i="1"/>
  <c r="O23" i="1"/>
  <c r="N23" i="1"/>
  <c r="L29" i="1"/>
  <c r="H7" i="1"/>
  <c r="I7" i="1"/>
  <c r="I18" i="1"/>
  <c r="H18" i="1"/>
  <c r="I33" i="1"/>
  <c r="H33" i="1"/>
  <c r="O12" i="1"/>
  <c r="N22" i="1"/>
  <c r="O22" i="1"/>
  <c r="O8" i="1"/>
  <c r="O29" i="1" l="1"/>
  <c r="N29" i="1"/>
  <c r="I34" i="1"/>
  <c r="H34" i="1"/>
  <c r="O34" i="1"/>
  <c r="N34" i="1"/>
  <c r="H29" i="1"/>
  <c r="I29" i="1"/>
  <c r="I8" i="1"/>
  <c r="H8" i="1"/>
</calcChain>
</file>

<file path=xl/sharedStrings.xml><?xml version="1.0" encoding="utf-8"?>
<sst xmlns="http://schemas.openxmlformats.org/spreadsheetml/2006/main" count="51" uniqueCount="20">
  <si>
    <t xml:space="preserve">Vente </t>
  </si>
  <si>
    <t>Produit</t>
  </si>
  <si>
    <t>Encaissé</t>
  </si>
  <si>
    <t>Trinome</t>
  </si>
  <si>
    <t xml:space="preserve">Semaines </t>
  </si>
  <si>
    <t>Objectif</t>
  </si>
  <si>
    <t>Réalisé</t>
  </si>
  <si>
    <t>Ecart</t>
  </si>
  <si>
    <t>Négatif</t>
  </si>
  <si>
    <t>Positif</t>
  </si>
  <si>
    <t>S1</t>
  </si>
  <si>
    <t>S2</t>
  </si>
  <si>
    <t>S3</t>
  </si>
  <si>
    <t>S4</t>
  </si>
  <si>
    <t>S5</t>
  </si>
  <si>
    <t>RECAP</t>
  </si>
  <si>
    <t xml:space="preserve">TOTAL </t>
  </si>
  <si>
    <t>a</t>
  </si>
  <si>
    <t>b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</si>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</sst>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indexed="10"/>
      <name val="Calibri "/>
    </font>
    <font>
      <sz val="8"/>
      <color indexed="8"/>
      <name val="Calibri "/>
    </font>
    <font>
      <b/>
      <u val="singleAccounting"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6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rgb="FF00B050"/>
      </left>
      <right style="thin">
        <color indexed="64"/>
      </right>
      <top style="medium">
        <color rgb="FF00B050"/>
      </top>
      <bottom style="medium">
        <color rgb="FF00B050"/>
      </bottom>
      <diagonal/>
    </border>
    <border>
      <left style="thin">
        <color indexed="64"/>
      </left>
      <right style="thin">
        <color indexed="64"/>
      </right>
      <top style="medium">
        <color rgb="FF00B050"/>
      </top>
      <bottom style="medium">
        <color rgb="FF00B050"/>
      </bottom>
      <diagonal/>
    </border>
    <border>
      <left style="thin">
        <color indexed="64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theme="5" tint="0.59999389629810485"/>
      </left>
      <right style="thin">
        <color indexed="64"/>
      </right>
      <top style="medium">
        <color theme="5" tint="0.59999389629810485"/>
      </top>
      <bottom style="medium">
        <color theme="5" tint="0.59999389629810485"/>
      </bottom>
      <diagonal/>
    </border>
    <border>
      <left style="thin">
        <color indexed="64"/>
      </left>
      <right style="thin">
        <color indexed="64"/>
      </right>
      <top style="medium">
        <color theme="5" tint="0.59999389629810485"/>
      </top>
      <bottom style="medium">
        <color theme="5" tint="0.59999389629810485"/>
      </bottom>
      <diagonal/>
    </border>
    <border>
      <left style="thin">
        <color indexed="64"/>
      </left>
      <right style="medium">
        <color theme="5" tint="0.59999389629810485"/>
      </right>
      <top style="medium">
        <color theme="5" tint="0.59999389629810485"/>
      </top>
      <bottom style="medium">
        <color theme="5" tint="0.59999389629810485"/>
      </bottom>
      <diagonal/>
    </border>
    <border>
      <left style="medium">
        <color theme="2" tint="-0.249977111117893"/>
      </left>
      <right style="medium">
        <color theme="2" tint="-0.249977111117893"/>
      </right>
      <top style="medium">
        <color theme="2" tint="-0.249977111117893"/>
      </top>
      <bottom style="medium">
        <color theme="2" tint="-0.24997711111789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theme="2" tint="-0.249977111117893"/>
      </bottom>
      <diagonal/>
    </border>
    <border>
      <left style="medium">
        <color rgb="FF00B050"/>
      </left>
      <right style="hair">
        <color rgb="FF00B050"/>
      </right>
      <top style="medium">
        <color rgb="FF00B050"/>
      </top>
      <bottom style="hair">
        <color rgb="FF00B050"/>
      </bottom>
      <diagonal/>
    </border>
    <border>
      <left style="hair">
        <color rgb="FF00B050"/>
      </left>
      <right style="hair">
        <color rgb="FF00B050"/>
      </right>
      <top style="medium">
        <color rgb="FF00B050"/>
      </top>
      <bottom style="hair">
        <color rgb="FF00B050"/>
      </bottom>
      <diagonal/>
    </border>
    <border>
      <left style="hair">
        <color rgb="FF00B050"/>
      </left>
      <right style="medium">
        <color rgb="FF00B050"/>
      </right>
      <top style="medium">
        <color rgb="FF00B050"/>
      </top>
      <bottom style="hair">
        <color rgb="FF00B050"/>
      </bottom>
      <diagonal/>
    </border>
    <border>
      <left/>
      <right/>
      <top/>
      <bottom style="hair">
        <color rgb="FF00B050"/>
      </bottom>
      <diagonal/>
    </border>
    <border>
      <left style="medium">
        <color theme="5" tint="0.59999389629810485"/>
      </left>
      <right style="hair">
        <color rgb="FF00B050"/>
      </right>
      <top style="medium">
        <color theme="5" tint="0.59999389629810485"/>
      </top>
      <bottom style="hair">
        <color rgb="FF00B050"/>
      </bottom>
      <diagonal/>
    </border>
    <border>
      <left style="hair">
        <color rgb="FF00B050"/>
      </left>
      <right style="hair">
        <color rgb="FF00B050"/>
      </right>
      <top style="medium">
        <color theme="5" tint="0.59999389629810485"/>
      </top>
      <bottom style="hair">
        <color rgb="FF00B050"/>
      </bottom>
      <diagonal/>
    </border>
    <border>
      <left style="hair">
        <color rgb="FF00B050"/>
      </left>
      <right style="medium">
        <color theme="5" tint="0.59999389629810485"/>
      </right>
      <top style="medium">
        <color theme="5" tint="0.59999389629810485"/>
      </top>
      <bottom style="hair">
        <color rgb="FF00B050"/>
      </bottom>
      <diagonal/>
    </border>
    <border>
      <left style="medium">
        <color theme="2" tint="-0.249977111117893"/>
      </left>
      <right style="medium">
        <color theme="2" tint="-0.249977111117893"/>
      </right>
      <top style="medium">
        <color theme="2" tint="-0.249977111117893"/>
      </top>
      <bottom style="hair">
        <color rgb="FF00B050"/>
      </bottom>
      <diagonal/>
    </border>
    <border>
      <left style="medium">
        <color indexed="64"/>
      </left>
      <right style="medium">
        <color indexed="64"/>
      </right>
      <top style="hair">
        <color theme="2" tint="-0.249977111117893"/>
      </top>
      <bottom/>
      <diagonal/>
    </border>
    <border>
      <left style="medium">
        <color indexed="64"/>
      </left>
      <right style="medium">
        <color indexed="64"/>
      </right>
      <top style="hair">
        <color theme="2" tint="-0.249977111117893"/>
      </top>
      <bottom style="hair">
        <color theme="2" tint="-0.249977111117893"/>
      </bottom>
      <diagonal/>
    </border>
    <border>
      <left style="medium">
        <color rgb="FF00B050"/>
      </left>
      <right style="hair">
        <color rgb="FF00B050"/>
      </right>
      <top style="hair">
        <color rgb="FF00B050"/>
      </top>
      <bottom style="hair">
        <color rgb="FF00B050"/>
      </bottom>
      <diagonal/>
    </border>
    <border>
      <left style="hair">
        <color rgb="FF00B050"/>
      </left>
      <right style="hair">
        <color rgb="FF00B050"/>
      </right>
      <top style="hair">
        <color rgb="FF00B050"/>
      </top>
      <bottom style="hair">
        <color rgb="FF00B050"/>
      </bottom>
      <diagonal/>
    </border>
    <border>
      <left style="hair">
        <color rgb="FF00B050"/>
      </left>
      <right style="medium">
        <color rgb="FF00B050"/>
      </right>
      <top style="hair">
        <color rgb="FF00B050"/>
      </top>
      <bottom style="hair">
        <color rgb="FF00B050"/>
      </bottom>
      <diagonal/>
    </border>
    <border>
      <left/>
      <right/>
      <top style="hair">
        <color rgb="FF00B050"/>
      </top>
      <bottom style="hair">
        <color rgb="FF00B050"/>
      </bottom>
      <diagonal/>
    </border>
    <border>
      <left style="medium">
        <color theme="5" tint="0.59999389629810485"/>
      </left>
      <right style="hair">
        <color rgb="FF00B050"/>
      </right>
      <top style="hair">
        <color rgb="FF00B050"/>
      </top>
      <bottom style="hair">
        <color rgb="FF00B050"/>
      </bottom>
      <diagonal/>
    </border>
    <border>
      <left style="hair">
        <color rgb="FF00B050"/>
      </left>
      <right style="medium">
        <color theme="5" tint="0.59999389629810485"/>
      </right>
      <top style="hair">
        <color rgb="FF00B050"/>
      </top>
      <bottom style="hair">
        <color rgb="FF00B050"/>
      </bottom>
      <diagonal/>
    </border>
    <border>
      <left style="medium">
        <color theme="2" tint="-0.249977111117893"/>
      </left>
      <right style="medium">
        <color theme="2" tint="-0.249977111117893"/>
      </right>
      <top style="hair">
        <color rgb="FF00B050"/>
      </top>
      <bottom style="hair">
        <color rgb="FF00B05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hair">
        <color theme="2" tint="-0.249977111117893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theme="2" tint="-0.249977111117893"/>
      </top>
      <bottom style="medium">
        <color indexed="64"/>
      </bottom>
      <diagonal/>
    </border>
    <border>
      <left style="medium">
        <color rgb="FF00B050"/>
      </left>
      <right style="hair">
        <color rgb="FF00B050"/>
      </right>
      <top style="hair">
        <color rgb="FF00B050"/>
      </top>
      <bottom/>
      <diagonal/>
    </border>
    <border>
      <left style="hair">
        <color rgb="FF00B050"/>
      </left>
      <right style="hair">
        <color rgb="FF00B050"/>
      </right>
      <top style="hair">
        <color rgb="FF00B050"/>
      </top>
      <bottom/>
      <diagonal/>
    </border>
    <border>
      <left style="hair">
        <color rgb="FF00B050"/>
      </left>
      <right style="medium">
        <color rgb="FF00B050"/>
      </right>
      <top style="hair">
        <color rgb="FF00B050"/>
      </top>
      <bottom/>
      <diagonal/>
    </border>
    <border>
      <left style="medium">
        <color theme="5" tint="0.59999389629810485"/>
      </left>
      <right style="hair">
        <color rgb="FF00B050"/>
      </right>
      <top style="hair">
        <color rgb="FF00B050"/>
      </top>
      <bottom style="medium">
        <color theme="5" tint="0.59999389629810485"/>
      </bottom>
      <diagonal/>
    </border>
    <border>
      <left style="hair">
        <color rgb="FF00B050"/>
      </left>
      <right style="hair">
        <color rgb="FF00B050"/>
      </right>
      <top style="hair">
        <color rgb="FF00B050"/>
      </top>
      <bottom style="medium">
        <color theme="5" tint="0.59999389629810485"/>
      </bottom>
      <diagonal/>
    </border>
    <border>
      <left style="hair">
        <color rgb="FF00B050"/>
      </left>
      <right style="medium">
        <color theme="5" tint="0.59999389629810485"/>
      </right>
      <top style="hair">
        <color rgb="FF00B050"/>
      </top>
      <bottom style="medium">
        <color theme="5" tint="0.59999389629810485"/>
      </bottom>
      <diagonal/>
    </border>
    <border>
      <left style="medium">
        <color theme="2" tint="-0.249977111117893"/>
      </left>
      <right style="medium">
        <color theme="2" tint="-0.249977111117893"/>
      </right>
      <top style="hair">
        <color rgb="FF00B05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B050"/>
      </left>
      <right style="hair">
        <color rgb="FF00B050"/>
      </right>
      <top style="medium">
        <color rgb="FF00B050"/>
      </top>
      <bottom style="medium">
        <color rgb="FF00B050"/>
      </bottom>
      <diagonal/>
    </border>
    <border>
      <left style="hair">
        <color rgb="FF00B050"/>
      </left>
      <right style="hair">
        <color rgb="FF00B050"/>
      </right>
      <top style="medium">
        <color rgb="FF00B050"/>
      </top>
      <bottom style="medium">
        <color rgb="FF00B050"/>
      </bottom>
      <diagonal/>
    </border>
    <border>
      <left style="hair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theme="5" tint="0.59999389629810485"/>
      </left>
      <right style="hair">
        <color rgb="FF00B050"/>
      </right>
      <top style="medium">
        <color theme="5" tint="0.59999389629810485"/>
      </top>
      <bottom style="medium">
        <color theme="5" tint="0.59999389629810485"/>
      </bottom>
      <diagonal/>
    </border>
    <border>
      <left style="hair">
        <color rgb="FF00B050"/>
      </left>
      <right style="hair">
        <color rgb="FF00B050"/>
      </right>
      <top style="medium">
        <color theme="5" tint="0.59999389629810485"/>
      </top>
      <bottom style="medium">
        <color theme="5" tint="0.59999389629810485"/>
      </bottom>
      <diagonal/>
    </border>
    <border>
      <left style="hair">
        <color rgb="FF00B050"/>
      </left>
      <right style="medium">
        <color theme="5" tint="0.59999389629810485"/>
      </right>
      <top style="medium">
        <color theme="5" tint="0.59999389629810485"/>
      </top>
      <bottom style="medium">
        <color theme="5" tint="0.59999389629810485"/>
      </bottom>
      <diagonal/>
    </border>
    <border>
      <left style="medium">
        <color rgb="FF00B050"/>
      </left>
      <right style="hair">
        <color rgb="FF00B050"/>
      </right>
      <top/>
      <bottom/>
      <diagonal/>
    </border>
    <border>
      <left style="hair">
        <color rgb="FF00B050"/>
      </left>
      <right style="hair">
        <color rgb="FF00B050"/>
      </right>
      <top/>
      <bottom/>
      <diagonal/>
    </border>
    <border>
      <left style="hair">
        <color rgb="FF00B050"/>
      </left>
      <right style="medium">
        <color rgb="FF00B050"/>
      </right>
      <top/>
      <bottom/>
      <diagonal/>
    </border>
    <border>
      <left style="medium">
        <color theme="5" tint="0.59999389629810485"/>
      </left>
      <right style="hair">
        <color rgb="FF00B050"/>
      </right>
      <top style="medium">
        <color theme="5" tint="0.59999389629810485"/>
      </top>
      <bottom/>
      <diagonal/>
    </border>
    <border>
      <left style="hair">
        <color rgb="FF00B050"/>
      </left>
      <right style="hair">
        <color rgb="FF00B050"/>
      </right>
      <top style="medium">
        <color theme="5" tint="0.59999389629810485"/>
      </top>
      <bottom/>
      <diagonal/>
    </border>
    <border>
      <left style="hair">
        <color rgb="FF00B050"/>
      </left>
      <right style="medium">
        <color theme="5" tint="0.59999389629810485"/>
      </right>
      <top style="medium">
        <color theme="5" tint="0.59999389629810485"/>
      </top>
      <bottom/>
      <diagonal/>
    </border>
    <border>
      <left style="medium">
        <color theme="2" tint="-0.249977111117893"/>
      </left>
      <right style="medium">
        <color theme="2" tint="-0.249977111117893"/>
      </right>
      <top/>
      <bottom style="hair">
        <color rgb="FF00B050"/>
      </bottom>
      <diagonal/>
    </border>
    <border>
      <left style="medium">
        <color theme="5" tint="0.59999389629810485"/>
      </left>
      <right style="hair">
        <color rgb="FF00B050"/>
      </right>
      <top style="hair">
        <color rgb="FF00B050"/>
      </top>
      <bottom/>
      <diagonal/>
    </border>
    <border>
      <left style="hair">
        <color rgb="FF00B050"/>
      </left>
      <right style="medium">
        <color theme="5" tint="0.59999389629810485"/>
      </right>
      <top style="hair">
        <color rgb="FF00B050"/>
      </top>
      <bottom/>
      <diagonal/>
    </border>
    <border>
      <left style="medium">
        <color indexed="64"/>
      </left>
      <right/>
      <top/>
      <bottom style="hair">
        <color rgb="FF00B050"/>
      </bottom>
      <diagonal/>
    </border>
    <border>
      <left style="medium">
        <color rgb="FF00B050"/>
      </left>
      <right style="hair">
        <color rgb="FF00B050"/>
      </right>
      <top style="hair">
        <color rgb="FF00B050"/>
      </top>
      <bottom style="medium">
        <color rgb="FF00B050"/>
      </bottom>
      <diagonal/>
    </border>
    <border>
      <left style="hair">
        <color rgb="FF00B050"/>
      </left>
      <right style="hair">
        <color rgb="FF00B050"/>
      </right>
      <top style="hair">
        <color rgb="FF00B050"/>
      </top>
      <bottom style="medium">
        <color rgb="FF00B050"/>
      </bottom>
      <diagonal/>
    </border>
    <border>
      <left style="hair">
        <color rgb="FF00B050"/>
      </left>
      <right style="medium">
        <color rgb="FF00B050"/>
      </right>
      <top style="hair">
        <color rgb="FF00B050"/>
      </top>
      <bottom style="medium">
        <color rgb="FF00B050"/>
      </bottom>
      <diagonal/>
    </border>
    <border>
      <left style="medium">
        <color theme="2" tint="-0.249977111117893"/>
      </left>
      <right style="medium">
        <color theme="2" tint="-0.249977111117893"/>
      </right>
      <top style="hair">
        <color rgb="FF00B050"/>
      </top>
      <bottom style="medium">
        <color theme="2" tint="-0.249977111117893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6">
    <xf numFmtId="0" fontId="0" fillId="0" borderId="0" xfId="0"/>
    <xf numFmtId="164" fontId="2" fillId="0" borderId="0" xfId="1" applyNumberFormat="1" applyFont="1"/>
    <xf numFmtId="164" fontId="3" fillId="0" borderId="1" xfId="1" applyNumberFormat="1" applyFont="1" applyBorder="1" applyAlignment="1">
      <alignment horizontal="center"/>
    </xf>
    <xf numFmtId="164" fontId="3" fillId="0" borderId="0" xfId="1" applyNumberFormat="1" applyFont="1" applyBorder="1" applyAlignment="1">
      <alignment horizontal="center"/>
    </xf>
    <xf numFmtId="164" fontId="4" fillId="0" borderId="2" xfId="1" applyNumberFormat="1" applyFont="1" applyBorder="1" applyAlignment="1">
      <alignment horizontal="center"/>
    </xf>
    <xf numFmtId="164" fontId="4" fillId="0" borderId="3" xfId="1" applyNumberFormat="1" applyFont="1" applyBorder="1" applyAlignment="1">
      <alignment horizontal="center"/>
    </xf>
    <xf numFmtId="164" fontId="4" fillId="0" borderId="4" xfId="1" applyNumberFormat="1" applyFont="1" applyBorder="1" applyAlignment="1">
      <alignment horizontal="center"/>
    </xf>
    <xf numFmtId="164" fontId="4" fillId="0" borderId="0" xfId="1" applyNumberFormat="1" applyFont="1" applyBorder="1" applyAlignment="1">
      <alignment horizontal="center"/>
    </xf>
    <xf numFmtId="164" fontId="4" fillId="0" borderId="5" xfId="1" applyNumberFormat="1" applyFont="1" applyBorder="1" applyAlignment="1">
      <alignment horizontal="center"/>
    </xf>
    <xf numFmtId="164" fontId="4" fillId="0" borderId="6" xfId="1" applyNumberFormat="1" applyFont="1" applyBorder="1" applyAlignment="1">
      <alignment horizontal="center"/>
    </xf>
    <xf numFmtId="164" fontId="4" fillId="0" borderId="7" xfId="1" applyNumberFormat="1" applyFont="1" applyBorder="1" applyAlignment="1">
      <alignment horizontal="center"/>
    </xf>
    <xf numFmtId="9" fontId="5" fillId="0" borderId="0" xfId="2" applyFont="1" applyBorder="1" applyAlignment="1">
      <alignment horizontal="center"/>
    </xf>
    <xf numFmtId="164" fontId="4" fillId="0" borderId="8" xfId="1" applyNumberFormat="1" applyFont="1" applyBorder="1" applyAlignment="1">
      <alignment horizontal="center"/>
    </xf>
    <xf numFmtId="164" fontId="2" fillId="0" borderId="9" xfId="1" applyNumberFormat="1" applyFont="1" applyBorder="1"/>
    <xf numFmtId="164" fontId="2" fillId="0" borderId="0" xfId="1" applyNumberFormat="1" applyFont="1" applyBorder="1"/>
    <xf numFmtId="164" fontId="2" fillId="0" borderId="10" xfId="1" applyNumberFormat="1" applyFont="1" applyBorder="1" applyAlignment="1">
      <alignment horizontal="center"/>
    </xf>
    <xf numFmtId="164" fontId="2" fillId="0" borderId="11" xfId="1" applyNumberFormat="1" applyFont="1" applyBorder="1" applyAlignment="1">
      <alignment horizontal="center"/>
    </xf>
    <xf numFmtId="164" fontId="5" fillId="2" borderId="11" xfId="1" applyNumberFormat="1" applyFont="1" applyFill="1" applyBorder="1" applyAlignment="1">
      <alignment horizontal="center" wrapText="1"/>
    </xf>
    <xf numFmtId="164" fontId="5" fillId="0" borderId="12" xfId="1" applyNumberFormat="1" applyFont="1" applyBorder="1" applyAlignment="1">
      <alignment horizontal="center"/>
    </xf>
    <xf numFmtId="164" fontId="5" fillId="0" borderId="13" xfId="1" applyNumberFormat="1" applyFont="1" applyBorder="1" applyAlignment="1">
      <alignment horizontal="center"/>
    </xf>
    <xf numFmtId="164" fontId="2" fillId="0" borderId="14" xfId="1" applyNumberFormat="1" applyFont="1" applyBorder="1" applyAlignment="1">
      <alignment horizontal="center"/>
    </xf>
    <xf numFmtId="164" fontId="2" fillId="0" borderId="15" xfId="1" applyNumberFormat="1" applyFont="1" applyBorder="1" applyAlignment="1">
      <alignment horizontal="center"/>
    </xf>
    <xf numFmtId="164" fontId="5" fillId="2" borderId="15" xfId="1" applyNumberFormat="1" applyFont="1" applyFill="1" applyBorder="1" applyAlignment="1">
      <alignment horizontal="center" wrapText="1"/>
    </xf>
    <xf numFmtId="164" fontId="5" fillId="0" borderId="16" xfId="1" applyNumberFormat="1" applyFont="1" applyBorder="1" applyAlignment="1">
      <alignment horizontal="center"/>
    </xf>
    <xf numFmtId="164" fontId="2" fillId="0" borderId="17" xfId="1" applyNumberFormat="1" applyFont="1" applyBorder="1" applyAlignment="1">
      <alignment horizontal="center"/>
    </xf>
    <xf numFmtId="164" fontId="4" fillId="0" borderId="0" xfId="1" applyNumberFormat="1" applyFont="1"/>
    <xf numFmtId="0" fontId="2" fillId="0" borderId="18" xfId="0" applyFont="1" applyBorder="1" applyAlignment="1">
      <alignment horizontal="center" vertical="center" textRotation="90"/>
    </xf>
    <xf numFmtId="0" fontId="2" fillId="0" borderId="19" xfId="0" applyFont="1" applyBorder="1"/>
    <xf numFmtId="0" fontId="2" fillId="0" borderId="0" xfId="0" applyFont="1" applyBorder="1"/>
    <xf numFmtId="164" fontId="2" fillId="0" borderId="20" xfId="1" applyNumberFormat="1" applyFont="1" applyBorder="1"/>
    <xf numFmtId="164" fontId="2" fillId="0" borderId="21" xfId="1" applyNumberFormat="1" applyFont="1" applyBorder="1"/>
    <xf numFmtId="164" fontId="6" fillId="2" borderId="21" xfId="2" applyNumberFormat="1" applyFont="1" applyFill="1" applyBorder="1" applyAlignment="1">
      <alignment horizontal="center" wrapText="1"/>
    </xf>
    <xf numFmtId="164" fontId="5" fillId="0" borderId="21" xfId="1" applyNumberFormat="1" applyFont="1" applyBorder="1" applyAlignment="1">
      <alignment horizontal="center"/>
    </xf>
    <xf numFmtId="164" fontId="5" fillId="0" borderId="22" xfId="1" applyNumberFormat="1" applyFont="1" applyBorder="1" applyAlignment="1">
      <alignment horizontal="center"/>
    </xf>
    <xf numFmtId="9" fontId="5" fillId="0" borderId="23" xfId="2" applyFont="1" applyBorder="1" applyAlignment="1">
      <alignment horizontal="center"/>
    </xf>
    <xf numFmtId="164" fontId="2" fillId="0" borderId="24" xfId="1" applyNumberFormat="1" applyFont="1" applyBorder="1"/>
    <xf numFmtId="9" fontId="6" fillId="2" borderId="21" xfId="2" applyFont="1" applyFill="1" applyBorder="1" applyAlignment="1">
      <alignment horizontal="center" wrapText="1"/>
    </xf>
    <xf numFmtId="9" fontId="5" fillId="0" borderId="21" xfId="2" applyFont="1" applyBorder="1" applyAlignment="1">
      <alignment horizontal="center"/>
    </xf>
    <xf numFmtId="9" fontId="5" fillId="0" borderId="25" xfId="2" applyFont="1" applyBorder="1" applyAlignment="1">
      <alignment horizontal="center"/>
    </xf>
    <xf numFmtId="164" fontId="2" fillId="0" borderId="26" xfId="1" applyNumberFormat="1" applyFont="1" applyBorder="1"/>
    <xf numFmtId="0" fontId="2" fillId="0" borderId="27" xfId="0" applyFont="1" applyBorder="1" applyAlignment="1">
      <alignment horizontal="center" vertical="center" textRotation="90"/>
    </xf>
    <xf numFmtId="0" fontId="2" fillId="0" borderId="28" xfId="0" applyFont="1" applyBorder="1" applyAlignment="1">
      <alignment horizontal="center" vertical="center" textRotation="90"/>
    </xf>
    <xf numFmtId="9" fontId="5" fillId="0" borderId="29" xfId="2" applyFont="1" applyBorder="1" applyAlignment="1">
      <alignment horizontal="center"/>
    </xf>
    <xf numFmtId="9" fontId="5" fillId="0" borderId="22" xfId="2" applyFont="1" applyBorder="1" applyAlignment="1">
      <alignment horizontal="center"/>
    </xf>
    <xf numFmtId="0" fontId="2" fillId="0" borderId="30" xfId="0" applyFont="1" applyBorder="1" applyAlignment="1">
      <alignment horizontal="center" vertical="center" textRotation="90"/>
    </xf>
    <xf numFmtId="0" fontId="2" fillId="0" borderId="31" xfId="0" applyFont="1" applyBorder="1"/>
    <xf numFmtId="164" fontId="2" fillId="0" borderId="32" xfId="1" applyNumberFormat="1" applyFont="1" applyBorder="1"/>
    <xf numFmtId="164" fontId="2" fillId="0" borderId="33" xfId="1" applyNumberFormat="1" applyFont="1" applyBorder="1"/>
    <xf numFmtId="9" fontId="6" fillId="2" borderId="33" xfId="2" applyFont="1" applyFill="1" applyBorder="1" applyAlignment="1">
      <alignment horizontal="center" wrapText="1"/>
    </xf>
    <xf numFmtId="9" fontId="5" fillId="0" borderId="33" xfId="2" applyFont="1" applyBorder="1" applyAlignment="1">
      <alignment horizontal="center"/>
    </xf>
    <xf numFmtId="9" fontId="5" fillId="0" borderId="34" xfId="2" applyFont="1" applyBorder="1" applyAlignment="1">
      <alignment horizontal="center"/>
    </xf>
    <xf numFmtId="164" fontId="2" fillId="0" borderId="35" xfId="1" applyNumberFormat="1" applyFont="1" applyBorder="1"/>
    <xf numFmtId="164" fontId="2" fillId="0" borderId="36" xfId="1" applyNumberFormat="1" applyFont="1" applyBorder="1"/>
    <xf numFmtId="9" fontId="5" fillId="0" borderId="36" xfId="2" applyFont="1" applyBorder="1" applyAlignment="1">
      <alignment horizontal="center"/>
    </xf>
    <xf numFmtId="9" fontId="5" fillId="0" borderId="37" xfId="2" applyFont="1" applyBorder="1" applyAlignment="1">
      <alignment horizontal="center"/>
    </xf>
    <xf numFmtId="164" fontId="2" fillId="0" borderId="38" xfId="1" applyNumberFormat="1" applyFont="1" applyBorder="1"/>
    <xf numFmtId="164" fontId="7" fillId="0" borderId="39" xfId="1" applyNumberFormat="1" applyFont="1" applyBorder="1"/>
    <xf numFmtId="0" fontId="2" fillId="0" borderId="39" xfId="0" applyFont="1" applyBorder="1"/>
    <xf numFmtId="164" fontId="2" fillId="0" borderId="40" xfId="1" applyNumberFormat="1" applyFont="1" applyBorder="1"/>
    <xf numFmtId="164" fontId="2" fillId="0" borderId="41" xfId="1" applyNumberFormat="1" applyFont="1" applyBorder="1"/>
    <xf numFmtId="9" fontId="5" fillId="0" borderId="42" xfId="2" applyFont="1" applyBorder="1" applyAlignment="1">
      <alignment horizontal="center"/>
    </xf>
    <xf numFmtId="164" fontId="2" fillId="0" borderId="43" xfId="1" applyNumberFormat="1" applyFont="1" applyBorder="1"/>
    <xf numFmtId="164" fontId="2" fillId="0" borderId="44" xfId="1" applyNumberFormat="1" applyFont="1" applyBorder="1"/>
    <xf numFmtId="164" fontId="2" fillId="0" borderId="8" xfId="1" applyNumberFormat="1" applyFont="1" applyBorder="1"/>
    <xf numFmtId="0" fontId="2" fillId="0" borderId="28" xfId="0" applyFont="1" applyBorder="1"/>
    <xf numFmtId="164" fontId="2" fillId="0" borderId="46" xfId="1" applyNumberFormat="1" applyFont="1" applyBorder="1"/>
    <xf numFmtId="164" fontId="2" fillId="0" borderId="47" xfId="1" applyNumberFormat="1" applyFont="1" applyBorder="1"/>
    <xf numFmtId="9" fontId="5" fillId="0" borderId="48" xfId="2" applyFont="1" applyBorder="1" applyAlignment="1">
      <alignment horizontal="center"/>
    </xf>
    <xf numFmtId="164" fontId="2" fillId="0" borderId="49" xfId="1" applyNumberFormat="1" applyFont="1" applyBorder="1"/>
    <xf numFmtId="164" fontId="2" fillId="0" borderId="50" xfId="1" applyNumberFormat="1" applyFont="1" applyBorder="1"/>
    <xf numFmtId="164" fontId="2" fillId="0" borderId="52" xfId="1" applyNumberFormat="1" applyFont="1" applyBorder="1"/>
    <xf numFmtId="164" fontId="2" fillId="0" borderId="53" xfId="1" applyNumberFormat="1" applyFont="1" applyBorder="1"/>
    <xf numFmtId="0" fontId="2" fillId="0" borderId="55" xfId="0" applyFont="1" applyBorder="1"/>
    <xf numFmtId="164" fontId="2" fillId="0" borderId="56" xfId="1" applyNumberFormat="1" applyFont="1" applyBorder="1"/>
    <xf numFmtId="164" fontId="2" fillId="0" borderId="57" xfId="1" applyNumberFormat="1" applyFont="1" applyBorder="1"/>
    <xf numFmtId="9" fontId="5" fillId="0" borderId="58" xfId="2" applyFont="1" applyBorder="1" applyAlignment="1">
      <alignment horizontal="center"/>
    </xf>
    <xf numFmtId="164" fontId="2" fillId="0" borderId="59" xfId="1" applyNumberFormat="1" applyFont="1" applyBorder="1"/>
    <xf numFmtId="164" fontId="2" fillId="0" borderId="13" xfId="1" applyNumberFormat="1" applyFont="1" applyBorder="1"/>
    <xf numFmtId="164" fontId="5" fillId="0" borderId="25" xfId="1" applyNumberFormat="1" applyFont="1" applyBorder="1" applyAlignment="1">
      <alignment horizontal="center"/>
    </xf>
    <xf numFmtId="164" fontId="6" fillId="2" borderId="36" xfId="2" applyNumberFormat="1" applyFont="1" applyFill="1" applyBorder="1" applyAlignment="1">
      <alignment horizontal="center" wrapText="1"/>
    </xf>
    <xf numFmtId="164" fontId="6" fillId="2" borderId="41" xfId="1" applyNumberFormat="1" applyFont="1" applyFill="1" applyBorder="1" applyAlignment="1">
      <alignment horizontal="center"/>
    </xf>
    <xf numFmtId="164" fontId="5" fillId="0" borderId="41" xfId="1" applyNumberFormat="1" applyFont="1" applyBorder="1" applyAlignment="1">
      <alignment horizontal="center"/>
    </xf>
    <xf numFmtId="164" fontId="6" fillId="2" borderId="47" xfId="1" applyNumberFormat="1" applyFont="1" applyFill="1" applyBorder="1" applyAlignment="1">
      <alignment horizontal="center" wrapText="1"/>
    </xf>
    <xf numFmtId="164" fontId="5" fillId="0" borderId="47" xfId="1" applyNumberFormat="1" applyFont="1" applyBorder="1" applyAlignment="1">
      <alignment horizontal="center"/>
    </xf>
    <xf numFmtId="164" fontId="6" fillId="2" borderId="33" xfId="1" applyNumberFormat="1" applyFont="1" applyFill="1" applyBorder="1" applyAlignment="1">
      <alignment horizontal="center" wrapText="1"/>
    </xf>
    <xf numFmtId="164" fontId="5" fillId="0" borderId="33" xfId="1" applyNumberFormat="1" applyFont="1" applyBorder="1" applyAlignment="1">
      <alignment horizontal="center"/>
    </xf>
    <xf numFmtId="164" fontId="6" fillId="2" borderId="57" xfId="1" applyNumberFormat="1" applyFont="1" applyFill="1" applyBorder="1" applyAlignment="1">
      <alignment horizontal="center" wrapText="1"/>
    </xf>
    <xf numFmtId="164" fontId="5" fillId="0" borderId="57" xfId="1" applyNumberFormat="1" applyFont="1" applyBorder="1" applyAlignment="1">
      <alignment horizontal="center"/>
    </xf>
    <xf numFmtId="164" fontId="6" fillId="2" borderId="44" xfId="1" applyNumberFormat="1" applyFont="1" applyFill="1" applyBorder="1" applyAlignment="1">
      <alignment horizontal="center"/>
    </xf>
    <xf numFmtId="164" fontId="5" fillId="0" borderId="44" xfId="1" applyNumberFormat="1" applyFont="1" applyBorder="1" applyAlignment="1">
      <alignment horizontal="center"/>
    </xf>
    <xf numFmtId="164" fontId="5" fillId="0" borderId="45" xfId="1" applyNumberFormat="1" applyFont="1" applyBorder="1" applyAlignment="1">
      <alignment horizontal="center"/>
    </xf>
    <xf numFmtId="164" fontId="6" fillId="2" borderId="50" xfId="1" applyNumberFormat="1" applyFont="1" applyFill="1" applyBorder="1" applyAlignment="1">
      <alignment horizontal="center" wrapText="1"/>
    </xf>
    <xf numFmtId="164" fontId="5" fillId="0" borderId="50" xfId="1" applyNumberFormat="1" applyFont="1" applyBorder="1" applyAlignment="1">
      <alignment horizontal="center"/>
    </xf>
    <xf numFmtId="164" fontId="5" fillId="0" borderId="51" xfId="1" applyNumberFormat="1" applyFont="1" applyBorder="1" applyAlignment="1">
      <alignment horizontal="center"/>
    </xf>
    <xf numFmtId="164" fontId="5" fillId="0" borderId="54" xfId="1" applyNumberFormat="1" applyFont="1" applyBorder="1" applyAlignment="1">
      <alignment horizontal="center"/>
    </xf>
    <xf numFmtId="164" fontId="5" fillId="0" borderId="37" xfId="1" applyNumberFormat="1" applyFont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132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V a</a:t>
            </a:r>
          </a:p>
        </c:rich>
      </c:tx>
      <c:layout>
        <c:manualLayout>
          <c:xMode val="edge"/>
          <c:yMode val="edge"/>
          <c:x val="0.46270495898157654"/>
          <c:y val="0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6.3517915309446255E-2"/>
          <c:y val="7.4712853338421953E-2"/>
          <c:w val="0.78175895765472314"/>
          <c:h val="0.79597924518241847"/>
        </c:manualLayout>
      </c:layout>
      <c:areaChart>
        <c:grouping val="stacked"/>
        <c:varyColors val="0"/>
        <c:ser>
          <c:idx val="0"/>
          <c:order val="0"/>
          <c:tx>
            <c:strRef>
              <c:f>Feuil1!$E$3</c:f>
              <c:strCache>
                <c:ptCount val="1"/>
                <c:pt idx="0">
                  <c:v>Objectif</c:v>
                </c:pt>
              </c:strCache>
            </c:strRef>
          </c:tx>
          <c:spPr>
            <a:solidFill>
              <a:schemeClr val="bg1"/>
            </a:solidFill>
          </c:spPr>
          <c:dLbls>
            <c:dLbl>
              <c:idx val="0"/>
              <c:layout>
                <c:manualLayout>
                  <c:x val="7.407407407407407E-2"/>
                  <c:y val="2.527646129541864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4.9382716049382713E-2"/>
                  <c:y val="2.527646129541864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2.020202020202012E-2"/>
                  <c:y val="5.68720379146918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4.489337822671074E-3"/>
                  <c:y val="0.11374407582938388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0"/>
                  <c:y val="0.1516587677725118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Feuil1!$B$4:$C$8</c:f>
              <c:multiLvlStrCache>
                <c:ptCount val="5"/>
                <c:lvl>
                  <c:pt idx="0">
                    <c:v>S1</c:v>
                  </c:pt>
                  <c:pt idx="1">
                    <c:v>S2</c:v>
                  </c:pt>
                  <c:pt idx="2">
                    <c:v>S3</c:v>
                  </c:pt>
                  <c:pt idx="3">
                    <c:v>S4</c:v>
                  </c:pt>
                  <c:pt idx="4">
                    <c:v>S5</c:v>
                  </c:pt>
                </c:lvl>
                <c:lvl>
                  <c:pt idx="0">
                    <c:v>a</c:v>
                  </c:pt>
                </c:lvl>
              </c:multiLvlStrCache>
            </c:multiLvlStrRef>
          </c:cat>
          <c:val>
            <c:numRef>
              <c:f>Feuil1!$E$4:$E$8</c:f>
              <c:numCache>
                <c:formatCode>_-* #\ ##0\ _€_-;\-* #\ ##0\ _€_-;_-* "-"??\ _€_-;_-@_-</c:formatCode>
                <c:ptCount val="5"/>
                <c:pt idx="0">
                  <c:v>2000</c:v>
                </c:pt>
                <c:pt idx="1">
                  <c:v>4000</c:v>
                </c:pt>
                <c:pt idx="2">
                  <c:v>6000</c:v>
                </c:pt>
                <c:pt idx="3">
                  <c:v>8000</c:v>
                </c:pt>
                <c:pt idx="4">
                  <c:v>10000</c:v>
                </c:pt>
              </c:numCache>
            </c:numRef>
          </c:val>
        </c:ser>
        <c:ser>
          <c:idx val="2"/>
          <c:order val="2"/>
          <c:tx>
            <c:strRef>
              <c:f>Feuil1!$H$3</c:f>
              <c:strCache>
                <c:ptCount val="1"/>
                <c:pt idx="0">
                  <c:v>Négatif</c:v>
                </c:pt>
              </c:strCache>
            </c:strRef>
          </c:tx>
          <c:spPr>
            <a:solidFill>
              <a:srgbClr val="FF7C80"/>
            </a:solidFill>
          </c:spPr>
          <c:cat>
            <c:multiLvlStrRef>
              <c:f>Feuil1!$B$4:$C$8</c:f>
              <c:multiLvlStrCache>
                <c:ptCount val="5"/>
                <c:lvl>
                  <c:pt idx="0">
                    <c:v>S1</c:v>
                  </c:pt>
                  <c:pt idx="1">
                    <c:v>S2</c:v>
                  </c:pt>
                  <c:pt idx="2">
                    <c:v>S3</c:v>
                  </c:pt>
                  <c:pt idx="3">
                    <c:v>S4</c:v>
                  </c:pt>
                  <c:pt idx="4">
                    <c:v>S5</c:v>
                  </c:pt>
                </c:lvl>
                <c:lvl>
                  <c:pt idx="0">
                    <c:v>a</c:v>
                  </c:pt>
                </c:lvl>
              </c:multiLvlStrCache>
            </c:multiLvlStrRef>
          </c:cat>
          <c:val>
            <c:numRef>
              <c:f>Feuil1!$H$4:$H$8</c:f>
              <c:numCache>
                <c:formatCode>_-* #\ ##0\ _€_-;\-* #\ ##0\ _€_-;_-* "-"??\ _€_-;_-@_-</c:formatCode>
                <c:ptCount val="5"/>
                <c:pt idx="0">
                  <c:v>-1800</c:v>
                </c:pt>
                <c:pt idx="1">
                  <c:v>#N/A</c:v>
                </c:pt>
                <c:pt idx="2">
                  <c:v>-800</c:v>
                </c:pt>
                <c:pt idx="3">
                  <c:v>-2800</c:v>
                </c:pt>
                <c:pt idx="4">
                  <c:v>-4800</c:v>
                </c:pt>
              </c:numCache>
            </c:numRef>
          </c:val>
        </c:ser>
        <c:ser>
          <c:idx val="4"/>
          <c:order val="4"/>
          <c:tx>
            <c:strRef>
              <c:f>Feuil1!$I$3</c:f>
              <c:strCache>
                <c:ptCount val="1"/>
                <c:pt idx="0">
                  <c:v>Positif</c:v>
                </c:pt>
              </c:strCache>
            </c:strRef>
          </c:tx>
          <c:spPr>
            <a:solidFill>
              <a:srgbClr val="25F808"/>
            </a:solidFill>
          </c:spPr>
          <c:cat>
            <c:multiLvlStrRef>
              <c:f>Feuil1!$B$4:$C$8</c:f>
              <c:multiLvlStrCache>
                <c:ptCount val="5"/>
                <c:lvl>
                  <c:pt idx="0">
                    <c:v>S1</c:v>
                  </c:pt>
                  <c:pt idx="1">
                    <c:v>S2</c:v>
                  </c:pt>
                  <c:pt idx="2">
                    <c:v>S3</c:v>
                  </c:pt>
                  <c:pt idx="3">
                    <c:v>S4</c:v>
                  </c:pt>
                  <c:pt idx="4">
                    <c:v>S5</c:v>
                  </c:pt>
                </c:lvl>
                <c:lvl>
                  <c:pt idx="0">
                    <c:v>a</c:v>
                  </c:pt>
                </c:lvl>
              </c:multiLvlStrCache>
            </c:multiLvlStrRef>
          </c:cat>
          <c:val>
            <c:numRef>
              <c:f>Feuil1!$I$4:$I$8</c:f>
              <c:numCache>
                <c:formatCode>_-* #\ ##0\ _€_-;\-* #\ ##0\ _€_-;_-* "-"??\ _€_-;_-@_-</c:formatCode>
                <c:ptCount val="5"/>
                <c:pt idx="0">
                  <c:v>#N/A</c:v>
                </c:pt>
                <c:pt idx="1">
                  <c:v>1200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0723048"/>
        <c:axId val="390723440"/>
      </c:areaChart>
      <c:lineChart>
        <c:grouping val="standard"/>
        <c:varyColors val="0"/>
        <c:ser>
          <c:idx val="1"/>
          <c:order val="1"/>
          <c:tx>
            <c:strRef>
              <c:f>Feuil1!$F$3</c:f>
              <c:strCache>
                <c:ptCount val="1"/>
                <c:pt idx="0">
                  <c:v>Réalisé</c:v>
                </c:pt>
              </c:strCache>
            </c:strRef>
          </c:tx>
          <c:spPr>
            <a:ln w="38100" cmpd="sng">
              <a:solidFill>
                <a:srgbClr val="FF0000"/>
              </a:solidFill>
              <a:prstDash val="solid"/>
            </a:ln>
          </c:spPr>
          <c:marker>
            <c:symbol val="none"/>
          </c:marker>
          <c:dPt>
            <c:idx val="1"/>
            <c:bubble3D val="0"/>
            <c:spPr>
              <a:ln w="19050" cmpd="sng">
                <a:solidFill>
                  <a:srgbClr val="FF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 val="-2.2446689113355799E-2"/>
                  <c:y val="-0.2274881516587677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6.7340067340066929E-3"/>
                  <c:y val="-0.20221169036334918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Feuil1!$B$4:$C$8</c:f>
              <c:multiLvlStrCache>
                <c:ptCount val="5"/>
                <c:lvl>
                  <c:pt idx="0">
                    <c:v>S1</c:v>
                  </c:pt>
                  <c:pt idx="1">
                    <c:v>S2</c:v>
                  </c:pt>
                  <c:pt idx="2">
                    <c:v>S3</c:v>
                  </c:pt>
                  <c:pt idx="3">
                    <c:v>S4</c:v>
                  </c:pt>
                  <c:pt idx="4">
                    <c:v>S5</c:v>
                  </c:pt>
                </c:lvl>
                <c:lvl>
                  <c:pt idx="0">
                    <c:v>a</c:v>
                  </c:pt>
                </c:lvl>
              </c:multiLvlStrCache>
            </c:multiLvlStrRef>
          </c:cat>
          <c:val>
            <c:numRef>
              <c:f>Feuil1!$F$4:$F$8</c:f>
              <c:numCache>
                <c:formatCode>_-* #\ ##0\ _€_-;\-* #\ ##0\ _€_-;_-* "-"??\ _€_-;_-@_-</c:formatCode>
                <c:ptCount val="5"/>
                <c:pt idx="0">
                  <c:v>200</c:v>
                </c:pt>
                <c:pt idx="1">
                  <c:v>5200</c:v>
                </c:pt>
                <c:pt idx="2">
                  <c:v>5200</c:v>
                </c:pt>
                <c:pt idx="3">
                  <c:v>5200</c:v>
                </c:pt>
                <c:pt idx="4">
                  <c:v>5200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Feuil1!$E$3</c:f>
              <c:strCache>
                <c:ptCount val="1"/>
                <c:pt idx="0">
                  <c:v>Objectif</c:v>
                </c:pt>
              </c:strCache>
            </c:strRef>
          </c:tx>
          <c:spPr>
            <a:ln w="38100">
              <a:solidFill>
                <a:srgbClr val="0000FF"/>
              </a:solidFill>
            </a:ln>
          </c:spPr>
          <c:marker>
            <c:symbol val="none"/>
          </c:marker>
          <c:dPt>
            <c:idx val="1"/>
            <c:bubble3D val="0"/>
            <c:spPr>
              <a:ln w="19050">
                <a:solidFill>
                  <a:srgbClr val="0000FF"/>
                </a:solidFill>
              </a:ln>
            </c:spPr>
          </c:dPt>
          <c:cat>
            <c:multiLvlStrRef>
              <c:f>Feuil1!$B$4:$C$8</c:f>
              <c:multiLvlStrCache>
                <c:ptCount val="5"/>
                <c:lvl>
                  <c:pt idx="0">
                    <c:v>S1</c:v>
                  </c:pt>
                  <c:pt idx="1">
                    <c:v>S2</c:v>
                  </c:pt>
                  <c:pt idx="2">
                    <c:v>S3</c:v>
                  </c:pt>
                  <c:pt idx="3">
                    <c:v>S4</c:v>
                  </c:pt>
                  <c:pt idx="4">
                    <c:v>S5</c:v>
                  </c:pt>
                </c:lvl>
                <c:lvl>
                  <c:pt idx="0">
                    <c:v>a</c:v>
                  </c:pt>
                </c:lvl>
              </c:multiLvlStrCache>
            </c:multiLvlStrRef>
          </c:cat>
          <c:val>
            <c:numRef>
              <c:f>Feuil1!$E$4:$E$8</c:f>
              <c:numCache>
                <c:formatCode>_-* #.##0\ _€_-;\-* #.##0\ _€_-;_-* "-"??\ _€_-;_-@_-</c:formatCode>
                <c:ptCount val="5"/>
                <c:pt idx="0">
                  <c:v>2000</c:v>
                </c:pt>
                <c:pt idx="1">
                  <c:v>4000</c:v>
                </c:pt>
                <c:pt idx="2">
                  <c:v>6000</c:v>
                </c:pt>
                <c:pt idx="3">
                  <c:v>8000</c:v>
                </c:pt>
                <c:pt idx="4">
                  <c:v>10000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90723048"/>
        <c:axId val="390723440"/>
      </c:lineChart>
      <c:catAx>
        <c:axId val="3907230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 Narrow"/>
                <a:ea typeface="Arial Narrow"/>
                <a:cs typeface="Arial Narrow"/>
              </a:defRPr>
            </a:pPr>
            <a:endParaRPr lang="fr-FR"/>
          </a:p>
        </c:txPr>
        <c:crossAx val="3907234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9072344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_-* #\ ##0\ _€_-;\-* #\ ##0\ _€_-;_-* &quot;-&quot;??\ _€_-;_-@_-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 Narrow"/>
                <a:ea typeface="Arial Narrow"/>
                <a:cs typeface="Arial Narrow"/>
              </a:defRPr>
            </a:pPr>
            <a:endParaRPr lang="fr-FR"/>
          </a:p>
        </c:txPr>
        <c:crossAx val="390723048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2"/>
        <c:delete val="1"/>
      </c:legendEntry>
      <c:layout>
        <c:manualLayout>
          <c:xMode val="edge"/>
          <c:yMode val="edge"/>
          <c:x val="0.87133559029758956"/>
          <c:y val="0.35057571607896837"/>
          <c:w val="0.11563528471984486"/>
          <c:h val="0.35799778582179598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 Narrow"/>
              <a:ea typeface="Arial Narrow"/>
              <a:cs typeface="Arial Narrow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 Narrow"/>
          <a:ea typeface="Arial Narrow"/>
          <a:cs typeface="Arial Narrow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133351</xdr:colOff>
      <xdr:row>1</xdr:row>
      <xdr:rowOff>9524</xdr:rowOff>
    </xdr:from>
    <xdr:to>
      <xdr:col>24</xdr:col>
      <xdr:colOff>457201</xdr:colOff>
      <xdr:row>13</xdr:row>
      <xdr:rowOff>104774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roupe%20DENTEXIA/Analyses%20Dentexia/Retranscription%20VPE%20DENTEXI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Groupe%20DENTEXIA/Analyses%20Dentexia/Tableau%20Vente%20et%20Ca%20VEV%20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MENSUEL"/>
      <sheetName val="VEV"/>
      <sheetName val="CLB"/>
      <sheetName val="PCR"/>
      <sheetName val="TEO"/>
      <sheetName val="BDM"/>
      <sheetName val="SLZ"/>
      <sheetName val="GBL"/>
    </sheetNames>
    <sheetDataSet>
      <sheetData sheetId="0"/>
      <sheetData sheetId="1">
        <row r="3">
          <cell r="E3" t="str">
            <v>Objectif</v>
          </cell>
          <cell r="F3" t="str">
            <v>Réalisé</v>
          </cell>
          <cell r="H3" t="str">
            <v>Négatif</v>
          </cell>
          <cell r="I3" t="str">
            <v>Positif</v>
          </cell>
        </row>
        <row r="4">
          <cell r="B4" t="str">
            <v>OLIVIER</v>
          </cell>
          <cell r="C4" t="str">
            <v>S1</v>
          </cell>
          <cell r="E4">
            <v>18000</v>
          </cell>
          <cell r="F4">
            <v>8877.7000000000007</v>
          </cell>
          <cell r="H4">
            <v>-9122.2999999999993</v>
          </cell>
          <cell r="I4" t="e">
            <v>#N/A</v>
          </cell>
        </row>
        <row r="5">
          <cell r="C5" t="str">
            <v>S2</v>
          </cell>
          <cell r="E5">
            <v>36000</v>
          </cell>
          <cell r="F5">
            <v>40423.03</v>
          </cell>
          <cell r="H5" t="e">
            <v>#N/A</v>
          </cell>
          <cell r="I5">
            <v>4423.0299999999988</v>
          </cell>
        </row>
        <row r="6">
          <cell r="C6" t="str">
            <v>S3</v>
          </cell>
          <cell r="E6">
            <v>54000</v>
          </cell>
          <cell r="F6">
            <v>40423.03</v>
          </cell>
          <cell r="H6">
            <v>-13576.970000000001</v>
          </cell>
          <cell r="I6" t="e">
            <v>#N/A</v>
          </cell>
        </row>
        <row r="7">
          <cell r="C7" t="str">
            <v>S4</v>
          </cell>
          <cell r="E7">
            <v>72000</v>
          </cell>
          <cell r="F7">
            <v>40423.03</v>
          </cell>
          <cell r="H7">
            <v>-31576.97</v>
          </cell>
          <cell r="I7" t="e">
            <v>#N/A</v>
          </cell>
        </row>
        <row r="8">
          <cell r="C8" t="str">
            <v>S5</v>
          </cell>
          <cell r="E8">
            <v>90000</v>
          </cell>
          <cell r="F8">
            <v>40423.03</v>
          </cell>
          <cell r="H8">
            <v>-49576.97</v>
          </cell>
          <cell r="I8" t="e">
            <v>#N/A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synthese annuelle"/>
      <sheetName val="Feuil1"/>
    </sheetNames>
    <sheetDataSet>
      <sheetData sheetId="0"/>
      <sheetData sheetId="1"/>
      <sheetData sheetId="2"/>
      <sheetData sheetId="3">
        <row r="22">
          <cell r="E22">
            <v>18000</v>
          </cell>
          <cell r="J22">
            <v>7522.1200000000008</v>
          </cell>
        </row>
        <row r="23">
          <cell r="J23">
            <v>6547.6</v>
          </cell>
        </row>
        <row r="24">
          <cell r="F24">
            <v>0</v>
          </cell>
          <cell r="J24">
            <v>0</v>
          </cell>
        </row>
        <row r="25">
          <cell r="F25">
            <v>0</v>
          </cell>
          <cell r="J25">
            <v>0</v>
          </cell>
        </row>
        <row r="26">
          <cell r="F26">
            <v>0</v>
          </cell>
          <cell r="J26">
            <v>0</v>
          </cell>
        </row>
        <row r="30">
          <cell r="J30">
            <v>6779.45</v>
          </cell>
        </row>
        <row r="31">
          <cell r="J31">
            <v>7774.0399999999991</v>
          </cell>
        </row>
        <row r="32">
          <cell r="F32">
            <v>0</v>
          </cell>
          <cell r="J32">
            <v>0</v>
          </cell>
        </row>
        <row r="33">
          <cell r="F33">
            <v>0</v>
          </cell>
          <cell r="J33">
            <v>0</v>
          </cell>
        </row>
        <row r="34">
          <cell r="F34">
            <v>0</v>
          </cell>
          <cell r="J34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8"/>
  <sheetViews>
    <sheetView tabSelected="1" workbookViewId="0">
      <selection activeCell="F6" sqref="F6"/>
    </sheetView>
  </sheetViews>
  <sheetFormatPr baseColWidth="10" defaultRowHeight="11.25"/>
  <cols>
    <col min="1" max="1" width="6.42578125" style="1" bestFit="1" customWidth="1"/>
    <col min="2" max="2" width="9" style="1" bestFit="1" customWidth="1"/>
    <col min="3" max="3" width="8.7109375" style="1" bestFit="1" customWidth="1"/>
    <col min="4" max="4" width="1.5703125" style="1" customWidth="1"/>
    <col min="5" max="6" width="8.42578125" style="1" bestFit="1" customWidth="1"/>
    <col min="7" max="7" width="8.140625" style="1" bestFit="1" customWidth="1"/>
    <col min="8" max="8" width="10.28515625" style="1" bestFit="1" customWidth="1"/>
    <col min="9" max="9" width="9.42578125" style="1" bestFit="1" customWidth="1"/>
    <col min="10" max="10" width="1.5703125" style="1" customWidth="1"/>
    <col min="11" max="11" width="8.42578125" style="1" bestFit="1" customWidth="1"/>
    <col min="12" max="12" width="7.5703125" style="1" bestFit="1" customWidth="1"/>
    <col min="13" max="14" width="8.140625" style="1" bestFit="1" customWidth="1"/>
    <col min="15" max="15" width="10.28515625" style="1" bestFit="1" customWidth="1"/>
    <col min="16" max="16" width="1.85546875" style="1" customWidth="1"/>
    <col min="17" max="17" width="8.42578125" style="1" bestFit="1" customWidth="1"/>
    <col min="18" max="16384" width="11.42578125" style="1"/>
  </cols>
  <sheetData>
    <row r="1" spans="1:17" ht="19.5" thickBot="1">
      <c r="E1" s="2" t="s">
        <v>19</v>
      </c>
      <c r="F1" s="2"/>
      <c r="G1" s="2"/>
      <c r="H1" s="2"/>
      <c r="I1" s="2"/>
      <c r="J1" s="3"/>
      <c r="K1" s="3"/>
      <c r="L1" s="3"/>
      <c r="M1" s="3"/>
      <c r="N1" s="3"/>
      <c r="O1" s="3"/>
      <c r="P1" s="3"/>
      <c r="Q1" s="3"/>
    </row>
    <row r="2" spans="1:17" ht="12" thickBot="1">
      <c r="E2" s="4" t="s">
        <v>0</v>
      </c>
      <c r="F2" s="5"/>
      <c r="G2" s="5"/>
      <c r="H2" s="5"/>
      <c r="I2" s="6"/>
      <c r="J2" s="7"/>
      <c r="K2" s="8" t="s">
        <v>1</v>
      </c>
      <c r="L2" s="9"/>
      <c r="M2" s="9"/>
      <c r="N2" s="9"/>
      <c r="O2" s="10"/>
      <c r="P2" s="11"/>
      <c r="Q2" s="12" t="s">
        <v>2</v>
      </c>
    </row>
    <row r="3" spans="1:17">
      <c r="B3" s="13" t="s">
        <v>3</v>
      </c>
      <c r="C3" s="13" t="s">
        <v>4</v>
      </c>
      <c r="D3" s="14"/>
      <c r="E3" s="15" t="s">
        <v>5</v>
      </c>
      <c r="F3" s="16" t="s">
        <v>6</v>
      </c>
      <c r="G3" s="17" t="s">
        <v>7</v>
      </c>
      <c r="H3" s="17" t="s">
        <v>8</v>
      </c>
      <c r="I3" s="18" t="s">
        <v>9</v>
      </c>
      <c r="J3" s="19"/>
      <c r="K3" s="20" t="s">
        <v>5</v>
      </c>
      <c r="L3" s="21" t="s">
        <v>6</v>
      </c>
      <c r="M3" s="22" t="s">
        <v>7</v>
      </c>
      <c r="N3" s="22" t="s">
        <v>8</v>
      </c>
      <c r="O3" s="23" t="s">
        <v>9</v>
      </c>
      <c r="P3" s="11"/>
      <c r="Q3" s="24" t="s">
        <v>6</v>
      </c>
    </row>
    <row r="4" spans="1:17" ht="11.25" customHeight="1">
      <c r="A4" s="25"/>
      <c r="B4" s="26" t="s">
        <v>17</v>
      </c>
      <c r="C4" s="27" t="s">
        <v>10</v>
      </c>
      <c r="D4" s="28"/>
      <c r="E4" s="29">
        <v>2000</v>
      </c>
      <c r="F4" s="30">
        <v>200</v>
      </c>
      <c r="G4" s="31">
        <f>(F4-E4)</f>
        <v>-1800</v>
      </c>
      <c r="H4" s="32">
        <f>IF(G4&lt;0,G4,NA())</f>
        <v>-1800</v>
      </c>
      <c r="I4" s="33" t="e">
        <f t="shared" ref="I4:I34" si="0">IF(G4&gt;0,G4,NA())</f>
        <v>#N/A</v>
      </c>
      <c r="J4" s="34"/>
      <c r="K4" s="35">
        <v>1500</v>
      </c>
      <c r="L4" s="30">
        <f>+[2]Avril!J22</f>
        <v>7522.1200000000008</v>
      </c>
      <c r="M4" s="31">
        <f>(L4-K4)</f>
        <v>6022.1200000000008</v>
      </c>
      <c r="N4" s="32" t="e">
        <f>IF(M4&lt;0,M4,NA())</f>
        <v>#N/A</v>
      </c>
      <c r="O4" s="78">
        <f t="shared" ref="O4:O34" si="1">IF(M4&gt;0,M4,NA())</f>
        <v>6022.1200000000008</v>
      </c>
      <c r="P4" s="11"/>
      <c r="Q4" s="39"/>
    </row>
    <row r="5" spans="1:17" ht="15" customHeight="1">
      <c r="B5" s="40"/>
      <c r="C5" s="27" t="s">
        <v>11</v>
      </c>
      <c r="D5" s="28"/>
      <c r="E5" s="29">
        <f>+E4+2000</f>
        <v>4000</v>
      </c>
      <c r="F5" s="30">
        <f>+F4+5000</f>
        <v>5200</v>
      </c>
      <c r="G5" s="31">
        <f>(F5-E5)</f>
        <v>1200</v>
      </c>
      <c r="H5" s="32" t="e">
        <f>IF(G5&lt;0,G5,NA())</f>
        <v>#N/A</v>
      </c>
      <c r="I5" s="33">
        <f t="shared" si="0"/>
        <v>1200</v>
      </c>
      <c r="J5" s="34"/>
      <c r="K5" s="35">
        <f>+K4+1500</f>
        <v>3000</v>
      </c>
      <c r="L5" s="30">
        <f>+[2]Avril!J23+L4</f>
        <v>14069.720000000001</v>
      </c>
      <c r="M5" s="31">
        <f>(L5-K5)</f>
        <v>11069.720000000001</v>
      </c>
      <c r="N5" s="32" t="e">
        <f>IF(M5&lt;0,M5,NA())</f>
        <v>#N/A</v>
      </c>
      <c r="O5" s="78">
        <f t="shared" si="1"/>
        <v>11069.720000000001</v>
      </c>
      <c r="P5" s="11"/>
      <c r="Q5" s="39"/>
    </row>
    <row r="6" spans="1:17" ht="15" customHeight="1">
      <c r="B6" s="40"/>
      <c r="C6" s="27" t="s">
        <v>12</v>
      </c>
      <c r="D6" s="28"/>
      <c r="E6" s="29">
        <f>+E5+2000</f>
        <v>6000</v>
      </c>
      <c r="F6" s="30">
        <f>+[2]Avril!F24+F5</f>
        <v>5200</v>
      </c>
      <c r="G6" s="31">
        <f>(F6-E6)</f>
        <v>-800</v>
      </c>
      <c r="H6" s="32">
        <f t="shared" ref="H6:H34" si="2">IF(G6&lt;0,G6,NA())</f>
        <v>-800</v>
      </c>
      <c r="I6" s="33" t="e">
        <f t="shared" si="0"/>
        <v>#N/A</v>
      </c>
      <c r="J6" s="34"/>
      <c r="K6" s="35">
        <f>+K5+1500</f>
        <v>4500</v>
      </c>
      <c r="L6" s="30">
        <f>+[2]Avril!J24+L5</f>
        <v>14069.720000000001</v>
      </c>
      <c r="M6" s="31">
        <f>(L6-K6)</f>
        <v>9569.7200000000012</v>
      </c>
      <c r="N6" s="32" t="e">
        <f t="shared" ref="N6:N13" si="3">IF(M6&lt;0,M6,NA())</f>
        <v>#N/A</v>
      </c>
      <c r="O6" s="38">
        <f t="shared" si="1"/>
        <v>9569.7200000000012</v>
      </c>
      <c r="P6" s="11"/>
      <c r="Q6" s="39"/>
    </row>
    <row r="7" spans="1:17" ht="15" customHeight="1">
      <c r="B7" s="40"/>
      <c r="C7" s="27" t="s">
        <v>13</v>
      </c>
      <c r="D7" s="28"/>
      <c r="E7" s="29">
        <f>+E6+2000</f>
        <v>8000</v>
      </c>
      <c r="F7" s="30">
        <f>+[2]Avril!F25+F6</f>
        <v>5200</v>
      </c>
      <c r="G7" s="31">
        <f>(F7-E7)</f>
        <v>-2800</v>
      </c>
      <c r="H7" s="32">
        <f t="shared" si="2"/>
        <v>-2800</v>
      </c>
      <c r="I7" s="33" t="e">
        <f t="shared" si="0"/>
        <v>#N/A</v>
      </c>
      <c r="J7" s="34"/>
      <c r="K7" s="35">
        <f>+K6+1500</f>
        <v>6000</v>
      </c>
      <c r="L7" s="30">
        <f>+[2]Avril!J25+L6</f>
        <v>14069.720000000001</v>
      </c>
      <c r="M7" s="31">
        <f>(L7-K7)</f>
        <v>8069.7200000000012</v>
      </c>
      <c r="N7" s="32" t="e">
        <f t="shared" si="3"/>
        <v>#N/A</v>
      </c>
      <c r="O7" s="38">
        <f t="shared" si="1"/>
        <v>8069.7200000000012</v>
      </c>
      <c r="P7" s="11"/>
      <c r="Q7" s="39"/>
    </row>
    <row r="8" spans="1:17" ht="15" customHeight="1">
      <c r="B8" s="41"/>
      <c r="C8" s="27" t="s">
        <v>14</v>
      </c>
      <c r="D8" s="28"/>
      <c r="E8" s="29">
        <f>+E7+2000</f>
        <v>10000</v>
      </c>
      <c r="F8" s="30">
        <f>+[2]Avril!F26+F7</f>
        <v>5200</v>
      </c>
      <c r="G8" s="31">
        <f>(F8-E8)</f>
        <v>-4800</v>
      </c>
      <c r="H8" s="32">
        <f t="shared" si="2"/>
        <v>-4800</v>
      </c>
      <c r="I8" s="33" t="e">
        <f t="shared" si="0"/>
        <v>#N/A</v>
      </c>
      <c r="J8" s="34"/>
      <c r="K8" s="35">
        <f>+K7+1500</f>
        <v>7500</v>
      </c>
      <c r="L8" s="30">
        <f>+[2]Avril!J26+L7</f>
        <v>14069.720000000001</v>
      </c>
      <c r="M8" s="31">
        <f>(L8-K8)</f>
        <v>6569.7200000000012</v>
      </c>
      <c r="N8" s="32" t="e">
        <f t="shared" si="3"/>
        <v>#N/A</v>
      </c>
      <c r="O8" s="38">
        <f t="shared" si="1"/>
        <v>6569.7200000000012</v>
      </c>
      <c r="P8" s="42"/>
      <c r="Q8" s="39"/>
    </row>
    <row r="9" spans="1:17" ht="11.25" customHeight="1">
      <c r="B9" s="26" t="s">
        <v>18</v>
      </c>
      <c r="C9" s="27" t="s">
        <v>10</v>
      </c>
      <c r="D9" s="28"/>
      <c r="E9" s="29">
        <v>2000</v>
      </c>
      <c r="F9" s="30">
        <v>1300</v>
      </c>
      <c r="G9" s="31">
        <f t="shared" ref="G9:G23" si="4">(F9-E9)</f>
        <v>-700</v>
      </c>
      <c r="H9" s="32">
        <f t="shared" ref="H9:H17" si="5">IF(G9&lt;0,G9,NA())</f>
        <v>-700</v>
      </c>
      <c r="I9" s="33" t="e">
        <f t="shared" ref="I9:I17" si="6">IF(G9&gt;0,G9,NA())</f>
        <v>#N/A</v>
      </c>
      <c r="J9" s="34"/>
      <c r="K9" s="35">
        <v>1500</v>
      </c>
      <c r="L9" s="30">
        <f>+[2]Avril!J30</f>
        <v>6779.45</v>
      </c>
      <c r="M9" s="31">
        <f t="shared" ref="M9:M27" si="7">(L9-K9)</f>
        <v>5279.45</v>
      </c>
      <c r="N9" s="32" t="e">
        <f t="shared" si="3"/>
        <v>#N/A</v>
      </c>
      <c r="O9" s="38">
        <f t="shared" si="1"/>
        <v>5279.45</v>
      </c>
      <c r="P9" s="11"/>
      <c r="Q9" s="39"/>
    </row>
    <row r="10" spans="1:17">
      <c r="B10" s="40"/>
      <c r="C10" s="27" t="s">
        <v>11</v>
      </c>
      <c r="D10" s="28"/>
      <c r="E10" s="29">
        <f>+E9+2000</f>
        <v>4000</v>
      </c>
      <c r="F10" s="30">
        <f>+F9+5000</f>
        <v>6300</v>
      </c>
      <c r="G10" s="31">
        <f t="shared" si="4"/>
        <v>2300</v>
      </c>
      <c r="H10" s="32" t="e">
        <f t="shared" si="5"/>
        <v>#N/A</v>
      </c>
      <c r="I10" s="33">
        <f t="shared" si="6"/>
        <v>2300</v>
      </c>
      <c r="J10" s="34"/>
      <c r="K10" s="35">
        <f>+K9+1500</f>
        <v>3000</v>
      </c>
      <c r="L10" s="30">
        <f>+[2]Avril!J31+L9</f>
        <v>14553.489999999998</v>
      </c>
      <c r="M10" s="31">
        <f t="shared" si="7"/>
        <v>11553.489999999998</v>
      </c>
      <c r="N10" s="32" t="e">
        <f t="shared" si="3"/>
        <v>#N/A</v>
      </c>
      <c r="O10" s="38">
        <f t="shared" si="1"/>
        <v>11553.489999999998</v>
      </c>
      <c r="P10" s="11"/>
      <c r="Q10" s="39"/>
    </row>
    <row r="11" spans="1:17">
      <c r="B11" s="40"/>
      <c r="C11" s="27" t="s">
        <v>12</v>
      </c>
      <c r="D11" s="28"/>
      <c r="E11" s="29">
        <f>+E10+2000</f>
        <v>6000</v>
      </c>
      <c r="F11" s="30">
        <f>+[2]Avril!F32+F10</f>
        <v>6300</v>
      </c>
      <c r="G11" s="31">
        <f t="shared" si="4"/>
        <v>300</v>
      </c>
      <c r="H11" s="32" t="e">
        <f t="shared" si="5"/>
        <v>#N/A</v>
      </c>
      <c r="I11" s="33">
        <f t="shared" si="6"/>
        <v>300</v>
      </c>
      <c r="J11" s="34"/>
      <c r="K11" s="35">
        <f>+K10+1500</f>
        <v>4500</v>
      </c>
      <c r="L11" s="30">
        <f>+[2]Avril!J32+L10</f>
        <v>14553.489999999998</v>
      </c>
      <c r="M11" s="31">
        <f t="shared" si="7"/>
        <v>10053.489999999998</v>
      </c>
      <c r="N11" s="32" t="e">
        <f t="shared" si="3"/>
        <v>#N/A</v>
      </c>
      <c r="O11" s="38">
        <f t="shared" si="1"/>
        <v>10053.489999999998</v>
      </c>
      <c r="P11" s="11"/>
      <c r="Q11" s="39"/>
    </row>
    <row r="12" spans="1:17">
      <c r="B12" s="40"/>
      <c r="C12" s="27" t="s">
        <v>13</v>
      </c>
      <c r="D12" s="28"/>
      <c r="E12" s="29">
        <f>+E11+2000</f>
        <v>8000</v>
      </c>
      <c r="F12" s="30">
        <f>+[2]Avril!F33+F11</f>
        <v>6300</v>
      </c>
      <c r="G12" s="31">
        <f t="shared" si="4"/>
        <v>-1700</v>
      </c>
      <c r="H12" s="32">
        <f t="shared" si="5"/>
        <v>-1700</v>
      </c>
      <c r="I12" s="33" t="e">
        <f t="shared" si="6"/>
        <v>#N/A</v>
      </c>
      <c r="J12" s="34"/>
      <c r="K12" s="35">
        <f>+K11+1500</f>
        <v>6000</v>
      </c>
      <c r="L12" s="30">
        <f>+[2]Avril!J33+L11</f>
        <v>14553.489999999998</v>
      </c>
      <c r="M12" s="31">
        <f t="shared" si="7"/>
        <v>8553.489999999998</v>
      </c>
      <c r="N12" s="32" t="e">
        <f t="shared" si="3"/>
        <v>#N/A</v>
      </c>
      <c r="O12" s="38">
        <f t="shared" si="1"/>
        <v>8553.489999999998</v>
      </c>
      <c r="P12" s="11"/>
      <c r="Q12" s="39"/>
    </row>
    <row r="13" spans="1:17">
      <c r="B13" s="41"/>
      <c r="C13" s="27" t="s">
        <v>14</v>
      </c>
      <c r="D13" s="28"/>
      <c r="E13" s="29">
        <f>+E12+2000</f>
        <v>10000</v>
      </c>
      <c r="F13" s="30">
        <f>+[2]Avril!F34+F12</f>
        <v>6300</v>
      </c>
      <c r="G13" s="31">
        <f t="shared" si="4"/>
        <v>-3700</v>
      </c>
      <c r="H13" s="32">
        <f t="shared" si="5"/>
        <v>-3700</v>
      </c>
      <c r="I13" s="33" t="e">
        <f t="shared" si="6"/>
        <v>#N/A</v>
      </c>
      <c r="J13" s="34"/>
      <c r="K13" s="35">
        <f>+K12+1500</f>
        <v>7500</v>
      </c>
      <c r="L13" s="30">
        <f>+[2]Avril!J34+L12</f>
        <v>14553.489999999998</v>
      </c>
      <c r="M13" s="31">
        <f t="shared" si="7"/>
        <v>7053.489999999998</v>
      </c>
      <c r="N13" s="32" t="e">
        <f t="shared" si="3"/>
        <v>#N/A</v>
      </c>
      <c r="O13" s="38">
        <f t="shared" si="1"/>
        <v>7053.489999999998</v>
      </c>
      <c r="P13" s="11"/>
      <c r="Q13" s="39"/>
    </row>
    <row r="14" spans="1:17" ht="11.25" customHeight="1">
      <c r="B14" s="26"/>
      <c r="C14" s="27" t="s">
        <v>10</v>
      </c>
      <c r="D14" s="28"/>
      <c r="E14" s="29"/>
      <c r="F14" s="30"/>
      <c r="G14" s="31">
        <f t="shared" si="4"/>
        <v>0</v>
      </c>
      <c r="H14" s="32" t="e">
        <f t="shared" si="5"/>
        <v>#N/A</v>
      </c>
      <c r="I14" s="33" t="e">
        <f t="shared" si="6"/>
        <v>#N/A</v>
      </c>
      <c r="J14" s="34"/>
      <c r="K14" s="35"/>
      <c r="L14" s="30"/>
      <c r="M14" s="31">
        <f t="shared" si="7"/>
        <v>0</v>
      </c>
      <c r="N14" s="37" t="e">
        <f t="shared" ref="N6:N34" si="8">IF(M14&lt;0,M14,NA())</f>
        <v>#N/A</v>
      </c>
      <c r="O14" s="38" t="e">
        <f t="shared" si="1"/>
        <v>#N/A</v>
      </c>
      <c r="P14" s="11"/>
      <c r="Q14" s="39"/>
    </row>
    <row r="15" spans="1:17">
      <c r="B15" s="40"/>
      <c r="C15" s="27" t="s">
        <v>11</v>
      </c>
      <c r="D15" s="28"/>
      <c r="E15" s="29"/>
      <c r="F15" s="30"/>
      <c r="G15" s="31">
        <f t="shared" si="4"/>
        <v>0</v>
      </c>
      <c r="H15" s="32" t="e">
        <f t="shared" si="5"/>
        <v>#N/A</v>
      </c>
      <c r="I15" s="33" t="e">
        <f t="shared" si="6"/>
        <v>#N/A</v>
      </c>
      <c r="J15" s="34"/>
      <c r="K15" s="35"/>
      <c r="L15" s="30"/>
      <c r="M15" s="31">
        <f t="shared" si="7"/>
        <v>0</v>
      </c>
      <c r="N15" s="37" t="e">
        <f t="shared" si="8"/>
        <v>#N/A</v>
      </c>
      <c r="O15" s="38" t="e">
        <f t="shared" si="1"/>
        <v>#N/A</v>
      </c>
      <c r="P15" s="11"/>
      <c r="Q15" s="39"/>
    </row>
    <row r="16" spans="1:17">
      <c r="B16" s="40"/>
      <c r="C16" s="27" t="s">
        <v>12</v>
      </c>
      <c r="D16" s="28"/>
      <c r="E16" s="29"/>
      <c r="F16" s="30"/>
      <c r="G16" s="31">
        <f t="shared" si="4"/>
        <v>0</v>
      </c>
      <c r="H16" s="32" t="e">
        <f t="shared" si="5"/>
        <v>#N/A</v>
      </c>
      <c r="I16" s="33" t="e">
        <f t="shared" si="6"/>
        <v>#N/A</v>
      </c>
      <c r="J16" s="34"/>
      <c r="K16" s="35"/>
      <c r="L16" s="30"/>
      <c r="M16" s="31">
        <f t="shared" si="7"/>
        <v>0</v>
      </c>
      <c r="N16" s="37" t="e">
        <f t="shared" si="8"/>
        <v>#N/A</v>
      </c>
      <c r="O16" s="38" t="e">
        <f t="shared" si="1"/>
        <v>#N/A</v>
      </c>
      <c r="P16" s="11"/>
      <c r="Q16" s="39"/>
    </row>
    <row r="17" spans="2:17">
      <c r="B17" s="40"/>
      <c r="C17" s="27" t="s">
        <v>13</v>
      </c>
      <c r="D17" s="28"/>
      <c r="E17" s="29"/>
      <c r="F17" s="30"/>
      <c r="G17" s="31">
        <f t="shared" si="4"/>
        <v>0</v>
      </c>
      <c r="H17" s="32" t="e">
        <f t="shared" si="5"/>
        <v>#N/A</v>
      </c>
      <c r="I17" s="33" t="e">
        <f t="shared" si="6"/>
        <v>#N/A</v>
      </c>
      <c r="J17" s="34"/>
      <c r="K17" s="35"/>
      <c r="L17" s="30"/>
      <c r="M17" s="31">
        <f t="shared" si="7"/>
        <v>0</v>
      </c>
      <c r="N17" s="37" t="e">
        <f t="shared" si="8"/>
        <v>#N/A</v>
      </c>
      <c r="O17" s="38" t="e">
        <f t="shared" si="1"/>
        <v>#N/A</v>
      </c>
      <c r="P17" s="11"/>
      <c r="Q17" s="39"/>
    </row>
    <row r="18" spans="2:17">
      <c r="B18" s="41"/>
      <c r="C18" s="27" t="s">
        <v>14</v>
      </c>
      <c r="D18" s="28"/>
      <c r="E18" s="29"/>
      <c r="F18" s="30"/>
      <c r="G18" s="31">
        <f t="shared" si="4"/>
        <v>0</v>
      </c>
      <c r="H18" s="37" t="e">
        <f t="shared" si="2"/>
        <v>#N/A</v>
      </c>
      <c r="I18" s="43" t="e">
        <f t="shared" si="0"/>
        <v>#N/A</v>
      </c>
      <c r="J18" s="34"/>
      <c r="K18" s="35"/>
      <c r="L18" s="30"/>
      <c r="M18" s="31">
        <f t="shared" si="7"/>
        <v>0</v>
      </c>
      <c r="N18" s="37" t="e">
        <f t="shared" si="8"/>
        <v>#N/A</v>
      </c>
      <c r="O18" s="38" t="e">
        <f t="shared" si="1"/>
        <v>#N/A</v>
      </c>
      <c r="P18" s="11"/>
      <c r="Q18" s="39"/>
    </row>
    <row r="19" spans="2:17" ht="11.25" customHeight="1">
      <c r="B19" s="26"/>
      <c r="C19" s="27" t="s">
        <v>10</v>
      </c>
      <c r="D19" s="28"/>
      <c r="E19" s="29"/>
      <c r="F19" s="30"/>
      <c r="G19" s="31">
        <f t="shared" si="4"/>
        <v>0</v>
      </c>
      <c r="H19" s="37" t="e">
        <f t="shared" si="2"/>
        <v>#N/A</v>
      </c>
      <c r="I19" s="43" t="e">
        <f t="shared" si="0"/>
        <v>#N/A</v>
      </c>
      <c r="J19" s="34"/>
      <c r="K19" s="35"/>
      <c r="L19" s="30"/>
      <c r="M19" s="31">
        <f t="shared" si="7"/>
        <v>0</v>
      </c>
      <c r="N19" s="37" t="e">
        <f t="shared" si="8"/>
        <v>#N/A</v>
      </c>
      <c r="O19" s="38" t="e">
        <f t="shared" si="1"/>
        <v>#N/A</v>
      </c>
      <c r="P19" s="11"/>
      <c r="Q19" s="39"/>
    </row>
    <row r="20" spans="2:17">
      <c r="B20" s="40"/>
      <c r="C20" s="27" t="s">
        <v>11</v>
      </c>
      <c r="D20" s="28"/>
      <c r="E20" s="29"/>
      <c r="F20" s="30"/>
      <c r="G20" s="31">
        <f t="shared" si="4"/>
        <v>0</v>
      </c>
      <c r="H20" s="37" t="e">
        <f t="shared" si="2"/>
        <v>#N/A</v>
      </c>
      <c r="I20" s="43" t="e">
        <f t="shared" si="0"/>
        <v>#N/A</v>
      </c>
      <c r="J20" s="34"/>
      <c r="K20" s="35"/>
      <c r="L20" s="30"/>
      <c r="M20" s="31">
        <f t="shared" si="7"/>
        <v>0</v>
      </c>
      <c r="N20" s="37" t="e">
        <f t="shared" si="8"/>
        <v>#N/A</v>
      </c>
      <c r="O20" s="38" t="e">
        <f t="shared" si="1"/>
        <v>#N/A</v>
      </c>
      <c r="P20" s="11"/>
      <c r="Q20" s="39"/>
    </row>
    <row r="21" spans="2:17">
      <c r="B21" s="40"/>
      <c r="C21" s="27" t="s">
        <v>12</v>
      </c>
      <c r="D21" s="28"/>
      <c r="E21" s="29"/>
      <c r="F21" s="30"/>
      <c r="G21" s="31">
        <f t="shared" si="4"/>
        <v>0</v>
      </c>
      <c r="H21" s="37" t="e">
        <f t="shared" si="2"/>
        <v>#N/A</v>
      </c>
      <c r="I21" s="43" t="e">
        <f t="shared" si="0"/>
        <v>#N/A</v>
      </c>
      <c r="J21" s="34"/>
      <c r="K21" s="35"/>
      <c r="L21" s="30"/>
      <c r="M21" s="31">
        <f t="shared" si="7"/>
        <v>0</v>
      </c>
      <c r="N21" s="37" t="e">
        <f t="shared" si="8"/>
        <v>#N/A</v>
      </c>
      <c r="O21" s="38" t="e">
        <f t="shared" si="1"/>
        <v>#N/A</v>
      </c>
      <c r="P21" s="11"/>
      <c r="Q21" s="39"/>
    </row>
    <row r="22" spans="2:17">
      <c r="B22" s="40"/>
      <c r="C22" s="27" t="s">
        <v>13</v>
      </c>
      <c r="D22" s="28"/>
      <c r="E22" s="29"/>
      <c r="F22" s="30"/>
      <c r="G22" s="31">
        <f t="shared" si="4"/>
        <v>0</v>
      </c>
      <c r="H22" s="37" t="e">
        <f t="shared" si="2"/>
        <v>#N/A</v>
      </c>
      <c r="I22" s="43" t="e">
        <f t="shared" si="0"/>
        <v>#N/A</v>
      </c>
      <c r="J22" s="34"/>
      <c r="K22" s="35"/>
      <c r="L22" s="30"/>
      <c r="M22" s="31">
        <f t="shared" si="7"/>
        <v>0</v>
      </c>
      <c r="N22" s="37" t="e">
        <f t="shared" si="8"/>
        <v>#N/A</v>
      </c>
      <c r="O22" s="38" t="e">
        <f t="shared" si="1"/>
        <v>#N/A</v>
      </c>
      <c r="P22" s="11"/>
      <c r="Q22" s="39"/>
    </row>
    <row r="23" spans="2:17">
      <c r="B23" s="41"/>
      <c r="C23" s="27" t="s">
        <v>14</v>
      </c>
      <c r="D23" s="28"/>
      <c r="E23" s="29"/>
      <c r="F23" s="30"/>
      <c r="G23" s="31">
        <f t="shared" si="4"/>
        <v>0</v>
      </c>
      <c r="H23" s="37" t="e">
        <f t="shared" si="2"/>
        <v>#N/A</v>
      </c>
      <c r="I23" s="43" t="e">
        <f t="shared" si="0"/>
        <v>#N/A</v>
      </c>
      <c r="J23" s="34"/>
      <c r="K23" s="35"/>
      <c r="L23" s="30"/>
      <c r="M23" s="31">
        <f t="shared" si="7"/>
        <v>0</v>
      </c>
      <c r="N23" s="37" t="e">
        <f t="shared" si="8"/>
        <v>#N/A</v>
      </c>
      <c r="O23" s="38" t="e">
        <f t="shared" si="1"/>
        <v>#N/A</v>
      </c>
      <c r="P23" s="11"/>
      <c r="Q23" s="39"/>
    </row>
    <row r="24" spans="2:17" ht="11.25" customHeight="1">
      <c r="B24" s="26"/>
      <c r="C24" s="27" t="s">
        <v>10</v>
      </c>
      <c r="D24" s="28"/>
      <c r="E24" s="29"/>
      <c r="F24" s="30"/>
      <c r="G24" s="36"/>
      <c r="H24" s="37" t="e">
        <f t="shared" si="2"/>
        <v>#N/A</v>
      </c>
      <c r="I24" s="43" t="e">
        <f t="shared" si="0"/>
        <v>#N/A</v>
      </c>
      <c r="J24" s="34"/>
      <c r="K24" s="35"/>
      <c r="L24" s="30"/>
      <c r="M24" s="31">
        <f t="shared" si="7"/>
        <v>0</v>
      </c>
      <c r="N24" s="37" t="e">
        <f t="shared" si="8"/>
        <v>#N/A</v>
      </c>
      <c r="O24" s="38" t="e">
        <f t="shared" si="1"/>
        <v>#N/A</v>
      </c>
      <c r="P24" s="11"/>
      <c r="Q24" s="39"/>
    </row>
    <row r="25" spans="2:17">
      <c r="B25" s="40"/>
      <c r="C25" s="27" t="s">
        <v>11</v>
      </c>
      <c r="D25" s="28"/>
      <c r="E25" s="29"/>
      <c r="F25" s="30"/>
      <c r="G25" s="36"/>
      <c r="H25" s="37" t="e">
        <f t="shared" si="2"/>
        <v>#N/A</v>
      </c>
      <c r="I25" s="43" t="e">
        <f t="shared" si="0"/>
        <v>#N/A</v>
      </c>
      <c r="J25" s="34"/>
      <c r="K25" s="35"/>
      <c r="L25" s="30"/>
      <c r="M25" s="31">
        <f t="shared" si="7"/>
        <v>0</v>
      </c>
      <c r="N25" s="37" t="e">
        <f t="shared" si="8"/>
        <v>#N/A</v>
      </c>
      <c r="O25" s="38" t="e">
        <f t="shared" si="1"/>
        <v>#N/A</v>
      </c>
      <c r="P25" s="11"/>
      <c r="Q25" s="39"/>
    </row>
    <row r="26" spans="2:17">
      <c r="B26" s="40"/>
      <c r="C26" s="27" t="s">
        <v>12</v>
      </c>
      <c r="D26" s="28"/>
      <c r="E26" s="29"/>
      <c r="F26" s="30"/>
      <c r="G26" s="36"/>
      <c r="H26" s="37" t="e">
        <f t="shared" si="2"/>
        <v>#N/A</v>
      </c>
      <c r="I26" s="43" t="e">
        <f t="shared" si="0"/>
        <v>#N/A</v>
      </c>
      <c r="J26" s="34"/>
      <c r="K26" s="35"/>
      <c r="L26" s="30"/>
      <c r="M26" s="31">
        <f t="shared" si="7"/>
        <v>0</v>
      </c>
      <c r="N26" s="37" t="e">
        <f t="shared" si="8"/>
        <v>#N/A</v>
      </c>
      <c r="O26" s="38" t="e">
        <f t="shared" si="1"/>
        <v>#N/A</v>
      </c>
      <c r="P26" s="11"/>
      <c r="Q26" s="39"/>
    </row>
    <row r="27" spans="2:17">
      <c r="B27" s="40"/>
      <c r="C27" s="27" t="s">
        <v>13</v>
      </c>
      <c r="D27" s="28"/>
      <c r="E27" s="29"/>
      <c r="F27" s="30"/>
      <c r="G27" s="36"/>
      <c r="H27" s="37" t="e">
        <f t="shared" si="2"/>
        <v>#N/A</v>
      </c>
      <c r="I27" s="43" t="e">
        <f t="shared" si="0"/>
        <v>#N/A</v>
      </c>
      <c r="J27" s="34"/>
      <c r="K27" s="35"/>
      <c r="L27" s="30"/>
      <c r="M27" s="31">
        <f t="shared" si="7"/>
        <v>0</v>
      </c>
      <c r="N27" s="37" t="e">
        <f t="shared" si="8"/>
        <v>#N/A</v>
      </c>
      <c r="O27" s="38" t="e">
        <f t="shared" si="1"/>
        <v>#N/A</v>
      </c>
      <c r="P27" s="11"/>
      <c r="Q27" s="39"/>
    </row>
    <row r="28" spans="2:17" ht="12" thickBot="1">
      <c r="B28" s="44"/>
      <c r="C28" s="45" t="s">
        <v>14</v>
      </c>
      <c r="D28" s="28"/>
      <c r="E28" s="46"/>
      <c r="F28" s="47"/>
      <c r="G28" s="48"/>
      <c r="H28" s="49" t="e">
        <f t="shared" si="2"/>
        <v>#N/A</v>
      </c>
      <c r="I28" s="50" t="e">
        <f t="shared" si="0"/>
        <v>#N/A</v>
      </c>
      <c r="J28" s="34"/>
      <c r="K28" s="51"/>
      <c r="L28" s="52"/>
      <c r="M28" s="79">
        <f>(L28-K28)</f>
        <v>0</v>
      </c>
      <c r="N28" s="53" t="e">
        <f t="shared" si="8"/>
        <v>#N/A</v>
      </c>
      <c r="O28" s="54" t="e">
        <f t="shared" si="1"/>
        <v>#N/A</v>
      </c>
      <c r="P28" s="11"/>
      <c r="Q28" s="55"/>
    </row>
    <row r="29" spans="2:17" ht="14.25" thickBot="1">
      <c r="B29" s="56" t="s">
        <v>16</v>
      </c>
      <c r="C29" s="57"/>
      <c r="D29" s="28"/>
      <c r="E29" s="58">
        <f>+E8+E13+E18+E23+E28</f>
        <v>20000</v>
      </c>
      <c r="F29" s="59">
        <f>+F8+F13+F18+F23+F28</f>
        <v>11500</v>
      </c>
      <c r="G29" s="80">
        <f>(F29-E29)</f>
        <v>-8500</v>
      </c>
      <c r="H29" s="81">
        <f t="shared" si="2"/>
        <v>-8500</v>
      </c>
      <c r="I29" s="60" t="e">
        <f t="shared" si="0"/>
        <v>#N/A</v>
      </c>
      <c r="J29" s="34"/>
      <c r="K29" s="61">
        <f>+K8+K13+K18+K23+K28</f>
        <v>15000</v>
      </c>
      <c r="L29" s="62">
        <f>+L8+L13+L18+L23+L28</f>
        <v>28623.21</v>
      </c>
      <c r="M29" s="88">
        <f>(L29-K29)</f>
        <v>13623.21</v>
      </c>
      <c r="N29" s="89" t="e">
        <f t="shared" si="8"/>
        <v>#N/A</v>
      </c>
      <c r="O29" s="90">
        <f t="shared" si="1"/>
        <v>13623.21</v>
      </c>
      <c r="P29" s="11"/>
      <c r="Q29" s="63">
        <f>+Q8+Q13+Q18+Q23+Q28</f>
        <v>0</v>
      </c>
    </row>
    <row r="30" spans="2:17">
      <c r="B30" s="1" t="s">
        <v>15</v>
      </c>
      <c r="C30" s="64" t="s">
        <v>10</v>
      </c>
      <c r="D30" s="28"/>
      <c r="E30" s="65">
        <f t="shared" ref="E30:F34" si="9">+E4+E9+E14+E19+E24</f>
        <v>4000</v>
      </c>
      <c r="F30" s="66">
        <f t="shared" si="9"/>
        <v>1500</v>
      </c>
      <c r="G30" s="82">
        <f>(F30-E30)</f>
        <v>-2500</v>
      </c>
      <c r="H30" s="83">
        <f t="shared" si="2"/>
        <v>-2500</v>
      </c>
      <c r="I30" s="67" t="e">
        <f t="shared" si="0"/>
        <v>#N/A</v>
      </c>
      <c r="J30" s="34"/>
      <c r="K30" s="68">
        <f t="shared" ref="K30:L34" si="10">+K4+K9+K14+K19+K24</f>
        <v>3000</v>
      </c>
      <c r="L30" s="69">
        <f t="shared" si="10"/>
        <v>14301.57</v>
      </c>
      <c r="M30" s="91">
        <f>(L30-K30)</f>
        <v>11301.57</v>
      </c>
      <c r="N30" s="92" t="e">
        <f t="shared" si="8"/>
        <v>#N/A</v>
      </c>
      <c r="O30" s="93">
        <f t="shared" si="1"/>
        <v>11301.57</v>
      </c>
      <c r="P30" s="11"/>
      <c r="Q30" s="70">
        <f>+Q4+Q9+Q14+Q19+Q24</f>
        <v>0</v>
      </c>
    </row>
    <row r="31" spans="2:17">
      <c r="C31" s="27" t="s">
        <v>11</v>
      </c>
      <c r="D31" s="28"/>
      <c r="E31" s="46">
        <f t="shared" si="9"/>
        <v>8000</v>
      </c>
      <c r="F31" s="47">
        <f t="shared" si="9"/>
        <v>11500</v>
      </c>
      <c r="G31" s="84">
        <f>(F31-E31)</f>
        <v>3500</v>
      </c>
      <c r="H31" s="85" t="e">
        <f t="shared" si="2"/>
        <v>#N/A</v>
      </c>
      <c r="I31" s="50">
        <f t="shared" si="0"/>
        <v>3500</v>
      </c>
      <c r="J31" s="34"/>
      <c r="K31" s="71">
        <f t="shared" si="10"/>
        <v>6000</v>
      </c>
      <c r="L31" s="47">
        <f t="shared" si="10"/>
        <v>28623.21</v>
      </c>
      <c r="M31" s="84">
        <f>(L31-K31)</f>
        <v>22623.21</v>
      </c>
      <c r="N31" s="85" t="e">
        <f t="shared" si="8"/>
        <v>#N/A</v>
      </c>
      <c r="O31" s="94">
        <f t="shared" si="1"/>
        <v>22623.21</v>
      </c>
      <c r="P31" s="11"/>
      <c r="Q31" s="39">
        <f>+Q5+Q10+Q15+Q20+Q25</f>
        <v>0</v>
      </c>
    </row>
    <row r="32" spans="2:17">
      <c r="C32" s="27" t="s">
        <v>12</v>
      </c>
      <c r="D32" s="72"/>
      <c r="E32" s="46">
        <f t="shared" si="9"/>
        <v>12000</v>
      </c>
      <c r="F32" s="47">
        <f t="shared" si="9"/>
        <v>11500</v>
      </c>
      <c r="G32" s="84">
        <f>(F32-E32)</f>
        <v>-500</v>
      </c>
      <c r="H32" s="85">
        <f t="shared" si="2"/>
        <v>-500</v>
      </c>
      <c r="I32" s="50" t="e">
        <f t="shared" si="0"/>
        <v>#N/A</v>
      </c>
      <c r="J32" s="34"/>
      <c r="K32" s="71">
        <f t="shared" si="10"/>
        <v>9000</v>
      </c>
      <c r="L32" s="47">
        <f t="shared" si="10"/>
        <v>28623.21</v>
      </c>
      <c r="M32" s="84">
        <f>(L32-K32)</f>
        <v>19623.21</v>
      </c>
      <c r="N32" s="85" t="e">
        <f t="shared" si="8"/>
        <v>#N/A</v>
      </c>
      <c r="O32" s="94">
        <f t="shared" si="1"/>
        <v>19623.21</v>
      </c>
      <c r="P32" s="11"/>
      <c r="Q32" s="39">
        <f>+Q6+Q11+Q16+Q21+Q26</f>
        <v>0</v>
      </c>
    </row>
    <row r="33" spans="3:17">
      <c r="C33" s="27" t="s">
        <v>13</v>
      </c>
      <c r="D33" s="28"/>
      <c r="E33" s="46">
        <f t="shared" si="9"/>
        <v>16000</v>
      </c>
      <c r="F33" s="47">
        <f t="shared" si="9"/>
        <v>11500</v>
      </c>
      <c r="G33" s="84">
        <f>(F33-E33)</f>
        <v>-4500</v>
      </c>
      <c r="H33" s="85">
        <f t="shared" si="2"/>
        <v>-4500</v>
      </c>
      <c r="I33" s="50" t="e">
        <f t="shared" si="0"/>
        <v>#N/A</v>
      </c>
      <c r="J33" s="34"/>
      <c r="K33" s="71">
        <f t="shared" si="10"/>
        <v>12000</v>
      </c>
      <c r="L33" s="47">
        <f t="shared" si="10"/>
        <v>28623.21</v>
      </c>
      <c r="M33" s="84">
        <f>(L33-K33)</f>
        <v>16623.21</v>
      </c>
      <c r="N33" s="85" t="e">
        <f t="shared" si="8"/>
        <v>#N/A</v>
      </c>
      <c r="O33" s="94">
        <f t="shared" si="1"/>
        <v>16623.21</v>
      </c>
      <c r="P33" s="11"/>
      <c r="Q33" s="39">
        <f>+Q7+Q12+Q17+Q22+Q27</f>
        <v>0</v>
      </c>
    </row>
    <row r="34" spans="3:17" ht="12" thickBot="1">
      <c r="C34" s="45" t="s">
        <v>14</v>
      </c>
      <c r="D34" s="28"/>
      <c r="E34" s="73">
        <f t="shared" si="9"/>
        <v>20000</v>
      </c>
      <c r="F34" s="74">
        <f t="shared" si="9"/>
        <v>11500</v>
      </c>
      <c r="G34" s="86">
        <f>(F34-E34)</f>
        <v>-8500</v>
      </c>
      <c r="H34" s="87">
        <f t="shared" si="2"/>
        <v>-8500</v>
      </c>
      <c r="I34" s="75" t="e">
        <f t="shared" si="0"/>
        <v>#N/A</v>
      </c>
      <c r="J34" s="34"/>
      <c r="K34" s="51">
        <f t="shared" si="10"/>
        <v>15000</v>
      </c>
      <c r="L34" s="52">
        <f t="shared" si="10"/>
        <v>28623.21</v>
      </c>
      <c r="M34" s="79">
        <f>(L34-K34)</f>
        <v>13623.21</v>
      </c>
      <c r="N34" s="53" t="e">
        <f t="shared" si="8"/>
        <v>#N/A</v>
      </c>
      <c r="O34" s="95">
        <f t="shared" si="1"/>
        <v>13623.21</v>
      </c>
      <c r="P34" s="11"/>
      <c r="Q34" s="76">
        <f>+Q8+Q13+Q18+Q23+Q28</f>
        <v>0</v>
      </c>
    </row>
    <row r="38" spans="3:17">
      <c r="I38" s="77"/>
    </row>
  </sheetData>
  <mergeCells count="8">
    <mergeCell ref="B19:B23"/>
    <mergeCell ref="B24:B28"/>
    <mergeCell ref="E1:Q1"/>
    <mergeCell ref="E2:I2"/>
    <mergeCell ref="K2:O2"/>
    <mergeCell ref="B4:B8"/>
    <mergeCell ref="B9:B13"/>
    <mergeCell ref="B14:B18"/>
  </mergeCells>
  <conditionalFormatting sqref="J14">
    <cfRule type="expression" dxfId="131" priority="59" stopIfTrue="1">
      <formula>ISERROR(J14)</formula>
    </cfRule>
  </conditionalFormatting>
  <conditionalFormatting sqref="O4">
    <cfRule type="expression" dxfId="129" priority="24" stopIfTrue="1">
      <formula>ISERROR(O4)</formula>
    </cfRule>
  </conditionalFormatting>
  <conditionalFormatting sqref="H28:I28">
    <cfRule type="expression" dxfId="127" priority="40" stopIfTrue="1">
      <formula>ISERROR(H28)</formula>
    </cfRule>
  </conditionalFormatting>
  <conditionalFormatting sqref="P29">
    <cfRule type="expression" dxfId="125" priority="66" stopIfTrue="1">
      <formula>ISERROR(P29)</formula>
    </cfRule>
  </conditionalFormatting>
  <conditionalFormatting sqref="J28">
    <cfRule type="expression" dxfId="123" priority="33" stopIfTrue="1">
      <formula>ISERROR(J28)</formula>
    </cfRule>
  </conditionalFormatting>
  <conditionalFormatting sqref="J29">
    <cfRule type="expression" dxfId="121" priority="32" stopIfTrue="1">
      <formula>ISERROR(J29)</formula>
    </cfRule>
  </conditionalFormatting>
  <conditionalFormatting sqref="H21:J23">
    <cfRule type="expression" dxfId="119" priority="54" stopIfTrue="1">
      <formula>ISERROR(H21)</formula>
    </cfRule>
  </conditionalFormatting>
  <conditionalFormatting sqref="N15:O15">
    <cfRule type="expression" dxfId="117" priority="19" stopIfTrue="1">
      <formula>ISERROR(N15)</formula>
    </cfRule>
  </conditionalFormatting>
  <conditionalFormatting sqref="P20:P23">
    <cfRule type="expression" dxfId="115" priority="43" stopIfTrue="1">
      <formula>ISERROR(P20)</formula>
    </cfRule>
  </conditionalFormatting>
  <conditionalFormatting sqref="J30">
    <cfRule type="expression" dxfId="113" priority="31" stopIfTrue="1">
      <formula>ISERROR(J30)</formula>
    </cfRule>
  </conditionalFormatting>
  <conditionalFormatting sqref="H20:J20">
    <cfRule type="expression" dxfId="111" priority="55" stopIfTrue="1">
      <formula>ISERROR(H20)</formula>
    </cfRule>
  </conditionalFormatting>
  <conditionalFormatting sqref="H19:J19">
    <cfRule type="expression" dxfId="109" priority="56" stopIfTrue="1">
      <formula>ISERROR(H19)</formula>
    </cfRule>
  </conditionalFormatting>
  <conditionalFormatting sqref="P30">
    <cfRule type="expression" dxfId="107" priority="65" stopIfTrue="1">
      <formula>ISERROR(P30)</formula>
    </cfRule>
  </conditionalFormatting>
  <conditionalFormatting sqref="P31:P34">
    <cfRule type="expression" dxfId="105" priority="64" stopIfTrue="1">
      <formula>ISERROR(P31)</formula>
    </cfRule>
  </conditionalFormatting>
  <conditionalFormatting sqref="N34:O34">
    <cfRule type="expression" dxfId="103" priority="5" stopIfTrue="1">
      <formula>ISERROR(N34)</formula>
    </cfRule>
  </conditionalFormatting>
  <conditionalFormatting sqref="H4:J4">
    <cfRule type="expression" dxfId="101" priority="63" stopIfTrue="1">
      <formula>ISERROR(H4)</formula>
    </cfRule>
  </conditionalFormatting>
  <conditionalFormatting sqref="H5:J8 J9">
    <cfRule type="expression" dxfId="99" priority="62" stopIfTrue="1">
      <formula>ISERROR(H5)</formula>
    </cfRule>
  </conditionalFormatting>
  <conditionalFormatting sqref="J10">
    <cfRule type="expression" dxfId="97" priority="61" stopIfTrue="1">
      <formula>ISERROR(J10)</formula>
    </cfRule>
  </conditionalFormatting>
  <conditionalFormatting sqref="J11:J13">
    <cfRule type="expression" dxfId="95" priority="60" stopIfTrue="1">
      <formula>ISERROR(J11)</formula>
    </cfRule>
  </conditionalFormatting>
  <conditionalFormatting sqref="J15">
    <cfRule type="expression" dxfId="93" priority="58" stopIfTrue="1">
      <formula>ISERROR(J15)</formula>
    </cfRule>
  </conditionalFormatting>
  <conditionalFormatting sqref="H18:J18 J16:J17">
    <cfRule type="expression" dxfId="91" priority="57" stopIfTrue="1">
      <formula>ISERROR(H16)</formula>
    </cfRule>
  </conditionalFormatting>
  <conditionalFormatting sqref="O11:O13">
    <cfRule type="expression" dxfId="89" priority="21" stopIfTrue="1">
      <formula>ISERROR(O11)</formula>
    </cfRule>
  </conditionalFormatting>
  <conditionalFormatting sqref="N14:O14">
    <cfRule type="expression" dxfId="87" priority="20" stopIfTrue="1">
      <formula>ISERROR(N14)</formula>
    </cfRule>
  </conditionalFormatting>
  <conditionalFormatting sqref="H24:J24">
    <cfRule type="expression" dxfId="85" priority="53" stopIfTrue="1">
      <formula>ISERROR(H24)</formula>
    </cfRule>
  </conditionalFormatting>
  <conditionalFormatting sqref="H25:J25">
    <cfRule type="expression" dxfId="83" priority="52" stopIfTrue="1">
      <formula>ISERROR(H25)</formula>
    </cfRule>
  </conditionalFormatting>
  <conditionalFormatting sqref="H26:J27">
    <cfRule type="expression" dxfId="81" priority="51" stopIfTrue="1">
      <formula>ISERROR(H26)</formula>
    </cfRule>
  </conditionalFormatting>
  <conditionalFormatting sqref="P4">
    <cfRule type="expression" dxfId="79" priority="50" stopIfTrue="1">
      <formula>ISERROR(P4)</formula>
    </cfRule>
  </conditionalFormatting>
  <conditionalFormatting sqref="P5:P8">
    <cfRule type="expression" dxfId="77" priority="49" stopIfTrue="1">
      <formula>ISERROR(P5)</formula>
    </cfRule>
  </conditionalFormatting>
  <conditionalFormatting sqref="P9">
    <cfRule type="expression" dxfId="75" priority="48" stopIfTrue="1">
      <formula>ISERROR(P9)</formula>
    </cfRule>
  </conditionalFormatting>
  <conditionalFormatting sqref="P10:P13">
    <cfRule type="expression" dxfId="73" priority="47" stopIfTrue="1">
      <formula>ISERROR(P10)</formula>
    </cfRule>
  </conditionalFormatting>
  <conditionalFormatting sqref="P14">
    <cfRule type="expression" dxfId="71" priority="46" stopIfTrue="1">
      <formula>ISERROR(P14)</formula>
    </cfRule>
  </conditionalFormatting>
  <conditionalFormatting sqref="P15:P18">
    <cfRule type="expression" dxfId="69" priority="45" stopIfTrue="1">
      <formula>ISERROR(P15)</formula>
    </cfRule>
  </conditionalFormatting>
  <conditionalFormatting sqref="P19">
    <cfRule type="expression" dxfId="67" priority="44" stopIfTrue="1">
      <formula>ISERROR(P19)</formula>
    </cfRule>
  </conditionalFormatting>
  <conditionalFormatting sqref="P24">
    <cfRule type="expression" dxfId="65" priority="42" stopIfTrue="1">
      <formula>ISERROR(P24)</formula>
    </cfRule>
  </conditionalFormatting>
  <conditionalFormatting sqref="P25:P28">
    <cfRule type="expression" dxfId="63" priority="41" stopIfTrue="1">
      <formula>ISERROR(P25)</formula>
    </cfRule>
  </conditionalFormatting>
  <conditionalFormatting sqref="H29:I29">
    <cfRule type="expression" dxfId="61" priority="39" stopIfTrue="1">
      <formula>ISERROR(H29)</formula>
    </cfRule>
  </conditionalFormatting>
  <conditionalFormatting sqref="H30:I30">
    <cfRule type="expression" dxfId="59" priority="38" stopIfTrue="1">
      <formula>ISERROR(H30)</formula>
    </cfRule>
  </conditionalFormatting>
  <conditionalFormatting sqref="H31:I31">
    <cfRule type="expression" dxfId="57" priority="37" stopIfTrue="1">
      <formula>ISERROR(H31)</formula>
    </cfRule>
  </conditionalFormatting>
  <conditionalFormatting sqref="H32:I32">
    <cfRule type="expression" dxfId="55" priority="36" stopIfTrue="1">
      <formula>ISERROR(H32)</formula>
    </cfRule>
  </conditionalFormatting>
  <conditionalFormatting sqref="H33:I33">
    <cfRule type="expression" dxfId="53" priority="35" stopIfTrue="1">
      <formula>ISERROR(H33)</formula>
    </cfRule>
  </conditionalFormatting>
  <conditionalFormatting sqref="H34:I34">
    <cfRule type="expression" dxfId="51" priority="34" stopIfTrue="1">
      <formula>ISERROR(H34)</formula>
    </cfRule>
  </conditionalFormatting>
  <conditionalFormatting sqref="J31">
    <cfRule type="expression" dxfId="49" priority="30" stopIfTrue="1">
      <formula>ISERROR(J31)</formula>
    </cfRule>
  </conditionalFormatting>
  <conditionalFormatting sqref="J32">
    <cfRule type="expression" dxfId="47" priority="29" stopIfTrue="1">
      <formula>ISERROR(J32)</formula>
    </cfRule>
  </conditionalFormatting>
  <conditionalFormatting sqref="J33">
    <cfRule type="expression" dxfId="45" priority="28" stopIfTrue="1">
      <formula>ISERROR(J33)</formula>
    </cfRule>
  </conditionalFormatting>
  <conditionalFormatting sqref="J34">
    <cfRule type="expression" dxfId="43" priority="27" stopIfTrue="1">
      <formula>ISERROR(J34)</formula>
    </cfRule>
  </conditionalFormatting>
  <conditionalFormatting sqref="P3">
    <cfRule type="expression" dxfId="41" priority="26" stopIfTrue="1">
      <formula>ISERROR(P3)</formula>
    </cfRule>
  </conditionalFormatting>
  <conditionalFormatting sqref="P2">
    <cfRule type="expression" dxfId="39" priority="25" stopIfTrue="1">
      <formula>ISERROR(P2)</formula>
    </cfRule>
  </conditionalFormatting>
  <conditionalFormatting sqref="N21:O23">
    <cfRule type="expression" dxfId="37" priority="15" stopIfTrue="1">
      <formula>ISERROR(N21)</formula>
    </cfRule>
  </conditionalFormatting>
  <conditionalFormatting sqref="N20:O20">
    <cfRule type="expression" dxfId="35" priority="16" stopIfTrue="1">
      <formula>ISERROR(N20)</formula>
    </cfRule>
  </conditionalFormatting>
  <conditionalFormatting sqref="N19:O19">
    <cfRule type="expression" dxfId="33" priority="17" stopIfTrue="1">
      <formula>ISERROR(N19)</formula>
    </cfRule>
  </conditionalFormatting>
  <conditionalFormatting sqref="N28:O28">
    <cfRule type="expression" dxfId="31" priority="11" stopIfTrue="1">
      <formula>ISERROR(N28)</formula>
    </cfRule>
  </conditionalFormatting>
  <conditionalFormatting sqref="O5:O9">
    <cfRule type="expression" dxfId="29" priority="23" stopIfTrue="1">
      <formula>ISERROR(O5)</formula>
    </cfRule>
  </conditionalFormatting>
  <conditionalFormatting sqref="O10">
    <cfRule type="expression" dxfId="27" priority="22" stopIfTrue="1">
      <formula>ISERROR(O10)</formula>
    </cfRule>
  </conditionalFormatting>
  <conditionalFormatting sqref="N16:O18">
    <cfRule type="expression" dxfId="25" priority="18" stopIfTrue="1">
      <formula>ISERROR(N16)</formula>
    </cfRule>
  </conditionalFormatting>
  <conditionalFormatting sqref="N24:O24">
    <cfRule type="expression" dxfId="23" priority="14" stopIfTrue="1">
      <formula>ISERROR(N24)</formula>
    </cfRule>
  </conditionalFormatting>
  <conditionalFormatting sqref="N25:O25">
    <cfRule type="expression" dxfId="21" priority="13" stopIfTrue="1">
      <formula>ISERROR(N25)</formula>
    </cfRule>
  </conditionalFormatting>
  <conditionalFormatting sqref="N26:O27">
    <cfRule type="expression" dxfId="19" priority="12" stopIfTrue="1">
      <formula>ISERROR(N26)</formula>
    </cfRule>
  </conditionalFormatting>
  <conditionalFormatting sqref="N29:O29">
    <cfRule type="expression" dxfId="17" priority="10" stopIfTrue="1">
      <formula>ISERROR(N29)</formula>
    </cfRule>
  </conditionalFormatting>
  <conditionalFormatting sqref="N30:O30">
    <cfRule type="expression" dxfId="15" priority="9" stopIfTrue="1">
      <formula>ISERROR(N30)</formula>
    </cfRule>
  </conditionalFormatting>
  <conditionalFormatting sqref="N31:O31">
    <cfRule type="expression" dxfId="13" priority="8" stopIfTrue="1">
      <formula>ISERROR(N31)</formula>
    </cfRule>
  </conditionalFormatting>
  <conditionalFormatting sqref="N32:O32">
    <cfRule type="expression" dxfId="11" priority="7" stopIfTrue="1">
      <formula>ISERROR(N32)</formula>
    </cfRule>
  </conditionalFormatting>
  <conditionalFormatting sqref="N33:O33">
    <cfRule type="expression" dxfId="9" priority="6" stopIfTrue="1">
      <formula>ISERROR(N33)</formula>
    </cfRule>
  </conditionalFormatting>
  <conditionalFormatting sqref="H9:I17">
    <cfRule type="expression" dxfId="7" priority="4" stopIfTrue="1">
      <formula>ISERROR(H9)</formula>
    </cfRule>
  </conditionalFormatting>
  <conditionalFormatting sqref="N4">
    <cfRule type="expression" dxfId="5" priority="3" stopIfTrue="1">
      <formula>ISERROR(N4)</formula>
    </cfRule>
  </conditionalFormatting>
  <conditionalFormatting sqref="N5:N8">
    <cfRule type="expression" dxfId="3" priority="2" stopIfTrue="1">
      <formula>ISERROR(N5)</formula>
    </cfRule>
  </conditionalFormatting>
  <conditionalFormatting sqref="N9:N13">
    <cfRule type="expression" dxfId="1" priority="1" stopIfTrue="1">
      <formula>ISERROR(N9)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2013-04-16T11:49:38Z</dcterms:created>
  <dcterms:modified xsi:type="dcterms:W3CDTF">2013-04-16T12:08:22Z</dcterms:modified>
</cp:coreProperties>
</file>