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lex\Documents\"/>
    </mc:Choice>
  </mc:AlternateContent>
  <bookViews>
    <workbookView xWindow="0" yWindow="0" windowWidth="20325" windowHeight="9735" activeTab="1"/>
  </bookViews>
  <sheets>
    <sheet name="Références" sheetId="3" r:id="rId1"/>
    <sheet name="Modèle" sheetId="4" r:id="rId2"/>
  </sheets>
  <definedNames>
    <definedName name="_xlnm.Print_Area" localSheetId="1">Modèle!$B$1:$E$48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9" i="4" l="1"/>
  <c r="D29" i="4"/>
  <c r="F28" i="4"/>
  <c r="D28" i="4"/>
  <c r="F27" i="4" l="1"/>
  <c r="F30" i="4"/>
  <c r="D27" i="4" l="1"/>
  <c r="B2" i="4"/>
  <c r="D30" i="4"/>
  <c r="D31" i="4" l="1"/>
  <c r="D32" i="4" l="1"/>
</calcChain>
</file>

<file path=xl/sharedStrings.xml><?xml version="1.0" encoding="utf-8"?>
<sst xmlns="http://schemas.openxmlformats.org/spreadsheetml/2006/main" count="162" uniqueCount="151">
  <si>
    <t>CODE</t>
  </si>
  <si>
    <t>DESIGNATION</t>
  </si>
  <si>
    <t>FAMILLE</t>
  </si>
  <si>
    <t>T01</t>
  </si>
  <si>
    <t>T04</t>
  </si>
  <si>
    <t>T07</t>
  </si>
  <si>
    <t>T11</t>
  </si>
  <si>
    <t>gouttière occlusale</t>
  </si>
  <si>
    <t>CCM</t>
  </si>
  <si>
    <t>dent provisoire</t>
  </si>
  <si>
    <t>DPR</t>
    <phoneticPr fontId="1" type="noConversion"/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</si>
  <si>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</si>
  <si>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</si>
  <si>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</si>
  <si>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</si>
  <si>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</si>
  <si>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</si>
  <si>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</si>
  <si>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</si>
  <si>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</si>
  <si>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</si>
  <si>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</si>
  <si>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</si>
  <si>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</si>
  <si>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</si>
  <si>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P14</t>
  </si>
  <si>
    <t>IN1</t>
  </si>
  <si>
    <t>IN2</t>
  </si>
  <si>
    <t>IN3</t>
  </si>
  <si>
    <t>inlay 1 face</t>
  </si>
  <si>
    <t>inlay 2 faces</t>
  </si>
  <si>
    <t>inaly 3 faces</t>
  </si>
  <si>
    <t>CCI</t>
  </si>
  <si>
    <t>CCP</t>
  </si>
  <si>
    <t>LBLD015</t>
  </si>
  <si>
    <t>HBLD012</t>
  </si>
  <si>
    <t>PRIX</t>
  </si>
  <si>
    <t>BASE SS</t>
  </si>
  <si>
    <t>HBMD043</t>
  </si>
  <si>
    <t>HBMD046</t>
  </si>
  <si>
    <t>HBMD055</t>
  </si>
  <si>
    <t>HBLD036</t>
  </si>
  <si>
    <t>HBLD038</t>
  </si>
  <si>
    <t>HBLD418</t>
  </si>
  <si>
    <t>HBLD030</t>
  </si>
  <si>
    <t>HBLD131</t>
  </si>
  <si>
    <t>HBLD332</t>
  </si>
  <si>
    <t>HBLD452</t>
  </si>
  <si>
    <t>HBLD474</t>
  </si>
  <si>
    <t>HBLD075</t>
  </si>
  <si>
    <t>HBLD470</t>
  </si>
  <si>
    <t>HBLD435</t>
  </si>
  <si>
    <t>HBLD079</t>
  </si>
  <si>
    <t>HBLD203</t>
  </si>
  <si>
    <t>HBLD112</t>
  </si>
  <si>
    <t>HBLD308</t>
  </si>
  <si>
    <t>HBLD031</t>
  </si>
  <si>
    <t>A14X2</t>
  </si>
  <si>
    <t>HBLD035</t>
  </si>
  <si>
    <t>GTO</t>
  </si>
  <si>
    <t>HBLD020</t>
  </si>
  <si>
    <t>HBLD364</t>
  </si>
  <si>
    <t>HBLD476</t>
  </si>
  <si>
    <t>T05</t>
  </si>
  <si>
    <t>T06</t>
  </si>
  <si>
    <t>T08</t>
  </si>
  <si>
    <t>T09</t>
  </si>
  <si>
    <t>T10</t>
  </si>
  <si>
    <t>T12</t>
  </si>
  <si>
    <t>T13</t>
  </si>
  <si>
    <t>T14</t>
  </si>
  <si>
    <t>HBLD224</t>
  </si>
  <si>
    <t>HBLD371</t>
  </si>
  <si>
    <t>HBLD123</t>
  </si>
  <si>
    <t>HBLD270</t>
  </si>
  <si>
    <t>HBLD148</t>
  </si>
  <si>
    <t>HBLD231</t>
  </si>
  <si>
    <t>HBLD215</t>
  </si>
  <si>
    <t>HBLD262</t>
  </si>
  <si>
    <t>HBLD232</t>
  </si>
  <si>
    <t>HBLD032</t>
  </si>
  <si>
    <t>B3DTI</t>
  </si>
  <si>
    <t>B3DTA</t>
  </si>
  <si>
    <t>B3DTP</t>
  </si>
  <si>
    <t>bridge 3 dents antérieur</t>
  </si>
  <si>
    <t>bridge 3 dents postérieur</t>
  </si>
  <si>
    <t>1ISUP</t>
  </si>
  <si>
    <t>HBLD023</t>
  </si>
  <si>
    <t>HBLD033</t>
  </si>
  <si>
    <t>HBMD479</t>
  </si>
  <si>
    <t>HBLD037</t>
  </si>
  <si>
    <t>P14X2</t>
  </si>
  <si>
    <t>HBLD259</t>
  </si>
  <si>
    <t>Code CCAM</t>
  </si>
  <si>
    <t>Colonne1</t>
  </si>
  <si>
    <t>Colonne2</t>
  </si>
  <si>
    <t>Type</t>
  </si>
  <si>
    <t>Numéro de dent</t>
  </si>
  <si>
    <t>Total</t>
  </si>
  <si>
    <t>Reste à la charge du patient</t>
  </si>
  <si>
    <t>Base Remboursement</t>
  </si>
  <si>
    <t>click</t>
  </si>
  <si>
    <t>Incrémentations</t>
  </si>
  <si>
    <t>Type de soins</t>
  </si>
  <si>
    <t>Ligne à ne pas supprimer</t>
  </si>
  <si>
    <t>Nom</t>
  </si>
  <si>
    <t>Prénom</t>
  </si>
  <si>
    <t>Adresse</t>
  </si>
  <si>
    <t>prothèse amovible complète haut et bas</t>
  </si>
  <si>
    <t>Pilier Implantaire</t>
  </si>
  <si>
    <t>IMP</t>
  </si>
  <si>
    <t>PIL</t>
  </si>
  <si>
    <t>Couronne sur implant</t>
  </si>
  <si>
    <t>Couronne céramique</t>
  </si>
  <si>
    <t xml:space="preserve">couronne céramo-métal </t>
  </si>
  <si>
    <t>prothèse complète sur implant</t>
  </si>
  <si>
    <t>prothèse amovible totale</t>
  </si>
  <si>
    <t>prothèse amovible 1 dent</t>
  </si>
  <si>
    <t>prothèse amovible 2 dents</t>
  </si>
  <si>
    <t>prothèse amovible 3 dents</t>
  </si>
  <si>
    <t>prothèse amovible 4 dents</t>
  </si>
  <si>
    <t>prothèse amovible 5 dents</t>
  </si>
  <si>
    <t>prothèse amovible 6 dents</t>
  </si>
  <si>
    <t>prothèse amovible 7 dents</t>
  </si>
  <si>
    <t>prothèse amovible 8 dents</t>
  </si>
  <si>
    <t>prothèse amovible 9 dents</t>
  </si>
  <si>
    <t>prothèse amovible 10 dents</t>
  </si>
  <si>
    <t>prothèse amovible 11 dents</t>
  </si>
  <si>
    <t>prothèse amovible 12 dents</t>
  </si>
  <si>
    <t>prothèse amovible 13 dents</t>
  </si>
  <si>
    <t>inter supplémentaire</t>
  </si>
  <si>
    <t>couronne céramique sur implant</t>
  </si>
  <si>
    <t>prothèse complète sur implant Haut et Bas</t>
  </si>
  <si>
    <t>Implant</t>
  </si>
  <si>
    <t>bridge antérieur 3 dents sur implant</t>
  </si>
  <si>
    <t>prothèse provisoire 1 à 3 dents</t>
  </si>
  <si>
    <t>prothèse provisoire 4 dents</t>
  </si>
  <si>
    <t>prothèse provisoire 5 dents</t>
  </si>
  <si>
    <t>prothèse provisoire 6 dents</t>
  </si>
  <si>
    <t>prothèse provisoire 7 dents</t>
  </si>
  <si>
    <t>prothèse provisoire 8 dents</t>
  </si>
  <si>
    <t>prothèse provisoire 9 dents</t>
  </si>
  <si>
    <t>prothèse provisoire 10 dents</t>
  </si>
  <si>
    <t>prothèse provisoire 11 dents</t>
  </si>
  <si>
    <t>prothèse provisoire 12 dents</t>
  </si>
  <si>
    <t>prothèse provisoire 13 dents</t>
  </si>
  <si>
    <t>prothèse provisoire 14 dents</t>
  </si>
  <si>
    <t>Remboursement Sécurité Sociale</t>
  </si>
  <si>
    <t>Date du JOUR :</t>
  </si>
  <si>
    <t xml:space="preserve">Base de Remboursement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</si>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</sst>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ambria"/>
      <family val="1"/>
    </font>
    <font>
      <sz val="12"/>
      <color theme="1"/>
      <name val="Cambria"/>
      <family val="1"/>
    </font>
    <font>
      <sz val="10"/>
      <color theme="1"/>
      <name val="Calibri"/>
      <family val="2"/>
      <scheme val="minor"/>
    </font>
    <font>
      <b/>
      <sz val="10"/>
      <color theme="1"/>
      <name val="Cambria"/>
      <family val="1"/>
    </font>
    <font>
      <sz val="11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2"/>
      <color rgb="FFFF0000"/>
      <name val="Cambria"/>
      <family val="1"/>
    </font>
    <font>
      <b/>
      <sz val="12"/>
      <color theme="1"/>
      <name val="Cambria"/>
      <family val="1"/>
    </font>
    <font>
      <b/>
      <i/>
      <u/>
      <sz val="12"/>
      <color theme="1"/>
      <name val="Cambria"/>
      <family val="1"/>
    </font>
    <font>
      <i/>
      <sz val="12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i/>
      <sz val="12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8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164" fontId="0" fillId="4" borderId="1" xfId="0" applyNumberFormat="1" applyFill="1" applyBorder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Border="1" applyAlignment="1"/>
    <xf numFmtId="0" fontId="5" fillId="0" borderId="0" xfId="0" applyFont="1" applyAlignment="1">
      <alignment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44" fontId="6" fillId="0" borderId="0" xfId="75" applyFont="1" applyBorder="1" applyAlignment="1"/>
    <xf numFmtId="44" fontId="0" fillId="0" borderId="0" xfId="75" applyFont="1"/>
    <xf numFmtId="44" fontId="6" fillId="0" borderId="0" xfId="75" applyFont="1" applyBorder="1" applyAlignment="1">
      <alignment horizontal="center" wrapText="1"/>
    </xf>
    <xf numFmtId="44" fontId="4" fillId="5" borderId="0" xfId="75" applyFont="1" applyFill="1" applyBorder="1" applyAlignment="1">
      <alignment horizontal="right" vertical="center"/>
    </xf>
    <xf numFmtId="0" fontId="9" fillId="0" borderId="0" xfId="0" applyFont="1" applyBorder="1" applyAlignment="1"/>
    <xf numFmtId="0" fontId="4" fillId="6" borderId="0" xfId="0" applyFont="1" applyFill="1" applyBorder="1" applyAlignment="1">
      <alignment vertical="center"/>
    </xf>
    <xf numFmtId="0" fontId="6" fillId="6" borderId="0" xfId="0" applyFont="1" applyFill="1" applyBorder="1" applyAlignment="1"/>
    <xf numFmtId="44" fontId="7" fillId="0" borderId="9" xfId="75" applyFont="1" applyBorder="1" applyAlignment="1">
      <alignment horizontal="right" vertical="center"/>
    </xf>
    <xf numFmtId="9" fontId="6" fillId="6" borderId="0" xfId="0" applyNumberFormat="1" applyFont="1" applyFill="1" applyBorder="1" applyAlignment="1"/>
    <xf numFmtId="0" fontId="10" fillId="0" borderId="0" xfId="0" applyFont="1" applyBorder="1" applyAlignment="1"/>
    <xf numFmtId="44" fontId="10" fillId="0" borderId="0" xfId="75" applyFont="1" applyBorder="1" applyAlignment="1"/>
    <xf numFmtId="0" fontId="10" fillId="0" borderId="14" xfId="0" applyFont="1" applyBorder="1" applyAlignment="1"/>
    <xf numFmtId="0" fontId="10" fillId="0" borderId="15" xfId="0" applyFont="1" applyBorder="1" applyAlignment="1"/>
    <xf numFmtId="0" fontId="5" fillId="0" borderId="11" xfId="0" applyFont="1" applyBorder="1" applyAlignment="1">
      <alignment horizontal="center" vertical="center"/>
    </xf>
    <xf numFmtId="44" fontId="5" fillId="0" borderId="12" xfId="75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4" fontId="5" fillId="0" borderId="0" xfId="75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/>
    </xf>
    <xf numFmtId="44" fontId="12" fillId="0" borderId="9" xfId="75" applyFont="1" applyBorder="1" applyAlignment="1">
      <alignment horizontal="right" vertical="center"/>
    </xf>
    <xf numFmtId="44" fontId="5" fillId="0" borderId="0" xfId="75" applyFont="1" applyBorder="1" applyAlignment="1">
      <alignment horizontal="right" vertical="center"/>
    </xf>
    <xf numFmtId="44" fontId="12" fillId="0" borderId="0" xfId="75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10" fillId="0" borderId="0" xfId="75" applyFont="1"/>
    <xf numFmtId="0" fontId="10" fillId="0" borderId="0" xfId="0" applyFont="1"/>
    <xf numFmtId="0" fontId="13" fillId="0" borderId="0" xfId="0" applyFont="1" applyAlignment="1">
      <alignment vertical="center"/>
    </xf>
    <xf numFmtId="6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44" fontId="14" fillId="0" borderId="0" xfId="75" applyFont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16" fillId="0" borderId="0" xfId="0" applyFont="1" applyBorder="1" applyAlignment="1"/>
    <xf numFmtId="0" fontId="10" fillId="0" borderId="13" xfId="0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22" fontId="6" fillId="0" borderId="0" xfId="0" applyNumberFormat="1" applyFont="1" applyBorder="1" applyAlignment="1">
      <alignment horizontal="left"/>
    </xf>
  </cellXfs>
  <cellStyles count="7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Monétaire" xfId="75" builtinId="4"/>
    <cellStyle name="Normal" xfId="0" builtinId="0"/>
  </cellStyles>
  <dxfs count="8">
    <dxf>
      <numFmt numFmtId="164" formatCode="#,##0.00\ &quot;€&quot;"/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G46" totalsRowShown="0" headerRowDxfId="7" tableBorderDxfId="6">
  <autoFilter ref="B1:G46"/>
  <tableColumns count="6">
    <tableColumn id="1" name="FAMILLE" dataDxfId="5"/>
    <tableColumn id="2" name="CODE" dataDxfId="4"/>
    <tableColumn id="3" name="DESIGNATION" dataDxfId="3"/>
    <tableColumn id="4" name="Code CCAM" dataDxfId="2"/>
    <tableColumn id="5" name="Colonne1" dataDxfId="1"/>
    <tableColumn id="6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0"/>
  <sheetViews>
    <sheetView workbookViewId="0">
      <selection activeCell="D8" sqref="D8"/>
    </sheetView>
  </sheetViews>
  <sheetFormatPr baseColWidth="10" defaultColWidth="10.85546875" defaultRowHeight="15" x14ac:dyDescent="0.25"/>
  <cols>
    <col min="1" max="2" width="13" style="1" bestFit="1" customWidth="1"/>
    <col min="3" max="3" width="10.42578125" style="5" bestFit="1" customWidth="1"/>
    <col min="4" max="4" width="42.5703125" style="2" bestFit="1" customWidth="1"/>
    <col min="5" max="5" width="16" style="1" bestFit="1" customWidth="1"/>
    <col min="6" max="6" width="14" style="11" bestFit="1" customWidth="1"/>
    <col min="7" max="7" width="14" style="12" bestFit="1" customWidth="1"/>
    <col min="8" max="8" width="9.7109375" style="2" customWidth="1"/>
    <col min="9" max="9" width="18.42578125" style="2" bestFit="1" customWidth="1"/>
    <col min="10" max="10" width="11.7109375" style="2" bestFit="1" customWidth="1"/>
    <col min="11" max="16384" width="10.85546875" style="2"/>
  </cols>
  <sheetData>
    <row r="1" spans="1:7" s="1" customFormat="1" x14ac:dyDescent="0.25">
      <c r="A1" s="24" t="s">
        <v>96</v>
      </c>
      <c r="B1" s="24" t="s">
        <v>2</v>
      </c>
      <c r="C1" s="25" t="s">
        <v>0</v>
      </c>
      <c r="D1" s="26" t="s">
        <v>1</v>
      </c>
      <c r="E1" s="27" t="s">
        <v>93</v>
      </c>
      <c r="F1" s="19" t="s">
        <v>94</v>
      </c>
      <c r="G1" s="19" t="s">
        <v>95</v>
      </c>
    </row>
    <row r="2" spans="1:7" s="1" customFormat="1" x14ac:dyDescent="0.25">
      <c r="A2" s="22"/>
      <c r="B2" s="22"/>
      <c r="C2" s="20"/>
      <c r="D2" s="19"/>
      <c r="E2" s="21"/>
      <c r="F2" s="34" t="s">
        <v>36</v>
      </c>
      <c r="G2" s="35" t="s">
        <v>37</v>
      </c>
    </row>
    <row r="3" spans="1:7" x14ac:dyDescent="0.25">
      <c r="A3" s="23"/>
      <c r="B3" s="23"/>
      <c r="C3" s="7" t="s">
        <v>110</v>
      </c>
      <c r="D3" s="8" t="s">
        <v>133</v>
      </c>
      <c r="E3" s="9" t="s">
        <v>34</v>
      </c>
      <c r="F3" s="10">
        <v>100</v>
      </c>
      <c r="G3" s="18">
        <v>0</v>
      </c>
    </row>
    <row r="4" spans="1:7" x14ac:dyDescent="0.25">
      <c r="A4" s="23"/>
      <c r="B4" s="23"/>
      <c r="C4" s="7" t="s">
        <v>111</v>
      </c>
      <c r="D4" s="8" t="s">
        <v>109</v>
      </c>
      <c r="E4" s="9" t="s">
        <v>35</v>
      </c>
      <c r="F4" s="10">
        <v>110</v>
      </c>
      <c r="G4" s="10">
        <v>10</v>
      </c>
    </row>
    <row r="5" spans="1:7" x14ac:dyDescent="0.25">
      <c r="A5" s="23"/>
      <c r="B5" s="23"/>
      <c r="C5" s="7" t="s">
        <v>26</v>
      </c>
      <c r="D5" s="8" t="s">
        <v>29</v>
      </c>
      <c r="E5" s="9" t="s">
        <v>38</v>
      </c>
      <c r="F5" s="10">
        <v>120</v>
      </c>
      <c r="G5" s="18">
        <v>20</v>
      </c>
    </row>
    <row r="6" spans="1:7" x14ac:dyDescent="0.25">
      <c r="A6" s="23"/>
      <c r="B6" s="23"/>
      <c r="C6" s="7" t="s">
        <v>27</v>
      </c>
      <c r="D6" s="8" t="s">
        <v>30</v>
      </c>
      <c r="E6" s="9" t="s">
        <v>39</v>
      </c>
      <c r="F6" s="10">
        <v>130</v>
      </c>
      <c r="G6" s="10">
        <v>30</v>
      </c>
    </row>
    <row r="7" spans="1:7" x14ac:dyDescent="0.25">
      <c r="A7" s="23"/>
      <c r="B7" s="23"/>
      <c r="C7" s="7" t="s">
        <v>28</v>
      </c>
      <c r="D7" s="8" t="s">
        <v>31</v>
      </c>
      <c r="E7" s="9" t="s">
        <v>40</v>
      </c>
      <c r="F7" s="10">
        <v>140</v>
      </c>
      <c r="G7" s="18">
        <v>40</v>
      </c>
    </row>
    <row r="8" spans="1:7" x14ac:dyDescent="0.25">
      <c r="A8" s="23"/>
      <c r="B8" s="23"/>
      <c r="C8" s="7" t="s">
        <v>32</v>
      </c>
      <c r="D8" s="8" t="s">
        <v>112</v>
      </c>
      <c r="E8" s="9" t="s">
        <v>41</v>
      </c>
      <c r="F8" s="10">
        <v>150</v>
      </c>
      <c r="G8" s="10">
        <v>50</v>
      </c>
    </row>
    <row r="9" spans="1:7" x14ac:dyDescent="0.25">
      <c r="A9" s="23"/>
      <c r="B9" s="23"/>
      <c r="C9" s="4" t="s">
        <v>33</v>
      </c>
      <c r="D9" s="3" t="s">
        <v>113</v>
      </c>
      <c r="E9" s="9" t="s">
        <v>42</v>
      </c>
      <c r="F9" s="10">
        <v>160</v>
      </c>
      <c r="G9" s="18">
        <v>60</v>
      </c>
    </row>
    <row r="10" spans="1:7" x14ac:dyDescent="0.25">
      <c r="A10" s="23"/>
      <c r="B10" s="23"/>
      <c r="C10" s="4" t="s">
        <v>8</v>
      </c>
      <c r="D10" s="3" t="s">
        <v>114</v>
      </c>
      <c r="E10" s="9" t="s">
        <v>41</v>
      </c>
      <c r="F10" s="10">
        <v>170</v>
      </c>
      <c r="G10" s="10">
        <v>70</v>
      </c>
    </row>
    <row r="11" spans="1:7" x14ac:dyDescent="0.25">
      <c r="A11" s="23"/>
      <c r="B11" s="23"/>
      <c r="C11" s="4" t="s">
        <v>10</v>
      </c>
      <c r="D11" s="3" t="s">
        <v>9</v>
      </c>
      <c r="E11" s="9" t="s">
        <v>90</v>
      </c>
      <c r="F11" s="10">
        <v>180</v>
      </c>
      <c r="G11" s="18">
        <v>80</v>
      </c>
    </row>
    <row r="12" spans="1:7" x14ac:dyDescent="0.25">
      <c r="A12" s="23"/>
      <c r="B12" s="23"/>
      <c r="C12" s="7" t="s">
        <v>32</v>
      </c>
      <c r="D12" s="8" t="s">
        <v>131</v>
      </c>
      <c r="E12" s="9" t="s">
        <v>43</v>
      </c>
      <c r="F12" s="10">
        <v>190</v>
      </c>
      <c r="G12" s="10">
        <v>90</v>
      </c>
    </row>
    <row r="13" spans="1:7" x14ac:dyDescent="0.25">
      <c r="A13" s="23"/>
      <c r="B13" s="23"/>
      <c r="C13" s="7" t="s">
        <v>25</v>
      </c>
      <c r="D13" s="8" t="s">
        <v>115</v>
      </c>
      <c r="E13" s="9" t="s">
        <v>44</v>
      </c>
      <c r="F13" s="10">
        <v>200</v>
      </c>
      <c r="G13" s="18">
        <v>100</v>
      </c>
    </row>
    <row r="14" spans="1:7" x14ac:dyDescent="0.25">
      <c r="A14" s="23"/>
      <c r="B14" s="23"/>
      <c r="C14" s="7" t="s">
        <v>91</v>
      </c>
      <c r="D14" s="8" t="s">
        <v>132</v>
      </c>
      <c r="E14" s="6" t="s">
        <v>92</v>
      </c>
      <c r="F14" s="10">
        <v>210</v>
      </c>
      <c r="G14" s="10">
        <v>110</v>
      </c>
    </row>
    <row r="15" spans="1:7" x14ac:dyDescent="0.25">
      <c r="A15" s="23"/>
      <c r="B15" s="23"/>
      <c r="C15" s="7" t="s">
        <v>82</v>
      </c>
      <c r="D15" s="8" t="s">
        <v>84</v>
      </c>
      <c r="E15" s="6" t="s">
        <v>87</v>
      </c>
      <c r="F15" s="10">
        <v>220</v>
      </c>
      <c r="G15" s="18">
        <v>120</v>
      </c>
    </row>
    <row r="16" spans="1:7" x14ac:dyDescent="0.25">
      <c r="A16" s="23"/>
      <c r="B16" s="23"/>
      <c r="C16" s="7" t="s">
        <v>83</v>
      </c>
      <c r="D16" s="8" t="s">
        <v>85</v>
      </c>
      <c r="E16" s="6" t="s">
        <v>88</v>
      </c>
      <c r="F16" s="10">
        <v>230</v>
      </c>
      <c r="G16" s="10">
        <v>130</v>
      </c>
    </row>
    <row r="17" spans="1:7" x14ac:dyDescent="0.25">
      <c r="A17" s="23"/>
      <c r="B17" s="23"/>
      <c r="C17" s="7" t="s">
        <v>81</v>
      </c>
      <c r="D17" s="8" t="s">
        <v>134</v>
      </c>
      <c r="E17" s="6" t="s">
        <v>87</v>
      </c>
      <c r="F17" s="10">
        <v>240</v>
      </c>
      <c r="G17" s="18">
        <v>140</v>
      </c>
    </row>
    <row r="18" spans="1:7" x14ac:dyDescent="0.25">
      <c r="A18" s="23"/>
      <c r="B18" s="23"/>
      <c r="C18" s="7" t="s">
        <v>86</v>
      </c>
      <c r="D18" s="8" t="s">
        <v>130</v>
      </c>
      <c r="E18" s="6" t="s">
        <v>89</v>
      </c>
      <c r="F18" s="10">
        <v>250</v>
      </c>
      <c r="G18" s="10">
        <v>150</v>
      </c>
    </row>
    <row r="19" spans="1:7" x14ac:dyDescent="0.25">
      <c r="A19" s="23"/>
      <c r="B19" s="23"/>
      <c r="C19" s="4" t="s">
        <v>11</v>
      </c>
      <c r="D19" s="3" t="s">
        <v>117</v>
      </c>
      <c r="E19" s="9" t="s">
        <v>45</v>
      </c>
      <c r="F19" s="10">
        <v>260</v>
      </c>
      <c r="G19" s="18">
        <v>160</v>
      </c>
    </row>
    <row r="20" spans="1:7" x14ac:dyDescent="0.25">
      <c r="A20" s="23"/>
      <c r="B20" s="23"/>
      <c r="C20" s="4" t="s">
        <v>12</v>
      </c>
      <c r="D20" s="3" t="s">
        <v>118</v>
      </c>
      <c r="E20" s="9" t="s">
        <v>45</v>
      </c>
      <c r="F20" s="10">
        <v>270</v>
      </c>
      <c r="G20" s="10">
        <v>170</v>
      </c>
    </row>
    <row r="21" spans="1:7" x14ac:dyDescent="0.25">
      <c r="A21" s="23"/>
      <c r="B21" s="23"/>
      <c r="C21" s="4" t="s">
        <v>13</v>
      </c>
      <c r="D21" s="3" t="s">
        <v>119</v>
      </c>
      <c r="E21" s="9" t="s">
        <v>45</v>
      </c>
      <c r="F21" s="10">
        <v>280</v>
      </c>
      <c r="G21" s="18">
        <v>180</v>
      </c>
    </row>
    <row r="22" spans="1:7" x14ac:dyDescent="0.25">
      <c r="A22" s="23"/>
      <c r="B22" s="23"/>
      <c r="C22" s="4" t="s">
        <v>14</v>
      </c>
      <c r="D22" s="3" t="s">
        <v>120</v>
      </c>
      <c r="E22" s="9" t="s">
        <v>46</v>
      </c>
      <c r="F22" s="10">
        <v>290</v>
      </c>
      <c r="G22" s="10">
        <v>190</v>
      </c>
    </row>
    <row r="23" spans="1:7" x14ac:dyDescent="0.25">
      <c r="A23" s="23"/>
      <c r="B23" s="23"/>
      <c r="C23" s="4" t="s">
        <v>15</v>
      </c>
      <c r="D23" s="3" t="s">
        <v>121</v>
      </c>
      <c r="E23" s="9" t="s">
        <v>47</v>
      </c>
      <c r="F23" s="10">
        <v>300</v>
      </c>
      <c r="G23" s="18">
        <v>200</v>
      </c>
    </row>
    <row r="24" spans="1:7" x14ac:dyDescent="0.25">
      <c r="A24" s="23"/>
      <c r="B24" s="23"/>
      <c r="C24" s="4" t="s">
        <v>16</v>
      </c>
      <c r="D24" s="3" t="s">
        <v>122</v>
      </c>
      <c r="E24" s="9" t="s">
        <v>48</v>
      </c>
      <c r="F24" s="10">
        <v>310</v>
      </c>
      <c r="G24" s="10">
        <v>210</v>
      </c>
    </row>
    <row r="25" spans="1:7" x14ac:dyDescent="0.25">
      <c r="A25" s="23"/>
      <c r="B25" s="23"/>
      <c r="C25" s="4" t="s">
        <v>17</v>
      </c>
      <c r="D25" s="3" t="s">
        <v>123</v>
      </c>
      <c r="E25" s="9" t="s">
        <v>49</v>
      </c>
      <c r="F25" s="10">
        <v>320</v>
      </c>
      <c r="G25" s="18">
        <v>220</v>
      </c>
    </row>
    <row r="26" spans="1:7" x14ac:dyDescent="0.25">
      <c r="A26" s="23"/>
      <c r="B26" s="23"/>
      <c r="C26" s="4" t="s">
        <v>18</v>
      </c>
      <c r="D26" s="3" t="s">
        <v>124</v>
      </c>
      <c r="E26" s="9" t="s">
        <v>50</v>
      </c>
      <c r="F26" s="10">
        <v>330</v>
      </c>
      <c r="G26" s="10">
        <v>230</v>
      </c>
    </row>
    <row r="27" spans="1:7" x14ac:dyDescent="0.25">
      <c r="A27" s="23"/>
      <c r="B27" s="23"/>
      <c r="C27" s="4" t="s">
        <v>19</v>
      </c>
      <c r="D27" s="3" t="s">
        <v>125</v>
      </c>
      <c r="E27" s="9" t="s">
        <v>51</v>
      </c>
      <c r="F27" s="10">
        <v>340</v>
      </c>
      <c r="G27" s="18">
        <v>240</v>
      </c>
    </row>
    <row r="28" spans="1:7" x14ac:dyDescent="0.25">
      <c r="A28" s="23"/>
      <c r="B28" s="23"/>
      <c r="C28" s="4" t="s">
        <v>20</v>
      </c>
      <c r="D28" s="3" t="s">
        <v>126</v>
      </c>
      <c r="E28" s="9" t="s">
        <v>52</v>
      </c>
      <c r="F28" s="10">
        <v>350</v>
      </c>
      <c r="G28" s="10">
        <v>250</v>
      </c>
    </row>
    <row r="29" spans="1:7" x14ac:dyDescent="0.25">
      <c r="A29" s="23"/>
      <c r="B29" s="23"/>
      <c r="C29" s="4" t="s">
        <v>21</v>
      </c>
      <c r="D29" s="3" t="s">
        <v>127</v>
      </c>
      <c r="E29" s="9" t="s">
        <v>53</v>
      </c>
      <c r="F29" s="10">
        <v>360</v>
      </c>
      <c r="G29" s="18">
        <v>260</v>
      </c>
    </row>
    <row r="30" spans="1:7" x14ac:dyDescent="0.25">
      <c r="A30" s="23"/>
      <c r="B30" s="23"/>
      <c r="C30" s="4" t="s">
        <v>22</v>
      </c>
      <c r="D30" s="3" t="s">
        <v>128</v>
      </c>
      <c r="E30" s="9" t="s">
        <v>54</v>
      </c>
      <c r="F30" s="10">
        <v>370</v>
      </c>
      <c r="G30" s="10">
        <v>270</v>
      </c>
    </row>
    <row r="31" spans="1:7" x14ac:dyDescent="0.25">
      <c r="A31" s="23"/>
      <c r="B31" s="23"/>
      <c r="C31" s="4" t="s">
        <v>23</v>
      </c>
      <c r="D31" s="3" t="s">
        <v>129</v>
      </c>
      <c r="E31" s="9" t="s">
        <v>55</v>
      </c>
      <c r="F31" s="10">
        <v>380</v>
      </c>
      <c r="G31" s="18">
        <v>280</v>
      </c>
    </row>
    <row r="32" spans="1:7" x14ac:dyDescent="0.25">
      <c r="A32" s="23"/>
      <c r="B32" s="23"/>
      <c r="C32" s="4" t="s">
        <v>24</v>
      </c>
      <c r="D32" s="3" t="s">
        <v>116</v>
      </c>
      <c r="E32" s="9" t="s">
        <v>56</v>
      </c>
      <c r="F32" s="10">
        <v>390</v>
      </c>
      <c r="G32" s="10">
        <v>290</v>
      </c>
    </row>
    <row r="33" spans="1:7" x14ac:dyDescent="0.25">
      <c r="A33" s="23"/>
      <c r="B33" s="23"/>
      <c r="C33" s="4" t="s">
        <v>57</v>
      </c>
      <c r="D33" s="3" t="s">
        <v>108</v>
      </c>
      <c r="E33" s="9" t="s">
        <v>58</v>
      </c>
      <c r="F33" s="10">
        <v>400</v>
      </c>
      <c r="G33" s="18">
        <v>300</v>
      </c>
    </row>
    <row r="34" spans="1:7" x14ac:dyDescent="0.25">
      <c r="A34" s="23"/>
      <c r="B34" s="23"/>
      <c r="C34" s="4" t="s">
        <v>59</v>
      </c>
      <c r="D34" s="3" t="s">
        <v>7</v>
      </c>
      <c r="E34" s="9" t="s">
        <v>60</v>
      </c>
      <c r="F34" s="10">
        <v>410</v>
      </c>
      <c r="G34" s="10">
        <v>310</v>
      </c>
    </row>
    <row r="35" spans="1:7" x14ac:dyDescent="0.25">
      <c r="A35" s="23"/>
      <c r="B35" s="23"/>
      <c r="C35" s="4" t="s">
        <v>3</v>
      </c>
      <c r="D35" s="3" t="s">
        <v>135</v>
      </c>
      <c r="E35" s="9" t="s">
        <v>61</v>
      </c>
      <c r="F35" s="10">
        <v>420</v>
      </c>
      <c r="G35" s="18">
        <v>320</v>
      </c>
    </row>
    <row r="36" spans="1:7" x14ac:dyDescent="0.25">
      <c r="A36" s="23"/>
      <c r="B36" s="23"/>
      <c r="C36" s="4" t="s">
        <v>4</v>
      </c>
      <c r="D36" s="3" t="s">
        <v>136</v>
      </c>
      <c r="E36" s="9" t="s">
        <v>62</v>
      </c>
      <c r="F36" s="10">
        <v>430</v>
      </c>
      <c r="G36" s="10">
        <v>330</v>
      </c>
    </row>
    <row r="37" spans="1:7" x14ac:dyDescent="0.25">
      <c r="A37" s="23"/>
      <c r="B37" s="23"/>
      <c r="C37" s="4" t="s">
        <v>63</v>
      </c>
      <c r="D37" s="3" t="s">
        <v>137</v>
      </c>
      <c r="E37" s="9" t="s">
        <v>71</v>
      </c>
      <c r="F37" s="10">
        <v>440</v>
      </c>
      <c r="G37" s="18">
        <v>340</v>
      </c>
    </row>
    <row r="38" spans="1:7" x14ac:dyDescent="0.25">
      <c r="A38" s="23"/>
      <c r="B38" s="23"/>
      <c r="C38" s="4" t="s">
        <v>64</v>
      </c>
      <c r="D38" s="3" t="s">
        <v>138</v>
      </c>
      <c r="E38" s="9" t="s">
        <v>72</v>
      </c>
      <c r="F38" s="10">
        <v>450</v>
      </c>
      <c r="G38" s="10">
        <v>350</v>
      </c>
    </row>
    <row r="39" spans="1:7" x14ac:dyDescent="0.25">
      <c r="A39" s="23"/>
      <c r="B39" s="23"/>
      <c r="C39" s="4" t="s">
        <v>5</v>
      </c>
      <c r="D39" s="3" t="s">
        <v>139</v>
      </c>
      <c r="E39" s="9" t="s">
        <v>73</v>
      </c>
      <c r="F39" s="10">
        <v>460</v>
      </c>
      <c r="G39" s="18">
        <v>360</v>
      </c>
    </row>
    <row r="40" spans="1:7" x14ac:dyDescent="0.25">
      <c r="A40" s="23"/>
      <c r="B40" s="23"/>
      <c r="C40" s="4" t="s">
        <v>65</v>
      </c>
      <c r="D40" s="3" t="s">
        <v>140</v>
      </c>
      <c r="E40" s="9" t="s">
        <v>74</v>
      </c>
      <c r="F40" s="10">
        <v>470</v>
      </c>
      <c r="G40" s="10">
        <v>370</v>
      </c>
    </row>
    <row r="41" spans="1:7" x14ac:dyDescent="0.25">
      <c r="A41" s="23"/>
      <c r="B41" s="23"/>
      <c r="C41" s="4" t="s">
        <v>66</v>
      </c>
      <c r="D41" s="3" t="s">
        <v>141</v>
      </c>
      <c r="E41" s="9" t="s">
        <v>75</v>
      </c>
      <c r="F41" s="10">
        <v>480</v>
      </c>
      <c r="G41" s="18">
        <v>380</v>
      </c>
    </row>
    <row r="42" spans="1:7" x14ac:dyDescent="0.25">
      <c r="A42" s="23"/>
      <c r="B42" s="23"/>
      <c r="C42" s="4" t="s">
        <v>67</v>
      </c>
      <c r="D42" s="3" t="s">
        <v>142</v>
      </c>
      <c r="E42" s="9" t="s">
        <v>76</v>
      </c>
      <c r="F42" s="10">
        <v>490</v>
      </c>
      <c r="G42" s="10">
        <v>390</v>
      </c>
    </row>
    <row r="43" spans="1:7" x14ac:dyDescent="0.25">
      <c r="A43" s="23"/>
      <c r="B43" s="23"/>
      <c r="C43" s="4" t="s">
        <v>6</v>
      </c>
      <c r="D43" s="3" t="s">
        <v>143</v>
      </c>
      <c r="E43" s="9" t="s">
        <v>77</v>
      </c>
      <c r="F43" s="10">
        <v>500</v>
      </c>
      <c r="G43" s="18">
        <v>400</v>
      </c>
    </row>
    <row r="44" spans="1:7" x14ac:dyDescent="0.25">
      <c r="A44" s="23"/>
      <c r="B44" s="23"/>
      <c r="C44" s="4" t="s">
        <v>68</v>
      </c>
      <c r="D44" s="3" t="s">
        <v>144</v>
      </c>
      <c r="E44" s="9" t="s">
        <v>78</v>
      </c>
      <c r="F44" s="10">
        <v>510</v>
      </c>
      <c r="G44" s="10">
        <v>410</v>
      </c>
    </row>
    <row r="45" spans="1:7" x14ac:dyDescent="0.25">
      <c r="A45" s="23"/>
      <c r="B45" s="23"/>
      <c r="C45" s="4" t="s">
        <v>69</v>
      </c>
      <c r="D45" s="3" t="s">
        <v>145</v>
      </c>
      <c r="E45" s="9" t="s">
        <v>79</v>
      </c>
      <c r="F45" s="10">
        <v>520</v>
      </c>
      <c r="G45" s="18">
        <v>420</v>
      </c>
    </row>
    <row r="46" spans="1:7" x14ac:dyDescent="0.25">
      <c r="A46" s="23"/>
      <c r="B46" s="28"/>
      <c r="C46" s="29" t="s">
        <v>70</v>
      </c>
      <c r="D46" s="30" t="s">
        <v>146</v>
      </c>
      <c r="E46" s="31" t="s">
        <v>80</v>
      </c>
      <c r="F46" s="10">
        <v>530</v>
      </c>
      <c r="G46" s="10">
        <v>430</v>
      </c>
    </row>
    <row r="47" spans="1:7" x14ac:dyDescent="0.25">
      <c r="A47" s="13"/>
      <c r="B47" s="13"/>
      <c r="C47" s="14"/>
      <c r="D47" s="15"/>
      <c r="E47" s="13"/>
      <c r="F47" s="16"/>
      <c r="G47" s="17"/>
    </row>
    <row r="48" spans="1:7" x14ac:dyDescent="0.25">
      <c r="A48" s="13"/>
      <c r="B48" s="13"/>
      <c r="C48" s="14"/>
      <c r="D48" s="15"/>
      <c r="E48" s="13"/>
      <c r="F48" s="16"/>
      <c r="G48" s="17"/>
    </row>
    <row r="49" spans="1:7" x14ac:dyDescent="0.25">
      <c r="A49" s="13"/>
      <c r="B49" s="13"/>
      <c r="C49" s="14"/>
      <c r="D49" s="15"/>
      <c r="E49" s="13"/>
      <c r="F49" s="16"/>
      <c r="G49" s="17"/>
    </row>
    <row r="50" spans="1:7" x14ac:dyDescent="0.25">
      <c r="A50" s="13"/>
      <c r="B50" s="13"/>
      <c r="C50" s="14"/>
      <c r="D50" s="15"/>
      <c r="E50" s="13"/>
      <c r="F50" s="16"/>
      <c r="G50" s="17"/>
    </row>
  </sheetData>
  <sortState ref="C3:C110">
    <sortCondition ref="C3:C110"/>
  </sortState>
  <phoneticPr fontId="1" type="noConversion"/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48"/>
  <sheetViews>
    <sheetView tabSelected="1" view="pageBreakPreview" topLeftCell="A13" zoomScaleNormal="100" zoomScaleSheetLayoutView="100" workbookViewId="0">
      <selection activeCell="C28" sqref="C28"/>
    </sheetView>
  </sheetViews>
  <sheetFormatPr baseColWidth="10" defaultRowHeight="12.75" x14ac:dyDescent="0.2"/>
  <cols>
    <col min="1" max="1" width="13.85546875" style="32" bestFit="1" customWidth="1"/>
    <col min="2" max="2" width="9.140625" style="32" customWidth="1"/>
    <col min="3" max="3" width="66" style="32" bestFit="1" customWidth="1"/>
    <col min="4" max="4" width="20.28515625" style="36" customWidth="1"/>
    <col min="5" max="5" width="13.5703125" style="32" bestFit="1" customWidth="1"/>
    <col min="6" max="6" width="15.7109375" style="36" bestFit="1" customWidth="1"/>
    <col min="7" max="7" width="17.85546875" style="32" bestFit="1" customWidth="1"/>
    <col min="8" max="8" width="21" style="32" bestFit="1" customWidth="1"/>
    <col min="9" max="16384" width="11.42578125" style="32"/>
  </cols>
  <sheetData>
    <row r="1" spans="2:5" ht="15.75" x14ac:dyDescent="0.25">
      <c r="B1" s="45" t="s">
        <v>148</v>
      </c>
      <c r="C1" s="45"/>
      <c r="D1" s="46"/>
      <c r="E1" s="45"/>
    </row>
    <row r="2" spans="2:5" ht="15.75" x14ac:dyDescent="0.25">
      <c r="B2" s="71">
        <f ca="1">+NOW()</f>
        <v>42163.550963425929</v>
      </c>
      <c r="C2" s="71"/>
      <c r="D2" s="46"/>
      <c r="E2" s="45"/>
    </row>
    <row r="3" spans="2:5" ht="15.75" x14ac:dyDescent="0.25">
      <c r="D3" s="45"/>
      <c r="E3" s="45"/>
    </row>
    <row r="4" spans="2:5" ht="15.75" x14ac:dyDescent="0.25">
      <c r="B4" s="66"/>
      <c r="D4" s="45"/>
      <c r="E4" s="45"/>
    </row>
    <row r="5" spans="2:5" ht="15.75" x14ac:dyDescent="0.25">
      <c r="B5" s="66"/>
      <c r="D5" s="45"/>
      <c r="E5" s="45"/>
    </row>
    <row r="6" spans="2:5" ht="15.75" x14ac:dyDescent="0.25">
      <c r="B6" s="45"/>
      <c r="D6" s="45"/>
      <c r="E6" s="45"/>
    </row>
    <row r="7" spans="2:5" ht="15.75" x14ac:dyDescent="0.25">
      <c r="B7" s="45"/>
      <c r="D7" s="45"/>
      <c r="E7" s="45"/>
    </row>
    <row r="8" spans="2:5" ht="15.75" x14ac:dyDescent="0.25">
      <c r="B8" s="45"/>
      <c r="D8" s="45"/>
      <c r="E8" s="45"/>
    </row>
    <row r="9" spans="2:5" ht="15.75" x14ac:dyDescent="0.25">
      <c r="B9" s="45"/>
      <c r="D9" s="45"/>
      <c r="E9" s="45"/>
    </row>
    <row r="10" spans="2:5" ht="16.5" thickBot="1" x14ac:dyDescent="0.3">
      <c r="B10" s="45"/>
      <c r="D10" s="45"/>
      <c r="E10" s="45"/>
    </row>
    <row r="11" spans="2:5" ht="15.75" x14ac:dyDescent="0.25">
      <c r="B11" s="45"/>
      <c r="C11" s="68"/>
      <c r="D11" s="45"/>
      <c r="E11" s="45"/>
    </row>
    <row r="12" spans="2:5" ht="15.75" x14ac:dyDescent="0.25">
      <c r="B12" s="45"/>
      <c r="C12" s="47" t="s">
        <v>105</v>
      </c>
      <c r="D12" s="45"/>
      <c r="E12" s="45"/>
    </row>
    <row r="13" spans="2:5" ht="15.75" x14ac:dyDescent="0.25">
      <c r="B13" s="45"/>
      <c r="C13" s="47" t="s">
        <v>106</v>
      </c>
      <c r="D13" s="45"/>
      <c r="E13" s="45"/>
    </row>
    <row r="14" spans="2:5" ht="15.75" x14ac:dyDescent="0.25">
      <c r="B14" s="45"/>
      <c r="C14" s="47" t="s">
        <v>107</v>
      </c>
      <c r="D14" s="45"/>
      <c r="E14" s="45"/>
    </row>
    <row r="15" spans="2:5" ht="16.5" thickBot="1" x14ac:dyDescent="0.3">
      <c r="B15" s="45"/>
      <c r="C15" s="48"/>
      <c r="D15" s="45"/>
      <c r="E15" s="45"/>
    </row>
    <row r="16" spans="2:5" ht="15.75" x14ac:dyDescent="0.25">
      <c r="B16" s="45"/>
      <c r="C16" s="45"/>
      <c r="D16" s="45"/>
      <c r="E16" s="45"/>
    </row>
    <row r="17" spans="1:8" ht="15.75" x14ac:dyDescent="0.25">
      <c r="B17" s="45"/>
      <c r="C17" s="45"/>
      <c r="D17" s="45"/>
      <c r="E17" s="45"/>
    </row>
    <row r="18" spans="1:8" ht="15.75" x14ac:dyDescent="0.25">
      <c r="B18" s="45"/>
      <c r="C18" s="45"/>
      <c r="D18" s="46"/>
      <c r="E18" s="45"/>
    </row>
    <row r="19" spans="1:8" ht="15.75" x14ac:dyDescent="0.25">
      <c r="B19" s="45"/>
      <c r="C19" s="45"/>
      <c r="D19" s="46"/>
      <c r="E19" s="45"/>
    </row>
    <row r="20" spans="1:8" ht="15.75" x14ac:dyDescent="0.2">
      <c r="B20" s="70"/>
      <c r="C20" s="70"/>
      <c r="D20" s="70"/>
      <c r="E20" s="70"/>
      <c r="G20" s="32" t="s">
        <v>100</v>
      </c>
    </row>
    <row r="21" spans="1:8" ht="15.75" x14ac:dyDescent="0.2">
      <c r="B21" s="59"/>
      <c r="C21" s="59"/>
      <c r="D21" s="59"/>
      <c r="E21" s="59"/>
    </row>
    <row r="22" spans="1:8" ht="15.75" x14ac:dyDescent="0.2">
      <c r="B22" s="59"/>
      <c r="C22" s="59"/>
      <c r="D22" s="59"/>
      <c r="E22" s="59"/>
    </row>
    <row r="23" spans="1:8" ht="15.75" x14ac:dyDescent="0.25">
      <c r="B23" s="45"/>
      <c r="C23" s="45"/>
      <c r="D23" s="46"/>
      <c r="E23" s="45"/>
      <c r="G23" s="44">
        <v>0.7</v>
      </c>
    </row>
    <row r="24" spans="1:8" ht="15.75" x14ac:dyDescent="0.25">
      <c r="B24" s="45"/>
      <c r="C24" s="45"/>
      <c r="D24" s="46"/>
      <c r="E24" s="45"/>
    </row>
    <row r="25" spans="1:8" ht="16.5" thickBot="1" x14ac:dyDescent="0.3">
      <c r="B25" s="45"/>
      <c r="C25" s="45"/>
      <c r="D25" s="46"/>
      <c r="E25" s="45"/>
    </row>
    <row r="26" spans="1:8" ht="48" thickBot="1" x14ac:dyDescent="0.3">
      <c r="A26" s="41" t="s">
        <v>102</v>
      </c>
      <c r="B26" s="69" t="s">
        <v>97</v>
      </c>
      <c r="C26" s="49" t="s">
        <v>103</v>
      </c>
      <c r="D26" s="50" t="s">
        <v>98</v>
      </c>
      <c r="E26" s="45"/>
      <c r="F26" s="38" t="s">
        <v>149</v>
      </c>
    </row>
    <row r="27" spans="1:8" ht="16.5" hidden="1" thickBot="1" x14ac:dyDescent="0.3">
      <c r="A27" s="42" t="s">
        <v>101</v>
      </c>
      <c r="B27" s="51"/>
      <c r="C27" s="52"/>
      <c r="D27" s="53">
        <f>+IFERROR(VLOOKUP(C27,Références!$D$3:$G$46,3,0),0)</f>
        <v>0</v>
      </c>
      <c r="E27" s="45"/>
      <c r="F27" s="39">
        <f>IFERROR(VLOOKUP(C27,Références!$D$3:$G$46,4,0),0)</f>
        <v>0</v>
      </c>
      <c r="H27" s="40" t="s">
        <v>104</v>
      </c>
    </row>
    <row r="28" spans="1:8" ht="11.25" customHeight="1" x14ac:dyDescent="0.25">
      <c r="A28" s="42" t="s">
        <v>101</v>
      </c>
      <c r="B28" s="51"/>
      <c r="C28" s="52" t="s">
        <v>109</v>
      </c>
      <c r="D28" s="53">
        <f>+IFERROR(VLOOKUP(C28,Références!$D$3:$G$46,3,0),0)</f>
        <v>110</v>
      </c>
      <c r="E28" s="45"/>
      <c r="F28" s="39">
        <f>IFERROR(VLOOKUP(C28,Références!$D$3:$G$46,4,0),0)</f>
        <v>10</v>
      </c>
      <c r="H28" s="40" t="s">
        <v>104</v>
      </c>
    </row>
    <row r="29" spans="1:8" ht="11.25" customHeight="1" thickBot="1" x14ac:dyDescent="0.3">
      <c r="A29" s="42" t="s">
        <v>101</v>
      </c>
      <c r="B29" s="51"/>
      <c r="C29" s="52"/>
      <c r="D29" s="53">
        <f>+IFERROR(VLOOKUP(C29,Références!$D$3:$G$46,3,0),0)</f>
        <v>0</v>
      </c>
      <c r="E29" s="45"/>
      <c r="F29" s="39">
        <f>IFERROR(VLOOKUP(C29,Références!$D$3:$G$46,4,0),0)</f>
        <v>0</v>
      </c>
      <c r="H29" s="40" t="s">
        <v>104</v>
      </c>
    </row>
    <row r="30" spans="1:8" ht="16.5" thickBot="1" x14ac:dyDescent="0.3">
      <c r="B30" s="52"/>
      <c r="C30" s="54" t="s">
        <v>98</v>
      </c>
      <c r="D30" s="55">
        <f ca="1">SUM(INDIRECT("d27:d"&amp;ROW()-1))</f>
        <v>110</v>
      </c>
      <c r="E30" s="45"/>
      <c r="F30" s="43">
        <f ca="1">SUM(INDIRECT("f27:f"&amp;ROW()-1))</f>
        <v>10</v>
      </c>
    </row>
    <row r="31" spans="1:8" ht="15.75" x14ac:dyDescent="0.25">
      <c r="B31" s="52"/>
      <c r="C31" s="51" t="s">
        <v>147</v>
      </c>
      <c r="D31" s="56">
        <f ca="1">+F30*$G$23</f>
        <v>7</v>
      </c>
      <c r="E31" s="45"/>
    </row>
    <row r="32" spans="1:8" ht="15.75" x14ac:dyDescent="0.2">
      <c r="B32" s="52"/>
      <c r="C32" s="58" t="s">
        <v>99</v>
      </c>
      <c r="D32" s="57">
        <f ca="1">+D30-D31</f>
        <v>103</v>
      </c>
    </row>
    <row r="33" spans="2:7" ht="15.75" x14ac:dyDescent="0.25">
      <c r="B33" s="45"/>
      <c r="C33" s="45"/>
      <c r="D33" s="46"/>
      <c r="E33" s="45"/>
    </row>
    <row r="34" spans="2:7" ht="15.75" x14ac:dyDescent="0.25">
      <c r="B34" s="45"/>
      <c r="C34" s="45"/>
      <c r="D34" s="46"/>
      <c r="E34" s="45"/>
    </row>
    <row r="35" spans="2:7" ht="15.75" x14ac:dyDescent="0.25">
      <c r="B35" s="45"/>
      <c r="C35" s="45"/>
      <c r="D35" s="46"/>
      <c r="E35" s="45"/>
    </row>
    <row r="36" spans="2:7" ht="15.75" x14ac:dyDescent="0.25">
      <c r="B36" s="45"/>
      <c r="C36" s="45"/>
      <c r="D36" s="46"/>
      <c r="E36" s="45"/>
    </row>
    <row r="37" spans="2:7" ht="15.75" x14ac:dyDescent="0.25">
      <c r="B37" s="45"/>
      <c r="C37" s="45"/>
      <c r="D37" s="46"/>
      <c r="E37" s="45"/>
    </row>
    <row r="38" spans="2:7" ht="15.75" x14ac:dyDescent="0.25">
      <c r="B38" s="45"/>
      <c r="C38" s="45"/>
      <c r="D38" s="46"/>
      <c r="E38" s="45"/>
    </row>
    <row r="39" spans="2:7" ht="15.75" x14ac:dyDescent="0.25">
      <c r="B39" s="45"/>
      <c r="C39" s="45"/>
      <c r="D39" s="46"/>
      <c r="E39" s="45"/>
    </row>
    <row r="40" spans="2:7" ht="15.75" x14ac:dyDescent="0.25">
      <c r="B40" s="45"/>
      <c r="C40" s="45"/>
      <c r="D40" s="46"/>
      <c r="E40" s="45"/>
    </row>
    <row r="41" spans="2:7" ht="15.75" x14ac:dyDescent="0.25">
      <c r="B41" s="45"/>
      <c r="C41" s="45"/>
      <c r="D41" s="46"/>
      <c r="E41" s="45"/>
    </row>
    <row r="42" spans="2:7" ht="15.75" x14ac:dyDescent="0.25">
      <c r="B42" s="45"/>
      <c r="C42" s="59" t="s">
        <v>150</v>
      </c>
      <c r="D42" s="60"/>
      <c r="E42" s="61"/>
      <c r="F42" s="37"/>
      <c r="G42"/>
    </row>
    <row r="43" spans="2:7" ht="15.75" x14ac:dyDescent="0.25">
      <c r="B43" s="45"/>
      <c r="C43" s="33"/>
      <c r="D43" s="60"/>
      <c r="E43" s="61"/>
      <c r="F43" s="37"/>
      <c r="G43"/>
    </row>
    <row r="44" spans="2:7" ht="15.75" x14ac:dyDescent="0.25">
      <c r="B44" s="45"/>
      <c r="C44" s="62"/>
      <c r="D44" s="45"/>
      <c r="E44" s="63"/>
      <c r="F44" s="37"/>
    </row>
    <row r="45" spans="2:7" ht="15.75" x14ac:dyDescent="0.25">
      <c r="B45" s="45"/>
      <c r="C45" s="64"/>
      <c r="D45" s="65"/>
      <c r="E45" s="61"/>
      <c r="F45" s="32"/>
    </row>
    <row r="46" spans="2:7" ht="15.75" x14ac:dyDescent="0.25">
      <c r="B46" s="45"/>
      <c r="C46" s="64"/>
      <c r="D46" s="65"/>
      <c r="E46" s="61"/>
      <c r="F46" s="32"/>
    </row>
    <row r="47" spans="2:7" ht="15.75" x14ac:dyDescent="0.25">
      <c r="B47" s="45"/>
      <c r="C47" s="64"/>
      <c r="D47" s="65"/>
      <c r="E47" s="45"/>
    </row>
    <row r="48" spans="2:7" ht="15.75" x14ac:dyDescent="0.25">
      <c r="C48" s="67"/>
    </row>
  </sheetData>
  <sheetProtection insertRows="0" selectLockedCells="1" selectUnlockedCells="1"/>
  <mergeCells count="2">
    <mergeCell ref="B20:E20"/>
    <mergeCell ref="B2:C2"/>
  </mergeCells>
  <pageMargins left="0.25" right="0.25" top="0.75" bottom="0.75" header="0.3" footer="0.3"/>
  <pageSetup paperSize="9" scale="9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Références!$D$3:$D$46</xm:f>
          </x14:formula1>
          <xm:sqref>C27:C29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Références</vt:lpstr>
      <vt:lpstr>Modèle</vt:lpstr>
      <vt:lpstr>Modèle!Zone_d_impression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hennecart</dc:creator>
  <cp:lastModifiedBy>Alex</cp:lastModifiedBy>
  <cp:lastPrinted>2015-05-13T04:55:59Z</cp:lastPrinted>
  <dcterms:created xsi:type="dcterms:W3CDTF">2012-05-09T05:38:51Z</dcterms:created>
  <dcterms:modified xsi:type="dcterms:W3CDTF">2015-06-08T11:13:33Z</dcterms:modified>
</cp:coreProperties>
</file>