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400" windowHeight="9735" tabRatio="834" activeTab="2"/>
  </bookViews>
  <sheets>
    <sheet name="ACCUEIL" sheetId="6" r:id="rId1"/>
    <sheet name="BASE" sheetId="7" r:id="rId2"/>
    <sheet name="YOHAN" sheetId="2" r:id="rId3"/>
    <sheet name="NICOLAS" sheetId="8" r:id="rId4"/>
    <sheet name="JULIEN" sheetId="9" r:id="rId5"/>
  </sheets>
  <functionGroups builtInGroupCount="17"/>
  <calcPr calcId="145621"/>
</workbook>
</file>

<file path=xl/calcChain.xml><?xml version="1.0" encoding="utf-8"?>
<calcChain xmlns="http://schemas.openxmlformats.org/spreadsheetml/2006/main">
  <c r="S108" i="2" l="1"/>
  <c r="R108" i="2"/>
  <c r="Q108" i="2"/>
  <c r="P108" i="2"/>
  <c r="O108" i="2"/>
  <c r="N108" i="2"/>
  <c r="M108" i="2"/>
  <c r="S105" i="2"/>
  <c r="R105" i="2"/>
  <c r="Q105" i="2"/>
  <c r="P105" i="2"/>
  <c r="O105" i="2"/>
  <c r="N105" i="2"/>
  <c r="M105" i="2"/>
  <c r="L105" i="2"/>
  <c r="K105" i="2"/>
  <c r="J105" i="2"/>
  <c r="I105" i="2"/>
  <c r="U104" i="2"/>
  <c r="H86" i="2"/>
  <c r="M82" i="2"/>
  <c r="N82" i="2" s="1"/>
  <c r="O82" i="2" s="1"/>
  <c r="P82" i="2" s="1"/>
  <c r="Q82" i="2" s="1"/>
  <c r="R82" i="2" s="1"/>
  <c r="S82" i="2" s="1"/>
  <c r="U81" i="2"/>
  <c r="K81" i="2"/>
  <c r="H1" i="9"/>
  <c r="H1" i="8"/>
  <c r="H1" i="2"/>
  <c r="I1" i="9"/>
  <c r="K7" i="9" s="1"/>
  <c r="U77" i="9"/>
  <c r="T77" i="9"/>
  <c r="U76" i="9"/>
  <c r="T76" i="9"/>
  <c r="U75" i="9"/>
  <c r="T75" i="9"/>
  <c r="U74" i="9"/>
  <c r="T74" i="9"/>
  <c r="U73" i="9"/>
  <c r="T73" i="9"/>
  <c r="U72" i="9"/>
  <c r="T72" i="9"/>
  <c r="S71" i="9"/>
  <c r="R71" i="9"/>
  <c r="Q71" i="9"/>
  <c r="P71" i="9"/>
  <c r="O71" i="9"/>
  <c r="N71" i="9"/>
  <c r="M71" i="9"/>
  <c r="S68" i="9"/>
  <c r="U67" i="9" s="1"/>
  <c r="R68" i="9"/>
  <c r="Q68" i="9"/>
  <c r="P68" i="9"/>
  <c r="O68" i="9"/>
  <c r="N68" i="9"/>
  <c r="M68" i="9"/>
  <c r="L68" i="9"/>
  <c r="K68" i="9"/>
  <c r="J68" i="9"/>
  <c r="I68" i="9"/>
  <c r="U66" i="9"/>
  <c r="T66" i="9"/>
  <c r="U65" i="9"/>
  <c r="T65" i="9"/>
  <c r="U64" i="9"/>
  <c r="T64" i="9"/>
  <c r="U63" i="9"/>
  <c r="T63" i="9"/>
  <c r="U62" i="9"/>
  <c r="T62" i="9"/>
  <c r="U61" i="9"/>
  <c r="T61" i="9"/>
  <c r="U60" i="9"/>
  <c r="T60" i="9"/>
  <c r="U59" i="9"/>
  <c r="T59" i="9"/>
  <c r="U58" i="9"/>
  <c r="T58" i="9"/>
  <c r="U57" i="9"/>
  <c r="T57" i="9"/>
  <c r="U56" i="9"/>
  <c r="T56" i="9"/>
  <c r="U55" i="9"/>
  <c r="T55" i="9"/>
  <c r="U54" i="9"/>
  <c r="T54" i="9"/>
  <c r="U53" i="9"/>
  <c r="T53" i="9"/>
  <c r="U52" i="9"/>
  <c r="T52" i="9"/>
  <c r="U51" i="9"/>
  <c r="T51" i="9"/>
  <c r="U50" i="9"/>
  <c r="T50" i="9"/>
  <c r="U49" i="9"/>
  <c r="T49" i="9"/>
  <c r="H49" i="9"/>
  <c r="U48" i="9"/>
  <c r="T48" i="9"/>
  <c r="U47" i="9"/>
  <c r="T47" i="9"/>
  <c r="U44" i="9"/>
  <c r="M45" i="9" s="1"/>
  <c r="N45" i="9" s="1"/>
  <c r="O45" i="9" s="1"/>
  <c r="P45" i="9" s="1"/>
  <c r="Q45" i="9" s="1"/>
  <c r="R45" i="9" s="1"/>
  <c r="S45" i="9" s="1"/>
  <c r="U40" i="9"/>
  <c r="T40" i="9"/>
  <c r="U39" i="9"/>
  <c r="T39" i="9"/>
  <c r="U38" i="9"/>
  <c r="T38" i="9"/>
  <c r="U37" i="9"/>
  <c r="T37" i="9"/>
  <c r="U36" i="9"/>
  <c r="T36" i="9"/>
  <c r="U35" i="9"/>
  <c r="T35" i="9"/>
  <c r="S34" i="9"/>
  <c r="R34" i="9"/>
  <c r="Q34" i="9"/>
  <c r="P34" i="9"/>
  <c r="O34" i="9"/>
  <c r="N34" i="9"/>
  <c r="M34" i="9"/>
  <c r="S31" i="9"/>
  <c r="R31" i="9"/>
  <c r="Q31" i="9"/>
  <c r="P31" i="9"/>
  <c r="O31" i="9"/>
  <c r="N31" i="9"/>
  <c r="U31" i="9" s="1"/>
  <c r="M31" i="9"/>
  <c r="L31" i="9"/>
  <c r="K31" i="9"/>
  <c r="J31" i="9"/>
  <c r="I31" i="9"/>
  <c r="U30" i="9"/>
  <c r="U29" i="9"/>
  <c r="T29" i="9"/>
  <c r="U28" i="9"/>
  <c r="T28" i="9"/>
  <c r="U27" i="9"/>
  <c r="T27" i="9"/>
  <c r="U26" i="9"/>
  <c r="T26" i="9"/>
  <c r="U25" i="9"/>
  <c r="T25" i="9"/>
  <c r="U24" i="9"/>
  <c r="T24" i="9"/>
  <c r="U23" i="9"/>
  <c r="T23" i="9"/>
  <c r="U22" i="9"/>
  <c r="T22" i="9"/>
  <c r="U21" i="9"/>
  <c r="T21" i="9"/>
  <c r="U20" i="9"/>
  <c r="T20" i="9"/>
  <c r="U19" i="9"/>
  <c r="T19" i="9"/>
  <c r="U18" i="9"/>
  <c r="T18" i="9"/>
  <c r="U17" i="9"/>
  <c r="T17" i="9"/>
  <c r="U16" i="9"/>
  <c r="T16" i="9"/>
  <c r="U15" i="9"/>
  <c r="T15" i="9"/>
  <c r="U14" i="9"/>
  <c r="T14" i="9"/>
  <c r="U13" i="9"/>
  <c r="T13" i="9"/>
  <c r="U12" i="9"/>
  <c r="T12" i="9"/>
  <c r="H12" i="9"/>
  <c r="M8" i="9" s="1"/>
  <c r="N8" i="9" s="1"/>
  <c r="O8" i="9" s="1"/>
  <c r="P8" i="9" s="1"/>
  <c r="Q8" i="9" s="1"/>
  <c r="R8" i="9" s="1"/>
  <c r="S8" i="9" s="1"/>
  <c r="U11" i="9"/>
  <c r="T11" i="9"/>
  <c r="U10" i="9"/>
  <c r="T10" i="9"/>
  <c r="J1" i="9"/>
  <c r="U105" i="2" l="1"/>
  <c r="K44" i="9"/>
  <c r="U68" i="9"/>
  <c r="U35" i="2"/>
  <c r="U35" i="8"/>
  <c r="I1" i="8"/>
  <c r="K44" i="8" s="1"/>
  <c r="U77" i="8"/>
  <c r="T77" i="8"/>
  <c r="U76" i="8"/>
  <c r="T76" i="8"/>
  <c r="U75" i="8"/>
  <c r="T75" i="8"/>
  <c r="U74" i="8"/>
  <c r="T74" i="8"/>
  <c r="U73" i="8"/>
  <c r="T73" i="8"/>
  <c r="U72" i="8"/>
  <c r="T72" i="8"/>
  <c r="S71" i="8"/>
  <c r="R71" i="8"/>
  <c r="Q71" i="8"/>
  <c r="P71" i="8"/>
  <c r="O71" i="8"/>
  <c r="N71" i="8"/>
  <c r="M71" i="8"/>
  <c r="S68" i="8"/>
  <c r="U67" i="8" s="1"/>
  <c r="R68" i="8"/>
  <c r="Q68" i="8"/>
  <c r="P68" i="8"/>
  <c r="O68" i="8"/>
  <c r="N68" i="8"/>
  <c r="M68" i="8"/>
  <c r="L68" i="8"/>
  <c r="K68" i="8"/>
  <c r="J68" i="8"/>
  <c r="I68" i="8"/>
  <c r="U66" i="8"/>
  <c r="T66" i="8"/>
  <c r="U65" i="8"/>
  <c r="T65" i="8"/>
  <c r="U64" i="8"/>
  <c r="T64" i="8"/>
  <c r="U63" i="8"/>
  <c r="T63" i="8"/>
  <c r="U62" i="8"/>
  <c r="T62" i="8"/>
  <c r="U61" i="8"/>
  <c r="T61" i="8"/>
  <c r="U60" i="8"/>
  <c r="T60" i="8"/>
  <c r="U59" i="8"/>
  <c r="T59" i="8"/>
  <c r="U58" i="8"/>
  <c r="T58" i="8"/>
  <c r="U57" i="8"/>
  <c r="T57" i="8"/>
  <c r="U56" i="8"/>
  <c r="T56" i="8"/>
  <c r="U55" i="8"/>
  <c r="T55" i="8"/>
  <c r="U54" i="8"/>
  <c r="T54" i="8"/>
  <c r="U53" i="8"/>
  <c r="T53" i="8"/>
  <c r="U52" i="8"/>
  <c r="T52" i="8"/>
  <c r="U51" i="8"/>
  <c r="T51" i="8"/>
  <c r="U50" i="8"/>
  <c r="T50" i="8"/>
  <c r="U49" i="8"/>
  <c r="T49" i="8"/>
  <c r="H49" i="8"/>
  <c r="U48" i="8"/>
  <c r="T48" i="8"/>
  <c r="U47" i="8"/>
  <c r="T47" i="8"/>
  <c r="U44" i="8"/>
  <c r="U40" i="8"/>
  <c r="T40" i="8"/>
  <c r="U39" i="8"/>
  <c r="T39" i="8"/>
  <c r="U38" i="8"/>
  <c r="T38" i="8"/>
  <c r="U37" i="8"/>
  <c r="T37" i="8"/>
  <c r="U36" i="8"/>
  <c r="T36" i="8"/>
  <c r="T35" i="8"/>
  <c r="S34" i="8"/>
  <c r="R34" i="8"/>
  <c r="Q34" i="8"/>
  <c r="P34" i="8"/>
  <c r="O34" i="8"/>
  <c r="N34" i="8"/>
  <c r="M34" i="8"/>
  <c r="S31" i="8"/>
  <c r="R31" i="8"/>
  <c r="Q31" i="8"/>
  <c r="P31" i="8"/>
  <c r="O31" i="8"/>
  <c r="N31" i="8"/>
  <c r="M31" i="8"/>
  <c r="U31" i="8" s="1"/>
  <c r="L31" i="8"/>
  <c r="K31" i="8"/>
  <c r="J31" i="8"/>
  <c r="I31" i="8"/>
  <c r="U29" i="8"/>
  <c r="T29" i="8"/>
  <c r="U28" i="8"/>
  <c r="T28" i="8"/>
  <c r="U27" i="8"/>
  <c r="T27" i="8"/>
  <c r="U26" i="8"/>
  <c r="T26" i="8"/>
  <c r="U25" i="8"/>
  <c r="T25" i="8"/>
  <c r="U24" i="8"/>
  <c r="T24" i="8"/>
  <c r="U23" i="8"/>
  <c r="T23" i="8"/>
  <c r="U22" i="8"/>
  <c r="T22" i="8"/>
  <c r="U21" i="8"/>
  <c r="T21" i="8"/>
  <c r="U20" i="8"/>
  <c r="T20" i="8"/>
  <c r="U19" i="8"/>
  <c r="T19" i="8"/>
  <c r="U18" i="8"/>
  <c r="T18" i="8"/>
  <c r="U17" i="8"/>
  <c r="T17" i="8"/>
  <c r="U16" i="8"/>
  <c r="T16" i="8"/>
  <c r="U15" i="8"/>
  <c r="T15" i="8"/>
  <c r="U14" i="8"/>
  <c r="T14" i="8"/>
  <c r="U13" i="8"/>
  <c r="T13" i="8"/>
  <c r="U12" i="8"/>
  <c r="T12" i="8"/>
  <c r="H12" i="8"/>
  <c r="M8" i="8" s="1"/>
  <c r="N8" i="8" s="1"/>
  <c r="O8" i="8" s="1"/>
  <c r="P8" i="8" s="1"/>
  <c r="Q8" i="8" s="1"/>
  <c r="R8" i="8" s="1"/>
  <c r="S8" i="8" s="1"/>
  <c r="U11" i="8"/>
  <c r="T11" i="8"/>
  <c r="U10" i="8"/>
  <c r="T10" i="8"/>
  <c r="J1" i="8"/>
  <c r="U68" i="8" l="1"/>
  <c r="U30" i="8"/>
  <c r="K7" i="8"/>
  <c r="M45" i="8"/>
  <c r="N45" i="8" s="1"/>
  <c r="O45" i="8" s="1"/>
  <c r="P45" i="8" s="1"/>
  <c r="Q45" i="8" s="1"/>
  <c r="R45" i="8" s="1"/>
  <c r="S45" i="8" s="1"/>
  <c r="J1" i="2"/>
  <c r="I1" i="2"/>
  <c r="H12" i="2" l="1"/>
  <c r="M8" i="2" s="1"/>
  <c r="H49" i="2" l="1"/>
  <c r="U44" i="2"/>
  <c r="U77" i="2"/>
  <c r="T77" i="2"/>
  <c r="U76" i="2"/>
  <c r="T76" i="2"/>
  <c r="U75" i="2"/>
  <c r="T75" i="2"/>
  <c r="U74" i="2"/>
  <c r="T74" i="2"/>
  <c r="U73" i="2"/>
  <c r="T73" i="2"/>
  <c r="U72" i="2"/>
  <c r="T72" i="2"/>
  <c r="S71" i="2"/>
  <c r="R71" i="2"/>
  <c r="Q71" i="2"/>
  <c r="P71" i="2"/>
  <c r="O71" i="2"/>
  <c r="N71" i="2"/>
  <c r="M71" i="2"/>
  <c r="S68" i="2"/>
  <c r="U67" i="2" s="1"/>
  <c r="R68" i="2"/>
  <c r="Q68" i="2"/>
  <c r="P68" i="2"/>
  <c r="O68" i="2"/>
  <c r="N68" i="2"/>
  <c r="M68" i="2"/>
  <c r="L68" i="2"/>
  <c r="K68" i="2"/>
  <c r="J68" i="2"/>
  <c r="I68" i="2"/>
  <c r="U66" i="2"/>
  <c r="T66" i="2"/>
  <c r="U65" i="2"/>
  <c r="T65" i="2"/>
  <c r="U64" i="2"/>
  <c r="T64" i="2"/>
  <c r="U63" i="2"/>
  <c r="T63" i="2"/>
  <c r="U62" i="2"/>
  <c r="T62" i="2"/>
  <c r="U61" i="2"/>
  <c r="T61" i="2"/>
  <c r="U60" i="2"/>
  <c r="T60" i="2"/>
  <c r="U59" i="2"/>
  <c r="T59" i="2"/>
  <c r="U58" i="2"/>
  <c r="T58" i="2"/>
  <c r="U57" i="2"/>
  <c r="T57" i="2"/>
  <c r="U56" i="2"/>
  <c r="T56" i="2"/>
  <c r="U55" i="2"/>
  <c r="T55" i="2"/>
  <c r="U54" i="2"/>
  <c r="T54" i="2"/>
  <c r="U53" i="2"/>
  <c r="T53" i="2"/>
  <c r="U52" i="2"/>
  <c r="T52" i="2"/>
  <c r="U51" i="2"/>
  <c r="T51" i="2"/>
  <c r="U50" i="2"/>
  <c r="T50" i="2"/>
  <c r="U49" i="2"/>
  <c r="T49" i="2"/>
  <c r="U48" i="2"/>
  <c r="T48" i="2"/>
  <c r="U47" i="2"/>
  <c r="T47" i="2"/>
  <c r="K44" i="2"/>
  <c r="K7" i="2"/>
  <c r="L31" i="2"/>
  <c r="K31" i="2"/>
  <c r="J31" i="2"/>
  <c r="I31" i="2"/>
  <c r="M45" i="2" l="1"/>
  <c r="U68" i="2"/>
  <c r="U40" i="2"/>
  <c r="T40" i="2"/>
  <c r="U39" i="2"/>
  <c r="T39" i="2"/>
  <c r="U38" i="2"/>
  <c r="T38" i="2"/>
  <c r="U37" i="2"/>
  <c r="T37" i="2"/>
  <c r="U36" i="2"/>
  <c r="T36" i="2"/>
  <c r="T35" i="2"/>
  <c r="S34" i="2"/>
  <c r="R34" i="2"/>
  <c r="Q34" i="2"/>
  <c r="P34" i="2"/>
  <c r="O34" i="2"/>
  <c r="N34" i="2"/>
  <c r="M34" i="2"/>
  <c r="S31" i="2"/>
  <c r="R31" i="2"/>
  <c r="Q31" i="2"/>
  <c r="P31" i="2"/>
  <c r="O31" i="2"/>
  <c r="N31" i="2"/>
  <c r="M31" i="2"/>
  <c r="U29" i="2"/>
  <c r="T29" i="2"/>
  <c r="U28" i="2"/>
  <c r="T28" i="2"/>
  <c r="U27" i="2"/>
  <c r="T27" i="2"/>
  <c r="U26" i="2"/>
  <c r="T26" i="2"/>
  <c r="U25" i="2"/>
  <c r="T25" i="2"/>
  <c r="U24" i="2"/>
  <c r="T24" i="2"/>
  <c r="U23" i="2"/>
  <c r="T23" i="2"/>
  <c r="U22" i="2"/>
  <c r="T22" i="2"/>
  <c r="U21" i="2"/>
  <c r="T21" i="2"/>
  <c r="U20" i="2"/>
  <c r="T20" i="2"/>
  <c r="U19" i="2"/>
  <c r="T19" i="2"/>
  <c r="U18" i="2"/>
  <c r="T18" i="2"/>
  <c r="U17" i="2"/>
  <c r="T17" i="2"/>
  <c r="U16" i="2"/>
  <c r="T16" i="2"/>
  <c r="U15" i="2"/>
  <c r="T15" i="2"/>
  <c r="U14" i="2"/>
  <c r="T14" i="2"/>
  <c r="U13" i="2"/>
  <c r="T13" i="2"/>
  <c r="U12" i="2"/>
  <c r="T12" i="2"/>
  <c r="U11" i="2"/>
  <c r="T11" i="2"/>
  <c r="U10" i="2"/>
  <c r="T10" i="2"/>
  <c r="N8" i="2"/>
  <c r="U30" i="2" l="1"/>
  <c r="N45" i="2"/>
  <c r="O8" i="2"/>
  <c r="U31" i="2"/>
  <c r="O45" i="2" l="1"/>
  <c r="P45" i="2" s="1"/>
  <c r="Q45" i="2" s="1"/>
  <c r="R45" i="2" s="1"/>
  <c r="S45" i="2" s="1"/>
  <c r="P8" i="2"/>
  <c r="Q8" i="2" l="1"/>
  <c r="R8" i="2" l="1"/>
  <c r="S8" i="2" l="1"/>
</calcChain>
</file>

<file path=xl/sharedStrings.xml><?xml version="1.0" encoding="utf-8"?>
<sst xmlns="http://schemas.openxmlformats.org/spreadsheetml/2006/main" count="375" uniqueCount="41">
  <si>
    <t xml:space="preserve">  HEURES SALARIE</t>
  </si>
  <si>
    <t>LUNDI</t>
  </si>
  <si>
    <t>MARDI</t>
  </si>
  <si>
    <t xml:space="preserve">MERCREDI </t>
  </si>
  <si>
    <t xml:space="preserve">JEUDI </t>
  </si>
  <si>
    <t xml:space="preserve">VENDREDI </t>
  </si>
  <si>
    <t>SAMEDI</t>
  </si>
  <si>
    <t>DIMANCHE</t>
  </si>
  <si>
    <t>CODES</t>
  </si>
  <si>
    <t>COMMENTAIRES</t>
  </si>
  <si>
    <t/>
  </si>
  <si>
    <t>F</t>
  </si>
  <si>
    <t>O</t>
  </si>
  <si>
    <t>W</t>
  </si>
  <si>
    <t>ENREGISTREMENTS COMPLEMENTAIRES</t>
  </si>
  <si>
    <t>OUTILS</t>
  </si>
  <si>
    <t>OPERATIONS</t>
  </si>
  <si>
    <t>TRA</t>
  </si>
  <si>
    <t>DES</t>
  </si>
  <si>
    <t>OUVRE=0</t>
  </si>
  <si>
    <t>FERIE=F</t>
  </si>
  <si>
    <t>CONGE=C</t>
  </si>
  <si>
    <t>W-END=W</t>
  </si>
  <si>
    <t>YOHAN</t>
  </si>
  <si>
    <t>ANNEE</t>
  </si>
  <si>
    <t>QUAND</t>
  </si>
  <si>
    <t>QUOI</t>
  </si>
  <si>
    <t>QUI</t>
  </si>
  <si>
    <t>COMBIEN</t>
  </si>
  <si>
    <t>atelier</t>
  </si>
  <si>
    <t>SALARIE1</t>
  </si>
  <si>
    <t>SALARIE2</t>
  </si>
  <si>
    <t>SALARIE3</t>
  </si>
  <si>
    <t>SEMAINE</t>
  </si>
  <si>
    <t>PEL</t>
  </si>
  <si>
    <t>KM</t>
  </si>
  <si>
    <t>NICOLAS</t>
  </si>
  <si>
    <t>MM</t>
  </si>
  <si>
    <t>JULIEN</t>
  </si>
  <si>
    <t>SALARIE4</t>
  </si>
  <si>
    <t>SALARIE5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</si>
</sst>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[$-40C]d\-mmm;@"/>
    <numFmt numFmtId="166" formatCode="#.##0\.00"/>
    <numFmt numFmtId="167" formatCode="#\.00"/>
    <numFmt numFmtId="168" formatCode="\$#\.00"/>
  </numFmts>
  <fonts count="2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24"/>
      <color indexed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sz val="9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36"/>
      <color rgb="FFFF0000"/>
      <name val="Arial"/>
      <family val="2"/>
    </font>
    <font>
      <sz val="10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749961851863155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indexed="9"/>
      </top>
      <bottom style="thin">
        <color indexed="23"/>
      </bottom>
      <diagonal/>
    </border>
    <border>
      <left style="medium">
        <color indexed="64"/>
      </left>
      <right/>
      <top style="thin">
        <color indexed="9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23"/>
      </top>
      <bottom style="thin">
        <color indexed="9"/>
      </bottom>
      <diagonal/>
    </border>
    <border>
      <left/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2" tint="-0.749961851863155"/>
      </top>
      <bottom/>
      <diagonal/>
    </border>
    <border>
      <left/>
      <right/>
      <top style="thin">
        <color indexed="9"/>
      </top>
      <bottom/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64" fontId="21" fillId="0" borderId="0" applyFont="0" applyFill="0" applyBorder="0" applyAlignment="0" applyProtection="0"/>
    <xf numFmtId="166" fontId="19" fillId="0" borderId="0">
      <protection locked="0"/>
    </xf>
    <xf numFmtId="167" fontId="19" fillId="0" borderId="0">
      <protection locked="0"/>
    </xf>
    <xf numFmtId="168" fontId="19" fillId="0" borderId="0">
      <protection locked="0"/>
    </xf>
    <xf numFmtId="0" fontId="12" fillId="0" borderId="0" applyNumberFormat="0" applyFont="0" applyFill="0" applyBorder="0" applyProtection="0">
      <alignment horizontal="left"/>
    </xf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2" fillId="0" borderId="0" applyNumberFormat="0" applyFont="0" applyFill="0" applyBorder="0" applyAlignment="0" applyProtection="0"/>
    <xf numFmtId="0" fontId="1" fillId="2" borderId="0"/>
  </cellStyleXfs>
  <cellXfs count="119">
    <xf numFmtId="0" fontId="0" fillId="0" borderId="0" xfId="0"/>
    <xf numFmtId="0" fontId="1" fillId="2" borderId="0" xfId="1" applyFill="1" applyProtection="1"/>
    <xf numFmtId="0" fontId="1" fillId="0" borderId="0" xfId="1" applyAlignment="1" applyProtection="1">
      <alignment horizontal="center"/>
    </xf>
    <xf numFmtId="0" fontId="2" fillId="2" borderId="0" xfId="1" applyFont="1" applyFill="1" applyProtection="1"/>
    <xf numFmtId="0" fontId="3" fillId="2" borderId="0" xfId="1" applyFont="1" applyFill="1" applyProtection="1"/>
    <xf numFmtId="0" fontId="4" fillId="2" borderId="0" xfId="1" applyFont="1" applyFill="1" applyAlignment="1" applyProtection="1"/>
    <xf numFmtId="0" fontId="6" fillId="2" borderId="0" xfId="2" applyFill="1" applyAlignment="1" applyProtection="1">
      <protection locked="0"/>
    </xf>
    <xf numFmtId="0" fontId="7" fillId="2" borderId="0" xfId="1" applyFont="1" applyFill="1" applyAlignment="1" applyProtection="1">
      <alignment horizontal="center"/>
    </xf>
    <xf numFmtId="0" fontId="1" fillId="3" borderId="0" xfId="1" applyFill="1" applyProtection="1"/>
    <xf numFmtId="0" fontId="2" fillId="3" borderId="0" xfId="1" applyFont="1" applyFill="1" applyProtection="1"/>
    <xf numFmtId="0" fontId="4" fillId="3" borderId="1" xfId="1" applyFont="1" applyFill="1" applyBorder="1" applyAlignment="1" applyProtection="1"/>
    <xf numFmtId="0" fontId="7" fillId="3" borderId="0" xfId="1" applyFont="1" applyFill="1" applyAlignment="1" applyProtection="1">
      <alignment horizontal="center"/>
    </xf>
    <xf numFmtId="165" fontId="11" fillId="5" borderId="6" xfId="1" applyNumberFormat="1" applyFont="1" applyFill="1" applyBorder="1" applyAlignment="1" applyProtection="1">
      <alignment horizontal="center" vertical="center" wrapText="1"/>
    </xf>
    <xf numFmtId="0" fontId="11" fillId="5" borderId="3" xfId="1" applyFont="1" applyFill="1" applyBorder="1" applyAlignment="1" applyProtection="1">
      <alignment horizontal="center"/>
    </xf>
    <xf numFmtId="0" fontId="11" fillId="5" borderId="6" xfId="1" applyFont="1" applyFill="1" applyBorder="1" applyAlignment="1" applyProtection="1">
      <alignment horizontal="center"/>
    </xf>
    <xf numFmtId="0" fontId="11" fillId="5" borderId="4" xfId="1" applyFont="1" applyFill="1" applyBorder="1" applyAlignment="1" applyProtection="1">
      <alignment horizontal="center"/>
    </xf>
    <xf numFmtId="0" fontId="12" fillId="2" borderId="0" xfId="1" applyFont="1" applyFill="1" applyProtection="1"/>
    <xf numFmtId="0" fontId="14" fillId="5" borderId="9" xfId="1" applyFont="1" applyFill="1" applyBorder="1" applyAlignment="1" applyProtection="1">
      <alignment horizontal="center"/>
    </xf>
    <xf numFmtId="0" fontId="14" fillId="5" borderId="3" xfId="1" applyFont="1" applyFill="1" applyBorder="1" applyAlignment="1" applyProtection="1">
      <alignment horizontal="center"/>
    </xf>
    <xf numFmtId="0" fontId="14" fillId="5" borderId="10" xfId="1" applyFont="1" applyFill="1" applyBorder="1" applyAlignment="1" applyProtection="1"/>
    <xf numFmtId="0" fontId="14" fillId="5" borderId="11" xfId="1" applyFont="1" applyFill="1" applyBorder="1" applyAlignment="1" applyProtection="1"/>
    <xf numFmtId="0" fontId="15" fillId="6" borderId="6" xfId="1" applyFont="1" applyFill="1" applyBorder="1" applyAlignment="1" applyProtection="1">
      <alignment horizontal="center"/>
      <protection locked="0"/>
    </xf>
    <xf numFmtId="0" fontId="16" fillId="7" borderId="13" xfId="1" applyFont="1" applyFill="1" applyBorder="1" applyAlignment="1" applyProtection="1"/>
    <xf numFmtId="0" fontId="7" fillId="6" borderId="14" xfId="1" applyFont="1" applyFill="1" applyBorder="1" applyAlignment="1" applyProtection="1">
      <protection locked="0"/>
    </xf>
    <xf numFmtId="0" fontId="7" fillId="6" borderId="15" xfId="1" applyFont="1" applyFill="1" applyBorder="1" applyAlignment="1" applyProtection="1">
      <protection locked="0"/>
    </xf>
    <xf numFmtId="0" fontId="7" fillId="6" borderId="6" xfId="1" applyFont="1" applyFill="1" applyBorder="1" applyAlignment="1" applyProtection="1">
      <alignment horizontal="center"/>
      <protection locked="0"/>
    </xf>
    <xf numFmtId="0" fontId="7" fillId="6" borderId="3" xfId="1" applyFont="1" applyFill="1" applyBorder="1" applyAlignment="1" applyProtection="1">
      <alignment horizontal="center"/>
    </xf>
    <xf numFmtId="0" fontId="15" fillId="8" borderId="16" xfId="1" applyFont="1" applyFill="1" applyBorder="1" applyAlignment="1" applyProtection="1">
      <alignment horizontal="center"/>
    </xf>
    <xf numFmtId="0" fontId="15" fillId="6" borderId="17" xfId="1" applyFont="1" applyFill="1" applyBorder="1" applyAlignment="1" applyProtection="1">
      <alignment horizontal="center"/>
      <protection locked="0"/>
    </xf>
    <xf numFmtId="0" fontId="16" fillId="7" borderId="18" xfId="1" applyFont="1" applyFill="1" applyBorder="1" applyAlignment="1" applyProtection="1"/>
    <xf numFmtId="0" fontId="7" fillId="6" borderId="19" xfId="1" applyFont="1" applyFill="1" applyBorder="1" applyAlignment="1" applyProtection="1">
      <protection locked="0"/>
    </xf>
    <xf numFmtId="0" fontId="7" fillId="6" borderId="20" xfId="1" applyFont="1" applyFill="1" applyBorder="1" applyAlignment="1" applyProtection="1">
      <protection locked="0"/>
    </xf>
    <xf numFmtId="0" fontId="7" fillId="6" borderId="17" xfId="1" applyFont="1" applyFill="1" applyBorder="1" applyAlignment="1" applyProtection="1">
      <alignment horizontal="center"/>
      <protection locked="0"/>
    </xf>
    <xf numFmtId="0" fontId="7" fillId="6" borderId="21" xfId="1" applyFont="1" applyFill="1" applyBorder="1" applyAlignment="1" applyProtection="1">
      <alignment horizontal="center"/>
    </xf>
    <xf numFmtId="0" fontId="15" fillId="8" borderId="22" xfId="1" applyFont="1" applyFill="1" applyBorder="1" applyAlignment="1" applyProtection="1">
      <alignment horizontal="center"/>
    </xf>
    <xf numFmtId="0" fontId="15" fillId="6" borderId="23" xfId="1" applyFont="1" applyFill="1" applyBorder="1" applyAlignment="1" applyProtection="1">
      <alignment horizontal="center"/>
      <protection locked="0"/>
    </xf>
    <xf numFmtId="0" fontId="7" fillId="6" borderId="24" xfId="1" applyFont="1" applyFill="1" applyBorder="1" applyAlignment="1" applyProtection="1">
      <protection locked="0"/>
    </xf>
    <xf numFmtId="0" fontId="7" fillId="6" borderId="25" xfId="1" applyFont="1" applyFill="1" applyBorder="1" applyAlignment="1" applyProtection="1">
      <protection locked="0"/>
    </xf>
    <xf numFmtId="0" fontId="7" fillId="6" borderId="9" xfId="1" applyFont="1" applyFill="1" applyBorder="1" applyAlignment="1" applyProtection="1">
      <alignment horizontal="center"/>
      <protection locked="0"/>
    </xf>
    <xf numFmtId="0" fontId="7" fillId="6" borderId="26" xfId="1" applyFont="1" applyFill="1" applyBorder="1" applyAlignment="1" applyProtection="1">
      <alignment horizontal="center"/>
    </xf>
    <xf numFmtId="0" fontId="15" fillId="8" borderId="27" xfId="1" applyFont="1" applyFill="1" applyBorder="1" applyAlignment="1" applyProtection="1">
      <alignment horizontal="center"/>
    </xf>
    <xf numFmtId="0" fontId="7" fillId="6" borderId="23" xfId="1" applyFont="1" applyFill="1" applyBorder="1" applyAlignment="1" applyProtection="1">
      <alignment horizontal="center"/>
      <protection locked="0"/>
    </xf>
    <xf numFmtId="0" fontId="7" fillId="6" borderId="28" xfId="1" applyFont="1" applyFill="1" applyBorder="1" applyAlignment="1" applyProtection="1">
      <alignment horizontal="center"/>
    </xf>
    <xf numFmtId="0" fontId="15" fillId="8" borderId="29" xfId="1" applyFont="1" applyFill="1" applyBorder="1" applyAlignment="1" applyProtection="1">
      <alignment horizontal="center"/>
    </xf>
    <xf numFmtId="0" fontId="15" fillId="6" borderId="30" xfId="1" applyFont="1" applyFill="1" applyBorder="1" applyAlignment="1" applyProtection="1">
      <alignment horizontal="center"/>
      <protection locked="0"/>
    </xf>
    <xf numFmtId="0" fontId="7" fillId="6" borderId="30" xfId="1" applyFont="1" applyFill="1" applyBorder="1" applyAlignment="1" applyProtection="1">
      <alignment horizontal="center"/>
      <protection locked="0"/>
    </xf>
    <xf numFmtId="0" fontId="7" fillId="6" borderId="31" xfId="1" applyFont="1" applyFill="1" applyBorder="1" applyAlignment="1" applyProtection="1">
      <alignment horizontal="center"/>
    </xf>
    <xf numFmtId="0" fontId="15" fillId="8" borderId="32" xfId="1" applyFont="1" applyFill="1" applyBorder="1" applyAlignment="1" applyProtection="1">
      <alignment horizontal="center"/>
    </xf>
    <xf numFmtId="0" fontId="7" fillId="6" borderId="24" xfId="1" quotePrefix="1" applyFont="1" applyFill="1" applyBorder="1" applyAlignment="1" applyProtection="1">
      <protection locked="0"/>
    </xf>
    <xf numFmtId="0" fontId="17" fillId="5" borderId="9" xfId="1" applyFont="1" applyFill="1" applyBorder="1" applyAlignment="1" applyProtection="1">
      <alignment horizontal="center"/>
    </xf>
    <xf numFmtId="165" fontId="18" fillId="5" borderId="7" xfId="1" applyNumberFormat="1" applyFont="1" applyFill="1" applyBorder="1" applyAlignment="1" applyProtection="1">
      <alignment horizontal="center"/>
    </xf>
    <xf numFmtId="0" fontId="8" fillId="3" borderId="0" xfId="1" applyFont="1" applyFill="1" applyAlignment="1" applyProtection="1">
      <alignment vertical="top" textRotation="255"/>
    </xf>
    <xf numFmtId="0" fontId="15" fillId="6" borderId="35" xfId="1" applyFont="1" applyFill="1" applyBorder="1" applyAlignment="1" applyProtection="1">
      <alignment horizontal="center"/>
      <protection locked="0"/>
    </xf>
    <xf numFmtId="0" fontId="15" fillId="6" borderId="37" xfId="1" applyFont="1" applyFill="1" applyBorder="1" applyAlignment="1" applyProtection="1">
      <alignment horizontal="center"/>
      <protection locked="0"/>
    </xf>
    <xf numFmtId="0" fontId="15" fillId="6" borderId="39" xfId="1" applyFont="1" applyFill="1" applyBorder="1" applyAlignment="1" applyProtection="1">
      <alignment horizontal="center"/>
      <protection locked="0"/>
    </xf>
    <xf numFmtId="0" fontId="2" fillId="0" borderId="0" xfId="1" applyFont="1" applyProtection="1"/>
    <xf numFmtId="0" fontId="1" fillId="0" borderId="0" xfId="1" applyProtection="1"/>
    <xf numFmtId="0" fontId="7" fillId="0" borderId="0" xfId="1" applyFont="1" applyAlignment="1" applyProtection="1">
      <alignment horizontal="center"/>
    </xf>
    <xf numFmtId="0" fontId="8" fillId="3" borderId="2" xfId="1" applyFont="1" applyFill="1" applyBorder="1" applyAlignment="1" applyProtection="1">
      <alignment horizontal="center" textRotation="255"/>
    </xf>
    <xf numFmtId="0" fontId="8" fillId="3" borderId="2" xfId="1" applyFont="1" applyFill="1" applyBorder="1" applyAlignment="1" applyProtection="1">
      <alignment vertical="center" textRotation="255"/>
      <protection locked="0"/>
    </xf>
    <xf numFmtId="0" fontId="16" fillId="7" borderId="42" xfId="1" applyFont="1" applyFill="1" applyBorder="1" applyAlignment="1" applyProtection="1"/>
    <xf numFmtId="0" fontId="7" fillId="6" borderId="43" xfId="1" applyFont="1" applyFill="1" applyBorder="1" applyAlignment="1" applyProtection="1">
      <protection locked="0"/>
    </xf>
    <xf numFmtId="0" fontId="7" fillId="6" borderId="40" xfId="1" applyFont="1" applyFill="1" applyBorder="1" applyAlignment="1" applyProtection="1">
      <protection locked="0"/>
    </xf>
    <xf numFmtId="0" fontId="7" fillId="9" borderId="33" xfId="1" applyFont="1" applyFill="1" applyBorder="1" applyAlignment="1" applyProtection="1">
      <alignment horizontal="center"/>
    </xf>
    <xf numFmtId="0" fontId="7" fillId="9" borderId="16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7" fillId="9" borderId="44" xfId="1" applyFont="1" applyFill="1" applyBorder="1" applyAlignment="1" applyProtection="1">
      <alignment horizontal="center"/>
      <protection locked="0"/>
    </xf>
    <xf numFmtId="0" fontId="7" fillId="6" borderId="45" xfId="1" applyFont="1" applyFill="1" applyBorder="1" applyAlignment="1" applyProtection="1">
      <alignment horizontal="center"/>
    </xf>
    <xf numFmtId="0" fontId="15" fillId="8" borderId="33" xfId="1" applyFont="1" applyFill="1" applyBorder="1" applyAlignment="1" applyProtection="1">
      <alignment horizontal="center"/>
    </xf>
    <xf numFmtId="0" fontId="7" fillId="10" borderId="33" xfId="1" applyFont="1" applyFill="1" applyBorder="1" applyAlignment="1" applyProtection="1">
      <alignment horizontal="center"/>
    </xf>
    <xf numFmtId="0" fontId="8" fillId="3" borderId="2" xfId="1" applyFont="1" applyFill="1" applyBorder="1" applyAlignment="1" applyProtection="1">
      <alignment textRotation="255"/>
    </xf>
    <xf numFmtId="0" fontId="25" fillId="3" borderId="2" xfId="1" applyFont="1" applyFill="1" applyBorder="1" applyAlignment="1" applyProtection="1">
      <alignment textRotation="255"/>
    </xf>
    <xf numFmtId="0" fontId="8" fillId="3" borderId="0" xfId="1" applyFont="1" applyFill="1" applyBorder="1" applyAlignment="1" applyProtection="1">
      <alignment textRotation="255"/>
    </xf>
    <xf numFmtId="0" fontId="1" fillId="3" borderId="46" xfId="1" applyFill="1" applyBorder="1" applyProtection="1"/>
    <xf numFmtId="0" fontId="1" fillId="0" borderId="0" xfId="1" applyFill="1" applyProtection="1"/>
    <xf numFmtId="0" fontId="1" fillId="0" borderId="0" xfId="1" applyAlignment="1" applyProtection="1"/>
    <xf numFmtId="0" fontId="5" fillId="9" borderId="44" xfId="1" applyFont="1" applyFill="1" applyBorder="1" applyAlignment="1" applyProtection="1">
      <alignment horizontal="center"/>
      <protection locked="0"/>
    </xf>
    <xf numFmtId="0" fontId="5" fillId="9" borderId="16" xfId="1" applyFont="1" applyFill="1" applyBorder="1" applyAlignment="1" applyProtection="1">
      <alignment horizontal="center"/>
    </xf>
    <xf numFmtId="0" fontId="5" fillId="9" borderId="33" xfId="1" applyFont="1" applyFill="1" applyBorder="1" applyAlignment="1" applyProtection="1">
      <alignment horizontal="center"/>
    </xf>
    <xf numFmtId="0" fontId="22" fillId="8" borderId="33" xfId="1" applyFont="1" applyFill="1" applyBorder="1" applyAlignment="1" applyProtection="1">
      <alignment horizontal="center"/>
    </xf>
    <xf numFmtId="0" fontId="15" fillId="11" borderId="16" xfId="1" applyFont="1" applyFill="1" applyBorder="1" applyAlignment="1" applyProtection="1">
      <alignment horizontal="center"/>
    </xf>
    <xf numFmtId="0" fontId="24" fillId="13" borderId="0" xfId="1" applyFont="1" applyFill="1" applyProtection="1"/>
    <xf numFmtId="0" fontId="24" fillId="13" borderId="0" xfId="1" applyFont="1" applyFill="1" applyAlignment="1" applyProtection="1">
      <alignment horizontal="center" vertical="center"/>
    </xf>
    <xf numFmtId="0" fontId="24" fillId="13" borderId="0" xfId="1" applyFont="1" applyFill="1" applyAlignment="1" applyProtection="1">
      <alignment horizontal="left" vertical="center"/>
    </xf>
    <xf numFmtId="0" fontId="23" fillId="13" borderId="0" xfId="0" applyFont="1" applyFill="1"/>
    <xf numFmtId="0" fontId="27" fillId="3" borderId="0" xfId="1" applyFont="1" applyFill="1" applyProtection="1"/>
    <xf numFmtId="0" fontId="27" fillId="3" borderId="0" xfId="1" applyFont="1" applyFill="1" applyAlignment="1" applyProtection="1">
      <alignment horizontal="center" vertical="center"/>
    </xf>
    <xf numFmtId="0" fontId="24" fillId="13" borderId="0" xfId="1" applyFont="1" applyFill="1" applyAlignment="1" applyProtection="1">
      <alignment horizontal="center"/>
    </xf>
    <xf numFmtId="0" fontId="23" fillId="13" borderId="0" xfId="0" applyFont="1" applyFill="1" applyAlignment="1">
      <alignment horizontal="center"/>
    </xf>
    <xf numFmtId="0" fontId="4" fillId="2" borderId="0" xfId="1" applyFont="1" applyFill="1" applyAlignment="1" applyProtection="1">
      <alignment horizontal="center"/>
    </xf>
    <xf numFmtId="0" fontId="1" fillId="2" borderId="0" xfId="1" applyFill="1" applyAlignment="1" applyProtection="1">
      <alignment horizontal="center"/>
    </xf>
    <xf numFmtId="0" fontId="2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26" fillId="12" borderId="0" xfId="1" applyFont="1" applyFill="1" applyBorder="1" applyAlignment="1" applyProtection="1">
      <alignment horizontal="center" vertical="center"/>
      <protection locked="0"/>
    </xf>
    <xf numFmtId="0" fontId="26" fillId="12" borderId="41" xfId="1" applyFont="1" applyFill="1" applyBorder="1" applyAlignment="1" applyProtection="1">
      <alignment horizontal="center" vertical="center"/>
      <protection locked="0"/>
    </xf>
    <xf numFmtId="0" fontId="25" fillId="3" borderId="2" xfId="1" applyFont="1" applyFill="1" applyBorder="1" applyAlignment="1" applyProtection="1">
      <alignment horizontal="center" textRotation="255"/>
    </xf>
    <xf numFmtId="165" fontId="13" fillId="5" borderId="9" xfId="1" applyNumberFormat="1" applyFont="1" applyFill="1" applyBorder="1" applyAlignment="1" applyProtection="1">
      <alignment horizontal="center" vertical="center" wrapText="1"/>
    </xf>
    <xf numFmtId="165" fontId="13" fillId="5" borderId="12" xfId="1" applyNumberFormat="1" applyFont="1" applyFill="1" applyBorder="1" applyAlignment="1" applyProtection="1">
      <alignment horizontal="center" vertical="center" wrapText="1"/>
    </xf>
    <xf numFmtId="0" fontId="9" fillId="4" borderId="3" xfId="1" applyFont="1" applyFill="1" applyBorder="1" applyAlignment="1" applyProtection="1">
      <alignment horizontal="center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7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10" fillId="4" borderId="4" xfId="1" applyFont="1" applyFill="1" applyBorder="1" applyAlignment="1" applyProtection="1">
      <alignment horizontal="center" vertical="center"/>
    </xf>
    <xf numFmtId="0" fontId="10" fillId="4" borderId="5" xfId="1" applyFont="1" applyFill="1" applyBorder="1" applyAlignment="1" applyProtection="1">
      <alignment horizontal="center" vertical="center"/>
    </xf>
    <xf numFmtId="0" fontId="10" fillId="4" borderId="1" xfId="1" applyFont="1" applyFill="1" applyBorder="1" applyAlignment="1" applyProtection="1">
      <alignment horizontal="center" vertical="center"/>
    </xf>
    <xf numFmtId="0" fontId="10" fillId="4" borderId="8" xfId="1" applyFont="1" applyFill="1" applyBorder="1" applyAlignment="1" applyProtection="1">
      <alignment horizontal="center" vertical="center"/>
    </xf>
    <xf numFmtId="0" fontId="11" fillId="4" borderId="10" xfId="1" applyFont="1" applyFill="1" applyBorder="1" applyAlignment="1" applyProtection="1">
      <alignment horizontal="center" vertical="center"/>
    </xf>
    <xf numFmtId="0" fontId="11" fillId="4" borderId="34" xfId="1" applyFont="1" applyFill="1" applyBorder="1" applyAlignment="1" applyProtection="1">
      <alignment horizontal="center" vertical="center"/>
    </xf>
    <xf numFmtId="0" fontId="11" fillId="4" borderId="11" xfId="1" applyFont="1" applyFill="1" applyBorder="1" applyAlignment="1" applyProtection="1">
      <alignment horizontal="center" vertical="center"/>
    </xf>
    <xf numFmtId="0" fontId="7" fillId="6" borderId="21" xfId="1" applyFont="1" applyFill="1" applyBorder="1" applyAlignment="1" applyProtection="1">
      <alignment horizontal="center"/>
      <protection locked="0"/>
    </xf>
    <xf numFmtId="0" fontId="7" fillId="6" borderId="20" xfId="1" applyFont="1" applyFill="1" applyBorder="1" applyAlignment="1" applyProtection="1">
      <alignment horizontal="center"/>
      <protection locked="0"/>
    </xf>
    <xf numFmtId="0" fontId="7" fillId="6" borderId="38" xfId="1" applyFont="1" applyFill="1" applyBorder="1" applyAlignment="1" applyProtection="1">
      <alignment horizontal="center"/>
      <protection locked="0"/>
    </xf>
    <xf numFmtId="0" fontId="7" fillId="6" borderId="25" xfId="1" applyFont="1" applyFill="1" applyBorder="1" applyAlignment="1" applyProtection="1">
      <alignment horizontal="center"/>
      <protection locked="0"/>
    </xf>
    <xf numFmtId="0" fontId="7" fillId="6" borderId="36" xfId="1" applyFont="1" applyFill="1" applyBorder="1" applyAlignment="1" applyProtection="1">
      <alignment horizontal="center"/>
      <protection locked="0"/>
    </xf>
    <xf numFmtId="0" fontId="7" fillId="6" borderId="15" xfId="1" applyFont="1" applyFill="1" applyBorder="1" applyAlignment="1" applyProtection="1">
      <alignment horizontal="center"/>
      <protection locked="0"/>
    </xf>
    <xf numFmtId="0" fontId="17" fillId="5" borderId="7" xfId="1" applyFont="1" applyFill="1" applyBorder="1" applyAlignment="1" applyProtection="1">
      <alignment horizontal="center"/>
    </xf>
    <xf numFmtId="0" fontId="17" fillId="5" borderId="8" xfId="1" applyFont="1" applyFill="1" applyBorder="1" applyAlignment="1" applyProtection="1">
      <alignment horizontal="center"/>
    </xf>
    <xf numFmtId="0" fontId="6" fillId="0" borderId="0" xfId="2" applyAlignment="1" applyProtection="1">
      <alignment horizontal="center"/>
    </xf>
  </cellXfs>
  <cellStyles count="17">
    <cellStyle name="Date" xfId="3"/>
    <cellStyle name="En-tete1" xfId="4"/>
    <cellStyle name="En-tete2" xfId="5"/>
    <cellStyle name="Euro" xfId="6"/>
    <cellStyle name="Financier" xfId="7"/>
    <cellStyle name="Fixe" xfId="8"/>
    <cellStyle name="Lien hypertexte" xfId="2" builtinId="8"/>
    <cellStyle name="Monetaire" xfId="9"/>
    <cellStyle name="Normal" xfId="0" builtinId="0"/>
    <cellStyle name="Normal 2" xfId="1"/>
    <cellStyle name="Pilote de données - Catégorie" xfId="10"/>
    <cellStyle name="Pilote de données - Champ" xfId="11"/>
    <cellStyle name="Pilote de données - Coin" xfId="12"/>
    <cellStyle name="Pilote de données - Résultat" xfId="13"/>
    <cellStyle name="Pilote de données - Titre" xfId="14"/>
    <cellStyle name="Pilote de données - Valeur" xfId="15"/>
    <cellStyle name="YELLOW" xfId="16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3" name="ZoneTexte 2"/>
        <xdr:cNvSpPr txBox="1"/>
      </xdr:nvSpPr>
      <xdr:spPr>
        <a:xfrm>
          <a:off x="3153834" y="0"/>
          <a:ext cx="825500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25" name="ZoneTexte 24"/>
        <xdr:cNvSpPr txBox="1"/>
      </xdr:nvSpPr>
      <xdr:spPr>
        <a:xfrm>
          <a:off x="4709583" y="1"/>
          <a:ext cx="1280584" cy="264582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  <xdr:twoCellAnchor>
    <xdr:from>
      <xdr:col>18</xdr:col>
      <xdr:colOff>582084</xdr:colOff>
      <xdr:row>79</xdr:row>
      <xdr:rowOff>317500</xdr:rowOff>
    </xdr:from>
    <xdr:to>
      <xdr:col>23</xdr:col>
      <xdr:colOff>84667</xdr:colOff>
      <xdr:row>115</xdr:row>
      <xdr:rowOff>95250</xdr:rowOff>
    </xdr:to>
    <xdr:sp macro="" textlink="">
      <xdr:nvSpPr>
        <xdr:cNvPr id="2" name="Ellipse 1"/>
        <xdr:cNvSpPr/>
      </xdr:nvSpPr>
      <xdr:spPr>
        <a:xfrm>
          <a:off x="10075334" y="14266333"/>
          <a:ext cx="1418166" cy="68897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10583</xdr:colOff>
      <xdr:row>90</xdr:row>
      <xdr:rowOff>52917</xdr:rowOff>
    </xdr:from>
    <xdr:to>
      <xdr:col>28</xdr:col>
      <xdr:colOff>476250</xdr:colOff>
      <xdr:row>98</xdr:row>
      <xdr:rowOff>116417</xdr:rowOff>
    </xdr:to>
    <xdr:sp macro="" textlink="">
      <xdr:nvSpPr>
        <xdr:cNvPr id="4" name="ZoneTexte 3"/>
        <xdr:cNvSpPr txBox="1"/>
      </xdr:nvSpPr>
      <xdr:spPr>
        <a:xfrm>
          <a:off x="11874500" y="16319500"/>
          <a:ext cx="3365500" cy="158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C'est</a:t>
          </a:r>
          <a:r>
            <a:rPr lang="fr-FR" sz="1600" baseline="0"/>
            <a:t> ici que les formules ne sont pas toutes recopiées.</a:t>
          </a:r>
        </a:p>
        <a:p>
          <a:endParaRPr lang="fr-FR" sz="1600" baseline="0"/>
        </a:p>
        <a:p>
          <a:endParaRPr lang="fr-FR" sz="1600" baseline="0"/>
        </a:p>
        <a:p>
          <a:r>
            <a:rPr lang="fr-FR" sz="1600"/>
            <a:t>Il n'y en a que 2 qui suivent.</a:t>
          </a:r>
        </a:p>
      </xdr:txBody>
    </xdr:sp>
    <xdr:clientData/>
  </xdr:twoCellAnchor>
  <xdr:twoCellAnchor>
    <xdr:from>
      <xdr:col>20</xdr:col>
      <xdr:colOff>730250</xdr:colOff>
      <xdr:row>96</xdr:row>
      <xdr:rowOff>148167</xdr:rowOff>
    </xdr:from>
    <xdr:to>
      <xdr:col>24</xdr:col>
      <xdr:colOff>254000</xdr:colOff>
      <xdr:row>103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11091333" y="17557750"/>
          <a:ext cx="1026584" cy="1280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687917</xdr:colOff>
      <xdr:row>97</xdr:row>
      <xdr:rowOff>0</xdr:rowOff>
    </xdr:from>
    <xdr:to>
      <xdr:col>24</xdr:col>
      <xdr:colOff>370416</xdr:colOff>
      <xdr:row>104</xdr:row>
      <xdr:rowOff>74084</xdr:rowOff>
    </xdr:to>
    <xdr:cxnSp macro="">
      <xdr:nvCxnSpPr>
        <xdr:cNvPr id="9" name="Connecteur droit avec flèche 8"/>
        <xdr:cNvCxnSpPr/>
      </xdr:nvCxnSpPr>
      <xdr:spPr>
        <a:xfrm flipH="1">
          <a:off x="11049000" y="17600083"/>
          <a:ext cx="1185333" cy="140758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7"/>
  <sheetViews>
    <sheetView workbookViewId="0">
      <selection activeCell="E8" sqref="E8"/>
    </sheetView>
  </sheetViews>
  <sheetFormatPr baseColWidth="10" defaultRowHeight="15" x14ac:dyDescent="0.25"/>
  <cols>
    <col min="3" max="3" width="11.42578125" style="65"/>
  </cols>
  <sheetData>
    <row r="2" spans="2:3" x14ac:dyDescent="0.25">
      <c r="B2" t="s">
        <v>24</v>
      </c>
      <c r="C2" s="65">
        <v>2015</v>
      </c>
    </row>
    <row r="3" spans="2:3" x14ac:dyDescent="0.25">
      <c r="B3" t="s">
        <v>30</v>
      </c>
      <c r="C3" s="118" t="s">
        <v>23</v>
      </c>
    </row>
    <row r="4" spans="2:3" x14ac:dyDescent="0.25">
      <c r="B4" t="s">
        <v>31</v>
      </c>
      <c r="C4" s="118" t="s">
        <v>36</v>
      </c>
    </row>
    <row r="5" spans="2:3" x14ac:dyDescent="0.25">
      <c r="B5" t="s">
        <v>32</v>
      </c>
      <c r="C5" s="118" t="s">
        <v>38</v>
      </c>
    </row>
    <row r="6" spans="2:3" x14ac:dyDescent="0.25">
      <c r="B6" t="s">
        <v>39</v>
      </c>
    </row>
    <row r="7" spans="2:3" x14ac:dyDescent="0.25">
      <c r="B7" t="s">
        <v>40</v>
      </c>
    </row>
  </sheetData>
  <hyperlinks>
    <hyperlink ref="C3" location="YOHAN!A1" display="YOHAN"/>
    <hyperlink ref="C4" location="NICOLAS!A1" display="NICOLAS"/>
    <hyperlink ref="C5" location="JULIEN!A1" display="JULIE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3"/>
  <sheetViews>
    <sheetView workbookViewId="0">
      <selection activeCell="F9" sqref="F9"/>
    </sheetView>
  </sheetViews>
  <sheetFormatPr baseColWidth="10" defaultRowHeight="15" x14ac:dyDescent="0.25"/>
  <cols>
    <col min="1" max="4" width="11.42578125" style="65"/>
  </cols>
  <sheetData>
    <row r="1" spans="1:4" x14ac:dyDescent="0.25">
      <c r="A1" s="91" t="s">
        <v>25</v>
      </c>
      <c r="B1" s="91" t="s">
        <v>26</v>
      </c>
      <c r="C1" s="91" t="s">
        <v>27</v>
      </c>
      <c r="D1" s="91" t="s">
        <v>28</v>
      </c>
    </row>
    <row r="2" spans="1:4" x14ac:dyDescent="0.25">
      <c r="A2" s="92">
        <v>41638</v>
      </c>
      <c r="B2" s="65" t="s">
        <v>17</v>
      </c>
      <c r="C2" s="65" t="s">
        <v>38</v>
      </c>
      <c r="D2" s="93">
        <v>1</v>
      </c>
    </row>
    <row r="3" spans="1:4" x14ac:dyDescent="0.25">
      <c r="A3" s="92">
        <v>41638</v>
      </c>
      <c r="B3" s="65" t="s">
        <v>34</v>
      </c>
      <c r="C3" s="65" t="s">
        <v>38</v>
      </c>
      <c r="D3" s="93">
        <v>8</v>
      </c>
    </row>
    <row r="4" spans="1:4" x14ac:dyDescent="0.25">
      <c r="A4" s="92">
        <v>41638</v>
      </c>
      <c r="B4" s="65">
        <v>108</v>
      </c>
      <c r="C4" s="65" t="s">
        <v>38</v>
      </c>
      <c r="D4" s="93">
        <v>1</v>
      </c>
    </row>
    <row r="5" spans="1:4" x14ac:dyDescent="0.25">
      <c r="A5" s="92">
        <v>41638</v>
      </c>
      <c r="B5" s="65" t="s">
        <v>34</v>
      </c>
      <c r="C5" s="65" t="s">
        <v>29</v>
      </c>
      <c r="D5" s="93">
        <v>1</v>
      </c>
    </row>
    <row r="6" spans="1:4" x14ac:dyDescent="0.25">
      <c r="A6" s="92">
        <v>41638</v>
      </c>
      <c r="B6" s="65" t="s">
        <v>18</v>
      </c>
      <c r="C6" s="65" t="s">
        <v>35</v>
      </c>
      <c r="D6" s="93">
        <v>8</v>
      </c>
    </row>
    <row r="7" spans="1:4" x14ac:dyDescent="0.25">
      <c r="A7" s="92">
        <v>41639</v>
      </c>
      <c r="B7" s="65" t="s">
        <v>17</v>
      </c>
      <c r="C7" s="65" t="s">
        <v>38</v>
      </c>
      <c r="D7" s="93">
        <v>2</v>
      </c>
    </row>
    <row r="8" spans="1:4" x14ac:dyDescent="0.25">
      <c r="A8" s="92">
        <v>41639</v>
      </c>
      <c r="B8" s="65" t="s">
        <v>34</v>
      </c>
      <c r="C8" s="65" t="s">
        <v>29</v>
      </c>
      <c r="D8" s="93">
        <v>2</v>
      </c>
    </row>
    <row r="9" spans="1:4" x14ac:dyDescent="0.25">
      <c r="A9" s="92">
        <v>41639</v>
      </c>
      <c r="B9" s="65" t="s">
        <v>18</v>
      </c>
      <c r="C9" s="65" t="s">
        <v>35</v>
      </c>
      <c r="D9" s="93">
        <v>9</v>
      </c>
    </row>
    <row r="10" spans="1:4" x14ac:dyDescent="0.25">
      <c r="A10" s="92">
        <v>41640</v>
      </c>
      <c r="B10" s="65" t="s">
        <v>17</v>
      </c>
      <c r="C10" s="65" t="s">
        <v>38</v>
      </c>
      <c r="D10" s="93">
        <v>3</v>
      </c>
    </row>
    <row r="11" spans="1:4" x14ac:dyDescent="0.25">
      <c r="A11" s="92">
        <v>41640</v>
      </c>
      <c r="B11" s="65" t="s">
        <v>34</v>
      </c>
      <c r="C11" s="65" t="s">
        <v>29</v>
      </c>
      <c r="D11" s="93">
        <v>3</v>
      </c>
    </row>
    <row r="12" spans="1:4" x14ac:dyDescent="0.25">
      <c r="A12" s="92">
        <v>41640</v>
      </c>
      <c r="B12" s="65" t="s">
        <v>18</v>
      </c>
      <c r="C12" s="65" t="s">
        <v>35</v>
      </c>
      <c r="D12" s="93">
        <v>10</v>
      </c>
    </row>
    <row r="13" spans="1:4" x14ac:dyDescent="0.25">
      <c r="A13" s="92">
        <v>41641</v>
      </c>
      <c r="B13" s="65" t="s">
        <v>17</v>
      </c>
      <c r="C13" s="65" t="s">
        <v>38</v>
      </c>
      <c r="D13" s="93">
        <v>4</v>
      </c>
    </row>
    <row r="14" spans="1:4" x14ac:dyDescent="0.25">
      <c r="A14" s="92">
        <v>41641</v>
      </c>
      <c r="B14" s="65" t="s">
        <v>34</v>
      </c>
      <c r="C14" s="65" t="s">
        <v>29</v>
      </c>
      <c r="D14" s="93">
        <v>4</v>
      </c>
    </row>
    <row r="15" spans="1:4" x14ac:dyDescent="0.25">
      <c r="A15" s="92">
        <v>41641</v>
      </c>
      <c r="B15" s="65" t="s">
        <v>18</v>
      </c>
      <c r="C15" s="65" t="s">
        <v>35</v>
      </c>
      <c r="D15" s="93">
        <v>11</v>
      </c>
    </row>
    <row r="16" spans="1:4" x14ac:dyDescent="0.25">
      <c r="A16" s="92">
        <v>41642</v>
      </c>
      <c r="B16" s="65" t="s">
        <v>17</v>
      </c>
      <c r="C16" s="65" t="s">
        <v>38</v>
      </c>
      <c r="D16" s="93">
        <v>5</v>
      </c>
    </row>
    <row r="17" spans="1:4" x14ac:dyDescent="0.25">
      <c r="A17" s="92">
        <v>41642</v>
      </c>
      <c r="B17" s="65" t="s">
        <v>34</v>
      </c>
      <c r="C17" s="65" t="s">
        <v>29</v>
      </c>
      <c r="D17" s="93">
        <v>5</v>
      </c>
    </row>
    <row r="18" spans="1:4" x14ac:dyDescent="0.25">
      <c r="A18" s="92">
        <v>41642</v>
      </c>
      <c r="B18" s="65" t="s">
        <v>18</v>
      </c>
      <c r="C18" s="65" t="s">
        <v>35</v>
      </c>
      <c r="D18" s="65">
        <v>12</v>
      </c>
    </row>
    <row r="19" spans="1:4" x14ac:dyDescent="0.25">
      <c r="A19" s="92">
        <v>41643</v>
      </c>
      <c r="B19" s="65" t="s">
        <v>17</v>
      </c>
      <c r="C19" s="65" t="s">
        <v>38</v>
      </c>
      <c r="D19" s="65">
        <v>6</v>
      </c>
    </row>
    <row r="20" spans="1:4" x14ac:dyDescent="0.25">
      <c r="A20" s="92">
        <v>41643</v>
      </c>
      <c r="B20" s="65" t="s">
        <v>34</v>
      </c>
      <c r="C20" s="65" t="s">
        <v>29</v>
      </c>
      <c r="D20" s="65">
        <v>6</v>
      </c>
    </row>
    <row r="21" spans="1:4" x14ac:dyDescent="0.25">
      <c r="A21" s="92">
        <v>41643</v>
      </c>
      <c r="B21" s="65" t="s">
        <v>18</v>
      </c>
      <c r="C21" s="65" t="s">
        <v>35</v>
      </c>
      <c r="D21" s="65">
        <v>13</v>
      </c>
    </row>
    <row r="22" spans="1:4" x14ac:dyDescent="0.25">
      <c r="A22" s="92">
        <v>41644</v>
      </c>
      <c r="B22" s="65" t="s">
        <v>17</v>
      </c>
      <c r="C22" s="65" t="s">
        <v>38</v>
      </c>
      <c r="D22" s="65">
        <v>7</v>
      </c>
    </row>
    <row r="23" spans="1:4" x14ac:dyDescent="0.25">
      <c r="A23" s="92">
        <v>41644</v>
      </c>
      <c r="B23" s="65" t="s">
        <v>34</v>
      </c>
      <c r="C23" s="65" t="s">
        <v>29</v>
      </c>
      <c r="D23" s="65">
        <v>7</v>
      </c>
    </row>
    <row r="24" spans="1:4" x14ac:dyDescent="0.25">
      <c r="A24" s="92">
        <v>41644</v>
      </c>
      <c r="B24" s="65" t="s">
        <v>18</v>
      </c>
      <c r="C24" s="65" t="s">
        <v>35</v>
      </c>
      <c r="D24" s="65">
        <v>14</v>
      </c>
    </row>
    <row r="25" spans="1:4" x14ac:dyDescent="0.25">
      <c r="A25" s="92"/>
    </row>
    <row r="26" spans="1:4" x14ac:dyDescent="0.25">
      <c r="A26" s="92"/>
    </row>
    <row r="27" spans="1:4" x14ac:dyDescent="0.25">
      <c r="A27" s="92"/>
    </row>
    <row r="28" spans="1:4" x14ac:dyDescent="0.25">
      <c r="A28" s="92"/>
    </row>
    <row r="29" spans="1:4" x14ac:dyDescent="0.25">
      <c r="A29" s="92"/>
    </row>
    <row r="30" spans="1:4" x14ac:dyDescent="0.25">
      <c r="A30" s="92"/>
    </row>
    <row r="31" spans="1:4" x14ac:dyDescent="0.25">
      <c r="A31" s="92"/>
    </row>
    <row r="32" spans="1:4" x14ac:dyDescent="0.25">
      <c r="A32" s="92"/>
    </row>
    <row r="33" spans="1:1" x14ac:dyDescent="0.25">
      <c r="A33" s="92"/>
    </row>
    <row r="34" spans="1:1" x14ac:dyDescent="0.25">
      <c r="A34" s="92"/>
    </row>
    <row r="35" spans="1:1" x14ac:dyDescent="0.25">
      <c r="A35" s="92"/>
    </row>
    <row r="36" spans="1:1" x14ac:dyDescent="0.25">
      <c r="A36" s="92"/>
    </row>
    <row r="37" spans="1:1" x14ac:dyDescent="0.25">
      <c r="A37" s="92"/>
    </row>
    <row r="38" spans="1:1" x14ac:dyDescent="0.25">
      <c r="A38" s="92"/>
    </row>
    <row r="39" spans="1:1" x14ac:dyDescent="0.25">
      <c r="A39" s="92"/>
    </row>
    <row r="40" spans="1:1" x14ac:dyDescent="0.25">
      <c r="A40" s="92"/>
    </row>
    <row r="41" spans="1:1" x14ac:dyDescent="0.25">
      <c r="A41" s="92"/>
    </row>
    <row r="42" spans="1:1" x14ac:dyDescent="0.25">
      <c r="A42" s="92"/>
    </row>
    <row r="43" spans="1:1" x14ac:dyDescent="0.25">
      <c r="A43" s="92"/>
    </row>
    <row r="44" spans="1:1" x14ac:dyDescent="0.25">
      <c r="A44" s="92"/>
    </row>
    <row r="45" spans="1:1" x14ac:dyDescent="0.25">
      <c r="A45" s="92"/>
    </row>
    <row r="46" spans="1:1" x14ac:dyDescent="0.25">
      <c r="A46" s="92"/>
    </row>
    <row r="47" spans="1:1" x14ac:dyDescent="0.25">
      <c r="A47" s="92"/>
    </row>
    <row r="48" spans="1:1" x14ac:dyDescent="0.25">
      <c r="A48" s="92"/>
    </row>
    <row r="49" spans="1:1" x14ac:dyDescent="0.25">
      <c r="A49" s="92"/>
    </row>
    <row r="50" spans="1:1" x14ac:dyDescent="0.25">
      <c r="A50" s="92"/>
    </row>
    <row r="51" spans="1:1" x14ac:dyDescent="0.25">
      <c r="A51" s="92"/>
    </row>
    <row r="52" spans="1:1" x14ac:dyDescent="0.25">
      <c r="A52" s="92"/>
    </row>
    <row r="53" spans="1:1" x14ac:dyDescent="0.25">
      <c r="A53" s="92"/>
    </row>
    <row r="54" spans="1:1" x14ac:dyDescent="0.25">
      <c r="A54" s="92"/>
    </row>
    <row r="55" spans="1:1" x14ac:dyDescent="0.25">
      <c r="A55" s="92"/>
    </row>
    <row r="56" spans="1:1" x14ac:dyDescent="0.25">
      <c r="A56" s="92"/>
    </row>
    <row r="57" spans="1:1" x14ac:dyDescent="0.25">
      <c r="A57" s="92"/>
    </row>
    <row r="58" spans="1:1" x14ac:dyDescent="0.25">
      <c r="A58" s="92"/>
    </row>
    <row r="59" spans="1:1" x14ac:dyDescent="0.25">
      <c r="A59" s="92"/>
    </row>
    <row r="60" spans="1:1" x14ac:dyDescent="0.25">
      <c r="A60" s="92"/>
    </row>
    <row r="61" spans="1:1" x14ac:dyDescent="0.25">
      <c r="A61" s="92"/>
    </row>
    <row r="62" spans="1:1" x14ac:dyDescent="0.25">
      <c r="A62" s="92"/>
    </row>
    <row r="63" spans="1:1" x14ac:dyDescent="0.25">
      <c r="A63" s="92"/>
    </row>
    <row r="64" spans="1:1" x14ac:dyDescent="0.25">
      <c r="A64" s="92"/>
    </row>
    <row r="65" spans="1:1" x14ac:dyDescent="0.25">
      <c r="A65" s="92"/>
    </row>
    <row r="66" spans="1:1" x14ac:dyDescent="0.25">
      <c r="A66" s="92"/>
    </row>
    <row r="67" spans="1:1" x14ac:dyDescent="0.25">
      <c r="A67" s="92"/>
    </row>
    <row r="68" spans="1:1" x14ac:dyDescent="0.25">
      <c r="A68" s="92"/>
    </row>
    <row r="69" spans="1:1" x14ac:dyDescent="0.25">
      <c r="A69" s="92"/>
    </row>
    <row r="70" spans="1:1" x14ac:dyDescent="0.25">
      <c r="A70" s="92"/>
    </row>
    <row r="71" spans="1:1" x14ac:dyDescent="0.25">
      <c r="A71" s="92"/>
    </row>
    <row r="72" spans="1:1" x14ac:dyDescent="0.25">
      <c r="A72" s="92"/>
    </row>
    <row r="73" spans="1:1" x14ac:dyDescent="0.25">
      <c r="A73" s="92"/>
    </row>
    <row r="74" spans="1:1" x14ac:dyDescent="0.25">
      <c r="A74" s="92"/>
    </row>
    <row r="75" spans="1:1" x14ac:dyDescent="0.25">
      <c r="A75" s="92"/>
    </row>
    <row r="76" spans="1:1" x14ac:dyDescent="0.25">
      <c r="A76" s="92"/>
    </row>
    <row r="77" spans="1:1" x14ac:dyDescent="0.25">
      <c r="A77" s="92"/>
    </row>
    <row r="78" spans="1:1" x14ac:dyDescent="0.25">
      <c r="A78" s="92"/>
    </row>
    <row r="79" spans="1:1" x14ac:dyDescent="0.25">
      <c r="A79" s="92"/>
    </row>
    <row r="80" spans="1:1" x14ac:dyDescent="0.25">
      <c r="A80" s="92"/>
    </row>
    <row r="81" spans="1:1" x14ac:dyDescent="0.25">
      <c r="A81" s="92"/>
    </row>
    <row r="82" spans="1:1" x14ac:dyDescent="0.25">
      <c r="A82" s="92"/>
    </row>
    <row r="83" spans="1:1" x14ac:dyDescent="0.25">
      <c r="A83" s="92"/>
    </row>
    <row r="84" spans="1:1" x14ac:dyDescent="0.25">
      <c r="A84" s="92"/>
    </row>
    <row r="85" spans="1:1" x14ac:dyDescent="0.25">
      <c r="A85" s="92"/>
    </row>
    <row r="86" spans="1:1" x14ac:dyDescent="0.25">
      <c r="A86" s="92"/>
    </row>
    <row r="87" spans="1:1" x14ac:dyDescent="0.25">
      <c r="A87" s="92"/>
    </row>
    <row r="88" spans="1:1" x14ac:dyDescent="0.25">
      <c r="A88" s="92"/>
    </row>
    <row r="89" spans="1:1" x14ac:dyDescent="0.25">
      <c r="A89" s="92"/>
    </row>
    <row r="90" spans="1:1" x14ac:dyDescent="0.25">
      <c r="A90" s="92"/>
    </row>
    <row r="91" spans="1:1" x14ac:dyDescent="0.25">
      <c r="A91" s="92"/>
    </row>
    <row r="92" spans="1:1" x14ac:dyDescent="0.25">
      <c r="A92" s="92"/>
    </row>
    <row r="93" spans="1:1" x14ac:dyDescent="0.25">
      <c r="A93" s="9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115"/>
  <sheetViews>
    <sheetView showZeros="0" tabSelected="1" topLeftCell="G1" zoomScale="90" zoomScaleNormal="90" workbookViewId="0">
      <pane ySplit="1" topLeftCell="A81" activePane="bottomLeft" state="frozen"/>
      <selection pane="bottomLeft" activeCell="AA104" sqref="AA104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2015</v>
      </c>
      <c r="I1" s="83" t="str">
        <f>ACCUEIL!C3</f>
        <v>YOHAN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99" t="s">
        <v>0</v>
      </c>
      <c r="J7" s="100"/>
      <c r="K7" s="103" t="str">
        <f>$I$1</f>
        <v>YOHAN</v>
      </c>
      <c r="L7" s="104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94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01"/>
      <c r="J8" s="102"/>
      <c r="K8" s="105"/>
      <c r="L8" s="106"/>
      <c r="M8" s="97">
        <f>7*U7+DATE(H12,1,3)-WEEKDAY(DATE(H12,1,3))-5</f>
        <v>42002</v>
      </c>
      <c r="N8" s="97">
        <f t="shared" ref="N8:S8" si="0">M8+1</f>
        <v>42003</v>
      </c>
      <c r="O8" s="97">
        <f t="shared" si="0"/>
        <v>42004</v>
      </c>
      <c r="P8" s="97">
        <f t="shared" si="0"/>
        <v>42005</v>
      </c>
      <c r="Q8" s="97">
        <f t="shared" si="0"/>
        <v>42006</v>
      </c>
      <c r="R8" s="97">
        <f t="shared" si="0"/>
        <v>42007</v>
      </c>
      <c r="S8" s="97">
        <f t="shared" si="0"/>
        <v>42008</v>
      </c>
      <c r="T8" s="7"/>
      <c r="U8" s="94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98"/>
      <c r="N9" s="98"/>
      <c r="O9" s="98"/>
      <c r="P9" s="98"/>
      <c r="Q9" s="98"/>
      <c r="R9" s="98"/>
      <c r="S9" s="98"/>
      <c r="T9" s="7"/>
      <c r="U9" s="95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37</v>
      </c>
      <c r="J10" s="22" t="s">
        <v>10</v>
      </c>
      <c r="K10" s="23"/>
      <c r="L10" s="24"/>
      <c r="M10" s="25">
        <v>1</v>
      </c>
      <c r="N10" s="25"/>
      <c r="O10" s="25"/>
      <c r="P10" s="25"/>
      <c r="Q10" s="25"/>
      <c r="R10" s="25"/>
      <c r="S10" s="25">
        <v>1</v>
      </c>
      <c r="T10" s="26" t="str">
        <f t="shared" ref="T10:T29" si="1">IF(I10="","",I10)</f>
        <v>MM</v>
      </c>
      <c r="U10" s="27">
        <f t="shared" ref="U10:U29" si="2">SUM(M10:S10)</f>
        <v>2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/>
      <c r="J11" s="29" t="s">
        <v>10</v>
      </c>
      <c r="K11" s="30"/>
      <c r="L11" s="31"/>
      <c r="M11" s="32"/>
      <c r="N11" s="32"/>
      <c r="O11" s="32"/>
      <c r="P11" s="32"/>
      <c r="Q11" s="32"/>
      <c r="R11" s="32"/>
      <c r="S11" s="32"/>
      <c r="T11" s="33" t="str">
        <f t="shared" si="1"/>
        <v/>
      </c>
      <c r="U11" s="34">
        <f t="shared" si="2"/>
        <v>0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96">
        <f>H1</f>
        <v>2015</v>
      </c>
      <c r="I12" s="35"/>
      <c r="J12" s="29" t="s">
        <v>10</v>
      </c>
      <c r="K12" s="36"/>
      <c r="L12" s="37"/>
      <c r="M12" s="38"/>
      <c r="N12" s="38"/>
      <c r="O12" s="38"/>
      <c r="P12" s="38"/>
      <c r="Q12" s="38"/>
      <c r="R12" s="38"/>
      <c r="S12" s="38"/>
      <c r="T12" s="39" t="str">
        <f t="shared" si="1"/>
        <v/>
      </c>
      <c r="U12" s="40">
        <f t="shared" si="2"/>
        <v>0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96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96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96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96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96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</v>
      </c>
      <c r="N31" s="68" t="str">
        <f t="shared" si="3"/>
        <v/>
      </c>
      <c r="O31" s="68" t="str">
        <f t="shared" si="3"/>
        <v/>
      </c>
      <c r="P31" s="68" t="str">
        <f t="shared" si="3"/>
        <v/>
      </c>
      <c r="Q31" s="68" t="str">
        <f t="shared" si="3"/>
        <v/>
      </c>
      <c r="R31" s="68" t="str">
        <f t="shared" si="3"/>
        <v/>
      </c>
      <c r="S31" s="68">
        <f t="shared" si="3"/>
        <v>1</v>
      </c>
      <c r="T31" s="69"/>
      <c r="U31" s="68">
        <f>IF(SUM(M31:S31)=0,0,SUM(M31:S31))</f>
        <v>2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07" t="s">
        <v>14</v>
      </c>
      <c r="J33" s="108"/>
      <c r="K33" s="109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16" t="s">
        <v>9</v>
      </c>
      <c r="L34" s="117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14"/>
      <c r="L35" s="115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10"/>
      <c r="L36" s="111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2"/>
      <c r="L37" s="113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0"/>
      <c r="L38" s="111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2"/>
      <c r="L39" s="113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0"/>
      <c r="L40" s="111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99" t="s">
        <v>0</v>
      </c>
      <c r="J44" s="100"/>
      <c r="K44" s="103" t="str">
        <f>$I$1</f>
        <v>YOHAN</v>
      </c>
      <c r="L44" s="104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94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01"/>
      <c r="J45" s="102"/>
      <c r="K45" s="105"/>
      <c r="L45" s="106"/>
      <c r="M45" s="97">
        <f>7*U44+DATE(H49,1,3)-WEEKDAY(DATE(H49,1,3))-5</f>
        <v>42009</v>
      </c>
      <c r="N45" s="97">
        <f t="shared" ref="N45" si="7">M45+1</f>
        <v>42010</v>
      </c>
      <c r="O45" s="97">
        <f t="shared" ref="O45" si="8">N45+1</f>
        <v>42011</v>
      </c>
      <c r="P45" s="97">
        <f t="shared" ref="P45" si="9">O45+1</f>
        <v>42012</v>
      </c>
      <c r="Q45" s="97">
        <f t="shared" ref="Q45" si="10">P45+1</f>
        <v>42013</v>
      </c>
      <c r="R45" s="97">
        <f t="shared" ref="R45" si="11">Q45+1</f>
        <v>42014</v>
      </c>
      <c r="S45" s="97">
        <f t="shared" ref="S45" si="12">R45+1</f>
        <v>42015</v>
      </c>
      <c r="T45" s="7"/>
      <c r="U45" s="94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98"/>
      <c r="N46" s="98"/>
      <c r="O46" s="98"/>
      <c r="P46" s="98"/>
      <c r="Q46" s="98"/>
      <c r="R46" s="98"/>
      <c r="S46" s="98"/>
      <c r="T46" s="7"/>
      <c r="U46" s="95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 t="s">
        <v>17</v>
      </c>
      <c r="J47" s="22" t="s">
        <v>10</v>
      </c>
      <c r="K47" s="23"/>
      <c r="L47" s="24"/>
      <c r="M47" s="25">
        <v>1</v>
      </c>
      <c r="N47" s="25">
        <v>2</v>
      </c>
      <c r="O47" s="25">
        <v>3</v>
      </c>
      <c r="P47" s="25">
        <v>4</v>
      </c>
      <c r="Q47" s="25">
        <v>5</v>
      </c>
      <c r="R47" s="25">
        <v>6</v>
      </c>
      <c r="S47" s="25">
        <v>7</v>
      </c>
      <c r="T47" s="26" t="str">
        <f t="shared" ref="T47:T66" si="13">IF(I47="","",I47)</f>
        <v>TRA</v>
      </c>
      <c r="U47" s="27">
        <f t="shared" ref="U47:U66" si="14">SUM(M47:S47)</f>
        <v>28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 t="s">
        <v>34</v>
      </c>
      <c r="J48" s="29" t="s">
        <v>10</v>
      </c>
      <c r="K48" s="30"/>
      <c r="L48" s="31"/>
      <c r="M48" s="32">
        <v>8</v>
      </c>
      <c r="N48" s="32"/>
      <c r="O48" s="32"/>
      <c r="P48" s="32"/>
      <c r="Q48" s="32"/>
      <c r="R48" s="32"/>
      <c r="S48" s="32"/>
      <c r="T48" s="33" t="str">
        <f t="shared" si="13"/>
        <v>PEL</v>
      </c>
      <c r="U48" s="34">
        <f t="shared" si="14"/>
        <v>8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96">
        <f>$H$1</f>
        <v>2015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13"/>
        <v/>
      </c>
      <c r="U49" s="40">
        <f t="shared" si="14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96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13"/>
        <v/>
      </c>
      <c r="U50" s="34">
        <f t="shared" si="14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96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13"/>
        <v/>
      </c>
      <c r="U51" s="43">
        <f t="shared" si="14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96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13"/>
        <v/>
      </c>
      <c r="U52" s="34">
        <f t="shared" si="14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96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13"/>
        <v/>
      </c>
      <c r="U53" s="47">
        <f t="shared" si="14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96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13"/>
        <v/>
      </c>
      <c r="U54" s="34">
        <f t="shared" si="14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13"/>
        <v/>
      </c>
      <c r="U55" s="47">
        <f t="shared" si="14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13"/>
        <v/>
      </c>
      <c r="U56" s="34">
        <f t="shared" si="14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13"/>
        <v/>
      </c>
      <c r="U57" s="47">
        <f t="shared" si="14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13"/>
        <v/>
      </c>
      <c r="U58" s="34">
        <f t="shared" si="14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13"/>
        <v/>
      </c>
      <c r="U59" s="47">
        <f t="shared" si="14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13"/>
        <v/>
      </c>
      <c r="U60" s="34">
        <f t="shared" si="14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13"/>
        <v/>
      </c>
      <c r="U61" s="47">
        <f t="shared" si="14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13"/>
        <v/>
      </c>
      <c r="U62" s="34">
        <f t="shared" si="14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13"/>
        <v/>
      </c>
      <c r="U63" s="47">
        <f t="shared" si="14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13"/>
        <v/>
      </c>
      <c r="U64" s="34">
        <f t="shared" si="14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13"/>
        <v/>
      </c>
      <c r="U65" s="47">
        <f t="shared" si="14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13"/>
        <v/>
      </c>
      <c r="U66" s="34">
        <f t="shared" si="14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7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>
        <f t="shared" ref="M68:S68" si="15">IF(SUM(M47:M66)=0,"",SUM(M47:M66))</f>
        <v>9</v>
      </c>
      <c r="N68" s="79">
        <f t="shared" si="15"/>
        <v>2</v>
      </c>
      <c r="O68" s="79">
        <f t="shared" si="15"/>
        <v>3</v>
      </c>
      <c r="P68" s="79">
        <f t="shared" si="15"/>
        <v>4</v>
      </c>
      <c r="Q68" s="79">
        <f t="shared" si="15"/>
        <v>5</v>
      </c>
      <c r="R68" s="79">
        <f t="shared" si="15"/>
        <v>6</v>
      </c>
      <c r="S68" s="79">
        <f t="shared" si="15"/>
        <v>7</v>
      </c>
      <c r="T68" s="69"/>
      <c r="U68" s="68">
        <f>IF(SUM(M68:S68)=0,0,SUM(M68:S68))</f>
        <v>36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07" t="s">
        <v>14</v>
      </c>
      <c r="J70" s="108"/>
      <c r="K70" s="109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16" t="s">
        <v>9</v>
      </c>
      <c r="L71" s="117"/>
      <c r="M71" s="50" t="str">
        <f t="shared" ref="M71:S71" si="16">M44</f>
        <v>LUNDI</v>
      </c>
      <c r="N71" s="50" t="str">
        <f t="shared" si="16"/>
        <v>MARDI</v>
      </c>
      <c r="O71" s="50" t="str">
        <f t="shared" si="16"/>
        <v xml:space="preserve">MERCREDI </v>
      </c>
      <c r="P71" s="50" t="str">
        <f t="shared" si="16"/>
        <v xml:space="preserve">JEUDI </v>
      </c>
      <c r="Q71" s="50" t="str">
        <f t="shared" si="16"/>
        <v xml:space="preserve">VENDREDI </v>
      </c>
      <c r="R71" s="50" t="str">
        <f t="shared" si="16"/>
        <v>SAMEDI</v>
      </c>
      <c r="S71" s="50" t="str">
        <f t="shared" si="16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 t="s">
        <v>34</v>
      </c>
      <c r="J72" s="52" t="s">
        <v>29</v>
      </c>
      <c r="K72" s="114"/>
      <c r="L72" s="115"/>
      <c r="M72" s="25">
        <v>1</v>
      </c>
      <c r="N72" s="25">
        <v>2</v>
      </c>
      <c r="O72" s="25">
        <v>3</v>
      </c>
      <c r="P72" s="25">
        <v>4</v>
      </c>
      <c r="Q72" s="25">
        <v>5</v>
      </c>
      <c r="R72" s="25">
        <v>6</v>
      </c>
      <c r="S72" s="25">
        <v>7</v>
      </c>
      <c r="T72" s="26" t="str">
        <f t="shared" ref="T72:T77" si="17">IF(I72="","",I72)</f>
        <v>PEL</v>
      </c>
      <c r="U72" s="27">
        <f t="shared" ref="U72:U77" si="18">SUM(M72:S72)</f>
        <v>28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 t="s">
        <v>18</v>
      </c>
      <c r="J73" s="28" t="s">
        <v>35</v>
      </c>
      <c r="K73" s="110"/>
      <c r="L73" s="111"/>
      <c r="M73" s="32">
        <v>8</v>
      </c>
      <c r="N73" s="32">
        <v>9</v>
      </c>
      <c r="O73" s="32">
        <v>10</v>
      </c>
      <c r="P73" s="32">
        <v>11</v>
      </c>
      <c r="Q73" s="32">
        <v>12</v>
      </c>
      <c r="R73" s="32">
        <v>13</v>
      </c>
      <c r="S73" s="32">
        <v>14</v>
      </c>
      <c r="T73" s="33" t="str">
        <f t="shared" si="17"/>
        <v>DES</v>
      </c>
      <c r="U73" s="34">
        <f t="shared" si="18"/>
        <v>77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2"/>
      <c r="L74" s="113"/>
      <c r="M74" s="38"/>
      <c r="N74" s="38"/>
      <c r="O74" s="38"/>
      <c r="P74" s="38"/>
      <c r="Q74" s="38"/>
      <c r="R74" s="38"/>
      <c r="S74" s="38"/>
      <c r="T74" s="39" t="str">
        <f t="shared" si="17"/>
        <v/>
      </c>
      <c r="U74" s="40">
        <f t="shared" si="18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0"/>
      <c r="L75" s="111"/>
      <c r="M75" s="32"/>
      <c r="N75" s="32"/>
      <c r="O75" s="32"/>
      <c r="P75" s="32"/>
      <c r="Q75" s="32"/>
      <c r="R75" s="32"/>
      <c r="S75" s="32"/>
      <c r="T75" s="33" t="str">
        <f t="shared" si="17"/>
        <v/>
      </c>
      <c r="U75" s="34">
        <f t="shared" si="18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2"/>
      <c r="L76" s="113"/>
      <c r="M76" s="41"/>
      <c r="N76" s="41"/>
      <c r="O76" s="41"/>
      <c r="P76" s="41"/>
      <c r="Q76" s="41"/>
      <c r="R76" s="41"/>
      <c r="S76" s="41"/>
      <c r="T76" s="42" t="str">
        <f t="shared" si="17"/>
        <v/>
      </c>
      <c r="U76" s="43">
        <f t="shared" si="18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0"/>
      <c r="L77" s="111"/>
      <c r="M77" s="32"/>
      <c r="N77" s="32"/>
      <c r="O77" s="32"/>
      <c r="P77" s="32"/>
      <c r="Q77" s="32"/>
      <c r="R77" s="32"/>
      <c r="S77" s="32"/>
      <c r="T77" s="33" t="str">
        <f t="shared" si="17"/>
        <v/>
      </c>
      <c r="U77" s="34">
        <f t="shared" si="18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  <row r="80" spans="1:32" ht="30.75" thickBot="1" x14ac:dyDescent="0.45">
      <c r="A80" s="75"/>
      <c r="B80" s="75"/>
      <c r="C80" s="75"/>
      <c r="D80" s="75"/>
      <c r="E80" s="75"/>
      <c r="F80" s="75"/>
      <c r="G80" s="1"/>
      <c r="H80" s="8"/>
      <c r="I80" s="9"/>
      <c r="J80" s="8"/>
      <c r="K80" s="8"/>
      <c r="L80" s="8"/>
      <c r="M80" s="8"/>
      <c r="N80" s="8"/>
      <c r="O80" s="8"/>
      <c r="P80" s="10"/>
      <c r="Q80" s="10"/>
      <c r="R80" s="10"/>
      <c r="S80" s="10"/>
      <c r="T80" s="11"/>
      <c r="U80" s="86" t="s">
        <v>33</v>
      </c>
      <c r="V80" s="8"/>
      <c r="W80" s="8"/>
    </row>
    <row r="81" spans="1:23" x14ac:dyDescent="0.25">
      <c r="A81" s="75"/>
      <c r="B81" s="75"/>
      <c r="C81" s="75"/>
      <c r="D81" s="75"/>
      <c r="E81" s="75"/>
      <c r="F81" s="75"/>
      <c r="G81" s="1"/>
      <c r="H81" s="70"/>
      <c r="I81" s="99" t="s">
        <v>0</v>
      </c>
      <c r="J81" s="100"/>
      <c r="K81" s="103" t="str">
        <f>$I$1</f>
        <v>YOHAN</v>
      </c>
      <c r="L81" s="104"/>
      <c r="M81" s="12" t="s">
        <v>1</v>
      </c>
      <c r="N81" s="13" t="s">
        <v>2</v>
      </c>
      <c r="O81" s="14" t="s">
        <v>3</v>
      </c>
      <c r="P81" s="15" t="s">
        <v>4</v>
      </c>
      <c r="Q81" s="14" t="s">
        <v>5</v>
      </c>
      <c r="R81" s="15" t="s">
        <v>6</v>
      </c>
      <c r="S81" s="14" t="s">
        <v>7</v>
      </c>
      <c r="T81" s="7"/>
      <c r="U81" s="94">
        <f>U44+1</f>
        <v>3</v>
      </c>
      <c r="V81" s="8"/>
      <c r="W81" s="8"/>
    </row>
    <row r="82" spans="1:23" ht="15.75" thickBot="1" x14ac:dyDescent="0.3">
      <c r="A82" s="75"/>
      <c r="B82" s="75"/>
      <c r="C82" s="75"/>
      <c r="D82" s="75"/>
      <c r="E82" s="75"/>
      <c r="F82" s="75"/>
      <c r="G82" s="1"/>
      <c r="H82" s="70"/>
      <c r="I82" s="101"/>
      <c r="J82" s="102"/>
      <c r="K82" s="105"/>
      <c r="L82" s="106"/>
      <c r="M82" s="97">
        <f>7*U81+DATE(H86,1,3)-WEEKDAY(DATE(H86,1,3))-5</f>
        <v>42016</v>
      </c>
      <c r="N82" s="97">
        <f t="shared" ref="N82" si="19">M82+1</f>
        <v>42017</v>
      </c>
      <c r="O82" s="97">
        <f t="shared" ref="O82" si="20">N82+1</f>
        <v>42018</v>
      </c>
      <c r="P82" s="97">
        <f t="shared" ref="P82" si="21">O82+1</f>
        <v>42019</v>
      </c>
      <c r="Q82" s="97">
        <f t="shared" ref="Q82" si="22">P82+1</f>
        <v>42020</v>
      </c>
      <c r="R82" s="97">
        <f t="shared" ref="R82" si="23">Q82+1</f>
        <v>42021</v>
      </c>
      <c r="S82" s="97">
        <f t="shared" ref="S82" si="24">R82+1</f>
        <v>42022</v>
      </c>
      <c r="T82" s="7"/>
      <c r="U82" s="94"/>
      <c r="V82" s="8"/>
      <c r="W82" s="8"/>
    </row>
    <row r="83" spans="1:23" ht="15.75" thickBot="1" x14ac:dyDescent="0.3">
      <c r="A83" s="75"/>
      <c r="B83" s="75"/>
      <c r="C83" s="75"/>
      <c r="D83" s="75"/>
      <c r="E83" s="75"/>
      <c r="F83" s="75"/>
      <c r="G83" s="1"/>
      <c r="H83" s="70"/>
      <c r="I83" s="17" t="s">
        <v>8</v>
      </c>
      <c r="J83" s="18"/>
      <c r="K83" s="19" t="s">
        <v>9</v>
      </c>
      <c r="L83" s="20"/>
      <c r="M83" s="98"/>
      <c r="N83" s="98"/>
      <c r="O83" s="98"/>
      <c r="P83" s="98"/>
      <c r="Q83" s="98"/>
      <c r="R83" s="98"/>
      <c r="S83" s="98"/>
      <c r="T83" s="7"/>
      <c r="U83" s="95"/>
      <c r="V83" s="8"/>
      <c r="W83" s="8"/>
    </row>
    <row r="84" spans="1:23" x14ac:dyDescent="0.25">
      <c r="A84" s="75"/>
      <c r="B84" s="75"/>
      <c r="C84" s="75"/>
      <c r="D84" s="75"/>
      <c r="E84" s="75"/>
      <c r="F84" s="75"/>
      <c r="G84" s="1"/>
      <c r="H84" s="70"/>
      <c r="I84" s="21"/>
      <c r="J84" s="22"/>
      <c r="K84" s="23"/>
      <c r="L84" s="24"/>
      <c r="M84" s="25"/>
      <c r="N84" s="25"/>
      <c r="O84" s="25"/>
      <c r="P84" s="25"/>
      <c r="Q84" s="25"/>
      <c r="R84" s="25"/>
      <c r="S84" s="25"/>
      <c r="T84" s="26"/>
      <c r="U84" s="27"/>
      <c r="V84" s="8"/>
      <c r="W84" s="8"/>
    </row>
    <row r="85" spans="1:23" x14ac:dyDescent="0.25">
      <c r="A85" s="75"/>
      <c r="B85" s="75"/>
      <c r="C85" s="75"/>
      <c r="D85" s="75"/>
      <c r="E85" s="75"/>
      <c r="F85" s="75"/>
      <c r="G85" s="1"/>
      <c r="H85" s="70"/>
      <c r="I85" s="28"/>
      <c r="J85" s="29"/>
      <c r="K85" s="30"/>
      <c r="L85" s="31"/>
      <c r="M85" s="32"/>
      <c r="N85" s="32"/>
      <c r="O85" s="32"/>
      <c r="P85" s="32"/>
      <c r="Q85" s="32"/>
      <c r="R85" s="32"/>
      <c r="S85" s="32"/>
      <c r="T85" s="33"/>
      <c r="U85" s="34"/>
      <c r="V85" s="8"/>
      <c r="W85" s="8"/>
    </row>
    <row r="86" spans="1:23" x14ac:dyDescent="0.25">
      <c r="A86" s="75"/>
      <c r="B86" s="75"/>
      <c r="C86" s="75"/>
      <c r="D86" s="75"/>
      <c r="E86" s="75"/>
      <c r="F86" s="75"/>
      <c r="G86" s="1"/>
      <c r="H86" s="96">
        <f>$H$1</f>
        <v>2015</v>
      </c>
      <c r="I86" s="35"/>
      <c r="J86" s="29"/>
      <c r="K86" s="36"/>
      <c r="L86" s="37"/>
      <c r="M86" s="38"/>
      <c r="N86" s="38"/>
      <c r="O86" s="38"/>
      <c r="P86" s="38"/>
      <c r="Q86" s="38"/>
      <c r="R86" s="38"/>
      <c r="S86" s="38"/>
      <c r="T86" s="39"/>
      <c r="U86" s="40"/>
      <c r="V86" s="8"/>
      <c r="W86" s="8"/>
    </row>
    <row r="87" spans="1:23" x14ac:dyDescent="0.25">
      <c r="A87" s="75"/>
      <c r="B87" s="75"/>
      <c r="C87" s="75"/>
      <c r="D87" s="75"/>
      <c r="E87" s="75"/>
      <c r="F87" s="75"/>
      <c r="G87" s="1"/>
      <c r="H87" s="96"/>
      <c r="I87" s="28"/>
      <c r="J87" s="29"/>
      <c r="K87" s="30"/>
      <c r="L87" s="31"/>
      <c r="M87" s="32"/>
      <c r="N87" s="32"/>
      <c r="O87" s="32"/>
      <c r="P87" s="32"/>
      <c r="Q87" s="32"/>
      <c r="R87" s="32"/>
      <c r="S87" s="32"/>
      <c r="T87" s="33"/>
      <c r="U87" s="34"/>
      <c r="V87" s="8"/>
      <c r="W87" s="8"/>
    </row>
    <row r="88" spans="1:23" x14ac:dyDescent="0.25">
      <c r="A88" s="75"/>
      <c r="B88" s="75"/>
      <c r="C88" s="75"/>
      <c r="D88" s="75"/>
      <c r="E88" s="75"/>
      <c r="F88" s="75"/>
      <c r="G88" s="1"/>
      <c r="H88" s="96"/>
      <c r="I88" s="35"/>
      <c r="J88" s="29"/>
      <c r="K88" s="36"/>
      <c r="L88" s="37"/>
      <c r="M88" s="41"/>
      <c r="N88" s="41"/>
      <c r="O88" s="41"/>
      <c r="P88" s="41"/>
      <c r="Q88" s="41"/>
      <c r="R88" s="41"/>
      <c r="S88" s="41"/>
      <c r="T88" s="42"/>
      <c r="U88" s="43"/>
      <c r="V88" s="8"/>
      <c r="W88" s="8"/>
    </row>
    <row r="89" spans="1:23" x14ac:dyDescent="0.25">
      <c r="A89" s="75"/>
      <c r="B89" s="75"/>
      <c r="C89" s="75"/>
      <c r="D89" s="75"/>
      <c r="E89" s="75"/>
      <c r="F89" s="75"/>
      <c r="G89" s="1"/>
      <c r="H89" s="96"/>
      <c r="I89" s="28"/>
      <c r="J89" s="29"/>
      <c r="K89" s="30"/>
      <c r="L89" s="31"/>
      <c r="M89" s="32"/>
      <c r="N89" s="32"/>
      <c r="O89" s="32"/>
      <c r="P89" s="32"/>
      <c r="Q89" s="32"/>
      <c r="R89" s="32"/>
      <c r="S89" s="32"/>
      <c r="T89" s="33"/>
      <c r="U89" s="34"/>
      <c r="V89" s="8"/>
      <c r="W89" s="8"/>
    </row>
    <row r="90" spans="1:23" x14ac:dyDescent="0.25">
      <c r="A90" s="75"/>
      <c r="B90" s="75"/>
      <c r="C90" s="75"/>
      <c r="D90" s="75"/>
      <c r="E90" s="75"/>
      <c r="F90" s="75"/>
      <c r="G90" s="1"/>
      <c r="H90" s="96"/>
      <c r="I90" s="44"/>
      <c r="J90" s="29"/>
      <c r="K90" s="36"/>
      <c r="L90" s="37"/>
      <c r="M90" s="45"/>
      <c r="N90" s="45"/>
      <c r="O90" s="45"/>
      <c r="P90" s="45"/>
      <c r="Q90" s="45"/>
      <c r="R90" s="45"/>
      <c r="S90" s="45"/>
      <c r="T90" s="46"/>
      <c r="U90" s="47"/>
      <c r="V90" s="8"/>
      <c r="W90" s="8"/>
    </row>
    <row r="91" spans="1:23" x14ac:dyDescent="0.25">
      <c r="A91" s="75"/>
      <c r="B91" s="75"/>
      <c r="C91" s="75"/>
      <c r="D91" s="75"/>
      <c r="E91" s="75"/>
      <c r="F91" s="75"/>
      <c r="G91" s="1"/>
      <c r="H91" s="96"/>
      <c r="I91" s="28"/>
      <c r="J91" s="29"/>
      <c r="K91" s="30"/>
      <c r="L91" s="31"/>
      <c r="M91" s="32"/>
      <c r="N91" s="32"/>
      <c r="O91" s="32"/>
      <c r="P91" s="32"/>
      <c r="Q91" s="32"/>
      <c r="R91" s="32"/>
      <c r="S91" s="32"/>
      <c r="T91" s="33"/>
      <c r="U91" s="34"/>
      <c r="V91" s="8"/>
      <c r="W91" s="8"/>
    </row>
    <row r="92" spans="1:23" x14ac:dyDescent="0.25">
      <c r="A92" s="75"/>
      <c r="B92" s="75"/>
      <c r="C92" s="75"/>
      <c r="D92" s="75"/>
      <c r="E92" s="75"/>
      <c r="F92" s="75"/>
      <c r="G92" s="1"/>
      <c r="H92" s="70"/>
      <c r="I92" s="44"/>
      <c r="J92" s="29"/>
      <c r="K92" s="36"/>
      <c r="L92" s="37"/>
      <c r="M92" s="45"/>
      <c r="N92" s="45"/>
      <c r="O92" s="45"/>
      <c r="P92" s="45"/>
      <c r="Q92" s="45"/>
      <c r="R92" s="45"/>
      <c r="S92" s="45"/>
      <c r="T92" s="46"/>
      <c r="U92" s="47"/>
      <c r="V92" s="8"/>
      <c r="W92" s="8"/>
    </row>
    <row r="93" spans="1:23" x14ac:dyDescent="0.25">
      <c r="A93" s="75"/>
      <c r="B93" s="75"/>
      <c r="C93" s="75"/>
      <c r="D93" s="75"/>
      <c r="E93" s="75"/>
      <c r="F93" s="75"/>
      <c r="G93" s="1"/>
      <c r="H93" s="70"/>
      <c r="I93" s="28"/>
      <c r="J93" s="29"/>
      <c r="K93" s="30"/>
      <c r="L93" s="31"/>
      <c r="M93" s="32"/>
      <c r="N93" s="32"/>
      <c r="O93" s="32"/>
      <c r="P93" s="32"/>
      <c r="Q93" s="32"/>
      <c r="R93" s="32"/>
      <c r="S93" s="32"/>
      <c r="T93" s="33"/>
      <c r="U93" s="34"/>
      <c r="V93" s="8"/>
      <c r="W93" s="8"/>
    </row>
    <row r="94" spans="1:23" x14ac:dyDescent="0.25">
      <c r="A94" s="75"/>
      <c r="B94" s="75"/>
      <c r="C94" s="75"/>
      <c r="D94" s="75"/>
      <c r="E94" s="75"/>
      <c r="F94" s="75"/>
      <c r="G94" s="1"/>
      <c r="H94" s="59"/>
      <c r="I94" s="44"/>
      <c r="J94" s="29"/>
      <c r="K94" s="36"/>
      <c r="L94" s="37"/>
      <c r="M94" s="45"/>
      <c r="N94" s="45"/>
      <c r="O94" s="45"/>
      <c r="P94" s="45"/>
      <c r="Q94" s="45"/>
      <c r="R94" s="45"/>
      <c r="S94" s="45"/>
      <c r="T94" s="46"/>
      <c r="U94" s="47"/>
      <c r="V94" s="8"/>
      <c r="W94" s="8"/>
    </row>
    <row r="95" spans="1:23" x14ac:dyDescent="0.25">
      <c r="A95" s="75"/>
      <c r="B95" s="75"/>
      <c r="C95" s="75"/>
      <c r="D95" s="75"/>
      <c r="E95" s="75"/>
      <c r="F95" s="75"/>
      <c r="G95" s="1"/>
      <c r="H95" s="59"/>
      <c r="I95" s="28"/>
      <c r="J95" s="29"/>
      <c r="K95" s="30"/>
      <c r="L95" s="31"/>
      <c r="M95" s="32"/>
      <c r="N95" s="32"/>
      <c r="O95" s="32"/>
      <c r="P95" s="32"/>
      <c r="Q95" s="32"/>
      <c r="R95" s="32"/>
      <c r="S95" s="32"/>
      <c r="T95" s="33"/>
      <c r="U95" s="34"/>
      <c r="V95" s="8"/>
      <c r="W95" s="8"/>
    </row>
    <row r="96" spans="1:23" x14ac:dyDescent="0.25">
      <c r="A96" s="75"/>
      <c r="B96" s="75"/>
      <c r="C96" s="75"/>
      <c r="D96" s="75"/>
      <c r="E96" s="75"/>
      <c r="F96" s="75"/>
      <c r="G96" s="1"/>
      <c r="H96" s="70"/>
      <c r="I96" s="44"/>
      <c r="J96" s="29"/>
      <c r="K96" s="36"/>
      <c r="L96" s="37"/>
      <c r="M96" s="45"/>
      <c r="N96" s="45"/>
      <c r="O96" s="45"/>
      <c r="P96" s="45"/>
      <c r="Q96" s="45"/>
      <c r="R96" s="45"/>
      <c r="S96" s="45"/>
      <c r="T96" s="46"/>
      <c r="U96" s="47"/>
      <c r="V96" s="8"/>
      <c r="W96" s="8"/>
    </row>
    <row r="97" spans="1:23" x14ac:dyDescent="0.25">
      <c r="A97" s="75"/>
      <c r="B97" s="75"/>
      <c r="C97" s="75"/>
      <c r="D97" s="75"/>
      <c r="E97" s="75"/>
      <c r="F97" s="75"/>
      <c r="G97" s="1"/>
      <c r="H97" s="70"/>
      <c r="I97" s="28"/>
      <c r="J97" s="29"/>
      <c r="K97" s="30"/>
      <c r="L97" s="31"/>
      <c r="M97" s="32"/>
      <c r="N97" s="32"/>
      <c r="O97" s="32"/>
      <c r="P97" s="32"/>
      <c r="Q97" s="32"/>
      <c r="R97" s="32"/>
      <c r="S97" s="32"/>
      <c r="T97" s="33"/>
      <c r="U97" s="34"/>
      <c r="V97" s="8"/>
      <c r="W97" s="8"/>
    </row>
    <row r="98" spans="1:23" x14ac:dyDescent="0.25">
      <c r="A98" s="75"/>
      <c r="B98" s="75"/>
      <c r="C98" s="75"/>
      <c r="D98" s="75"/>
      <c r="E98" s="75"/>
      <c r="F98" s="75"/>
      <c r="G98" s="1"/>
      <c r="H98" s="70"/>
      <c r="I98" s="44"/>
      <c r="J98" s="29"/>
      <c r="K98" s="48"/>
      <c r="L98" s="37"/>
      <c r="M98" s="45"/>
      <c r="N98" s="45"/>
      <c r="O98" s="45"/>
      <c r="P98" s="45"/>
      <c r="Q98" s="45"/>
      <c r="R98" s="45"/>
      <c r="S98" s="45"/>
      <c r="T98" s="46"/>
      <c r="U98" s="47"/>
      <c r="V98" s="8"/>
      <c r="W98" s="8"/>
    </row>
    <row r="99" spans="1:23" x14ac:dyDescent="0.25">
      <c r="A99" s="75"/>
      <c r="B99" s="75"/>
      <c r="C99" s="75"/>
      <c r="D99" s="75"/>
      <c r="E99" s="75"/>
      <c r="F99" s="75"/>
      <c r="G99" s="1"/>
      <c r="H99" s="70"/>
      <c r="I99" s="28"/>
      <c r="J99" s="29"/>
      <c r="K99" s="30"/>
      <c r="L99" s="31"/>
      <c r="M99" s="32"/>
      <c r="N99" s="32"/>
      <c r="O99" s="32"/>
      <c r="P99" s="32"/>
      <c r="Q99" s="32"/>
      <c r="R99" s="32"/>
      <c r="S99" s="32"/>
      <c r="T99" s="33"/>
      <c r="U99" s="34"/>
      <c r="V99" s="8"/>
      <c r="W99" s="8"/>
    </row>
    <row r="100" spans="1:23" x14ac:dyDescent="0.25">
      <c r="A100" s="75"/>
      <c r="B100" s="75"/>
      <c r="C100" s="75"/>
      <c r="D100" s="75"/>
      <c r="E100" s="75"/>
      <c r="F100" s="75"/>
      <c r="G100" s="1"/>
      <c r="H100" s="70"/>
      <c r="I100" s="44"/>
      <c r="J100" s="29"/>
      <c r="K100" s="36"/>
      <c r="L100" s="37"/>
      <c r="M100" s="45"/>
      <c r="N100" s="45"/>
      <c r="O100" s="45"/>
      <c r="P100" s="45"/>
      <c r="Q100" s="45"/>
      <c r="R100" s="45"/>
      <c r="S100" s="45"/>
      <c r="T100" s="46"/>
      <c r="U100" s="47"/>
      <c r="V100" s="8"/>
      <c r="W100" s="8"/>
    </row>
    <row r="101" spans="1:23" x14ac:dyDescent="0.25">
      <c r="A101" s="75"/>
      <c r="B101" s="75"/>
      <c r="C101" s="75"/>
      <c r="D101" s="75"/>
      <c r="E101" s="75"/>
      <c r="F101" s="75"/>
      <c r="G101" s="1"/>
      <c r="H101" s="71"/>
      <c r="I101" s="28"/>
      <c r="J101" s="29"/>
      <c r="K101" s="30"/>
      <c r="L101" s="31"/>
      <c r="M101" s="32"/>
      <c r="N101" s="32"/>
      <c r="O101" s="32"/>
      <c r="P101" s="32"/>
      <c r="Q101" s="32"/>
      <c r="R101" s="32"/>
      <c r="S101" s="32"/>
      <c r="T101" s="33"/>
      <c r="U101" s="34"/>
      <c r="V101" s="8"/>
      <c r="W101" s="8"/>
    </row>
    <row r="102" spans="1:23" x14ac:dyDescent="0.25">
      <c r="A102" s="75"/>
      <c r="B102" s="75"/>
      <c r="C102" s="75"/>
      <c r="D102" s="75"/>
      <c r="E102" s="75"/>
      <c r="F102" s="75"/>
      <c r="G102" s="1"/>
      <c r="H102" s="71"/>
      <c r="I102" s="44"/>
      <c r="J102" s="29"/>
      <c r="K102" s="36"/>
      <c r="L102" s="37"/>
      <c r="M102" s="45"/>
      <c r="N102" s="45"/>
      <c r="O102" s="45"/>
      <c r="P102" s="45"/>
      <c r="Q102" s="45"/>
      <c r="R102" s="45"/>
      <c r="S102" s="45"/>
      <c r="T102" s="46"/>
      <c r="U102" s="47"/>
      <c r="V102" s="8"/>
      <c r="W102" s="8"/>
    </row>
    <row r="103" spans="1:23" x14ac:dyDescent="0.25">
      <c r="A103" s="75"/>
      <c r="B103" s="75"/>
      <c r="C103" s="75"/>
      <c r="D103" s="75"/>
      <c r="E103" s="75"/>
      <c r="F103" s="75"/>
      <c r="G103" s="1"/>
      <c r="H103" s="71"/>
      <c r="I103" s="54"/>
      <c r="J103" s="60"/>
      <c r="K103" s="61"/>
      <c r="L103" s="62"/>
      <c r="M103" s="32"/>
      <c r="N103" s="32"/>
      <c r="O103" s="32"/>
      <c r="P103" s="32"/>
      <c r="Q103" s="32"/>
      <c r="R103" s="32"/>
      <c r="S103" s="32"/>
      <c r="T103" s="33"/>
      <c r="U103" s="34"/>
      <c r="V103" s="8"/>
      <c r="W103" s="8"/>
    </row>
    <row r="104" spans="1:23" x14ac:dyDescent="0.25">
      <c r="A104" s="75"/>
      <c r="B104" s="75"/>
      <c r="C104" s="75"/>
      <c r="D104" s="75"/>
      <c r="E104" s="75"/>
      <c r="F104" s="75"/>
      <c r="G104" s="1"/>
      <c r="H104" s="71"/>
      <c r="I104" s="77" t="s">
        <v>19</v>
      </c>
      <c r="J104" s="77" t="s">
        <v>20</v>
      </c>
      <c r="K104" s="77" t="s">
        <v>21</v>
      </c>
      <c r="L104" s="77" t="s">
        <v>22</v>
      </c>
      <c r="M104" s="76" t="s">
        <v>12</v>
      </c>
      <c r="N104" s="76" t="s">
        <v>12</v>
      </c>
      <c r="O104" s="76" t="s">
        <v>12</v>
      </c>
      <c r="P104" s="76" t="s">
        <v>12</v>
      </c>
      <c r="Q104" s="76" t="s">
        <v>12</v>
      </c>
      <c r="R104" s="76" t="s">
        <v>12</v>
      </c>
      <c r="S104" s="76" t="s">
        <v>13</v>
      </c>
      <c r="T104" s="67"/>
      <c r="U104" s="80">
        <f>SUMIF(M104:S104,"w",M105:S105)+SUMIF(M104:S104,"f",M105:S105)</f>
        <v>0</v>
      </c>
      <c r="V104" s="8"/>
      <c r="W104" s="8"/>
    </row>
    <row r="105" spans="1:23" x14ac:dyDescent="0.25">
      <c r="A105" s="75"/>
      <c r="B105" s="75"/>
      <c r="C105" s="75"/>
      <c r="D105" s="75"/>
      <c r="E105" s="75"/>
      <c r="F105" s="75"/>
      <c r="G105" s="16"/>
      <c r="H105" s="71"/>
      <c r="I105" s="78">
        <f>COUNTIF(M104:S104,"o")</f>
        <v>6</v>
      </c>
      <c r="J105" s="78">
        <f>COUNTIF(M104:S104,"f")</f>
        <v>0</v>
      </c>
      <c r="K105" s="78">
        <f>COUNTIF(M104:S104,"c")</f>
        <v>0</v>
      </c>
      <c r="L105" s="78">
        <f>COUNTIF(M104:S104,"w")</f>
        <v>1</v>
      </c>
      <c r="M105" s="79" t="str">
        <f t="shared" ref="M105:S105" si="25">IF(SUM(M84:M103)=0,"",SUM(M84:M103))</f>
        <v/>
      </c>
      <c r="N105" s="79" t="str">
        <f t="shared" si="25"/>
        <v/>
      </c>
      <c r="O105" s="79" t="str">
        <f t="shared" si="25"/>
        <v/>
      </c>
      <c r="P105" s="79" t="str">
        <f t="shared" si="25"/>
        <v/>
      </c>
      <c r="Q105" s="79" t="str">
        <f t="shared" si="25"/>
        <v/>
      </c>
      <c r="R105" s="79" t="str">
        <f t="shared" si="25"/>
        <v/>
      </c>
      <c r="S105" s="79" t="str">
        <f t="shared" si="25"/>
        <v/>
      </c>
      <c r="T105" s="69"/>
      <c r="U105" s="68">
        <f>IF(SUM(M105:S105)=0,0,SUM(M105:S105))</f>
        <v>0</v>
      </c>
      <c r="V105" s="8"/>
      <c r="W105" s="8"/>
    </row>
    <row r="106" spans="1:23" ht="15.75" thickBot="1" x14ac:dyDescent="0.3">
      <c r="A106" s="75"/>
      <c r="B106" s="75"/>
      <c r="C106" s="75"/>
      <c r="D106" s="75"/>
      <c r="E106" s="75"/>
      <c r="F106" s="75"/>
      <c r="G106" s="1"/>
      <c r="H106" s="72"/>
      <c r="I106" s="73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.75" thickBot="1" x14ac:dyDescent="0.3">
      <c r="A107" s="75"/>
      <c r="B107" s="75"/>
      <c r="C107" s="75"/>
      <c r="D107" s="75"/>
      <c r="E107" s="75"/>
      <c r="F107" s="75"/>
      <c r="G107" s="1"/>
      <c r="H107" s="70"/>
      <c r="I107" s="107" t="s">
        <v>14</v>
      </c>
      <c r="J107" s="108"/>
      <c r="K107" s="109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8"/>
      <c r="W107" s="8"/>
    </row>
    <row r="108" spans="1:23" ht="15.75" thickBot="1" x14ac:dyDescent="0.3">
      <c r="A108" s="75"/>
      <c r="B108" s="75"/>
      <c r="C108" s="75"/>
      <c r="D108" s="75"/>
      <c r="E108" s="75"/>
      <c r="F108" s="75"/>
      <c r="G108" s="1"/>
      <c r="H108" s="51"/>
      <c r="I108" s="49" t="s">
        <v>15</v>
      </c>
      <c r="J108" s="49" t="s">
        <v>16</v>
      </c>
      <c r="K108" s="116" t="s">
        <v>9</v>
      </c>
      <c r="L108" s="117"/>
      <c r="M108" s="50" t="str">
        <f t="shared" ref="M108:S108" si="26">M81</f>
        <v>LUNDI</v>
      </c>
      <c r="N108" s="50" t="str">
        <f t="shared" si="26"/>
        <v>MARDI</v>
      </c>
      <c r="O108" s="50" t="str">
        <f t="shared" si="26"/>
        <v xml:space="preserve">MERCREDI </v>
      </c>
      <c r="P108" s="50" t="str">
        <f t="shared" si="26"/>
        <v xml:space="preserve">JEUDI </v>
      </c>
      <c r="Q108" s="50" t="str">
        <f t="shared" si="26"/>
        <v xml:space="preserve">VENDREDI </v>
      </c>
      <c r="R108" s="50" t="str">
        <f t="shared" si="26"/>
        <v>SAMEDI</v>
      </c>
      <c r="S108" s="50" t="str">
        <f t="shared" si="26"/>
        <v>DIMANCHE</v>
      </c>
      <c r="T108" s="7"/>
      <c r="U108" s="8"/>
      <c r="V108" s="8"/>
      <c r="W108" s="8"/>
    </row>
    <row r="109" spans="1:23" x14ac:dyDescent="0.25">
      <c r="A109" s="75"/>
      <c r="B109" s="75"/>
      <c r="C109" s="75"/>
      <c r="D109" s="75"/>
      <c r="E109" s="75"/>
      <c r="F109" s="75"/>
      <c r="G109" s="1"/>
      <c r="H109" s="51"/>
      <c r="I109" s="21"/>
      <c r="J109" s="52"/>
      <c r="K109" s="114"/>
      <c r="L109" s="115"/>
      <c r="M109" s="25"/>
      <c r="N109" s="25"/>
      <c r="O109" s="25"/>
      <c r="P109" s="25"/>
      <c r="Q109" s="25"/>
      <c r="R109" s="25"/>
      <c r="S109" s="25"/>
      <c r="T109" s="26"/>
      <c r="U109" s="27"/>
      <c r="V109" s="8"/>
      <c r="W109" s="8"/>
    </row>
    <row r="110" spans="1:23" x14ac:dyDescent="0.25">
      <c r="A110" s="75"/>
      <c r="B110" s="75"/>
      <c r="C110" s="75"/>
      <c r="D110" s="75"/>
      <c r="E110" s="75"/>
      <c r="F110" s="75"/>
      <c r="G110" s="1"/>
      <c r="H110" s="51"/>
      <c r="I110" s="28"/>
      <c r="J110" s="28"/>
      <c r="K110" s="110"/>
      <c r="L110" s="111"/>
      <c r="M110" s="32"/>
      <c r="N110" s="32"/>
      <c r="O110" s="32"/>
      <c r="P110" s="32"/>
      <c r="Q110" s="32"/>
      <c r="R110" s="32"/>
      <c r="S110" s="32"/>
      <c r="T110" s="33"/>
      <c r="U110" s="34"/>
      <c r="V110" s="8"/>
      <c r="W110" s="8"/>
    </row>
    <row r="111" spans="1:23" x14ac:dyDescent="0.25">
      <c r="A111" s="75"/>
      <c r="B111" s="75"/>
      <c r="C111" s="75"/>
      <c r="D111" s="75"/>
      <c r="E111" s="75"/>
      <c r="F111" s="75"/>
      <c r="G111" s="1"/>
      <c r="H111" s="51"/>
      <c r="I111" s="35"/>
      <c r="J111" s="53"/>
      <c r="K111" s="112"/>
      <c r="L111" s="113"/>
      <c r="M111" s="38"/>
      <c r="N111" s="38"/>
      <c r="O111" s="38"/>
      <c r="P111" s="38"/>
      <c r="Q111" s="38"/>
      <c r="R111" s="38"/>
      <c r="S111" s="38"/>
      <c r="T111" s="39"/>
      <c r="U111" s="40"/>
      <c r="V111" s="8"/>
      <c r="W111" s="8"/>
    </row>
    <row r="112" spans="1:23" x14ac:dyDescent="0.25">
      <c r="A112" s="75"/>
      <c r="B112" s="75"/>
      <c r="C112" s="75"/>
      <c r="D112" s="75"/>
      <c r="E112" s="75"/>
      <c r="F112" s="75"/>
      <c r="G112" s="1"/>
      <c r="H112" s="51"/>
      <c r="I112" s="28"/>
      <c r="J112" s="28"/>
      <c r="K112" s="110"/>
      <c r="L112" s="111"/>
      <c r="M112" s="32"/>
      <c r="N112" s="32"/>
      <c r="O112" s="32"/>
      <c r="P112" s="32"/>
      <c r="Q112" s="32"/>
      <c r="R112" s="32"/>
      <c r="S112" s="32"/>
      <c r="T112" s="33"/>
      <c r="U112" s="34"/>
      <c r="V112" s="8"/>
      <c r="W112" s="8"/>
    </row>
    <row r="113" spans="1:23" x14ac:dyDescent="0.25">
      <c r="A113" s="75"/>
      <c r="B113" s="75"/>
      <c r="C113" s="75"/>
      <c r="D113" s="75"/>
      <c r="E113" s="75"/>
      <c r="F113" s="75"/>
      <c r="G113" s="1"/>
      <c r="H113" s="51"/>
      <c r="I113" s="35"/>
      <c r="J113" s="53"/>
      <c r="K113" s="112"/>
      <c r="L113" s="113"/>
      <c r="M113" s="41"/>
      <c r="N113" s="41"/>
      <c r="O113" s="41"/>
      <c r="P113" s="41"/>
      <c r="Q113" s="41"/>
      <c r="R113" s="41"/>
      <c r="S113" s="41"/>
      <c r="T113" s="42"/>
      <c r="U113" s="43"/>
      <c r="V113" s="8"/>
      <c r="W113" s="8"/>
    </row>
    <row r="114" spans="1:23" x14ac:dyDescent="0.25">
      <c r="A114" s="75"/>
      <c r="B114" s="75"/>
      <c r="C114" s="75"/>
      <c r="D114" s="75"/>
      <c r="E114" s="75"/>
      <c r="F114" s="75"/>
      <c r="G114" s="1"/>
      <c r="H114" s="51"/>
      <c r="I114" s="28"/>
      <c r="J114" s="28"/>
      <c r="K114" s="110"/>
      <c r="L114" s="111"/>
      <c r="M114" s="32"/>
      <c r="N114" s="32"/>
      <c r="O114" s="32"/>
      <c r="P114" s="32"/>
      <c r="Q114" s="32"/>
      <c r="R114" s="32"/>
      <c r="S114" s="32"/>
      <c r="T114" s="33"/>
      <c r="U114" s="34"/>
      <c r="V114" s="8"/>
      <c r="W114" s="8"/>
    </row>
    <row r="115" spans="1:23" x14ac:dyDescent="0.25">
      <c r="A115" s="75"/>
      <c r="B115" s="75"/>
      <c r="C115" s="75"/>
      <c r="D115" s="75"/>
      <c r="E115" s="75"/>
      <c r="F115" s="75"/>
      <c r="G115" s="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8"/>
      <c r="W115" s="8"/>
    </row>
  </sheetData>
  <sheetProtection selectLockedCells="1"/>
  <mergeCells count="57">
    <mergeCell ref="K111:L111"/>
    <mergeCell ref="K112:L112"/>
    <mergeCell ref="K113:L113"/>
    <mergeCell ref="K114:L114"/>
    <mergeCell ref="H86:H91"/>
    <mergeCell ref="I107:K107"/>
    <mergeCell ref="K108:L108"/>
    <mergeCell ref="K109:L109"/>
    <mergeCell ref="K110:L110"/>
    <mergeCell ref="I81:J82"/>
    <mergeCell ref="K81:L82"/>
    <mergeCell ref="U81:U83"/>
    <mergeCell ref="M82:M83"/>
    <mergeCell ref="N82:N83"/>
    <mergeCell ref="O82:O83"/>
    <mergeCell ref="P82:P83"/>
    <mergeCell ref="Q82:Q83"/>
    <mergeCell ref="R82:R83"/>
    <mergeCell ref="S82:S83"/>
    <mergeCell ref="K77:L77"/>
    <mergeCell ref="K75:L75"/>
    <mergeCell ref="K76:L76"/>
    <mergeCell ref="I44:J45"/>
    <mergeCell ref="K44:L45"/>
    <mergeCell ref="K72:L72"/>
    <mergeCell ref="K73:L73"/>
    <mergeCell ref="K74:L74"/>
    <mergeCell ref="I70:K70"/>
    <mergeCell ref="K71:L71"/>
    <mergeCell ref="S8:S9"/>
    <mergeCell ref="O8:O9"/>
    <mergeCell ref="K35:L35"/>
    <mergeCell ref="K36:L36"/>
    <mergeCell ref="K37:L37"/>
    <mergeCell ref="K34:L34"/>
    <mergeCell ref="K40:L40"/>
    <mergeCell ref="P8:P9"/>
    <mergeCell ref="Q8:Q9"/>
    <mergeCell ref="R8:R9"/>
    <mergeCell ref="K38:L38"/>
    <mergeCell ref="K39:L39"/>
    <mergeCell ref="U7:U9"/>
    <mergeCell ref="H12:H17"/>
    <mergeCell ref="U44:U46"/>
    <mergeCell ref="H49:H54"/>
    <mergeCell ref="M45:M46"/>
    <mergeCell ref="N45:N46"/>
    <mergeCell ref="O45:O46"/>
    <mergeCell ref="P45:P46"/>
    <mergeCell ref="Q45:Q46"/>
    <mergeCell ref="R45:R46"/>
    <mergeCell ref="S45:S46"/>
    <mergeCell ref="I7:J8"/>
    <mergeCell ref="K7:L8"/>
    <mergeCell ref="M8:M9"/>
    <mergeCell ref="N8:N9"/>
    <mergeCell ref="I33:K33"/>
  </mergeCells>
  <conditionalFormatting sqref="M8:M9">
    <cfRule type="cellIs" dxfId="6" priority="77" stopIfTrue="1" operator="equal">
      <formula>"feries"</formula>
    </cfRule>
  </conditionalFormatting>
  <conditionalFormatting sqref="M45:M46">
    <cfRule type="cellIs" dxfId="5" priority="72" stopIfTrue="1" operator="equal">
      <formula>"feries"</formula>
    </cfRule>
  </conditionalFormatting>
  <conditionalFormatting sqref="M82:M83">
    <cfRule type="cellIs" dxfId="0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4099:S64099 GH64255:GN64255 QD64255:QJ64255 ZZ64255:AAF64255 AJV64255:AKB64255 ATR64255:ATX64255 BDN64255:BDT64255 BNJ64255:BNP64255 BXF64255:BXL64255 CHB64255:CHH64255 CQX64255:CRD64255 DAT64255:DAZ64255 DKP64255:DKV64255 DUL64255:DUR64255 EEH64255:EEN64255 EOD64255:EOJ64255 EXZ64255:EYF64255 FHV64255:FIB64255 FRR64255:FRX64255 GBN64255:GBT64255 GLJ64255:GLP64255 GVF64255:GVL64255 HFB64255:HFH64255 HOX64255:HPD64255 HYT64255:HYZ64255 IIP64255:IIV64255 ISL64255:ISR64255 JCH64255:JCN64255 JMD64255:JMJ64255 JVZ64255:JWF64255 KFV64255:KGB64255 KPR64255:KPX64255 KZN64255:KZT64255 LJJ64255:LJP64255 LTF64255:LTL64255 MDB64255:MDH64255 MMX64255:MND64255 MWT64255:MWZ64255 NGP64255:NGV64255 NQL64255:NQR64255 OAH64255:OAN64255 OKD64255:OKJ64255 OTZ64255:OUF64255 PDV64255:PEB64255 PNR64255:PNX64255 PXN64255:PXT64255 QHJ64255:QHP64255 QRF64255:QRL64255 RBB64255:RBH64255 RKX64255:RLD64255 RUT64255:RUZ64255 SEP64255:SEV64255 SOL64255:SOR64255 SYH64255:SYN64255 TID64255:TIJ64255 TRZ64255:TSF64255 UBV64255:UCB64255 ULR64255:ULX64255 M129635:S129635 GH129791:GN129791 QD129791:QJ129791 ZZ129791:AAF129791 AJV129791:AKB129791 ATR129791:ATX129791 BDN129791:BDT129791 BNJ129791:BNP129791 BXF129791:BXL129791 CHB129791:CHH129791 CQX129791:CRD129791 DAT129791:DAZ129791 DKP129791:DKV129791 DUL129791:DUR129791 EEH129791:EEN129791 EOD129791:EOJ129791 EXZ129791:EYF129791 FHV129791:FIB129791 FRR129791:FRX129791 GBN129791:GBT129791 GLJ129791:GLP129791 GVF129791:GVL129791 HFB129791:HFH129791 HOX129791:HPD129791 HYT129791:HYZ129791 IIP129791:IIV129791 ISL129791:ISR129791 JCH129791:JCN129791 JMD129791:JMJ129791 JVZ129791:JWF129791 KFV129791:KGB129791 KPR129791:KPX129791 KZN129791:KZT129791 LJJ129791:LJP129791 LTF129791:LTL129791 MDB129791:MDH129791 MMX129791:MND129791 MWT129791:MWZ129791 NGP129791:NGV129791 NQL129791:NQR129791 OAH129791:OAN129791 OKD129791:OKJ129791 OTZ129791:OUF129791 PDV129791:PEB129791 PNR129791:PNX129791 PXN129791:PXT129791 QHJ129791:QHP129791 QRF129791:QRL129791 RBB129791:RBH129791 RKX129791:RLD129791 RUT129791:RUZ129791 SEP129791:SEV129791 SOL129791:SOR129791 SYH129791:SYN129791 TID129791:TIJ129791 TRZ129791:TSF129791 UBV129791:UCB129791 ULR129791:ULX129791 M195171:S195171 GH195327:GN195327 QD195327:QJ195327 ZZ195327:AAF195327 AJV195327:AKB195327 ATR195327:ATX195327 BDN195327:BDT195327 BNJ195327:BNP195327 BXF195327:BXL195327 CHB195327:CHH195327 CQX195327:CRD195327 DAT195327:DAZ195327 DKP195327:DKV195327 DUL195327:DUR195327 EEH195327:EEN195327 EOD195327:EOJ195327 EXZ195327:EYF195327 FHV195327:FIB195327 FRR195327:FRX195327 GBN195327:GBT195327 GLJ195327:GLP195327 GVF195327:GVL195327 HFB195327:HFH195327 HOX195327:HPD195327 HYT195327:HYZ195327 IIP195327:IIV195327 ISL195327:ISR195327 JCH195327:JCN195327 JMD195327:JMJ195327 JVZ195327:JWF195327 KFV195327:KGB195327 KPR195327:KPX195327 KZN195327:KZT195327 LJJ195327:LJP195327 LTF195327:LTL195327 MDB195327:MDH195327 MMX195327:MND195327 MWT195327:MWZ195327 NGP195327:NGV195327 NQL195327:NQR195327 OAH195327:OAN195327 OKD195327:OKJ195327 OTZ195327:OUF195327 PDV195327:PEB195327 PNR195327:PNX195327 PXN195327:PXT195327 QHJ195327:QHP195327 QRF195327:QRL195327 RBB195327:RBH195327 RKX195327:RLD195327 RUT195327:RUZ195327 SEP195327:SEV195327 SOL195327:SOR195327 SYH195327:SYN195327 TID195327:TIJ195327 TRZ195327:TSF195327 UBV195327:UCB195327 ULR195327:ULX195327 M260707:S260707 GH260863:GN260863 QD260863:QJ260863 ZZ260863:AAF260863 AJV260863:AKB260863 ATR260863:ATX260863 BDN260863:BDT260863 BNJ260863:BNP260863 BXF260863:BXL260863 CHB260863:CHH260863 CQX260863:CRD260863 DAT260863:DAZ260863 DKP260863:DKV260863 DUL260863:DUR260863 EEH260863:EEN260863 EOD260863:EOJ260863 EXZ260863:EYF260863 FHV260863:FIB260863 FRR260863:FRX260863 GBN260863:GBT260863 GLJ260863:GLP260863 GVF260863:GVL260863 HFB260863:HFH260863 HOX260863:HPD260863 HYT260863:HYZ260863 IIP260863:IIV260863 ISL260863:ISR260863 JCH260863:JCN260863 JMD260863:JMJ260863 JVZ260863:JWF260863 KFV260863:KGB260863 KPR260863:KPX260863 KZN260863:KZT260863 LJJ260863:LJP260863 LTF260863:LTL260863 MDB260863:MDH260863 MMX260863:MND260863 MWT260863:MWZ260863 NGP260863:NGV260863 NQL260863:NQR260863 OAH260863:OAN260863 OKD260863:OKJ260863 OTZ260863:OUF260863 PDV260863:PEB260863 PNR260863:PNX260863 PXN260863:PXT260863 QHJ260863:QHP260863 QRF260863:QRL260863 RBB260863:RBH260863 RKX260863:RLD260863 RUT260863:RUZ260863 SEP260863:SEV260863 SOL260863:SOR260863 SYH260863:SYN260863 TID260863:TIJ260863 TRZ260863:TSF260863 UBV260863:UCB260863 ULR260863:ULX260863 M326243:S326243 GH326399:GN326399 QD326399:QJ326399 ZZ326399:AAF326399 AJV326399:AKB326399 ATR326399:ATX326399 BDN326399:BDT326399 BNJ326399:BNP326399 BXF326399:BXL326399 CHB326399:CHH326399 CQX326399:CRD326399 DAT326399:DAZ326399 DKP326399:DKV326399 DUL326399:DUR326399 EEH326399:EEN326399 EOD326399:EOJ326399 EXZ326399:EYF326399 FHV326399:FIB326399 FRR326399:FRX326399 GBN326399:GBT326399 GLJ326399:GLP326399 GVF326399:GVL326399 HFB326399:HFH326399 HOX326399:HPD326399 HYT326399:HYZ326399 IIP326399:IIV326399 ISL326399:ISR326399 JCH326399:JCN326399 JMD326399:JMJ326399 JVZ326399:JWF326399 KFV326399:KGB326399 KPR326399:KPX326399 KZN326399:KZT326399 LJJ326399:LJP326399 LTF326399:LTL326399 MDB326399:MDH326399 MMX326399:MND326399 MWT326399:MWZ326399 NGP326399:NGV326399 NQL326399:NQR326399 OAH326399:OAN326399 OKD326399:OKJ326399 OTZ326399:OUF326399 PDV326399:PEB326399 PNR326399:PNX326399 PXN326399:PXT326399 QHJ326399:QHP326399 QRF326399:QRL326399 RBB326399:RBH326399 RKX326399:RLD326399 RUT326399:RUZ326399 SEP326399:SEV326399 SOL326399:SOR326399 SYH326399:SYN326399 TID326399:TIJ326399 TRZ326399:TSF326399 UBV326399:UCB326399 ULR326399:ULX326399 M391779:S391779 GH391935:GN391935 QD391935:QJ391935 ZZ391935:AAF391935 AJV391935:AKB391935 ATR391935:ATX391935 BDN391935:BDT391935 BNJ391935:BNP391935 BXF391935:BXL391935 CHB391935:CHH391935 CQX391935:CRD391935 DAT391935:DAZ391935 DKP391935:DKV391935 DUL391935:DUR391935 EEH391935:EEN391935 EOD391935:EOJ391935 EXZ391935:EYF391935 FHV391935:FIB391935 FRR391935:FRX391935 GBN391935:GBT391935 GLJ391935:GLP391935 GVF391935:GVL391935 HFB391935:HFH391935 HOX391935:HPD391935 HYT391935:HYZ391935 IIP391935:IIV391935 ISL391935:ISR391935 JCH391935:JCN391935 JMD391935:JMJ391935 JVZ391935:JWF391935 KFV391935:KGB391935 KPR391935:KPX391935 KZN391935:KZT391935 LJJ391935:LJP391935 LTF391935:LTL391935 MDB391935:MDH391935 MMX391935:MND391935 MWT391935:MWZ391935 NGP391935:NGV391935 NQL391935:NQR391935 OAH391935:OAN391935 OKD391935:OKJ391935 OTZ391935:OUF391935 PDV391935:PEB391935 PNR391935:PNX391935 PXN391935:PXT391935 QHJ391935:QHP391935 QRF391935:QRL391935 RBB391935:RBH391935 RKX391935:RLD391935 RUT391935:RUZ391935 SEP391935:SEV391935 SOL391935:SOR391935 SYH391935:SYN391935 TID391935:TIJ391935 TRZ391935:TSF391935 UBV391935:UCB391935 ULR391935:ULX391935 M457315:S457315 GH457471:GN457471 QD457471:QJ457471 ZZ457471:AAF457471 AJV457471:AKB457471 ATR457471:ATX457471 BDN457471:BDT457471 BNJ457471:BNP457471 BXF457471:BXL457471 CHB457471:CHH457471 CQX457471:CRD457471 DAT457471:DAZ457471 DKP457471:DKV457471 DUL457471:DUR457471 EEH457471:EEN457471 EOD457471:EOJ457471 EXZ457471:EYF457471 FHV457471:FIB457471 FRR457471:FRX457471 GBN457471:GBT457471 GLJ457471:GLP457471 GVF457471:GVL457471 HFB457471:HFH457471 HOX457471:HPD457471 HYT457471:HYZ457471 IIP457471:IIV457471 ISL457471:ISR457471 JCH457471:JCN457471 JMD457471:JMJ457471 JVZ457471:JWF457471 KFV457471:KGB457471 KPR457471:KPX457471 KZN457471:KZT457471 LJJ457471:LJP457471 LTF457471:LTL457471 MDB457471:MDH457471 MMX457471:MND457471 MWT457471:MWZ457471 NGP457471:NGV457471 NQL457471:NQR457471 OAH457471:OAN457471 OKD457471:OKJ457471 OTZ457471:OUF457471 PDV457471:PEB457471 PNR457471:PNX457471 PXN457471:PXT457471 QHJ457471:QHP457471 QRF457471:QRL457471 RBB457471:RBH457471 RKX457471:RLD457471 RUT457471:RUZ457471 SEP457471:SEV457471 SOL457471:SOR457471 SYH457471:SYN457471 TID457471:TIJ457471 TRZ457471:TSF457471 UBV457471:UCB457471 ULR457471:ULX457471 M522851:S522851 GH523007:GN523007 QD523007:QJ523007 ZZ523007:AAF523007 AJV523007:AKB523007 ATR523007:ATX523007 BDN523007:BDT523007 BNJ523007:BNP523007 BXF523007:BXL523007 CHB523007:CHH523007 CQX523007:CRD523007 DAT523007:DAZ523007 DKP523007:DKV523007 DUL523007:DUR523007 EEH523007:EEN523007 EOD523007:EOJ523007 EXZ523007:EYF523007 FHV523007:FIB523007 FRR523007:FRX523007 GBN523007:GBT523007 GLJ523007:GLP523007 GVF523007:GVL523007 HFB523007:HFH523007 HOX523007:HPD523007 HYT523007:HYZ523007 IIP523007:IIV523007 ISL523007:ISR523007 JCH523007:JCN523007 JMD523007:JMJ523007 JVZ523007:JWF523007 KFV523007:KGB523007 KPR523007:KPX523007 KZN523007:KZT523007 LJJ523007:LJP523007 LTF523007:LTL523007 MDB523007:MDH523007 MMX523007:MND523007 MWT523007:MWZ523007 NGP523007:NGV523007 NQL523007:NQR523007 OAH523007:OAN523007 OKD523007:OKJ523007 OTZ523007:OUF523007 PDV523007:PEB523007 PNR523007:PNX523007 PXN523007:PXT523007 QHJ523007:QHP523007 QRF523007:QRL523007 RBB523007:RBH523007 RKX523007:RLD523007 RUT523007:RUZ523007 SEP523007:SEV523007 SOL523007:SOR523007 SYH523007:SYN523007 TID523007:TIJ523007 TRZ523007:TSF523007 UBV523007:UCB523007 ULR523007:ULX523007 M588387:S588387 GH588543:GN588543 QD588543:QJ588543 ZZ588543:AAF588543 AJV588543:AKB588543 ATR588543:ATX588543 BDN588543:BDT588543 BNJ588543:BNP588543 BXF588543:BXL588543 CHB588543:CHH588543 CQX588543:CRD588543 DAT588543:DAZ588543 DKP588543:DKV588543 DUL588543:DUR588543 EEH588543:EEN588543 EOD588543:EOJ588543 EXZ588543:EYF588543 FHV588543:FIB588543 FRR588543:FRX588543 GBN588543:GBT588543 GLJ588543:GLP588543 GVF588543:GVL588543 HFB588543:HFH588543 HOX588543:HPD588543 HYT588543:HYZ588543 IIP588543:IIV588543 ISL588543:ISR588543 JCH588543:JCN588543 JMD588543:JMJ588543 JVZ588543:JWF588543 KFV588543:KGB588543 KPR588543:KPX588543 KZN588543:KZT588543 LJJ588543:LJP588543 LTF588543:LTL588543 MDB588543:MDH588543 MMX588543:MND588543 MWT588543:MWZ588543 NGP588543:NGV588543 NQL588543:NQR588543 OAH588543:OAN588543 OKD588543:OKJ588543 OTZ588543:OUF588543 PDV588543:PEB588543 PNR588543:PNX588543 PXN588543:PXT588543 QHJ588543:QHP588543 QRF588543:QRL588543 RBB588543:RBH588543 RKX588543:RLD588543 RUT588543:RUZ588543 SEP588543:SEV588543 SOL588543:SOR588543 SYH588543:SYN588543 TID588543:TIJ588543 TRZ588543:TSF588543 UBV588543:UCB588543 ULR588543:ULX588543 M653923:S653923 GH654079:GN654079 QD654079:QJ654079 ZZ654079:AAF654079 AJV654079:AKB654079 ATR654079:ATX654079 BDN654079:BDT654079 BNJ654079:BNP654079 BXF654079:BXL654079 CHB654079:CHH654079 CQX654079:CRD654079 DAT654079:DAZ654079 DKP654079:DKV654079 DUL654079:DUR654079 EEH654079:EEN654079 EOD654079:EOJ654079 EXZ654079:EYF654079 FHV654079:FIB654079 FRR654079:FRX654079 GBN654079:GBT654079 GLJ654079:GLP654079 GVF654079:GVL654079 HFB654079:HFH654079 HOX654079:HPD654079 HYT654079:HYZ654079 IIP654079:IIV654079 ISL654079:ISR654079 JCH654079:JCN654079 JMD654079:JMJ654079 JVZ654079:JWF654079 KFV654079:KGB654079 KPR654079:KPX654079 KZN654079:KZT654079 LJJ654079:LJP654079 LTF654079:LTL654079 MDB654079:MDH654079 MMX654079:MND654079 MWT654079:MWZ654079 NGP654079:NGV654079 NQL654079:NQR654079 OAH654079:OAN654079 OKD654079:OKJ654079 OTZ654079:OUF654079 PDV654079:PEB654079 PNR654079:PNX654079 PXN654079:PXT654079 QHJ654079:QHP654079 QRF654079:QRL654079 RBB654079:RBH654079 RKX654079:RLD654079 RUT654079:RUZ654079 SEP654079:SEV654079 SOL654079:SOR654079 SYH654079:SYN654079 TID654079:TIJ654079 TRZ654079:TSF654079 UBV654079:UCB654079 ULR654079:ULX654079 M719459:S719459 GH719615:GN719615 QD719615:QJ719615 ZZ719615:AAF719615 AJV719615:AKB719615 ATR719615:ATX719615 BDN719615:BDT719615 BNJ719615:BNP719615 BXF719615:BXL719615 CHB719615:CHH719615 CQX719615:CRD719615 DAT719615:DAZ719615 DKP719615:DKV719615 DUL719615:DUR719615 EEH719615:EEN719615 EOD719615:EOJ719615 EXZ719615:EYF719615 FHV719615:FIB719615 FRR719615:FRX719615 GBN719615:GBT719615 GLJ719615:GLP719615 GVF719615:GVL719615 HFB719615:HFH719615 HOX719615:HPD719615 HYT719615:HYZ719615 IIP719615:IIV719615 ISL719615:ISR719615 JCH719615:JCN719615 JMD719615:JMJ719615 JVZ719615:JWF719615 KFV719615:KGB719615 KPR719615:KPX719615 KZN719615:KZT719615 LJJ719615:LJP719615 LTF719615:LTL719615 MDB719615:MDH719615 MMX719615:MND719615 MWT719615:MWZ719615 NGP719615:NGV719615 NQL719615:NQR719615 OAH719615:OAN719615 OKD719615:OKJ719615 OTZ719615:OUF719615 PDV719615:PEB719615 PNR719615:PNX719615 PXN719615:PXT719615 QHJ719615:QHP719615 QRF719615:QRL719615 RBB719615:RBH719615 RKX719615:RLD719615 RUT719615:RUZ719615 SEP719615:SEV719615 SOL719615:SOR719615 SYH719615:SYN719615 TID719615:TIJ719615 TRZ719615:TSF719615 UBV719615:UCB719615 ULR719615:ULX719615 M784995:S784995 GH785151:GN785151 QD785151:QJ785151 ZZ785151:AAF785151 AJV785151:AKB785151 ATR785151:ATX785151 BDN785151:BDT785151 BNJ785151:BNP785151 BXF785151:BXL785151 CHB785151:CHH785151 CQX785151:CRD785151 DAT785151:DAZ785151 DKP785151:DKV785151 DUL785151:DUR785151 EEH785151:EEN785151 EOD785151:EOJ785151 EXZ785151:EYF785151 FHV785151:FIB785151 FRR785151:FRX785151 GBN785151:GBT785151 GLJ785151:GLP785151 GVF785151:GVL785151 HFB785151:HFH785151 HOX785151:HPD785151 HYT785151:HYZ785151 IIP785151:IIV785151 ISL785151:ISR785151 JCH785151:JCN785151 JMD785151:JMJ785151 JVZ785151:JWF785151 KFV785151:KGB785151 KPR785151:KPX785151 KZN785151:KZT785151 LJJ785151:LJP785151 LTF785151:LTL785151 MDB785151:MDH785151 MMX785151:MND785151 MWT785151:MWZ785151 NGP785151:NGV785151 NQL785151:NQR785151 OAH785151:OAN785151 OKD785151:OKJ785151 OTZ785151:OUF785151 PDV785151:PEB785151 PNR785151:PNX785151 PXN785151:PXT785151 QHJ785151:QHP785151 QRF785151:QRL785151 RBB785151:RBH785151 RKX785151:RLD785151 RUT785151:RUZ785151 SEP785151:SEV785151 SOL785151:SOR785151 SYH785151:SYN785151 TID785151:TIJ785151 TRZ785151:TSF785151 UBV785151:UCB785151 ULR785151:ULX785151 M850531:S850531 GH850687:GN850687 QD850687:QJ850687 ZZ850687:AAF850687 AJV850687:AKB850687 ATR850687:ATX850687 BDN850687:BDT850687 BNJ850687:BNP850687 BXF850687:BXL850687 CHB850687:CHH850687 CQX850687:CRD850687 DAT850687:DAZ850687 DKP850687:DKV850687 DUL850687:DUR850687 EEH850687:EEN850687 EOD850687:EOJ850687 EXZ850687:EYF850687 FHV850687:FIB850687 FRR850687:FRX850687 GBN850687:GBT850687 GLJ850687:GLP850687 GVF850687:GVL850687 HFB850687:HFH850687 HOX850687:HPD850687 HYT850687:HYZ850687 IIP850687:IIV850687 ISL850687:ISR850687 JCH850687:JCN850687 JMD850687:JMJ850687 JVZ850687:JWF850687 KFV850687:KGB850687 KPR850687:KPX850687 KZN850687:KZT850687 LJJ850687:LJP850687 LTF850687:LTL850687 MDB850687:MDH850687 MMX850687:MND850687 MWT850687:MWZ850687 NGP850687:NGV850687 NQL850687:NQR850687 OAH850687:OAN850687 OKD850687:OKJ850687 OTZ850687:OUF850687 PDV850687:PEB850687 PNR850687:PNX850687 PXN850687:PXT850687 QHJ850687:QHP850687 QRF850687:QRL850687 RBB850687:RBH850687 RKX850687:RLD850687 RUT850687:RUZ850687 SEP850687:SEV850687 SOL850687:SOR850687 SYH850687:SYN850687 TID850687:TIJ850687 TRZ850687:TSF850687 UBV850687:UCB850687 ULR850687:ULX850687 M916067:S916067 GH916223:GN916223 QD916223:QJ916223 ZZ916223:AAF916223 AJV916223:AKB916223 ATR916223:ATX916223 BDN916223:BDT916223 BNJ916223:BNP916223 BXF916223:BXL916223 CHB916223:CHH916223 CQX916223:CRD916223 DAT916223:DAZ916223 DKP916223:DKV916223 DUL916223:DUR916223 EEH916223:EEN916223 EOD916223:EOJ916223 EXZ916223:EYF916223 FHV916223:FIB916223 FRR916223:FRX916223 GBN916223:GBT916223 GLJ916223:GLP916223 GVF916223:GVL916223 HFB916223:HFH916223 HOX916223:HPD916223 HYT916223:HYZ916223 IIP916223:IIV916223 ISL916223:ISR916223 JCH916223:JCN916223 JMD916223:JMJ916223 JVZ916223:JWF916223 KFV916223:KGB916223 KPR916223:KPX916223 KZN916223:KZT916223 LJJ916223:LJP916223 LTF916223:LTL916223 MDB916223:MDH916223 MMX916223:MND916223 MWT916223:MWZ916223 NGP916223:NGV916223 NQL916223:NQR916223 OAH916223:OAN916223 OKD916223:OKJ916223 OTZ916223:OUF916223 PDV916223:PEB916223 PNR916223:PNX916223 PXN916223:PXT916223 QHJ916223:QHP916223 QRF916223:QRL916223 RBB916223:RBH916223 RKX916223:RLD916223 RUT916223:RUZ916223 SEP916223:SEV916223 SOL916223:SOR916223 SYH916223:SYN916223 TID916223:TIJ916223 TRZ916223:TSF916223 UBV916223:UCB916223 ULR916223:ULX916223 M981603:S981603 GH981759:GN981759 QD981759:QJ981759 ZZ981759:AAF981759 AJV981759:AKB981759 ATR981759:ATX981759 BDN981759:BDT981759 BNJ981759:BNP981759 BXF981759:BXL981759 CHB981759:CHH981759 CQX981759:CRD981759 DAT981759:DAZ981759 DKP981759:DKV981759 DUL981759:DUR981759 EEH981759:EEN981759 EOD981759:EOJ981759 EXZ981759:EYF981759 FHV981759:FIB981759 FRR981759:FRX981759 GBN981759:GBT981759 GLJ981759:GLP981759 GVF981759:GVL981759 HFB981759:HFH981759 HOX981759:HPD981759 HYT981759:HYZ981759 IIP981759:IIV981759 ISL981759:ISR981759 JCH981759:JCN981759 JMD981759:JMJ981759 JVZ981759:JWF981759 KFV981759:KGB981759 KPR981759:KPX981759 KZN981759:KZT981759 LJJ981759:LJP981759 LTF981759:LTL981759 MDB981759:MDH981759 MMX981759:MND981759 MWT981759:MWZ981759 NGP981759:NGV981759 NQL981759:NQR981759 OAH981759:OAN981759 OKD981759:OKJ981759 OTZ981759:OUF981759 PDV981759:PEB981759 PNR981759:PNX981759 PXN981759:PXT981759 QHJ981759:QHP981759 QRF981759:QRL981759 RBB981759:RBH981759 RKX981759:RLD981759 RUT981759:RUZ981759 SEP981759:SEV981759 SOL981759:SOR981759 SYH981759:SYN981759 TID981759:TIJ981759 TRZ981759:TSF981759 UBV981759:UCB981759 ULR981759:ULX981759 M67:S67 M104:S104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79"/>
  <sheetViews>
    <sheetView showZeros="0" topLeftCell="G1" zoomScale="90" zoomScaleNormal="90" workbookViewId="0">
      <pane ySplit="1" topLeftCell="A68" activePane="bottomLeft" state="frozen"/>
      <selection pane="bottomLeft" activeCell="H2" sqref="H2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2015</v>
      </c>
      <c r="I1" s="83" t="str">
        <f>ACCUEIL!C4</f>
        <v>NICOLAS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99" t="s">
        <v>0</v>
      </c>
      <c r="J7" s="100"/>
      <c r="K7" s="103" t="str">
        <f>$I$1</f>
        <v>NICOLAS</v>
      </c>
      <c r="L7" s="104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94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01"/>
      <c r="J8" s="102"/>
      <c r="K8" s="105"/>
      <c r="L8" s="106"/>
      <c r="M8" s="97">
        <f>7*U7+DATE(H12,1,3)-WEEKDAY(DATE(H12,1,3))-5</f>
        <v>42002</v>
      </c>
      <c r="N8" s="97">
        <f t="shared" ref="N8:S8" si="0">M8+1</f>
        <v>42003</v>
      </c>
      <c r="O8" s="97">
        <f t="shared" si="0"/>
        <v>42004</v>
      </c>
      <c r="P8" s="97">
        <f t="shared" si="0"/>
        <v>42005</v>
      </c>
      <c r="Q8" s="97">
        <f t="shared" si="0"/>
        <v>42006</v>
      </c>
      <c r="R8" s="97">
        <f t="shared" si="0"/>
        <v>42007</v>
      </c>
      <c r="S8" s="97">
        <f t="shared" si="0"/>
        <v>42008</v>
      </c>
      <c r="T8" s="7"/>
      <c r="U8" s="94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98"/>
      <c r="N9" s="98"/>
      <c r="O9" s="98"/>
      <c r="P9" s="98"/>
      <c r="Q9" s="98"/>
      <c r="R9" s="98"/>
      <c r="S9" s="98"/>
      <c r="T9" s="7"/>
      <c r="U9" s="95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17</v>
      </c>
      <c r="J10" s="22" t="s">
        <v>10</v>
      </c>
      <c r="K10" s="23"/>
      <c r="L10" s="24"/>
      <c r="M10" s="25">
        <v>1</v>
      </c>
      <c r="N10" s="25">
        <v>2</v>
      </c>
      <c r="O10" s="25">
        <v>3</v>
      </c>
      <c r="P10" s="25">
        <v>4</v>
      </c>
      <c r="Q10" s="25">
        <v>5</v>
      </c>
      <c r="R10" s="25">
        <v>6</v>
      </c>
      <c r="S10" s="25">
        <v>7</v>
      </c>
      <c r="T10" s="26" t="str">
        <f t="shared" ref="T10:T29" si="1">IF(I10="","",I10)</f>
        <v>TRA</v>
      </c>
      <c r="U10" s="27">
        <f t="shared" ref="U10:U29" si="2">SUM(M10:S10)</f>
        <v>28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34</v>
      </c>
      <c r="J11" s="29" t="s">
        <v>10</v>
      </c>
      <c r="K11" s="30"/>
      <c r="L11" s="31"/>
      <c r="M11" s="32">
        <v>8</v>
      </c>
      <c r="N11" s="32"/>
      <c r="O11" s="32"/>
      <c r="P11" s="32"/>
      <c r="Q11" s="32"/>
      <c r="R11" s="32"/>
      <c r="S11" s="32"/>
      <c r="T11" s="33" t="str">
        <f t="shared" si="1"/>
        <v>PEL</v>
      </c>
      <c r="U11" s="34">
        <f t="shared" si="2"/>
        <v>8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96">
        <f>H1</f>
        <v>2015</v>
      </c>
      <c r="I12" s="35">
        <v>108</v>
      </c>
      <c r="J12" s="29" t="s">
        <v>10</v>
      </c>
      <c r="K12" s="36"/>
      <c r="L12" s="37"/>
      <c r="M12" s="38">
        <v>1</v>
      </c>
      <c r="N12" s="38"/>
      <c r="O12" s="38"/>
      <c r="P12" s="38"/>
      <c r="Q12" s="38"/>
      <c r="R12" s="38"/>
      <c r="S12" s="38"/>
      <c r="T12" s="39">
        <f t="shared" si="1"/>
        <v>108</v>
      </c>
      <c r="U12" s="40">
        <f t="shared" si="2"/>
        <v>1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96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96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96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96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96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10</v>
      </c>
      <c r="N31" s="68">
        <f t="shared" si="3"/>
        <v>2</v>
      </c>
      <c r="O31" s="68">
        <f t="shared" si="3"/>
        <v>3</v>
      </c>
      <c r="P31" s="68">
        <f t="shared" si="3"/>
        <v>4</v>
      </c>
      <c r="Q31" s="68">
        <f t="shared" si="3"/>
        <v>5</v>
      </c>
      <c r="R31" s="68">
        <f t="shared" si="3"/>
        <v>6</v>
      </c>
      <c r="S31" s="68">
        <f t="shared" si="3"/>
        <v>7</v>
      </c>
      <c r="T31" s="69"/>
      <c r="U31" s="68">
        <f>SUM(M31:S31)</f>
        <v>37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07" t="s">
        <v>14</v>
      </c>
      <c r="J33" s="108"/>
      <c r="K33" s="109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16" t="s">
        <v>9</v>
      </c>
      <c r="L34" s="117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 t="s">
        <v>34</v>
      </c>
      <c r="J35" s="52" t="s">
        <v>29</v>
      </c>
      <c r="K35" s="114"/>
      <c r="L35" s="115"/>
      <c r="M35" s="25">
        <v>1</v>
      </c>
      <c r="N35" s="25">
        <v>2</v>
      </c>
      <c r="O35" s="25">
        <v>3</v>
      </c>
      <c r="P35" s="25">
        <v>4</v>
      </c>
      <c r="Q35" s="25">
        <v>5</v>
      </c>
      <c r="R35" s="25">
        <v>6</v>
      </c>
      <c r="S35" s="25">
        <v>7</v>
      </c>
      <c r="T35" s="26" t="str">
        <f t="shared" ref="T35:T40" si="5">IF(I35="","",I35)</f>
        <v>PEL</v>
      </c>
      <c r="U35" s="34">
        <f t="shared" ref="U35:U40" si="6">SUM(M35:S35)</f>
        <v>28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 t="s">
        <v>18</v>
      </c>
      <c r="J36" s="28" t="s">
        <v>35</v>
      </c>
      <c r="K36" s="110"/>
      <c r="L36" s="111"/>
      <c r="M36" s="32">
        <v>8</v>
      </c>
      <c r="N36" s="32">
        <v>9</v>
      </c>
      <c r="O36" s="32">
        <v>10</v>
      </c>
      <c r="P36" s="32">
        <v>11</v>
      </c>
      <c r="Q36" s="32">
        <v>12</v>
      </c>
      <c r="R36" s="32">
        <v>13</v>
      </c>
      <c r="S36" s="32">
        <v>14</v>
      </c>
      <c r="T36" s="33" t="str">
        <f t="shared" si="5"/>
        <v>DES</v>
      </c>
      <c r="U36" s="34">
        <f t="shared" si="6"/>
        <v>77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2"/>
      <c r="L37" s="113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0"/>
      <c r="L38" s="111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2"/>
      <c r="L39" s="113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0"/>
      <c r="L40" s="111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99" t="s">
        <v>0</v>
      </c>
      <c r="J44" s="100"/>
      <c r="K44" s="103" t="str">
        <f>$I$1</f>
        <v>NICOLAS</v>
      </c>
      <c r="L44" s="104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94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01"/>
      <c r="J45" s="102"/>
      <c r="K45" s="105"/>
      <c r="L45" s="106"/>
      <c r="M45" s="97">
        <f>7*U44+DATE(H49,1,3)-WEEKDAY(DATE(H49,1,3))-5</f>
        <v>42009</v>
      </c>
      <c r="N45" s="97">
        <f t="shared" ref="N45:S45" si="7">M45+1</f>
        <v>42010</v>
      </c>
      <c r="O45" s="97">
        <f t="shared" si="7"/>
        <v>42011</v>
      </c>
      <c r="P45" s="97">
        <f t="shared" si="7"/>
        <v>42012</v>
      </c>
      <c r="Q45" s="97">
        <f t="shared" si="7"/>
        <v>42013</v>
      </c>
      <c r="R45" s="97">
        <f t="shared" si="7"/>
        <v>42014</v>
      </c>
      <c r="S45" s="97">
        <f t="shared" si="7"/>
        <v>42015</v>
      </c>
      <c r="T45" s="7"/>
      <c r="U45" s="94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98"/>
      <c r="N46" s="98"/>
      <c r="O46" s="98"/>
      <c r="P46" s="98"/>
      <c r="Q46" s="98"/>
      <c r="R46" s="98"/>
      <c r="S46" s="98"/>
      <c r="T46" s="7"/>
      <c r="U46" s="95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/>
      <c r="J47" s="22"/>
      <c r="K47" s="23"/>
      <c r="L47" s="24"/>
      <c r="M47" s="25"/>
      <c r="N47" s="25"/>
      <c r="O47" s="25"/>
      <c r="P47" s="25"/>
      <c r="Q47" s="25"/>
      <c r="R47" s="25"/>
      <c r="S47" s="25"/>
      <c r="T47" s="26" t="str">
        <f t="shared" ref="T47:T66" si="8">IF(I47="","",I47)</f>
        <v/>
      </c>
      <c r="U47" s="27">
        <f t="shared" ref="U47:U66" si="9">SUM(M47:S47)</f>
        <v>0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/>
      <c r="J48" s="29"/>
      <c r="K48" s="30"/>
      <c r="L48" s="31"/>
      <c r="M48" s="32"/>
      <c r="N48" s="32"/>
      <c r="O48" s="32"/>
      <c r="P48" s="32"/>
      <c r="Q48" s="32"/>
      <c r="R48" s="32"/>
      <c r="S48" s="32"/>
      <c r="T48" s="33" t="str">
        <f t="shared" si="8"/>
        <v/>
      </c>
      <c r="U48" s="34">
        <f t="shared" si="9"/>
        <v>0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96">
        <f>$H$1</f>
        <v>2015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8"/>
        <v/>
      </c>
      <c r="U49" s="40">
        <f t="shared" si="9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96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8"/>
        <v/>
      </c>
      <c r="U50" s="34">
        <f t="shared" si="9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96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8"/>
        <v/>
      </c>
      <c r="U51" s="43">
        <f t="shared" si="9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96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8"/>
        <v/>
      </c>
      <c r="U52" s="34">
        <f t="shared" si="9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96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8"/>
        <v/>
      </c>
      <c r="U53" s="47">
        <f t="shared" si="9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96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8"/>
        <v/>
      </c>
      <c r="U54" s="34">
        <f t="shared" si="9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8"/>
        <v/>
      </c>
      <c r="U55" s="47">
        <f t="shared" si="9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8"/>
        <v/>
      </c>
      <c r="U56" s="34">
        <f t="shared" si="9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8"/>
        <v/>
      </c>
      <c r="U57" s="47">
        <f t="shared" si="9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8"/>
        <v/>
      </c>
      <c r="U58" s="34">
        <f t="shared" si="9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8"/>
        <v/>
      </c>
      <c r="U59" s="47">
        <f t="shared" si="9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8"/>
        <v/>
      </c>
      <c r="U60" s="34">
        <f t="shared" si="9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8"/>
        <v/>
      </c>
      <c r="U61" s="47">
        <f t="shared" si="9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8"/>
        <v/>
      </c>
      <c r="U62" s="34">
        <f t="shared" si="9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8"/>
        <v/>
      </c>
      <c r="U63" s="47">
        <f t="shared" si="9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8"/>
        <v/>
      </c>
      <c r="U64" s="34">
        <f t="shared" si="9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8"/>
        <v/>
      </c>
      <c r="U65" s="47">
        <f t="shared" si="9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8"/>
        <v/>
      </c>
      <c r="U66" s="34">
        <f t="shared" si="9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0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 t="str">
        <f t="shared" ref="M68:S68" si="10">IF(SUM(M47:M66)=0,"",SUM(M47:M66))</f>
        <v/>
      </c>
      <c r="N68" s="79" t="str">
        <f t="shared" si="10"/>
        <v/>
      </c>
      <c r="O68" s="79" t="str">
        <f t="shared" si="10"/>
        <v/>
      </c>
      <c r="P68" s="79" t="str">
        <f t="shared" si="10"/>
        <v/>
      </c>
      <c r="Q68" s="79" t="str">
        <f t="shared" si="10"/>
        <v/>
      </c>
      <c r="R68" s="79" t="str">
        <f t="shared" si="10"/>
        <v/>
      </c>
      <c r="S68" s="79" t="str">
        <f t="shared" si="10"/>
        <v/>
      </c>
      <c r="T68" s="69"/>
      <c r="U68" s="68">
        <f>SUM(M68:S68)</f>
        <v>0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07" t="s">
        <v>14</v>
      </c>
      <c r="J70" s="108"/>
      <c r="K70" s="109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16" t="s">
        <v>9</v>
      </c>
      <c r="L71" s="117"/>
      <c r="M71" s="50" t="str">
        <f t="shared" ref="M71:S71" si="11">M44</f>
        <v>LUNDI</v>
      </c>
      <c r="N71" s="50" t="str">
        <f t="shared" si="11"/>
        <v>MARDI</v>
      </c>
      <c r="O71" s="50" t="str">
        <f t="shared" si="11"/>
        <v xml:space="preserve">MERCREDI </v>
      </c>
      <c r="P71" s="50" t="str">
        <f t="shared" si="11"/>
        <v xml:space="preserve">JEUDI </v>
      </c>
      <c r="Q71" s="50" t="str">
        <f t="shared" si="11"/>
        <v xml:space="preserve">VENDREDI </v>
      </c>
      <c r="R71" s="50" t="str">
        <f t="shared" si="11"/>
        <v>SAMEDI</v>
      </c>
      <c r="S71" s="50" t="str">
        <f t="shared" si="11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/>
      <c r="J72" s="52"/>
      <c r="K72" s="114"/>
      <c r="L72" s="115"/>
      <c r="M72" s="25"/>
      <c r="N72" s="25"/>
      <c r="O72" s="25"/>
      <c r="P72" s="25"/>
      <c r="Q72" s="25"/>
      <c r="R72" s="25"/>
      <c r="S72" s="25"/>
      <c r="T72" s="26" t="str">
        <f t="shared" ref="T72:T77" si="12">IF(I72="","",I72)</f>
        <v/>
      </c>
      <c r="U72" s="27">
        <f t="shared" ref="U72:U77" si="13">SUM(M72:S72)</f>
        <v>0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/>
      <c r="J73" s="28"/>
      <c r="K73" s="110"/>
      <c r="L73" s="111"/>
      <c r="M73" s="32"/>
      <c r="N73" s="32"/>
      <c r="O73" s="32"/>
      <c r="P73" s="32"/>
      <c r="Q73" s="32"/>
      <c r="R73" s="32"/>
      <c r="S73" s="32"/>
      <c r="T73" s="33" t="str">
        <f t="shared" si="12"/>
        <v/>
      </c>
      <c r="U73" s="34">
        <f t="shared" si="13"/>
        <v>0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2"/>
      <c r="L74" s="113"/>
      <c r="M74" s="38"/>
      <c r="N74" s="38"/>
      <c r="O74" s="38"/>
      <c r="P74" s="38"/>
      <c r="Q74" s="38"/>
      <c r="R74" s="38"/>
      <c r="S74" s="38"/>
      <c r="T74" s="39" t="str">
        <f t="shared" si="12"/>
        <v/>
      </c>
      <c r="U74" s="40">
        <f t="shared" si="13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0"/>
      <c r="L75" s="111"/>
      <c r="M75" s="32"/>
      <c r="N75" s="32"/>
      <c r="O75" s="32"/>
      <c r="P75" s="32"/>
      <c r="Q75" s="32"/>
      <c r="R75" s="32"/>
      <c r="S75" s="32"/>
      <c r="T75" s="33" t="str">
        <f t="shared" si="12"/>
        <v/>
      </c>
      <c r="U75" s="34">
        <f t="shared" si="13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2"/>
      <c r="L76" s="113"/>
      <c r="M76" s="41"/>
      <c r="N76" s="41"/>
      <c r="O76" s="41"/>
      <c r="P76" s="41"/>
      <c r="Q76" s="41"/>
      <c r="R76" s="41"/>
      <c r="S76" s="41"/>
      <c r="T76" s="42" t="str">
        <f t="shared" si="12"/>
        <v/>
      </c>
      <c r="U76" s="43">
        <f t="shared" si="13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0"/>
      <c r="L77" s="111"/>
      <c r="M77" s="32"/>
      <c r="N77" s="32"/>
      <c r="O77" s="32"/>
      <c r="P77" s="32"/>
      <c r="Q77" s="32"/>
      <c r="R77" s="32"/>
      <c r="S77" s="32"/>
      <c r="T77" s="33" t="str">
        <f t="shared" si="12"/>
        <v/>
      </c>
      <c r="U77" s="34">
        <f t="shared" si="13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</sheetData>
  <sheetProtection selectLockedCells="1"/>
  <mergeCells count="38"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H12:H17"/>
    <mergeCell ref="I33:K33"/>
    <mergeCell ref="K34:L34"/>
    <mergeCell ref="K35:L35"/>
    <mergeCell ref="K36:L36"/>
    <mergeCell ref="U44:U46"/>
    <mergeCell ref="M45:M46"/>
    <mergeCell ref="N45:N46"/>
    <mergeCell ref="O45:O46"/>
    <mergeCell ref="P45:P46"/>
    <mergeCell ref="K38:L38"/>
    <mergeCell ref="K39:L39"/>
    <mergeCell ref="K40:L40"/>
    <mergeCell ref="I44:J45"/>
    <mergeCell ref="K44:L45"/>
    <mergeCell ref="K77:L77"/>
    <mergeCell ref="Q45:Q46"/>
    <mergeCell ref="R45:R46"/>
    <mergeCell ref="S45:S46"/>
    <mergeCell ref="H49:H54"/>
    <mergeCell ref="I70:K70"/>
    <mergeCell ref="K71:L71"/>
    <mergeCell ref="K72:L72"/>
    <mergeCell ref="K73:L73"/>
    <mergeCell ref="K74:L74"/>
    <mergeCell ref="K75:L75"/>
    <mergeCell ref="K76:L76"/>
  </mergeCells>
  <conditionalFormatting sqref="M8:M9">
    <cfRule type="cellIs" dxfId="4" priority="7" stopIfTrue="1" operator="equal">
      <formula>"feries"</formula>
    </cfRule>
  </conditionalFormatting>
  <conditionalFormatting sqref="M45:M46">
    <cfRule type="cellIs" dxfId="3" priority="6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4102:S64102 GH64258:GN64258 QD64258:QJ64258 ZZ64258:AAF64258 AJV64258:AKB64258 ATR64258:ATX64258 BDN64258:BDT64258 BNJ64258:BNP64258 BXF64258:BXL64258 CHB64258:CHH64258 CQX64258:CRD64258 DAT64258:DAZ64258 DKP64258:DKV64258 DUL64258:DUR64258 EEH64258:EEN64258 EOD64258:EOJ64258 EXZ64258:EYF64258 FHV64258:FIB64258 FRR64258:FRX64258 GBN64258:GBT64258 GLJ64258:GLP64258 GVF64258:GVL64258 HFB64258:HFH64258 HOX64258:HPD64258 HYT64258:HYZ64258 IIP64258:IIV64258 ISL64258:ISR64258 JCH64258:JCN64258 JMD64258:JMJ64258 JVZ64258:JWF64258 KFV64258:KGB64258 KPR64258:KPX64258 KZN64258:KZT64258 LJJ64258:LJP64258 LTF64258:LTL64258 MDB64258:MDH64258 MMX64258:MND64258 MWT64258:MWZ64258 NGP64258:NGV64258 NQL64258:NQR64258 OAH64258:OAN64258 OKD64258:OKJ64258 OTZ64258:OUF64258 PDV64258:PEB64258 PNR64258:PNX64258 PXN64258:PXT64258 QHJ64258:QHP64258 QRF64258:QRL64258 RBB64258:RBH64258 RKX64258:RLD64258 RUT64258:RUZ64258 SEP64258:SEV64258 SOL64258:SOR64258 SYH64258:SYN64258 TID64258:TIJ64258 TRZ64258:TSF64258 UBV64258:UCB64258 ULR64258:ULX64258 M129638:S129638 GH129794:GN129794 QD129794:QJ129794 ZZ129794:AAF129794 AJV129794:AKB129794 ATR129794:ATX129794 BDN129794:BDT129794 BNJ129794:BNP129794 BXF129794:BXL129794 CHB129794:CHH129794 CQX129794:CRD129794 DAT129794:DAZ129794 DKP129794:DKV129794 DUL129794:DUR129794 EEH129794:EEN129794 EOD129794:EOJ129794 EXZ129794:EYF129794 FHV129794:FIB129794 FRR129794:FRX129794 GBN129794:GBT129794 GLJ129794:GLP129794 GVF129794:GVL129794 HFB129794:HFH129794 HOX129794:HPD129794 HYT129794:HYZ129794 IIP129794:IIV129794 ISL129794:ISR129794 JCH129794:JCN129794 JMD129794:JMJ129794 JVZ129794:JWF129794 KFV129794:KGB129794 KPR129794:KPX129794 KZN129794:KZT129794 LJJ129794:LJP129794 LTF129794:LTL129794 MDB129794:MDH129794 MMX129794:MND129794 MWT129794:MWZ129794 NGP129794:NGV129794 NQL129794:NQR129794 OAH129794:OAN129794 OKD129794:OKJ129794 OTZ129794:OUF129794 PDV129794:PEB129794 PNR129794:PNX129794 PXN129794:PXT129794 QHJ129794:QHP129794 QRF129794:QRL129794 RBB129794:RBH129794 RKX129794:RLD129794 RUT129794:RUZ129794 SEP129794:SEV129794 SOL129794:SOR129794 SYH129794:SYN129794 TID129794:TIJ129794 TRZ129794:TSF129794 UBV129794:UCB129794 ULR129794:ULX129794 M195174:S195174 GH195330:GN195330 QD195330:QJ195330 ZZ195330:AAF195330 AJV195330:AKB195330 ATR195330:ATX195330 BDN195330:BDT195330 BNJ195330:BNP195330 BXF195330:BXL195330 CHB195330:CHH195330 CQX195330:CRD195330 DAT195330:DAZ195330 DKP195330:DKV195330 DUL195330:DUR195330 EEH195330:EEN195330 EOD195330:EOJ195330 EXZ195330:EYF195330 FHV195330:FIB195330 FRR195330:FRX195330 GBN195330:GBT195330 GLJ195330:GLP195330 GVF195330:GVL195330 HFB195330:HFH195330 HOX195330:HPD195330 HYT195330:HYZ195330 IIP195330:IIV195330 ISL195330:ISR195330 JCH195330:JCN195330 JMD195330:JMJ195330 JVZ195330:JWF195330 KFV195330:KGB195330 KPR195330:KPX195330 KZN195330:KZT195330 LJJ195330:LJP195330 LTF195330:LTL195330 MDB195330:MDH195330 MMX195330:MND195330 MWT195330:MWZ195330 NGP195330:NGV195330 NQL195330:NQR195330 OAH195330:OAN195330 OKD195330:OKJ195330 OTZ195330:OUF195330 PDV195330:PEB195330 PNR195330:PNX195330 PXN195330:PXT195330 QHJ195330:QHP195330 QRF195330:QRL195330 RBB195330:RBH195330 RKX195330:RLD195330 RUT195330:RUZ195330 SEP195330:SEV195330 SOL195330:SOR195330 SYH195330:SYN195330 TID195330:TIJ195330 TRZ195330:TSF195330 UBV195330:UCB195330 ULR195330:ULX195330 M260710:S260710 GH260866:GN260866 QD260866:QJ260866 ZZ260866:AAF260866 AJV260866:AKB260866 ATR260866:ATX260866 BDN260866:BDT260866 BNJ260866:BNP260866 BXF260866:BXL260866 CHB260866:CHH260866 CQX260866:CRD260866 DAT260866:DAZ260866 DKP260866:DKV260866 DUL260866:DUR260866 EEH260866:EEN260866 EOD260866:EOJ260866 EXZ260866:EYF260866 FHV260866:FIB260866 FRR260866:FRX260866 GBN260866:GBT260866 GLJ260866:GLP260866 GVF260866:GVL260866 HFB260866:HFH260866 HOX260866:HPD260866 HYT260866:HYZ260866 IIP260866:IIV260866 ISL260866:ISR260866 JCH260866:JCN260866 JMD260866:JMJ260866 JVZ260866:JWF260866 KFV260866:KGB260866 KPR260866:KPX260866 KZN260866:KZT260866 LJJ260866:LJP260866 LTF260866:LTL260866 MDB260866:MDH260866 MMX260866:MND260866 MWT260866:MWZ260866 NGP260866:NGV260866 NQL260866:NQR260866 OAH260866:OAN260866 OKD260866:OKJ260866 OTZ260866:OUF260866 PDV260866:PEB260866 PNR260866:PNX260866 PXN260866:PXT260866 QHJ260866:QHP260866 QRF260866:QRL260866 RBB260866:RBH260866 RKX260866:RLD260866 RUT260866:RUZ260866 SEP260866:SEV260866 SOL260866:SOR260866 SYH260866:SYN260866 TID260866:TIJ260866 TRZ260866:TSF260866 UBV260866:UCB260866 ULR260866:ULX260866 M326246:S326246 GH326402:GN326402 QD326402:QJ326402 ZZ326402:AAF326402 AJV326402:AKB326402 ATR326402:ATX326402 BDN326402:BDT326402 BNJ326402:BNP326402 BXF326402:BXL326402 CHB326402:CHH326402 CQX326402:CRD326402 DAT326402:DAZ326402 DKP326402:DKV326402 DUL326402:DUR326402 EEH326402:EEN326402 EOD326402:EOJ326402 EXZ326402:EYF326402 FHV326402:FIB326402 FRR326402:FRX326402 GBN326402:GBT326402 GLJ326402:GLP326402 GVF326402:GVL326402 HFB326402:HFH326402 HOX326402:HPD326402 HYT326402:HYZ326402 IIP326402:IIV326402 ISL326402:ISR326402 JCH326402:JCN326402 JMD326402:JMJ326402 JVZ326402:JWF326402 KFV326402:KGB326402 KPR326402:KPX326402 KZN326402:KZT326402 LJJ326402:LJP326402 LTF326402:LTL326402 MDB326402:MDH326402 MMX326402:MND326402 MWT326402:MWZ326402 NGP326402:NGV326402 NQL326402:NQR326402 OAH326402:OAN326402 OKD326402:OKJ326402 OTZ326402:OUF326402 PDV326402:PEB326402 PNR326402:PNX326402 PXN326402:PXT326402 QHJ326402:QHP326402 QRF326402:QRL326402 RBB326402:RBH326402 RKX326402:RLD326402 RUT326402:RUZ326402 SEP326402:SEV326402 SOL326402:SOR326402 SYH326402:SYN326402 TID326402:TIJ326402 TRZ326402:TSF326402 UBV326402:UCB326402 ULR326402:ULX326402 M391782:S391782 GH391938:GN391938 QD391938:QJ391938 ZZ391938:AAF391938 AJV391938:AKB391938 ATR391938:ATX391938 BDN391938:BDT391938 BNJ391938:BNP391938 BXF391938:BXL391938 CHB391938:CHH391938 CQX391938:CRD391938 DAT391938:DAZ391938 DKP391938:DKV391938 DUL391938:DUR391938 EEH391938:EEN391938 EOD391938:EOJ391938 EXZ391938:EYF391938 FHV391938:FIB391938 FRR391938:FRX391938 GBN391938:GBT391938 GLJ391938:GLP391938 GVF391938:GVL391938 HFB391938:HFH391938 HOX391938:HPD391938 HYT391938:HYZ391938 IIP391938:IIV391938 ISL391938:ISR391938 JCH391938:JCN391938 JMD391938:JMJ391938 JVZ391938:JWF391938 KFV391938:KGB391938 KPR391938:KPX391938 KZN391938:KZT391938 LJJ391938:LJP391938 LTF391938:LTL391938 MDB391938:MDH391938 MMX391938:MND391938 MWT391938:MWZ391938 NGP391938:NGV391938 NQL391938:NQR391938 OAH391938:OAN391938 OKD391938:OKJ391938 OTZ391938:OUF391938 PDV391938:PEB391938 PNR391938:PNX391938 PXN391938:PXT391938 QHJ391938:QHP391938 QRF391938:QRL391938 RBB391938:RBH391938 RKX391938:RLD391938 RUT391938:RUZ391938 SEP391938:SEV391938 SOL391938:SOR391938 SYH391938:SYN391938 TID391938:TIJ391938 TRZ391938:TSF391938 UBV391938:UCB391938 ULR391938:ULX391938 M457318:S457318 GH457474:GN457474 QD457474:QJ457474 ZZ457474:AAF457474 AJV457474:AKB457474 ATR457474:ATX457474 BDN457474:BDT457474 BNJ457474:BNP457474 BXF457474:BXL457474 CHB457474:CHH457474 CQX457474:CRD457474 DAT457474:DAZ457474 DKP457474:DKV457474 DUL457474:DUR457474 EEH457474:EEN457474 EOD457474:EOJ457474 EXZ457474:EYF457474 FHV457474:FIB457474 FRR457474:FRX457474 GBN457474:GBT457474 GLJ457474:GLP457474 GVF457474:GVL457474 HFB457474:HFH457474 HOX457474:HPD457474 HYT457474:HYZ457474 IIP457474:IIV457474 ISL457474:ISR457474 JCH457474:JCN457474 JMD457474:JMJ457474 JVZ457474:JWF457474 KFV457474:KGB457474 KPR457474:KPX457474 KZN457474:KZT457474 LJJ457474:LJP457474 LTF457474:LTL457474 MDB457474:MDH457474 MMX457474:MND457474 MWT457474:MWZ457474 NGP457474:NGV457474 NQL457474:NQR457474 OAH457474:OAN457474 OKD457474:OKJ457474 OTZ457474:OUF457474 PDV457474:PEB457474 PNR457474:PNX457474 PXN457474:PXT457474 QHJ457474:QHP457474 QRF457474:QRL457474 RBB457474:RBH457474 RKX457474:RLD457474 RUT457474:RUZ457474 SEP457474:SEV457474 SOL457474:SOR457474 SYH457474:SYN457474 TID457474:TIJ457474 TRZ457474:TSF457474 UBV457474:UCB457474 ULR457474:ULX457474 M522854:S522854 GH523010:GN523010 QD523010:QJ523010 ZZ523010:AAF523010 AJV523010:AKB523010 ATR523010:ATX523010 BDN523010:BDT523010 BNJ523010:BNP523010 BXF523010:BXL523010 CHB523010:CHH523010 CQX523010:CRD523010 DAT523010:DAZ523010 DKP523010:DKV523010 DUL523010:DUR523010 EEH523010:EEN523010 EOD523010:EOJ523010 EXZ523010:EYF523010 FHV523010:FIB523010 FRR523010:FRX523010 GBN523010:GBT523010 GLJ523010:GLP523010 GVF523010:GVL523010 HFB523010:HFH523010 HOX523010:HPD523010 HYT523010:HYZ523010 IIP523010:IIV523010 ISL523010:ISR523010 JCH523010:JCN523010 JMD523010:JMJ523010 JVZ523010:JWF523010 KFV523010:KGB523010 KPR523010:KPX523010 KZN523010:KZT523010 LJJ523010:LJP523010 LTF523010:LTL523010 MDB523010:MDH523010 MMX523010:MND523010 MWT523010:MWZ523010 NGP523010:NGV523010 NQL523010:NQR523010 OAH523010:OAN523010 OKD523010:OKJ523010 OTZ523010:OUF523010 PDV523010:PEB523010 PNR523010:PNX523010 PXN523010:PXT523010 QHJ523010:QHP523010 QRF523010:QRL523010 RBB523010:RBH523010 RKX523010:RLD523010 RUT523010:RUZ523010 SEP523010:SEV523010 SOL523010:SOR523010 SYH523010:SYN523010 TID523010:TIJ523010 TRZ523010:TSF523010 UBV523010:UCB523010 ULR523010:ULX523010 M588390:S588390 GH588546:GN588546 QD588546:QJ588546 ZZ588546:AAF588546 AJV588546:AKB588546 ATR588546:ATX588546 BDN588546:BDT588546 BNJ588546:BNP588546 BXF588546:BXL588546 CHB588546:CHH588546 CQX588546:CRD588546 DAT588546:DAZ588546 DKP588546:DKV588546 DUL588546:DUR588546 EEH588546:EEN588546 EOD588546:EOJ588546 EXZ588546:EYF588546 FHV588546:FIB588546 FRR588546:FRX588546 GBN588546:GBT588546 GLJ588546:GLP588546 GVF588546:GVL588546 HFB588546:HFH588546 HOX588546:HPD588546 HYT588546:HYZ588546 IIP588546:IIV588546 ISL588546:ISR588546 JCH588546:JCN588546 JMD588546:JMJ588546 JVZ588546:JWF588546 KFV588546:KGB588546 KPR588546:KPX588546 KZN588546:KZT588546 LJJ588546:LJP588546 LTF588546:LTL588546 MDB588546:MDH588546 MMX588546:MND588546 MWT588546:MWZ588546 NGP588546:NGV588546 NQL588546:NQR588546 OAH588546:OAN588546 OKD588546:OKJ588546 OTZ588546:OUF588546 PDV588546:PEB588546 PNR588546:PNX588546 PXN588546:PXT588546 QHJ588546:QHP588546 QRF588546:QRL588546 RBB588546:RBH588546 RKX588546:RLD588546 RUT588546:RUZ588546 SEP588546:SEV588546 SOL588546:SOR588546 SYH588546:SYN588546 TID588546:TIJ588546 TRZ588546:TSF588546 UBV588546:UCB588546 ULR588546:ULX588546 M653926:S653926 GH654082:GN654082 QD654082:QJ654082 ZZ654082:AAF654082 AJV654082:AKB654082 ATR654082:ATX654082 BDN654082:BDT654082 BNJ654082:BNP654082 BXF654082:BXL654082 CHB654082:CHH654082 CQX654082:CRD654082 DAT654082:DAZ654082 DKP654082:DKV654082 DUL654082:DUR654082 EEH654082:EEN654082 EOD654082:EOJ654082 EXZ654082:EYF654082 FHV654082:FIB654082 FRR654082:FRX654082 GBN654082:GBT654082 GLJ654082:GLP654082 GVF654082:GVL654082 HFB654082:HFH654082 HOX654082:HPD654082 HYT654082:HYZ654082 IIP654082:IIV654082 ISL654082:ISR654082 JCH654082:JCN654082 JMD654082:JMJ654082 JVZ654082:JWF654082 KFV654082:KGB654082 KPR654082:KPX654082 KZN654082:KZT654082 LJJ654082:LJP654082 LTF654082:LTL654082 MDB654082:MDH654082 MMX654082:MND654082 MWT654082:MWZ654082 NGP654082:NGV654082 NQL654082:NQR654082 OAH654082:OAN654082 OKD654082:OKJ654082 OTZ654082:OUF654082 PDV654082:PEB654082 PNR654082:PNX654082 PXN654082:PXT654082 QHJ654082:QHP654082 QRF654082:QRL654082 RBB654082:RBH654082 RKX654082:RLD654082 RUT654082:RUZ654082 SEP654082:SEV654082 SOL654082:SOR654082 SYH654082:SYN654082 TID654082:TIJ654082 TRZ654082:TSF654082 UBV654082:UCB654082 ULR654082:ULX654082 M719462:S719462 GH719618:GN719618 QD719618:QJ719618 ZZ719618:AAF719618 AJV719618:AKB719618 ATR719618:ATX719618 BDN719618:BDT719618 BNJ719618:BNP719618 BXF719618:BXL719618 CHB719618:CHH719618 CQX719618:CRD719618 DAT719618:DAZ719618 DKP719618:DKV719618 DUL719618:DUR719618 EEH719618:EEN719618 EOD719618:EOJ719618 EXZ719618:EYF719618 FHV719618:FIB719618 FRR719618:FRX719618 GBN719618:GBT719618 GLJ719618:GLP719618 GVF719618:GVL719618 HFB719618:HFH719618 HOX719618:HPD719618 HYT719618:HYZ719618 IIP719618:IIV719618 ISL719618:ISR719618 JCH719618:JCN719618 JMD719618:JMJ719618 JVZ719618:JWF719618 KFV719618:KGB719618 KPR719618:KPX719618 KZN719618:KZT719618 LJJ719618:LJP719618 LTF719618:LTL719618 MDB719618:MDH719618 MMX719618:MND719618 MWT719618:MWZ719618 NGP719618:NGV719618 NQL719618:NQR719618 OAH719618:OAN719618 OKD719618:OKJ719618 OTZ719618:OUF719618 PDV719618:PEB719618 PNR719618:PNX719618 PXN719618:PXT719618 QHJ719618:QHP719618 QRF719618:QRL719618 RBB719618:RBH719618 RKX719618:RLD719618 RUT719618:RUZ719618 SEP719618:SEV719618 SOL719618:SOR719618 SYH719618:SYN719618 TID719618:TIJ719618 TRZ719618:TSF719618 UBV719618:UCB719618 ULR719618:ULX719618 M784998:S784998 GH785154:GN785154 QD785154:QJ785154 ZZ785154:AAF785154 AJV785154:AKB785154 ATR785154:ATX785154 BDN785154:BDT785154 BNJ785154:BNP785154 BXF785154:BXL785154 CHB785154:CHH785154 CQX785154:CRD785154 DAT785154:DAZ785154 DKP785154:DKV785154 DUL785154:DUR785154 EEH785154:EEN785154 EOD785154:EOJ785154 EXZ785154:EYF785154 FHV785154:FIB785154 FRR785154:FRX785154 GBN785154:GBT785154 GLJ785154:GLP785154 GVF785154:GVL785154 HFB785154:HFH785154 HOX785154:HPD785154 HYT785154:HYZ785154 IIP785154:IIV785154 ISL785154:ISR785154 JCH785154:JCN785154 JMD785154:JMJ785154 JVZ785154:JWF785154 KFV785154:KGB785154 KPR785154:KPX785154 KZN785154:KZT785154 LJJ785154:LJP785154 LTF785154:LTL785154 MDB785154:MDH785154 MMX785154:MND785154 MWT785154:MWZ785154 NGP785154:NGV785154 NQL785154:NQR785154 OAH785154:OAN785154 OKD785154:OKJ785154 OTZ785154:OUF785154 PDV785154:PEB785154 PNR785154:PNX785154 PXN785154:PXT785154 QHJ785154:QHP785154 QRF785154:QRL785154 RBB785154:RBH785154 RKX785154:RLD785154 RUT785154:RUZ785154 SEP785154:SEV785154 SOL785154:SOR785154 SYH785154:SYN785154 TID785154:TIJ785154 TRZ785154:TSF785154 UBV785154:UCB785154 ULR785154:ULX785154 M850534:S850534 GH850690:GN850690 QD850690:QJ850690 ZZ850690:AAF850690 AJV850690:AKB850690 ATR850690:ATX850690 BDN850690:BDT850690 BNJ850690:BNP850690 BXF850690:BXL850690 CHB850690:CHH850690 CQX850690:CRD850690 DAT850690:DAZ850690 DKP850690:DKV850690 DUL850690:DUR850690 EEH850690:EEN850690 EOD850690:EOJ850690 EXZ850690:EYF850690 FHV850690:FIB850690 FRR850690:FRX850690 GBN850690:GBT850690 GLJ850690:GLP850690 GVF850690:GVL850690 HFB850690:HFH850690 HOX850690:HPD850690 HYT850690:HYZ850690 IIP850690:IIV850690 ISL850690:ISR850690 JCH850690:JCN850690 JMD850690:JMJ850690 JVZ850690:JWF850690 KFV850690:KGB850690 KPR850690:KPX850690 KZN850690:KZT850690 LJJ850690:LJP850690 LTF850690:LTL850690 MDB850690:MDH850690 MMX850690:MND850690 MWT850690:MWZ850690 NGP850690:NGV850690 NQL850690:NQR850690 OAH850690:OAN850690 OKD850690:OKJ850690 OTZ850690:OUF850690 PDV850690:PEB850690 PNR850690:PNX850690 PXN850690:PXT850690 QHJ850690:QHP850690 QRF850690:QRL850690 RBB850690:RBH850690 RKX850690:RLD850690 RUT850690:RUZ850690 SEP850690:SEV850690 SOL850690:SOR850690 SYH850690:SYN850690 TID850690:TIJ850690 TRZ850690:TSF850690 UBV850690:UCB850690 ULR850690:ULX850690 M916070:S916070 GH916226:GN916226 QD916226:QJ916226 ZZ916226:AAF916226 AJV916226:AKB916226 ATR916226:ATX916226 BDN916226:BDT916226 BNJ916226:BNP916226 BXF916226:BXL916226 CHB916226:CHH916226 CQX916226:CRD916226 DAT916226:DAZ916226 DKP916226:DKV916226 DUL916226:DUR916226 EEH916226:EEN916226 EOD916226:EOJ916226 EXZ916226:EYF916226 FHV916226:FIB916226 FRR916226:FRX916226 GBN916226:GBT916226 GLJ916226:GLP916226 GVF916226:GVL916226 HFB916226:HFH916226 HOX916226:HPD916226 HYT916226:HYZ916226 IIP916226:IIV916226 ISL916226:ISR916226 JCH916226:JCN916226 JMD916226:JMJ916226 JVZ916226:JWF916226 KFV916226:KGB916226 KPR916226:KPX916226 KZN916226:KZT916226 LJJ916226:LJP916226 LTF916226:LTL916226 MDB916226:MDH916226 MMX916226:MND916226 MWT916226:MWZ916226 NGP916226:NGV916226 NQL916226:NQR916226 OAH916226:OAN916226 OKD916226:OKJ916226 OTZ916226:OUF916226 PDV916226:PEB916226 PNR916226:PNX916226 PXN916226:PXT916226 QHJ916226:QHP916226 QRF916226:QRL916226 RBB916226:RBH916226 RKX916226:RLD916226 RUT916226:RUZ916226 SEP916226:SEV916226 SOL916226:SOR916226 SYH916226:SYN916226 TID916226:TIJ916226 TRZ916226:TSF916226 UBV916226:UCB916226 ULR916226:ULX916226 M981606:S981606 GH981762:GN981762 QD981762:QJ981762 ZZ981762:AAF981762 AJV981762:AKB981762 ATR981762:ATX981762 BDN981762:BDT981762 BNJ981762:BNP981762 BXF981762:BXL981762 CHB981762:CHH981762 CQX981762:CRD981762 DAT981762:DAZ981762 DKP981762:DKV981762 DUL981762:DUR981762 EEH981762:EEN981762 EOD981762:EOJ981762 EXZ981762:EYF981762 FHV981762:FIB981762 FRR981762:FRX981762 GBN981762:GBT981762 GLJ981762:GLP981762 GVF981762:GVL981762 HFB981762:HFH981762 HOX981762:HPD981762 HYT981762:HYZ981762 IIP981762:IIV981762 ISL981762:ISR981762 JCH981762:JCN981762 JMD981762:JMJ981762 JVZ981762:JWF981762 KFV981762:KGB981762 KPR981762:KPX981762 KZN981762:KZT981762 LJJ981762:LJP981762 LTF981762:LTL981762 MDB981762:MDH981762 MMX981762:MND981762 MWT981762:MWZ981762 NGP981762:NGV981762 NQL981762:NQR981762 OAH981762:OAN981762 OKD981762:OKJ981762 OTZ981762:OUF981762 PDV981762:PEB981762 PNR981762:PNX981762 PXN981762:PXT981762 QHJ981762:QHP981762 QRF981762:QRL981762 RBB981762:RBH981762 RKX981762:RLD981762 RUT981762:RUZ981762 SEP981762:SEV981762 SOL981762:SOR981762 SYH981762:SYN981762 TID981762:TIJ981762 TRZ981762:TSF981762 UBV981762:UCB981762 ULR981762:ULX981762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79"/>
  <sheetViews>
    <sheetView showZeros="0" topLeftCell="G1" zoomScale="90" zoomScaleNormal="90" workbookViewId="0">
      <pane ySplit="1" topLeftCell="A2" activePane="bottomLeft" state="frozen"/>
      <selection pane="bottomLeft" activeCell="O85" sqref="O85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2015</v>
      </c>
      <c r="I1" s="83" t="str">
        <f>ACCUEIL!C5</f>
        <v>JULIEN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99" t="s">
        <v>0</v>
      </c>
      <c r="J7" s="100"/>
      <c r="K7" s="103" t="str">
        <f>$I$1</f>
        <v>JULIEN</v>
      </c>
      <c r="L7" s="104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94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01"/>
      <c r="J8" s="102"/>
      <c r="K8" s="105"/>
      <c r="L8" s="106"/>
      <c r="M8" s="97">
        <f>7*U7+DATE(H12,1,3)-WEEKDAY(DATE(H12,1,3))-5</f>
        <v>42002</v>
      </c>
      <c r="N8" s="97">
        <f t="shared" ref="N8:S8" si="0">M8+1</f>
        <v>42003</v>
      </c>
      <c r="O8" s="97">
        <f t="shared" si="0"/>
        <v>42004</v>
      </c>
      <c r="P8" s="97">
        <f t="shared" si="0"/>
        <v>42005</v>
      </c>
      <c r="Q8" s="97">
        <f t="shared" si="0"/>
        <v>42006</v>
      </c>
      <c r="R8" s="97">
        <f t="shared" si="0"/>
        <v>42007</v>
      </c>
      <c r="S8" s="97">
        <f t="shared" si="0"/>
        <v>42008</v>
      </c>
      <c r="T8" s="7"/>
      <c r="U8" s="94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98"/>
      <c r="N9" s="98"/>
      <c r="O9" s="98"/>
      <c r="P9" s="98"/>
      <c r="Q9" s="98"/>
      <c r="R9" s="98"/>
      <c r="S9" s="98"/>
      <c r="T9" s="7"/>
      <c r="U9" s="95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17</v>
      </c>
      <c r="J10" s="22" t="s">
        <v>10</v>
      </c>
      <c r="K10" s="23"/>
      <c r="L10" s="24"/>
      <c r="M10" s="25">
        <v>1</v>
      </c>
      <c r="N10" s="25">
        <v>2</v>
      </c>
      <c r="O10" s="25">
        <v>3</v>
      </c>
      <c r="P10" s="25">
        <v>4</v>
      </c>
      <c r="Q10" s="25">
        <v>5</v>
      </c>
      <c r="R10" s="25">
        <v>6</v>
      </c>
      <c r="S10" s="25">
        <v>7</v>
      </c>
      <c r="T10" s="26" t="str">
        <f t="shared" ref="T10:T29" si="1">IF(I10="","",I10)</f>
        <v>TRA</v>
      </c>
      <c r="U10" s="27">
        <f t="shared" ref="U10:U29" si="2">SUM(M10:S10)</f>
        <v>28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34</v>
      </c>
      <c r="J11" s="29" t="s">
        <v>10</v>
      </c>
      <c r="K11" s="30"/>
      <c r="L11" s="31"/>
      <c r="M11" s="32">
        <v>8</v>
      </c>
      <c r="N11" s="32"/>
      <c r="O11" s="32"/>
      <c r="P11" s="32"/>
      <c r="Q11" s="32"/>
      <c r="R11" s="32"/>
      <c r="S11" s="32"/>
      <c r="T11" s="33" t="str">
        <f t="shared" si="1"/>
        <v>PEL</v>
      </c>
      <c r="U11" s="34">
        <f t="shared" si="2"/>
        <v>8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96">
        <f>H1</f>
        <v>2015</v>
      </c>
      <c r="I12" s="35">
        <v>108</v>
      </c>
      <c r="J12" s="29" t="s">
        <v>10</v>
      </c>
      <c r="K12" s="36"/>
      <c r="L12" s="37"/>
      <c r="M12" s="38">
        <v>1</v>
      </c>
      <c r="N12" s="38"/>
      <c r="O12" s="38"/>
      <c r="P12" s="38"/>
      <c r="Q12" s="38"/>
      <c r="R12" s="38"/>
      <c r="S12" s="38"/>
      <c r="T12" s="39">
        <f t="shared" si="1"/>
        <v>108</v>
      </c>
      <c r="U12" s="40">
        <f t="shared" si="2"/>
        <v>1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96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96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96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96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96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10</v>
      </c>
      <c r="N31" s="68">
        <f t="shared" si="3"/>
        <v>2</v>
      </c>
      <c r="O31" s="68">
        <f t="shared" si="3"/>
        <v>3</v>
      </c>
      <c r="P31" s="68">
        <f t="shared" si="3"/>
        <v>4</v>
      </c>
      <c r="Q31" s="68">
        <f t="shared" si="3"/>
        <v>5</v>
      </c>
      <c r="R31" s="68">
        <f t="shared" si="3"/>
        <v>6</v>
      </c>
      <c r="S31" s="68">
        <f t="shared" si="3"/>
        <v>7</v>
      </c>
      <c r="T31" s="69"/>
      <c r="U31" s="68">
        <f>SUM(M31:S31)</f>
        <v>37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07" t="s">
        <v>14</v>
      </c>
      <c r="J33" s="108"/>
      <c r="K33" s="109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16" t="s">
        <v>9</v>
      </c>
      <c r="L34" s="117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 t="s">
        <v>34</v>
      </c>
      <c r="J35" s="52" t="s">
        <v>29</v>
      </c>
      <c r="K35" s="114"/>
      <c r="L35" s="115"/>
      <c r="M35" s="25">
        <v>1</v>
      </c>
      <c r="N35" s="25">
        <v>2</v>
      </c>
      <c r="O35" s="25">
        <v>3</v>
      </c>
      <c r="P35" s="25">
        <v>4</v>
      </c>
      <c r="Q35" s="25">
        <v>5</v>
      </c>
      <c r="R35" s="25">
        <v>6</v>
      </c>
      <c r="S35" s="25">
        <v>7</v>
      </c>
      <c r="T35" s="26" t="str">
        <f t="shared" ref="T35:T40" si="5">IF(I35="","",I35)</f>
        <v>PEL</v>
      </c>
      <c r="U35" s="34">
        <f t="shared" ref="U35:U40" si="6">SUM(M35:S35)</f>
        <v>28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 t="s">
        <v>18</v>
      </c>
      <c r="J36" s="28" t="s">
        <v>35</v>
      </c>
      <c r="K36" s="110"/>
      <c r="L36" s="111"/>
      <c r="M36" s="32">
        <v>8</v>
      </c>
      <c r="N36" s="32">
        <v>9</v>
      </c>
      <c r="O36" s="32">
        <v>10</v>
      </c>
      <c r="P36" s="32">
        <v>11</v>
      </c>
      <c r="Q36" s="32">
        <v>12</v>
      </c>
      <c r="R36" s="32">
        <v>13</v>
      </c>
      <c r="S36" s="32">
        <v>14</v>
      </c>
      <c r="T36" s="33" t="str">
        <f t="shared" si="5"/>
        <v>DES</v>
      </c>
      <c r="U36" s="34">
        <f t="shared" si="6"/>
        <v>77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2"/>
      <c r="L37" s="113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0"/>
      <c r="L38" s="111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2"/>
      <c r="L39" s="113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0"/>
      <c r="L40" s="111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99" t="s">
        <v>0</v>
      </c>
      <c r="J44" s="100"/>
      <c r="K44" s="103" t="str">
        <f>$I$1</f>
        <v>JULIEN</v>
      </c>
      <c r="L44" s="104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94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01"/>
      <c r="J45" s="102"/>
      <c r="K45" s="105"/>
      <c r="L45" s="106"/>
      <c r="M45" s="97">
        <f>7*U44+DATE(H49,1,3)-WEEKDAY(DATE(H49,1,3))-5</f>
        <v>42009</v>
      </c>
      <c r="N45" s="97">
        <f t="shared" ref="N45:S45" si="7">M45+1</f>
        <v>42010</v>
      </c>
      <c r="O45" s="97">
        <f t="shared" si="7"/>
        <v>42011</v>
      </c>
      <c r="P45" s="97">
        <f t="shared" si="7"/>
        <v>42012</v>
      </c>
      <c r="Q45" s="97">
        <f t="shared" si="7"/>
        <v>42013</v>
      </c>
      <c r="R45" s="97">
        <f t="shared" si="7"/>
        <v>42014</v>
      </c>
      <c r="S45" s="97">
        <f t="shared" si="7"/>
        <v>42015</v>
      </c>
      <c r="T45" s="7"/>
      <c r="U45" s="94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98"/>
      <c r="N46" s="98"/>
      <c r="O46" s="98"/>
      <c r="P46" s="98"/>
      <c r="Q46" s="98"/>
      <c r="R46" s="98"/>
      <c r="S46" s="98"/>
      <c r="T46" s="7"/>
      <c r="U46" s="95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/>
      <c r="J47" s="22"/>
      <c r="K47" s="23"/>
      <c r="L47" s="24"/>
      <c r="M47" s="25"/>
      <c r="N47" s="25"/>
      <c r="O47" s="25"/>
      <c r="P47" s="25"/>
      <c r="Q47" s="25"/>
      <c r="R47" s="25"/>
      <c r="S47" s="25"/>
      <c r="T47" s="26" t="str">
        <f t="shared" ref="T47:T66" si="8">IF(I47="","",I47)</f>
        <v/>
      </c>
      <c r="U47" s="27">
        <f t="shared" ref="U47:U66" si="9">SUM(M47:S47)</f>
        <v>0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/>
      <c r="J48" s="29"/>
      <c r="K48" s="30"/>
      <c r="L48" s="31"/>
      <c r="M48" s="32"/>
      <c r="N48" s="32"/>
      <c r="O48" s="32"/>
      <c r="P48" s="32"/>
      <c r="Q48" s="32"/>
      <c r="R48" s="32"/>
      <c r="S48" s="32"/>
      <c r="T48" s="33" t="str">
        <f t="shared" si="8"/>
        <v/>
      </c>
      <c r="U48" s="34">
        <f t="shared" si="9"/>
        <v>0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96">
        <f>$H$1</f>
        <v>2015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8"/>
        <v/>
      </c>
      <c r="U49" s="40">
        <f t="shared" si="9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96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8"/>
        <v/>
      </c>
      <c r="U50" s="34">
        <f t="shared" si="9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96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8"/>
        <v/>
      </c>
      <c r="U51" s="43">
        <f t="shared" si="9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96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8"/>
        <v/>
      </c>
      <c r="U52" s="34">
        <f t="shared" si="9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96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8"/>
        <v/>
      </c>
      <c r="U53" s="47">
        <f t="shared" si="9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96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8"/>
        <v/>
      </c>
      <c r="U54" s="34">
        <f t="shared" si="9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8"/>
        <v/>
      </c>
      <c r="U55" s="47">
        <f t="shared" si="9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8"/>
        <v/>
      </c>
      <c r="U56" s="34">
        <f t="shared" si="9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8"/>
        <v/>
      </c>
      <c r="U57" s="47">
        <f t="shared" si="9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8"/>
        <v/>
      </c>
      <c r="U58" s="34">
        <f t="shared" si="9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8"/>
        <v/>
      </c>
      <c r="U59" s="47">
        <f t="shared" si="9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8"/>
        <v/>
      </c>
      <c r="U60" s="34">
        <f t="shared" si="9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8"/>
        <v/>
      </c>
      <c r="U61" s="47">
        <f t="shared" si="9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8"/>
        <v/>
      </c>
      <c r="U62" s="34">
        <f t="shared" si="9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8"/>
        <v/>
      </c>
      <c r="U63" s="47">
        <f t="shared" si="9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8"/>
        <v/>
      </c>
      <c r="U64" s="34">
        <f t="shared" si="9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8"/>
        <v/>
      </c>
      <c r="U65" s="47">
        <f t="shared" si="9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8"/>
        <v/>
      </c>
      <c r="U66" s="34">
        <f t="shared" si="9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0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 t="str">
        <f t="shared" ref="M68:S68" si="10">IF(SUM(M47:M66)=0,"",SUM(M47:M66))</f>
        <v/>
      </c>
      <c r="N68" s="79" t="str">
        <f t="shared" si="10"/>
        <v/>
      </c>
      <c r="O68" s="79" t="str">
        <f t="shared" si="10"/>
        <v/>
      </c>
      <c r="P68" s="79" t="str">
        <f t="shared" si="10"/>
        <v/>
      </c>
      <c r="Q68" s="79" t="str">
        <f t="shared" si="10"/>
        <v/>
      </c>
      <c r="R68" s="79" t="str">
        <f t="shared" si="10"/>
        <v/>
      </c>
      <c r="S68" s="79" t="str">
        <f t="shared" si="10"/>
        <v/>
      </c>
      <c r="T68" s="69"/>
      <c r="U68" s="68">
        <f>SUM(M68:S68)</f>
        <v>0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07" t="s">
        <v>14</v>
      </c>
      <c r="J70" s="108"/>
      <c r="K70" s="109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16" t="s">
        <v>9</v>
      </c>
      <c r="L71" s="117"/>
      <c r="M71" s="50" t="str">
        <f t="shared" ref="M71:S71" si="11">M44</f>
        <v>LUNDI</v>
      </c>
      <c r="N71" s="50" t="str">
        <f t="shared" si="11"/>
        <v>MARDI</v>
      </c>
      <c r="O71" s="50" t="str">
        <f t="shared" si="11"/>
        <v xml:space="preserve">MERCREDI </v>
      </c>
      <c r="P71" s="50" t="str">
        <f t="shared" si="11"/>
        <v xml:space="preserve">JEUDI </v>
      </c>
      <c r="Q71" s="50" t="str">
        <f t="shared" si="11"/>
        <v xml:space="preserve">VENDREDI </v>
      </c>
      <c r="R71" s="50" t="str">
        <f t="shared" si="11"/>
        <v>SAMEDI</v>
      </c>
      <c r="S71" s="50" t="str">
        <f t="shared" si="11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/>
      <c r="J72" s="52"/>
      <c r="K72" s="114"/>
      <c r="L72" s="115"/>
      <c r="M72" s="25"/>
      <c r="N72" s="25"/>
      <c r="O72" s="25"/>
      <c r="P72" s="25"/>
      <c r="Q72" s="25"/>
      <c r="R72" s="25"/>
      <c r="S72" s="25"/>
      <c r="T72" s="26" t="str">
        <f t="shared" ref="T72:T77" si="12">IF(I72="","",I72)</f>
        <v/>
      </c>
      <c r="U72" s="27">
        <f t="shared" ref="U72:U77" si="13">SUM(M72:S72)</f>
        <v>0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/>
      <c r="J73" s="28"/>
      <c r="K73" s="110"/>
      <c r="L73" s="111"/>
      <c r="M73" s="32"/>
      <c r="N73" s="32"/>
      <c r="O73" s="32"/>
      <c r="P73" s="32"/>
      <c r="Q73" s="32"/>
      <c r="R73" s="32"/>
      <c r="S73" s="32"/>
      <c r="T73" s="33" t="str">
        <f t="shared" si="12"/>
        <v/>
      </c>
      <c r="U73" s="34">
        <f t="shared" si="13"/>
        <v>0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2"/>
      <c r="L74" s="113"/>
      <c r="M74" s="38"/>
      <c r="N74" s="38"/>
      <c r="O74" s="38"/>
      <c r="P74" s="38"/>
      <c r="Q74" s="38"/>
      <c r="R74" s="38"/>
      <c r="S74" s="38"/>
      <c r="T74" s="39" t="str">
        <f t="shared" si="12"/>
        <v/>
      </c>
      <c r="U74" s="40">
        <f t="shared" si="13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0"/>
      <c r="L75" s="111"/>
      <c r="M75" s="32"/>
      <c r="N75" s="32"/>
      <c r="O75" s="32"/>
      <c r="P75" s="32"/>
      <c r="Q75" s="32"/>
      <c r="R75" s="32"/>
      <c r="S75" s="32"/>
      <c r="T75" s="33" t="str">
        <f t="shared" si="12"/>
        <v/>
      </c>
      <c r="U75" s="34">
        <f t="shared" si="13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2"/>
      <c r="L76" s="113"/>
      <c r="M76" s="41"/>
      <c r="N76" s="41"/>
      <c r="O76" s="41"/>
      <c r="P76" s="41"/>
      <c r="Q76" s="41"/>
      <c r="R76" s="41"/>
      <c r="S76" s="41"/>
      <c r="T76" s="42" t="str">
        <f t="shared" si="12"/>
        <v/>
      </c>
      <c r="U76" s="43">
        <f t="shared" si="13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0"/>
      <c r="L77" s="111"/>
      <c r="M77" s="32"/>
      <c r="N77" s="32"/>
      <c r="O77" s="32"/>
      <c r="P77" s="32"/>
      <c r="Q77" s="32"/>
      <c r="R77" s="32"/>
      <c r="S77" s="32"/>
      <c r="T77" s="33" t="str">
        <f t="shared" si="12"/>
        <v/>
      </c>
      <c r="U77" s="34">
        <f t="shared" si="13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</sheetData>
  <sheetProtection selectLockedCells="1"/>
  <mergeCells count="38">
    <mergeCell ref="K72:L72"/>
    <mergeCell ref="K73:L73"/>
    <mergeCell ref="K74:L74"/>
    <mergeCell ref="K75:L75"/>
    <mergeCell ref="K76:L76"/>
    <mergeCell ref="K77:L77"/>
    <mergeCell ref="Q45:Q46"/>
    <mergeCell ref="R45:R46"/>
    <mergeCell ref="S45:S46"/>
    <mergeCell ref="H49:H54"/>
    <mergeCell ref="I70:K70"/>
    <mergeCell ref="K71:L71"/>
    <mergeCell ref="K38:L38"/>
    <mergeCell ref="K39:L39"/>
    <mergeCell ref="K40:L40"/>
    <mergeCell ref="I44:J45"/>
    <mergeCell ref="K44:L45"/>
    <mergeCell ref="U44:U46"/>
    <mergeCell ref="M45:M46"/>
    <mergeCell ref="N45:N46"/>
    <mergeCell ref="O45:O46"/>
    <mergeCell ref="P45:P46"/>
    <mergeCell ref="H12:H17"/>
    <mergeCell ref="I33:K33"/>
    <mergeCell ref="K34:L34"/>
    <mergeCell ref="K35:L35"/>
    <mergeCell ref="K36:L36"/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</mergeCells>
  <conditionalFormatting sqref="M8:M9">
    <cfRule type="cellIs" dxfId="2" priority="3" stopIfTrue="1" operator="equal">
      <formula>"feries"</formula>
    </cfRule>
  </conditionalFormatting>
  <conditionalFormatting sqref="M45:M46">
    <cfRule type="cellIs" dxfId="1" priority="2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4057:S64057 GH64213:GN64213 QD64213:QJ64213 ZZ64213:AAF64213 AJV64213:AKB64213 ATR64213:ATX64213 BDN64213:BDT64213 BNJ64213:BNP64213 BXF64213:BXL64213 CHB64213:CHH64213 CQX64213:CRD64213 DAT64213:DAZ64213 DKP64213:DKV64213 DUL64213:DUR64213 EEH64213:EEN64213 EOD64213:EOJ64213 EXZ64213:EYF64213 FHV64213:FIB64213 FRR64213:FRX64213 GBN64213:GBT64213 GLJ64213:GLP64213 GVF64213:GVL64213 HFB64213:HFH64213 HOX64213:HPD64213 HYT64213:HYZ64213 IIP64213:IIV64213 ISL64213:ISR64213 JCH64213:JCN64213 JMD64213:JMJ64213 JVZ64213:JWF64213 KFV64213:KGB64213 KPR64213:KPX64213 KZN64213:KZT64213 LJJ64213:LJP64213 LTF64213:LTL64213 MDB64213:MDH64213 MMX64213:MND64213 MWT64213:MWZ64213 NGP64213:NGV64213 NQL64213:NQR64213 OAH64213:OAN64213 OKD64213:OKJ64213 OTZ64213:OUF64213 PDV64213:PEB64213 PNR64213:PNX64213 PXN64213:PXT64213 QHJ64213:QHP64213 QRF64213:QRL64213 RBB64213:RBH64213 RKX64213:RLD64213 RUT64213:RUZ64213 SEP64213:SEV64213 SOL64213:SOR64213 SYH64213:SYN64213 TID64213:TIJ64213 TRZ64213:TSF64213 UBV64213:UCB64213 ULR64213:ULX64213 M129593:S129593 GH129749:GN129749 QD129749:QJ129749 ZZ129749:AAF129749 AJV129749:AKB129749 ATR129749:ATX129749 BDN129749:BDT129749 BNJ129749:BNP129749 BXF129749:BXL129749 CHB129749:CHH129749 CQX129749:CRD129749 DAT129749:DAZ129749 DKP129749:DKV129749 DUL129749:DUR129749 EEH129749:EEN129749 EOD129749:EOJ129749 EXZ129749:EYF129749 FHV129749:FIB129749 FRR129749:FRX129749 GBN129749:GBT129749 GLJ129749:GLP129749 GVF129749:GVL129749 HFB129749:HFH129749 HOX129749:HPD129749 HYT129749:HYZ129749 IIP129749:IIV129749 ISL129749:ISR129749 JCH129749:JCN129749 JMD129749:JMJ129749 JVZ129749:JWF129749 KFV129749:KGB129749 KPR129749:KPX129749 KZN129749:KZT129749 LJJ129749:LJP129749 LTF129749:LTL129749 MDB129749:MDH129749 MMX129749:MND129749 MWT129749:MWZ129749 NGP129749:NGV129749 NQL129749:NQR129749 OAH129749:OAN129749 OKD129749:OKJ129749 OTZ129749:OUF129749 PDV129749:PEB129749 PNR129749:PNX129749 PXN129749:PXT129749 QHJ129749:QHP129749 QRF129749:QRL129749 RBB129749:RBH129749 RKX129749:RLD129749 RUT129749:RUZ129749 SEP129749:SEV129749 SOL129749:SOR129749 SYH129749:SYN129749 TID129749:TIJ129749 TRZ129749:TSF129749 UBV129749:UCB129749 ULR129749:ULX129749 M195129:S195129 GH195285:GN195285 QD195285:QJ195285 ZZ195285:AAF195285 AJV195285:AKB195285 ATR195285:ATX195285 BDN195285:BDT195285 BNJ195285:BNP195285 BXF195285:BXL195285 CHB195285:CHH195285 CQX195285:CRD195285 DAT195285:DAZ195285 DKP195285:DKV195285 DUL195285:DUR195285 EEH195285:EEN195285 EOD195285:EOJ195285 EXZ195285:EYF195285 FHV195285:FIB195285 FRR195285:FRX195285 GBN195285:GBT195285 GLJ195285:GLP195285 GVF195285:GVL195285 HFB195285:HFH195285 HOX195285:HPD195285 HYT195285:HYZ195285 IIP195285:IIV195285 ISL195285:ISR195285 JCH195285:JCN195285 JMD195285:JMJ195285 JVZ195285:JWF195285 KFV195285:KGB195285 KPR195285:KPX195285 KZN195285:KZT195285 LJJ195285:LJP195285 LTF195285:LTL195285 MDB195285:MDH195285 MMX195285:MND195285 MWT195285:MWZ195285 NGP195285:NGV195285 NQL195285:NQR195285 OAH195285:OAN195285 OKD195285:OKJ195285 OTZ195285:OUF195285 PDV195285:PEB195285 PNR195285:PNX195285 PXN195285:PXT195285 QHJ195285:QHP195285 QRF195285:QRL195285 RBB195285:RBH195285 RKX195285:RLD195285 RUT195285:RUZ195285 SEP195285:SEV195285 SOL195285:SOR195285 SYH195285:SYN195285 TID195285:TIJ195285 TRZ195285:TSF195285 UBV195285:UCB195285 ULR195285:ULX195285 M260665:S260665 GH260821:GN260821 QD260821:QJ260821 ZZ260821:AAF260821 AJV260821:AKB260821 ATR260821:ATX260821 BDN260821:BDT260821 BNJ260821:BNP260821 BXF260821:BXL260821 CHB260821:CHH260821 CQX260821:CRD260821 DAT260821:DAZ260821 DKP260821:DKV260821 DUL260821:DUR260821 EEH260821:EEN260821 EOD260821:EOJ260821 EXZ260821:EYF260821 FHV260821:FIB260821 FRR260821:FRX260821 GBN260821:GBT260821 GLJ260821:GLP260821 GVF260821:GVL260821 HFB260821:HFH260821 HOX260821:HPD260821 HYT260821:HYZ260821 IIP260821:IIV260821 ISL260821:ISR260821 JCH260821:JCN260821 JMD260821:JMJ260821 JVZ260821:JWF260821 KFV260821:KGB260821 KPR260821:KPX260821 KZN260821:KZT260821 LJJ260821:LJP260821 LTF260821:LTL260821 MDB260821:MDH260821 MMX260821:MND260821 MWT260821:MWZ260821 NGP260821:NGV260821 NQL260821:NQR260821 OAH260821:OAN260821 OKD260821:OKJ260821 OTZ260821:OUF260821 PDV260821:PEB260821 PNR260821:PNX260821 PXN260821:PXT260821 QHJ260821:QHP260821 QRF260821:QRL260821 RBB260821:RBH260821 RKX260821:RLD260821 RUT260821:RUZ260821 SEP260821:SEV260821 SOL260821:SOR260821 SYH260821:SYN260821 TID260821:TIJ260821 TRZ260821:TSF260821 UBV260821:UCB260821 ULR260821:ULX260821 M326201:S326201 GH326357:GN326357 QD326357:QJ326357 ZZ326357:AAF326357 AJV326357:AKB326357 ATR326357:ATX326357 BDN326357:BDT326357 BNJ326357:BNP326357 BXF326357:BXL326357 CHB326357:CHH326357 CQX326357:CRD326357 DAT326357:DAZ326357 DKP326357:DKV326357 DUL326357:DUR326357 EEH326357:EEN326357 EOD326357:EOJ326357 EXZ326357:EYF326357 FHV326357:FIB326357 FRR326357:FRX326357 GBN326357:GBT326357 GLJ326357:GLP326357 GVF326357:GVL326357 HFB326357:HFH326357 HOX326357:HPD326357 HYT326357:HYZ326357 IIP326357:IIV326357 ISL326357:ISR326357 JCH326357:JCN326357 JMD326357:JMJ326357 JVZ326357:JWF326357 KFV326357:KGB326357 KPR326357:KPX326357 KZN326357:KZT326357 LJJ326357:LJP326357 LTF326357:LTL326357 MDB326357:MDH326357 MMX326357:MND326357 MWT326357:MWZ326357 NGP326357:NGV326357 NQL326357:NQR326357 OAH326357:OAN326357 OKD326357:OKJ326357 OTZ326357:OUF326357 PDV326357:PEB326357 PNR326357:PNX326357 PXN326357:PXT326357 QHJ326357:QHP326357 QRF326357:QRL326357 RBB326357:RBH326357 RKX326357:RLD326357 RUT326357:RUZ326357 SEP326357:SEV326357 SOL326357:SOR326357 SYH326357:SYN326357 TID326357:TIJ326357 TRZ326357:TSF326357 UBV326357:UCB326357 ULR326357:ULX326357 M391737:S391737 GH391893:GN391893 QD391893:QJ391893 ZZ391893:AAF391893 AJV391893:AKB391893 ATR391893:ATX391893 BDN391893:BDT391893 BNJ391893:BNP391893 BXF391893:BXL391893 CHB391893:CHH391893 CQX391893:CRD391893 DAT391893:DAZ391893 DKP391893:DKV391893 DUL391893:DUR391893 EEH391893:EEN391893 EOD391893:EOJ391893 EXZ391893:EYF391893 FHV391893:FIB391893 FRR391893:FRX391893 GBN391893:GBT391893 GLJ391893:GLP391893 GVF391893:GVL391893 HFB391893:HFH391893 HOX391893:HPD391893 HYT391893:HYZ391893 IIP391893:IIV391893 ISL391893:ISR391893 JCH391893:JCN391893 JMD391893:JMJ391893 JVZ391893:JWF391893 KFV391893:KGB391893 KPR391893:KPX391893 KZN391893:KZT391893 LJJ391893:LJP391893 LTF391893:LTL391893 MDB391893:MDH391893 MMX391893:MND391893 MWT391893:MWZ391893 NGP391893:NGV391893 NQL391893:NQR391893 OAH391893:OAN391893 OKD391893:OKJ391893 OTZ391893:OUF391893 PDV391893:PEB391893 PNR391893:PNX391893 PXN391893:PXT391893 QHJ391893:QHP391893 QRF391893:QRL391893 RBB391893:RBH391893 RKX391893:RLD391893 RUT391893:RUZ391893 SEP391893:SEV391893 SOL391893:SOR391893 SYH391893:SYN391893 TID391893:TIJ391893 TRZ391893:TSF391893 UBV391893:UCB391893 ULR391893:ULX391893 M457273:S457273 GH457429:GN457429 QD457429:QJ457429 ZZ457429:AAF457429 AJV457429:AKB457429 ATR457429:ATX457429 BDN457429:BDT457429 BNJ457429:BNP457429 BXF457429:BXL457429 CHB457429:CHH457429 CQX457429:CRD457429 DAT457429:DAZ457429 DKP457429:DKV457429 DUL457429:DUR457429 EEH457429:EEN457429 EOD457429:EOJ457429 EXZ457429:EYF457429 FHV457429:FIB457429 FRR457429:FRX457429 GBN457429:GBT457429 GLJ457429:GLP457429 GVF457429:GVL457429 HFB457429:HFH457429 HOX457429:HPD457429 HYT457429:HYZ457429 IIP457429:IIV457429 ISL457429:ISR457429 JCH457429:JCN457429 JMD457429:JMJ457429 JVZ457429:JWF457429 KFV457429:KGB457429 KPR457429:KPX457429 KZN457429:KZT457429 LJJ457429:LJP457429 LTF457429:LTL457429 MDB457429:MDH457429 MMX457429:MND457429 MWT457429:MWZ457429 NGP457429:NGV457429 NQL457429:NQR457429 OAH457429:OAN457429 OKD457429:OKJ457429 OTZ457429:OUF457429 PDV457429:PEB457429 PNR457429:PNX457429 PXN457429:PXT457429 QHJ457429:QHP457429 QRF457429:QRL457429 RBB457429:RBH457429 RKX457429:RLD457429 RUT457429:RUZ457429 SEP457429:SEV457429 SOL457429:SOR457429 SYH457429:SYN457429 TID457429:TIJ457429 TRZ457429:TSF457429 UBV457429:UCB457429 ULR457429:ULX457429 M522809:S522809 GH522965:GN522965 QD522965:QJ522965 ZZ522965:AAF522965 AJV522965:AKB522965 ATR522965:ATX522965 BDN522965:BDT522965 BNJ522965:BNP522965 BXF522965:BXL522965 CHB522965:CHH522965 CQX522965:CRD522965 DAT522965:DAZ522965 DKP522965:DKV522965 DUL522965:DUR522965 EEH522965:EEN522965 EOD522965:EOJ522965 EXZ522965:EYF522965 FHV522965:FIB522965 FRR522965:FRX522965 GBN522965:GBT522965 GLJ522965:GLP522965 GVF522965:GVL522965 HFB522965:HFH522965 HOX522965:HPD522965 HYT522965:HYZ522965 IIP522965:IIV522965 ISL522965:ISR522965 JCH522965:JCN522965 JMD522965:JMJ522965 JVZ522965:JWF522965 KFV522965:KGB522965 KPR522965:KPX522965 KZN522965:KZT522965 LJJ522965:LJP522965 LTF522965:LTL522965 MDB522965:MDH522965 MMX522965:MND522965 MWT522965:MWZ522965 NGP522965:NGV522965 NQL522965:NQR522965 OAH522965:OAN522965 OKD522965:OKJ522965 OTZ522965:OUF522965 PDV522965:PEB522965 PNR522965:PNX522965 PXN522965:PXT522965 QHJ522965:QHP522965 QRF522965:QRL522965 RBB522965:RBH522965 RKX522965:RLD522965 RUT522965:RUZ522965 SEP522965:SEV522965 SOL522965:SOR522965 SYH522965:SYN522965 TID522965:TIJ522965 TRZ522965:TSF522965 UBV522965:UCB522965 ULR522965:ULX522965 M588345:S588345 GH588501:GN588501 QD588501:QJ588501 ZZ588501:AAF588501 AJV588501:AKB588501 ATR588501:ATX588501 BDN588501:BDT588501 BNJ588501:BNP588501 BXF588501:BXL588501 CHB588501:CHH588501 CQX588501:CRD588501 DAT588501:DAZ588501 DKP588501:DKV588501 DUL588501:DUR588501 EEH588501:EEN588501 EOD588501:EOJ588501 EXZ588501:EYF588501 FHV588501:FIB588501 FRR588501:FRX588501 GBN588501:GBT588501 GLJ588501:GLP588501 GVF588501:GVL588501 HFB588501:HFH588501 HOX588501:HPD588501 HYT588501:HYZ588501 IIP588501:IIV588501 ISL588501:ISR588501 JCH588501:JCN588501 JMD588501:JMJ588501 JVZ588501:JWF588501 KFV588501:KGB588501 KPR588501:KPX588501 KZN588501:KZT588501 LJJ588501:LJP588501 LTF588501:LTL588501 MDB588501:MDH588501 MMX588501:MND588501 MWT588501:MWZ588501 NGP588501:NGV588501 NQL588501:NQR588501 OAH588501:OAN588501 OKD588501:OKJ588501 OTZ588501:OUF588501 PDV588501:PEB588501 PNR588501:PNX588501 PXN588501:PXT588501 QHJ588501:QHP588501 QRF588501:QRL588501 RBB588501:RBH588501 RKX588501:RLD588501 RUT588501:RUZ588501 SEP588501:SEV588501 SOL588501:SOR588501 SYH588501:SYN588501 TID588501:TIJ588501 TRZ588501:TSF588501 UBV588501:UCB588501 ULR588501:ULX588501 M653881:S653881 GH654037:GN654037 QD654037:QJ654037 ZZ654037:AAF654037 AJV654037:AKB654037 ATR654037:ATX654037 BDN654037:BDT654037 BNJ654037:BNP654037 BXF654037:BXL654037 CHB654037:CHH654037 CQX654037:CRD654037 DAT654037:DAZ654037 DKP654037:DKV654037 DUL654037:DUR654037 EEH654037:EEN654037 EOD654037:EOJ654037 EXZ654037:EYF654037 FHV654037:FIB654037 FRR654037:FRX654037 GBN654037:GBT654037 GLJ654037:GLP654037 GVF654037:GVL654037 HFB654037:HFH654037 HOX654037:HPD654037 HYT654037:HYZ654037 IIP654037:IIV654037 ISL654037:ISR654037 JCH654037:JCN654037 JMD654037:JMJ654037 JVZ654037:JWF654037 KFV654037:KGB654037 KPR654037:KPX654037 KZN654037:KZT654037 LJJ654037:LJP654037 LTF654037:LTL654037 MDB654037:MDH654037 MMX654037:MND654037 MWT654037:MWZ654037 NGP654037:NGV654037 NQL654037:NQR654037 OAH654037:OAN654037 OKD654037:OKJ654037 OTZ654037:OUF654037 PDV654037:PEB654037 PNR654037:PNX654037 PXN654037:PXT654037 QHJ654037:QHP654037 QRF654037:QRL654037 RBB654037:RBH654037 RKX654037:RLD654037 RUT654037:RUZ654037 SEP654037:SEV654037 SOL654037:SOR654037 SYH654037:SYN654037 TID654037:TIJ654037 TRZ654037:TSF654037 UBV654037:UCB654037 ULR654037:ULX654037 M719417:S719417 GH719573:GN719573 QD719573:QJ719573 ZZ719573:AAF719573 AJV719573:AKB719573 ATR719573:ATX719573 BDN719573:BDT719573 BNJ719573:BNP719573 BXF719573:BXL719573 CHB719573:CHH719573 CQX719573:CRD719573 DAT719573:DAZ719573 DKP719573:DKV719573 DUL719573:DUR719573 EEH719573:EEN719573 EOD719573:EOJ719573 EXZ719573:EYF719573 FHV719573:FIB719573 FRR719573:FRX719573 GBN719573:GBT719573 GLJ719573:GLP719573 GVF719573:GVL719573 HFB719573:HFH719573 HOX719573:HPD719573 HYT719573:HYZ719573 IIP719573:IIV719573 ISL719573:ISR719573 JCH719573:JCN719573 JMD719573:JMJ719573 JVZ719573:JWF719573 KFV719573:KGB719573 KPR719573:KPX719573 KZN719573:KZT719573 LJJ719573:LJP719573 LTF719573:LTL719573 MDB719573:MDH719573 MMX719573:MND719573 MWT719573:MWZ719573 NGP719573:NGV719573 NQL719573:NQR719573 OAH719573:OAN719573 OKD719573:OKJ719573 OTZ719573:OUF719573 PDV719573:PEB719573 PNR719573:PNX719573 PXN719573:PXT719573 QHJ719573:QHP719573 QRF719573:QRL719573 RBB719573:RBH719573 RKX719573:RLD719573 RUT719573:RUZ719573 SEP719573:SEV719573 SOL719573:SOR719573 SYH719573:SYN719573 TID719573:TIJ719573 TRZ719573:TSF719573 UBV719573:UCB719573 ULR719573:ULX719573 M784953:S784953 GH785109:GN785109 QD785109:QJ785109 ZZ785109:AAF785109 AJV785109:AKB785109 ATR785109:ATX785109 BDN785109:BDT785109 BNJ785109:BNP785109 BXF785109:BXL785109 CHB785109:CHH785109 CQX785109:CRD785109 DAT785109:DAZ785109 DKP785109:DKV785109 DUL785109:DUR785109 EEH785109:EEN785109 EOD785109:EOJ785109 EXZ785109:EYF785109 FHV785109:FIB785109 FRR785109:FRX785109 GBN785109:GBT785109 GLJ785109:GLP785109 GVF785109:GVL785109 HFB785109:HFH785109 HOX785109:HPD785109 HYT785109:HYZ785109 IIP785109:IIV785109 ISL785109:ISR785109 JCH785109:JCN785109 JMD785109:JMJ785109 JVZ785109:JWF785109 KFV785109:KGB785109 KPR785109:KPX785109 KZN785109:KZT785109 LJJ785109:LJP785109 LTF785109:LTL785109 MDB785109:MDH785109 MMX785109:MND785109 MWT785109:MWZ785109 NGP785109:NGV785109 NQL785109:NQR785109 OAH785109:OAN785109 OKD785109:OKJ785109 OTZ785109:OUF785109 PDV785109:PEB785109 PNR785109:PNX785109 PXN785109:PXT785109 QHJ785109:QHP785109 QRF785109:QRL785109 RBB785109:RBH785109 RKX785109:RLD785109 RUT785109:RUZ785109 SEP785109:SEV785109 SOL785109:SOR785109 SYH785109:SYN785109 TID785109:TIJ785109 TRZ785109:TSF785109 UBV785109:UCB785109 ULR785109:ULX785109 M850489:S850489 GH850645:GN850645 QD850645:QJ850645 ZZ850645:AAF850645 AJV850645:AKB850645 ATR850645:ATX850645 BDN850645:BDT850645 BNJ850645:BNP850645 BXF850645:BXL850645 CHB850645:CHH850645 CQX850645:CRD850645 DAT850645:DAZ850645 DKP850645:DKV850645 DUL850645:DUR850645 EEH850645:EEN850645 EOD850645:EOJ850645 EXZ850645:EYF850645 FHV850645:FIB850645 FRR850645:FRX850645 GBN850645:GBT850645 GLJ850645:GLP850645 GVF850645:GVL850645 HFB850645:HFH850645 HOX850645:HPD850645 HYT850645:HYZ850645 IIP850645:IIV850645 ISL850645:ISR850645 JCH850645:JCN850645 JMD850645:JMJ850645 JVZ850645:JWF850645 KFV850645:KGB850645 KPR850645:KPX850645 KZN850645:KZT850645 LJJ850645:LJP850645 LTF850645:LTL850645 MDB850645:MDH850645 MMX850645:MND850645 MWT850645:MWZ850645 NGP850645:NGV850645 NQL850645:NQR850645 OAH850645:OAN850645 OKD850645:OKJ850645 OTZ850645:OUF850645 PDV850645:PEB850645 PNR850645:PNX850645 PXN850645:PXT850645 QHJ850645:QHP850645 QRF850645:QRL850645 RBB850645:RBH850645 RKX850645:RLD850645 RUT850645:RUZ850645 SEP850645:SEV850645 SOL850645:SOR850645 SYH850645:SYN850645 TID850645:TIJ850645 TRZ850645:TSF850645 UBV850645:UCB850645 ULR850645:ULX850645 M916025:S916025 GH916181:GN916181 QD916181:QJ916181 ZZ916181:AAF916181 AJV916181:AKB916181 ATR916181:ATX916181 BDN916181:BDT916181 BNJ916181:BNP916181 BXF916181:BXL916181 CHB916181:CHH916181 CQX916181:CRD916181 DAT916181:DAZ916181 DKP916181:DKV916181 DUL916181:DUR916181 EEH916181:EEN916181 EOD916181:EOJ916181 EXZ916181:EYF916181 FHV916181:FIB916181 FRR916181:FRX916181 GBN916181:GBT916181 GLJ916181:GLP916181 GVF916181:GVL916181 HFB916181:HFH916181 HOX916181:HPD916181 HYT916181:HYZ916181 IIP916181:IIV916181 ISL916181:ISR916181 JCH916181:JCN916181 JMD916181:JMJ916181 JVZ916181:JWF916181 KFV916181:KGB916181 KPR916181:KPX916181 KZN916181:KZT916181 LJJ916181:LJP916181 LTF916181:LTL916181 MDB916181:MDH916181 MMX916181:MND916181 MWT916181:MWZ916181 NGP916181:NGV916181 NQL916181:NQR916181 OAH916181:OAN916181 OKD916181:OKJ916181 OTZ916181:OUF916181 PDV916181:PEB916181 PNR916181:PNX916181 PXN916181:PXT916181 QHJ916181:QHP916181 QRF916181:QRL916181 RBB916181:RBH916181 RKX916181:RLD916181 RUT916181:RUZ916181 SEP916181:SEV916181 SOL916181:SOR916181 SYH916181:SYN916181 TID916181:TIJ916181 TRZ916181:TSF916181 UBV916181:UCB916181 ULR916181:ULX916181 M981561:S981561 GH981717:GN981717 QD981717:QJ981717 ZZ981717:AAF981717 AJV981717:AKB981717 ATR981717:ATX981717 BDN981717:BDT981717 BNJ981717:BNP981717 BXF981717:BXL981717 CHB981717:CHH981717 CQX981717:CRD981717 DAT981717:DAZ981717 DKP981717:DKV981717 DUL981717:DUR981717 EEH981717:EEN981717 EOD981717:EOJ981717 EXZ981717:EYF981717 FHV981717:FIB981717 FRR981717:FRX981717 GBN981717:GBT981717 GLJ981717:GLP981717 GVF981717:GVL981717 HFB981717:HFH981717 HOX981717:HPD981717 HYT981717:HYZ981717 IIP981717:IIV981717 ISL981717:ISR981717 JCH981717:JCN981717 JMD981717:JMJ981717 JVZ981717:JWF981717 KFV981717:KGB981717 KPR981717:KPX981717 KZN981717:KZT981717 LJJ981717:LJP981717 LTF981717:LTL981717 MDB981717:MDH981717 MMX981717:MND981717 MWT981717:MWZ981717 NGP981717:NGV981717 NQL981717:NQR981717 OAH981717:OAN981717 OKD981717:OKJ981717 OTZ981717:OUF981717 PDV981717:PEB981717 PNR981717:PNX981717 PXN981717:PXT981717 QHJ981717:QHP981717 QRF981717:QRL981717 RBB981717:RBH981717 RKX981717:RLD981717 RUT981717:RUZ981717 SEP981717:SEV981717 SOL981717:SOR981717 SYH981717:SYN981717 TID981717:TIJ981717 TRZ981717:TSF981717 UBV981717:UCB981717 ULR981717:ULX981717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BASE</vt:lpstr>
      <vt:lpstr>YOHAN</vt:lpstr>
      <vt:lpstr>NICOLAS</vt:lpstr>
      <vt:lpstr>JULIEN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2013-12-31T20:49:55Z</dcterms:created>
  <dcterms:modified xsi:type="dcterms:W3CDTF">2014-01-04T09:30:31Z</dcterms:modified>
</cp:coreProperties>
</file>