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erritoires\Gestion des territoires\"/>
    </mc:Choice>
  </mc:AlternateContent>
  <bookViews>
    <workbookView xWindow="0" yWindow="0" windowWidth="14370" windowHeight="7515" activeTab="1"/>
  </bookViews>
  <sheets>
    <sheet name="Menu" sheetId="9" r:id="rId1"/>
    <sheet name="LIVRES" sheetId="6" r:id="rId2"/>
    <sheet name="Adherents" sheetId="5" r:id="rId3"/>
    <sheet name="ListingPrets" sheetId="7" r:id="rId4"/>
    <sheet name="Retard" sheetId="8" r:id="rId5"/>
  </sheets>
  <functionGroups builtInGroupCount="18"/>
  <definedNames>
    <definedName name="_xlnm._FilterDatabase" localSheetId="1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6" l="1"/>
  <c r="J5" i="6" l="1"/>
  <c r="J4" i="6" l="1"/>
  <c r="D11" i="6" l="1"/>
  <c r="D15" i="6"/>
  <c r="D17" i="6"/>
  <c r="D18" i="6"/>
  <c r="D19" i="6"/>
  <c r="D20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1" i="6"/>
  <c r="F15" i="6"/>
  <c r="F17" i="6"/>
  <c r="F18" i="6"/>
  <c r="F19" i="6"/>
  <c r="F20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D9" i="6" s="1"/>
  <c r="D13" i="6" l="1"/>
  <c r="F13" i="6"/>
  <c r="F16" i="6"/>
  <c r="F21" i="6"/>
  <c r="D21" i="6"/>
  <c r="F14" i="6"/>
  <c r="D16" i="6"/>
  <c r="D14" i="6"/>
  <c r="D10" i="6"/>
  <c r="F10" i="6"/>
  <c r="D4" i="6"/>
  <c r="F6" i="6"/>
  <c r="F12" i="6"/>
  <c r="D5" i="6"/>
  <c r="F8" i="6"/>
  <c r="F5" i="6"/>
  <c r="D8" i="6"/>
  <c r="F7" i="6"/>
  <c r="D7" i="6"/>
  <c r="D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<sst xmlns="http://schemas.openxmlformats.org/spreadsheetml/2006/main" count="254" uniqueCount="204">
  <si>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</si>
  <si>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</si>
  <si>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</si>
  <si>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</si>
  <si>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</si>
  <si>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</si>
  <si>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</si>
  <si>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</si>
  <si>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</si>
  <si>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</si>
  <si>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</si>
  <si>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</si>
  <si>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</si>
  <si>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</si>
  <si>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</si>
  <si>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</si>
  <si>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</si>
  <si>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</si>
  <si>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</si>
  <si>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</si>
  <si>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</si>
  <si>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</si>
  <si>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</si>
  <si>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</si>
  <si>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</si>
  <si>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</si>
  <si>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</si>
  <si>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</si>
  <si>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</si>
  <si>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</si>
  <si>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</si>
  <si>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</si>
  <si>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</si>
  <si>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</si>
  <si>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</si>
  <si>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</si>
  <si>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</si>
  <si>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</si>
  <si>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</si>
  <si>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</si>
  <si>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</si>
  <si>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</si>
  <si>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</si>
  <si>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</si>
  <si>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</si>
  <si>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</si>
  <si>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</si>
  <si>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</si>
  <si>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</si>
  <si>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</si>
  <si>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</si>
  <si>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</si>
  <si>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</si>
  <si>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</si>
  <si>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</si>
  <si>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</si>
  <si>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</si>
  <si>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</si>
  <si>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</si>
  <si>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</si>
  <si>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</si>
  <si>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</si>
  <si>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</si>
  <si>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</si>
  <si>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</si>
  <si>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</si>
  <si>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</si>
  <si>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</si>
  <si>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</si>
  <si>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</si>
  <si>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</si>
  <si>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</si>
  <si>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</si>
  <si>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</si>
  <si>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</si>
  <si>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</si>
  <si>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</si>
  <si>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</si>
  <si>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</si>
  <si>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</si>
  <si>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</si>
  <si>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</si>
  <si>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</si>
  <si>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</si>
  <si>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</si>
  <si>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</si>
  <si>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</si>
  <si>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</si>
  <si>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</si>
  <si>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</si>
  <si>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</si>
  <si>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</si>
  <si>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</si>
  <si>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</si>
  <si>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</si>
  <si>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</si>
  <si>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</si>
  <si>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</si>
  <si>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</si>
  <si>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</si>
  <si>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</si>
  <si>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</si>
  <si>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</si>
  <si>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</si>
  <si>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</si>
  <si>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</si>
  <si>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</si>
  <si>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</si>
  <si>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</si>
  <si>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</si>
  <si>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</si>
  <si>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</si>
  <si>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</si>
  <si>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</si>
  <si>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</si>
  <si>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</si>
  <si>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</si>
  <si>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</si>
  <si>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</si>
  <si>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</si>
  <si>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</si>
  <si>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</si>
  <si>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</si>
  <si>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</si>
  <si>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</si>
  <si>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</si>
  <si>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</si>
  <si>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</si>
  <si>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</si>
  <si>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</si>
  <si>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</si>
  <si>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</si>
  <si>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</si>
  <si>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</si>
  <si>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</si>
  <si>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</si>
  <si>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</si>
  <si>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</si>
  <si>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</si>
  <si>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</si>
  <si>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</si>
  <si>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</si>
  <si>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</si>
  <si>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</si>
  <si>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</si>
  <si>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</si>
  <si>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</si>
  <si>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</si>
  <si>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</si>
  <si>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</si>
  <si>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</si>
  <si>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</si>
  <si>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</si>
  <si>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</si>
  <si>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</si>
  <si>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</si>
  <si>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</si>
  <si>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</si>
  <si>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</si>
  <si>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</si>
  <si>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</si>
  <si>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</si>
  <si>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</si>
  <si>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</si>
  <si>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</si>
  <si>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</si>
  <si>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</si>
  <si>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</si>
  <si>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</si>
  <si>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</si>
  <si>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</si>
  <si>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</si>
  <si>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</si>
  <si>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</si>
  <si>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</si>
  <si>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</si>
  <si>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</si>
  <si>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</si>
  <si>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</si>
  <si>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</si>
  <si>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</si>
  <si>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</si>
  <si>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</si>
  <si>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</si>
  <si>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</si>
  <si>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</si>
  <si>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</si>
  <si>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15/01/2015</t>
  </si>
  <si>
    <t>26/01/2015</t>
  </si>
  <si>
    <t>16/01/2015</t>
  </si>
  <si>
    <t>23/01/2015</t>
  </si>
  <si>
    <t>10/01/2015</t>
  </si>
  <si>
    <t>08/09/2015</t>
  </si>
  <si>
    <t>15/12/2015</t>
  </si>
  <si>
    <t>01/09/2015</t>
  </si>
  <si>
    <t>31/12/2015</t>
  </si>
  <si>
    <t>30/12/2015</t>
  </si>
  <si>
    <t>06/08/2015</t>
  </si>
  <si>
    <t>11/08/2015</t>
  </si>
  <si>
    <t>13/08/2015</t>
  </si>
  <si>
    <t>04/08/2015</t>
  </si>
  <si>
    <t>Gestion des Livres</t>
  </si>
  <si>
    <t>01/12/2015</t>
  </si>
  <si>
    <t>04/11/2015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</si>
</sst>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8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</borders>
  <cellStyleXfs count="4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14" applyNumberFormat="0" applyAlignment="0" applyProtection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7" borderId="0" xfId="0" applyFill="1"/>
    <xf numFmtId="0" fontId="11" fillId="6" borderId="15" xfId="3" applyFont="1" applyBorder="1" applyAlignment="1">
      <alignment horizontal="center"/>
    </xf>
    <xf numFmtId="0" fontId="11" fillId="6" borderId="0" xfId="3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4">
    <cellStyle name="60 % - Accent5" xfId="1" builtinId="48"/>
    <cellStyle name="Accent6" xfId="2" builtinId="49"/>
    <cellStyle name="Entrée" xfId="3" builtinId="20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6</xdr:row>
          <xdr:rowOff>19050</xdr:rowOff>
        </xdr:from>
        <xdr:to>
          <xdr:col>8</xdr:col>
          <xdr:colOff>171450</xdr:colOff>
          <xdr:row>7</xdr:row>
          <xdr:rowOff>171450</xdr:rowOff>
        </xdr:to>
        <xdr:sp macro="" textlink="">
          <xdr:nvSpPr>
            <xdr:cNvPr id="2049" name="CmdButtonOuvrirLivr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123825</xdr:rowOff>
        </xdr:from>
        <xdr:to>
          <xdr:col>8</xdr:col>
          <xdr:colOff>180975</xdr:colOff>
          <xdr:row>10</xdr:row>
          <xdr:rowOff>95250</xdr:rowOff>
        </xdr:to>
        <xdr:sp macro="" textlink="">
          <xdr:nvSpPr>
            <xdr:cNvPr id="2050" name="CmdGestionFrmLivre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11</xdr:row>
          <xdr:rowOff>95250</xdr:rowOff>
        </xdr:from>
        <xdr:to>
          <xdr:col>8</xdr:col>
          <xdr:colOff>180975</xdr:colOff>
          <xdr:row>13</xdr:row>
          <xdr:rowOff>76200</xdr:rowOff>
        </xdr:to>
        <xdr:sp macro="" textlink="">
          <xdr:nvSpPr>
            <xdr:cNvPr id="2051" name="Cmd_Extraire_Liste_Livres_PDF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14</xdr:row>
          <xdr:rowOff>76200</xdr:rowOff>
        </xdr:from>
        <xdr:to>
          <xdr:col>8</xdr:col>
          <xdr:colOff>161925</xdr:colOff>
          <xdr:row>16</xdr:row>
          <xdr:rowOff>47625</xdr:rowOff>
        </xdr:to>
        <xdr:sp macro="" textlink="">
          <xdr:nvSpPr>
            <xdr:cNvPr id="2052" name="Cmd_Dossier_Livres_PDF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F5:I17"/>
  <sheetViews>
    <sheetView showGridLines="0" showRowColHeaders="0" workbookViewId="0">
      <selection activeCell="D11" sqref="D11"/>
    </sheetView>
  </sheetViews>
  <sheetFormatPr baseColWidth="10" defaultRowHeight="15" x14ac:dyDescent="0.25"/>
  <sheetData>
    <row r="5" spans="6:9" ht="23.25" x14ac:dyDescent="0.35">
      <c r="F5" s="33" t="s">
        <v>201</v>
      </c>
      <c r="G5" s="34"/>
      <c r="H5" s="34"/>
      <c r="I5" s="34"/>
    </row>
    <row r="6" spans="6:9" x14ac:dyDescent="0.25">
      <c r="F6" s="32"/>
      <c r="G6" s="32"/>
      <c r="H6" s="32"/>
      <c r="I6" s="32"/>
    </row>
    <row r="7" spans="6:9" x14ac:dyDescent="0.25">
      <c r="F7" s="32"/>
      <c r="G7" s="32"/>
      <c r="H7" s="32"/>
      <c r="I7" s="32"/>
    </row>
    <row r="8" spans="6:9" x14ac:dyDescent="0.25">
      <c r="F8" s="32"/>
      <c r="G8" s="32"/>
      <c r="H8" s="32"/>
      <c r="I8" s="32"/>
    </row>
    <row r="9" spans="6:9" x14ac:dyDescent="0.25">
      <c r="F9" s="32"/>
      <c r="G9" s="32"/>
      <c r="H9" s="32"/>
      <c r="I9" s="32"/>
    </row>
    <row r="10" spans="6:9" x14ac:dyDescent="0.25">
      <c r="F10" s="32"/>
      <c r="G10" s="32"/>
      <c r="H10" s="32"/>
      <c r="I10" s="32"/>
    </row>
    <row r="11" spans="6:9" x14ac:dyDescent="0.25">
      <c r="F11" s="32"/>
      <c r="G11" s="32"/>
      <c r="H11" s="32"/>
      <c r="I11" s="32"/>
    </row>
    <row r="12" spans="6:9" x14ac:dyDescent="0.25">
      <c r="F12" s="32"/>
      <c r="G12" s="32"/>
      <c r="H12" s="32"/>
      <c r="I12" s="32"/>
    </row>
    <row r="13" spans="6:9" x14ac:dyDescent="0.25">
      <c r="F13" s="32"/>
      <c r="G13" s="32"/>
      <c r="H13" s="32"/>
      <c r="I13" s="32"/>
    </row>
    <row r="14" spans="6:9" x14ac:dyDescent="0.25">
      <c r="F14" s="32"/>
      <c r="G14" s="32"/>
      <c r="H14" s="32"/>
      <c r="I14" s="32"/>
    </row>
    <row r="15" spans="6:9" x14ac:dyDescent="0.25">
      <c r="F15" s="32"/>
      <c r="G15" s="32"/>
      <c r="H15" s="32"/>
      <c r="I15" s="32"/>
    </row>
    <row r="16" spans="6:9" x14ac:dyDescent="0.25">
      <c r="F16" s="32"/>
      <c r="G16" s="32"/>
      <c r="H16" s="32"/>
      <c r="I16" s="32"/>
    </row>
    <row r="17" spans="6:9" x14ac:dyDescent="0.25">
      <c r="F17" s="32"/>
      <c r="G17" s="32"/>
      <c r="H17" s="32"/>
      <c r="I17" s="32"/>
    </row>
  </sheetData>
  <mergeCells count="1">
    <mergeCell ref="F5:I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md_Extraire_Liste_Livres_PDF">
          <controlPr defaultSize="0" autoLine="0" r:id="rId4">
            <anchor moveWithCells="1">
              <from>
                <xdr:col>5</xdr:col>
                <xdr:colOff>561975</xdr:colOff>
                <xdr:row>11</xdr:row>
                <xdr:rowOff>95250</xdr:rowOff>
              </from>
              <to>
                <xdr:col>8</xdr:col>
                <xdr:colOff>180975</xdr:colOff>
                <xdr:row>13</xdr:row>
                <xdr:rowOff>76200</xdr:rowOff>
              </to>
            </anchor>
          </controlPr>
        </control>
      </mc:Choice>
      <mc:Fallback>
        <control shapeId="2051" r:id="rId3" name="Cmd_Extraire_Liste_Livres_PDF"/>
      </mc:Fallback>
    </mc:AlternateContent>
    <mc:AlternateContent xmlns:mc="http://schemas.openxmlformats.org/markup-compatibility/2006">
      <mc:Choice Requires="x14">
        <control shapeId="2050" r:id="rId5" name="CmdGestionFrmLivres">
          <controlPr defaultSize="0" autoFill="0" autoLine="0" r:id="rId6">
            <anchor moveWithCells="1">
              <from>
                <xdr:col>5</xdr:col>
                <xdr:colOff>561975</xdr:colOff>
                <xdr:row>8</xdr:row>
                <xdr:rowOff>123825</xdr:rowOff>
              </from>
              <to>
                <xdr:col>8</xdr:col>
                <xdr:colOff>180975</xdr:colOff>
                <xdr:row>10</xdr:row>
                <xdr:rowOff>95250</xdr:rowOff>
              </to>
            </anchor>
          </controlPr>
        </control>
      </mc:Choice>
      <mc:Fallback>
        <control shapeId="2050" r:id="rId5" name="CmdGestionFrmLivres"/>
      </mc:Fallback>
    </mc:AlternateContent>
    <mc:AlternateContent xmlns:mc="http://schemas.openxmlformats.org/markup-compatibility/2006">
      <mc:Choice Requires="x14">
        <control shapeId="2049" r:id="rId7" name="CmdButtonOuvrirLivres">
          <controlPr defaultSize="0" autoLine="0" r:id="rId8">
            <anchor moveWithCells="1">
              <from>
                <xdr:col>5</xdr:col>
                <xdr:colOff>561975</xdr:colOff>
                <xdr:row>6</xdr:row>
                <xdr:rowOff>19050</xdr:rowOff>
              </from>
              <to>
                <xdr:col>8</xdr:col>
                <xdr:colOff>171450</xdr:colOff>
                <xdr:row>7</xdr:row>
                <xdr:rowOff>171450</xdr:rowOff>
              </to>
            </anchor>
          </controlPr>
        </control>
      </mc:Choice>
      <mc:Fallback>
        <control shapeId="2049" r:id="rId7" name="CmdButtonOuvrirLivres"/>
      </mc:Fallback>
    </mc:AlternateContent>
    <mc:AlternateContent xmlns:mc="http://schemas.openxmlformats.org/markup-compatibility/2006">
      <mc:Choice Requires="x14">
        <control shapeId="2052" r:id="rId9" name="Cmd_Dossier_Livres_PDF">
          <controlPr defaultSize="0" autoLine="0" r:id="rId10">
            <anchor moveWithCells="1">
              <from>
                <xdr:col>5</xdr:col>
                <xdr:colOff>561975</xdr:colOff>
                <xdr:row>14</xdr:row>
                <xdr:rowOff>76200</xdr:rowOff>
              </from>
              <to>
                <xdr:col>8</xdr:col>
                <xdr:colOff>161925</xdr:colOff>
                <xdr:row>16</xdr:row>
                <xdr:rowOff>47625</xdr:rowOff>
              </to>
            </anchor>
          </controlPr>
        </control>
      </mc:Choice>
      <mc:Fallback>
        <control shapeId="2052" r:id="rId9" name="Cmd_Dossier_Livres_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58"/>
  <sheetViews>
    <sheetView tabSelected="1" workbookViewId="0">
      <selection activeCell="I20" sqref="I20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10.7109375" style="31" bestFit="1" customWidth="1"/>
    <col min="4" max="4" width="17.85546875" style="2" bestFit="1" customWidth="1"/>
    <col min="5" max="5" width="10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5" t="s">
        <v>15</v>
      </c>
      <c r="B1" s="36"/>
      <c r="C1" s="36"/>
      <c r="D1" s="36"/>
      <c r="E1" s="36"/>
      <c r="F1" s="36"/>
      <c r="G1" s="37"/>
      <c r="I1" s="18" t="s">
        <v>7</v>
      </c>
      <c r="J1" s="20">
        <f ca="1">TODAY()</f>
        <v>42370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8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9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162</v>
      </c>
    </row>
    <row r="5" spans="1:10" x14ac:dyDescent="0.25">
      <c r="A5" s="39"/>
      <c r="B5" s="8" t="s">
        <v>23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14</v>
      </c>
      <c r="J5" s="23">
        <f>SUMPRODUCT(--(C3:C166&gt;0)*(E3:E166=""))</f>
        <v>2</v>
      </c>
    </row>
    <row r="6" spans="1:10" x14ac:dyDescent="0.25">
      <c r="A6" s="39"/>
      <c r="B6" s="8" t="s">
        <v>24</v>
      </c>
      <c r="C6" s="3"/>
      <c r="D6" s="5" t="str">
        <f t="shared" si="0"/>
        <v/>
      </c>
      <c r="E6" s="3"/>
      <c r="F6" s="1" t="str">
        <f>IF(ISBLANK(E6),"",$J$1-E6)</f>
        <v/>
      </c>
      <c r="G6" s="9"/>
      <c r="I6" s="18" t="s">
        <v>8</v>
      </c>
      <c r="J6" s="23">
        <f ca="1">COUNTIF(D3:D166,"&gt;90")</f>
        <v>2</v>
      </c>
    </row>
    <row r="7" spans="1:10" x14ac:dyDescent="0.25">
      <c r="A7" s="39"/>
      <c r="B7" s="8" t="s">
        <v>20</v>
      </c>
      <c r="C7" s="3" t="s">
        <v>199</v>
      </c>
      <c r="D7" s="5">
        <f t="shared" si="0"/>
        <v>140</v>
      </c>
      <c r="E7" s="3" t="s">
        <v>195</v>
      </c>
      <c r="F7" s="1">
        <f t="shared" ca="1" si="1"/>
        <v>1</v>
      </c>
      <c r="G7" s="9" t="s">
        <v>185</v>
      </c>
      <c r="I7" s="18" t="s">
        <v>5</v>
      </c>
      <c r="J7" s="23">
        <f ca="1">SUMPRODUCT(($F$3:$F$166&gt;=60)*($F$3:$F$166&lt;90))</f>
        <v>0</v>
      </c>
    </row>
    <row r="8" spans="1:10" x14ac:dyDescent="0.25">
      <c r="A8" s="39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0</v>
      </c>
    </row>
    <row r="9" spans="1:10" x14ac:dyDescent="0.25">
      <c r="A9" s="39"/>
      <c r="B9" s="8" t="s">
        <v>26</v>
      </c>
      <c r="C9" s="3" t="s">
        <v>203</v>
      </c>
      <c r="D9" s="5">
        <f t="shared" ca="1" si="0"/>
        <v>58</v>
      </c>
      <c r="E9" s="1"/>
      <c r="F9" s="1" t="str">
        <f t="shared" si="1"/>
        <v/>
      </c>
      <c r="G9" s="9" t="s">
        <v>186</v>
      </c>
      <c r="I9" s="18" t="s">
        <v>6</v>
      </c>
      <c r="J9" s="21">
        <f ca="1">COUNTIF(F3:F166,"&gt;=120")</f>
        <v>0</v>
      </c>
    </row>
    <row r="10" spans="1:10" x14ac:dyDescent="0.25">
      <c r="A10" s="39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9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9"/>
      <c r="B12" s="8" t="s">
        <v>29</v>
      </c>
      <c r="C12" s="3"/>
      <c r="D12" s="5" t="str">
        <f t="shared" si="0"/>
        <v/>
      </c>
      <c r="E12" s="3"/>
      <c r="F12" s="1" t="str">
        <f t="shared" si="1"/>
        <v/>
      </c>
      <c r="G12" s="9"/>
    </row>
    <row r="13" spans="1:10" x14ac:dyDescent="0.25">
      <c r="A13" s="39"/>
      <c r="B13" s="8" t="s">
        <v>30</v>
      </c>
      <c r="C13" s="3" t="s">
        <v>200</v>
      </c>
      <c r="D13" s="5">
        <f t="shared" si="0"/>
        <v>149</v>
      </c>
      <c r="E13" s="1" t="s">
        <v>195</v>
      </c>
      <c r="F13" s="1">
        <f t="shared" ca="1" si="1"/>
        <v>1</v>
      </c>
      <c r="G13" s="9" t="s">
        <v>186</v>
      </c>
    </row>
    <row r="14" spans="1:10" x14ac:dyDescent="0.25">
      <c r="A14" s="39"/>
      <c r="B14" s="8" t="s">
        <v>31</v>
      </c>
      <c r="C14" s="3" t="s">
        <v>202</v>
      </c>
      <c r="D14" s="5">
        <f t="shared" ca="1" si="0"/>
        <v>31</v>
      </c>
      <c r="E14" s="1"/>
      <c r="F14" s="1" t="str">
        <f t="shared" si="1"/>
        <v/>
      </c>
      <c r="G14" s="9" t="s">
        <v>185</v>
      </c>
    </row>
    <row r="15" spans="1:10" ht="18.75" x14ac:dyDescent="0.3">
      <c r="A15" s="39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9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9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9" x14ac:dyDescent="0.25">
      <c r="A18" s="39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9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9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/>
    </row>
    <row r="21" spans="1:9" x14ac:dyDescent="0.25">
      <c r="A21" s="39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9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9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9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9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9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9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9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9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9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9" x14ac:dyDescent="0.25">
      <c r="A31" s="39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9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9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9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9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9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9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9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9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9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D3:D166&gt;120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5" sqref="A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/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G17" sqref="G17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24</v>
      </c>
      <c r="B2" t="s">
        <v>187</v>
      </c>
      <c r="C2" t="s">
        <v>188</v>
      </c>
      <c r="D2" t="s">
        <v>185</v>
      </c>
    </row>
    <row r="3" spans="1:4" x14ac:dyDescent="0.25">
      <c r="A3" t="s">
        <v>20</v>
      </c>
      <c r="B3" t="s">
        <v>187</v>
      </c>
      <c r="C3" t="s">
        <v>190</v>
      </c>
      <c r="D3" t="s">
        <v>186</v>
      </c>
    </row>
    <row r="4" spans="1:4" x14ac:dyDescent="0.25">
      <c r="A4" t="s">
        <v>24</v>
      </c>
      <c r="B4" t="s">
        <v>191</v>
      </c>
      <c r="C4" t="s">
        <v>189</v>
      </c>
      <c r="D4" t="s">
        <v>184</v>
      </c>
    </row>
    <row r="5" spans="1:4" x14ac:dyDescent="0.25">
      <c r="A5" t="s">
        <v>25</v>
      </c>
      <c r="B5" t="s">
        <v>192</v>
      </c>
      <c r="C5" t="s">
        <v>193</v>
      </c>
      <c r="D5" t="s">
        <v>185</v>
      </c>
    </row>
    <row r="6" spans="1:4" x14ac:dyDescent="0.25">
      <c r="A6" t="s">
        <v>20</v>
      </c>
      <c r="B6" t="s">
        <v>194</v>
      </c>
      <c r="C6" t="s">
        <v>195</v>
      </c>
      <c r="D6" t="s">
        <v>185</v>
      </c>
    </row>
    <row r="7" spans="1:4" x14ac:dyDescent="0.25">
      <c r="A7" t="s">
        <v>27</v>
      </c>
      <c r="B7" t="s">
        <v>194</v>
      </c>
      <c r="C7" t="s">
        <v>196</v>
      </c>
      <c r="D7" t="s">
        <v>186</v>
      </c>
    </row>
    <row r="8" spans="1:4" x14ac:dyDescent="0.25">
      <c r="A8" t="s">
        <v>31</v>
      </c>
      <c r="B8" t="s">
        <v>194</v>
      </c>
      <c r="C8" t="s">
        <v>195</v>
      </c>
      <c r="D8" t="s">
        <v>185</v>
      </c>
    </row>
    <row r="9" spans="1:4" x14ac:dyDescent="0.25">
      <c r="A9" t="s">
        <v>33</v>
      </c>
      <c r="B9" t="s">
        <v>197</v>
      </c>
      <c r="C9" t="s">
        <v>195</v>
      </c>
      <c r="D9" t="s">
        <v>184</v>
      </c>
    </row>
    <row r="10" spans="1:4" x14ac:dyDescent="0.25">
      <c r="A10" t="s">
        <v>38</v>
      </c>
      <c r="B10" t="s">
        <v>198</v>
      </c>
      <c r="C10" t="s">
        <v>195</v>
      </c>
      <c r="D10" t="s">
        <v>186</v>
      </c>
    </row>
    <row r="11" spans="1:4" x14ac:dyDescent="0.25">
      <c r="A11" t="s">
        <v>30</v>
      </c>
      <c r="B11" t="s">
        <v>200</v>
      </c>
      <c r="C11" t="s">
        <v>195</v>
      </c>
      <c r="D11" t="s">
        <v>186</v>
      </c>
    </row>
    <row r="12" spans="1:4" x14ac:dyDescent="0.25">
      <c r="A12" t="s">
        <v>20</v>
      </c>
      <c r="B12" t="s">
        <v>199</v>
      </c>
      <c r="C12" t="s">
        <v>195</v>
      </c>
      <c r="D12" t="s">
        <v>185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D41"/>
  <sheetViews>
    <sheetView workbookViewId="0">
      <selection activeCell="B33" sqref="B33"/>
    </sheetView>
  </sheetViews>
  <sheetFormatPr baseColWidth="10" defaultRowHeight="15" x14ac:dyDescent="0.25"/>
  <cols>
    <col min="1" max="1" width="14" customWidth="1"/>
    <col min="2" max="2" width="16.7109375" customWidth="1"/>
    <col min="3" max="3" width="17.85546875" bestFit="1" customWidth="1"/>
    <col min="4" max="4" width="20.42578125" customWidth="1"/>
  </cols>
  <sheetData>
    <row r="1" spans="1:4" x14ac:dyDescent="0.25">
      <c r="A1" s="16" t="s">
        <v>10</v>
      </c>
      <c r="B1" s="16" t="s">
        <v>0</v>
      </c>
      <c r="C1" s="16" t="s">
        <v>2</v>
      </c>
      <c r="D1" s="16" t="s">
        <v>9</v>
      </c>
    </row>
    <row r="2" spans="1:4" x14ac:dyDescent="0.25">
      <c r="B2" s="29"/>
    </row>
    <row r="3" spans="1:4" x14ac:dyDescent="0.25">
      <c r="B3" s="29"/>
    </row>
    <row r="4" spans="1:4" x14ac:dyDescent="0.25">
      <c r="B4" s="29"/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Menu</vt:lpstr>
      <vt:lpstr>LIVRES</vt:lpstr>
      <vt:lpstr>Adherents</vt:lpstr>
      <vt:lpstr>ListingPrets</vt:lpstr>
      <vt:lpstr>Retard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2016-01-01T15:35:07Z</dcterms:modified>
</cp:coreProperties>
</file>