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3"/>
  </bookViews>
  <sheets>
    <sheet name="Oct" sheetId="1" r:id="rId1"/>
    <sheet name="Nov" sheetId="2" r:id="rId2"/>
    <sheet name="Déc" sheetId="3" r:id="rId3"/>
    <sheet name="Recap" sheetId="4" r:id="rId4"/>
    <sheet name="Classement" sheetId="5" r:id="rId5"/>
    <sheet name="Feuil1" sheetId="6" r:id="rId6"/>
  </sheets>
  <definedNames>
    <definedName name="_xlnm._FilterDatabase" localSheetId="4" hidden="1">Classement!$A$5:$G$71</definedName>
    <definedName name="_xlnm._FilterDatabase" localSheetId="2" hidden="1">Déc!$A$1:$L$88</definedName>
    <definedName name="_xlnm._FilterDatabase" localSheetId="1" hidden="1">Nov!$A$1:$K$86</definedName>
    <definedName name="_xlnm._FilterDatabase" localSheetId="0" hidden="1">Oct!$A$1:$L$86</definedName>
    <definedName name="_xlnm._FilterDatabase" localSheetId="3" hidden="1">Recap!$A$1:$L$64</definedName>
  </definedNames>
  <calcPr calcId="125725"/>
</workbook>
</file>

<file path=xl/calcChain.xml><?xml version="1.0" encoding="utf-8"?>
<calcChain xmlns="http://schemas.openxmlformats.org/spreadsheetml/2006/main">
  <c r="C72" i="5"/>
  <c r="D72"/>
  <c r="E72"/>
  <c r="F72"/>
  <c r="G72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8"/>
  <c r="D78"/>
  <c r="E78"/>
  <c r="F78"/>
  <c r="G78"/>
  <c r="C79"/>
  <c r="D79"/>
  <c r="E79"/>
  <c r="F79"/>
  <c r="G79"/>
  <c r="C80"/>
  <c r="D80"/>
  <c r="E80"/>
  <c r="F80"/>
  <c r="G80"/>
  <c r="C81"/>
  <c r="D81"/>
  <c r="E81"/>
  <c r="F81"/>
  <c r="G81"/>
  <c r="C82"/>
  <c r="D82"/>
  <c r="E82"/>
  <c r="F82"/>
  <c r="G82"/>
  <c r="C83"/>
  <c r="D83"/>
  <c r="E83"/>
  <c r="F83"/>
  <c r="G83"/>
  <c r="C84"/>
  <c r="D84"/>
  <c r="E84"/>
  <c r="F84"/>
  <c r="G84"/>
  <c r="C85"/>
  <c r="D85"/>
  <c r="E85"/>
  <c r="F85"/>
  <c r="G85"/>
  <c r="C86"/>
  <c r="D86"/>
  <c r="E86"/>
  <c r="F86"/>
  <c r="G86"/>
  <c r="C87"/>
  <c r="D87"/>
  <c r="E87"/>
  <c r="F87"/>
  <c r="G87"/>
  <c r="C88"/>
  <c r="D88"/>
  <c r="E88"/>
  <c r="F88"/>
  <c r="G88"/>
  <c r="C89"/>
  <c r="D89"/>
  <c r="E89"/>
  <c r="F89"/>
  <c r="G89"/>
  <c r="C90"/>
  <c r="D90"/>
  <c r="E90"/>
  <c r="F90"/>
  <c r="G90"/>
  <c r="C91"/>
  <c r="D91"/>
  <c r="E91"/>
  <c r="F91"/>
  <c r="G91"/>
  <c r="D3" i="4" a="1"/>
  <c r="D3"/>
  <c r="E3" a="1"/>
  <c r="E3"/>
  <c r="F3" a="1"/>
  <c r="F3"/>
  <c r="G3" a="1"/>
  <c r="G3"/>
  <c r="H3" a="1"/>
  <c r="H3"/>
  <c r="I3" a="1"/>
  <c r="I3"/>
  <c r="J3" a="1"/>
  <c r="J3"/>
  <c r="K3" a="1"/>
  <c r="K3"/>
  <c r="L3" a="1"/>
  <c r="L3"/>
  <c r="D4" a="1"/>
  <c r="D4"/>
  <c r="E4" a="1"/>
  <c r="E4"/>
  <c r="F4" a="1"/>
  <c r="F4"/>
  <c r="G4" a="1"/>
  <c r="G4"/>
  <c r="H4" a="1"/>
  <c r="H4"/>
  <c r="I4" a="1"/>
  <c r="I4"/>
  <c r="J4" a="1"/>
  <c r="J4"/>
  <c r="K4" a="1"/>
  <c r="K4"/>
  <c r="L4" a="1"/>
  <c r="L4"/>
  <c r="D5" a="1"/>
  <c r="D5"/>
  <c r="E5" a="1"/>
  <c r="E5"/>
  <c r="F5" a="1"/>
  <c r="F5"/>
  <c r="G5" a="1"/>
  <c r="G5"/>
  <c r="H5" a="1"/>
  <c r="H5"/>
  <c r="I5" a="1"/>
  <c r="I5"/>
  <c r="J5" a="1"/>
  <c r="J5"/>
  <c r="K5" a="1"/>
  <c r="K5"/>
  <c r="L5" a="1"/>
  <c r="L5"/>
  <c r="D6" a="1"/>
  <c r="D6"/>
  <c r="E6" a="1"/>
  <c r="E6"/>
  <c r="F6" a="1"/>
  <c r="F6"/>
  <c r="G6" a="1"/>
  <c r="G6"/>
  <c r="H6" a="1"/>
  <c r="H6"/>
  <c r="I6" a="1"/>
  <c r="I6"/>
  <c r="J6" a="1"/>
  <c r="J6"/>
  <c r="K6" a="1"/>
  <c r="K6"/>
  <c r="L6" a="1"/>
  <c r="L6"/>
  <c r="D7" a="1"/>
  <c r="D7"/>
  <c r="E7" a="1"/>
  <c r="E7"/>
  <c r="F7" a="1"/>
  <c r="F7"/>
  <c r="G7" a="1"/>
  <c r="G7"/>
  <c r="H7" a="1"/>
  <c r="H7"/>
  <c r="I7" a="1"/>
  <c r="I7"/>
  <c r="J7" a="1"/>
  <c r="J7"/>
  <c r="K7" a="1"/>
  <c r="K7"/>
  <c r="L7" a="1"/>
  <c r="L7"/>
  <c r="D8" a="1"/>
  <c r="D8"/>
  <c r="E8" a="1"/>
  <c r="E8"/>
  <c r="F8" a="1"/>
  <c r="F8"/>
  <c r="G8" a="1"/>
  <c r="G8"/>
  <c r="H8" a="1"/>
  <c r="H8"/>
  <c r="I8" a="1"/>
  <c r="I8"/>
  <c r="J8" a="1"/>
  <c r="J8"/>
  <c r="K8" a="1"/>
  <c r="K8"/>
  <c r="L8" a="1"/>
  <c r="L8"/>
  <c r="D9" a="1"/>
  <c r="D9"/>
  <c r="E9" a="1"/>
  <c r="E9"/>
  <c r="F9" a="1"/>
  <c r="F9"/>
  <c r="G9" a="1"/>
  <c r="G9"/>
  <c r="H9" a="1"/>
  <c r="H9"/>
  <c r="I9" a="1"/>
  <c r="I9"/>
  <c r="J9" a="1"/>
  <c r="J9"/>
  <c r="K9" a="1"/>
  <c r="K9"/>
  <c r="L9" a="1"/>
  <c r="L9"/>
  <c r="D10" a="1"/>
  <c r="D10"/>
  <c r="E10" a="1"/>
  <c r="E10"/>
  <c r="F10" a="1"/>
  <c r="F10"/>
  <c r="G10" a="1"/>
  <c r="G10"/>
  <c r="H10" a="1"/>
  <c r="H10"/>
  <c r="I10" a="1"/>
  <c r="I10"/>
  <c r="J10" a="1"/>
  <c r="J10"/>
  <c r="K10" a="1"/>
  <c r="K10"/>
  <c r="L10" a="1"/>
  <c r="L10"/>
  <c r="D11" a="1"/>
  <c r="D11"/>
  <c r="E11" a="1"/>
  <c r="E11"/>
  <c r="F11" a="1"/>
  <c r="F11"/>
  <c r="G11" a="1"/>
  <c r="G11"/>
  <c r="H11" a="1"/>
  <c r="H11"/>
  <c r="I11" a="1"/>
  <c r="I11"/>
  <c r="J11" a="1"/>
  <c r="J11"/>
  <c r="K11" a="1"/>
  <c r="K11"/>
  <c r="L11" a="1"/>
  <c r="L11"/>
  <c r="D12" a="1"/>
  <c r="D12"/>
  <c r="E12" a="1"/>
  <c r="E12"/>
  <c r="F12" a="1"/>
  <c r="F12"/>
  <c r="G12" a="1"/>
  <c r="G12"/>
  <c r="H12" a="1"/>
  <c r="H12"/>
  <c r="I12" a="1"/>
  <c r="I12"/>
  <c r="J12" a="1"/>
  <c r="J12"/>
  <c r="K12" a="1"/>
  <c r="K12"/>
  <c r="L12" a="1"/>
  <c r="L12"/>
  <c r="D13" a="1"/>
  <c r="D13"/>
  <c r="E13" a="1"/>
  <c r="E13"/>
  <c r="F13" a="1"/>
  <c r="F13"/>
  <c r="G13" a="1"/>
  <c r="G13"/>
  <c r="H13" a="1"/>
  <c r="H13"/>
  <c r="I13" a="1"/>
  <c r="I13"/>
  <c r="J13" a="1"/>
  <c r="J13"/>
  <c r="K13" a="1"/>
  <c r="K13"/>
  <c r="L13" a="1"/>
  <c r="L13"/>
  <c r="D14" a="1"/>
  <c r="D14"/>
  <c r="E14" a="1"/>
  <c r="E14"/>
  <c r="F14" a="1"/>
  <c r="F14"/>
  <c r="G14" a="1"/>
  <c r="G14"/>
  <c r="H14" a="1"/>
  <c r="H14"/>
  <c r="I14" a="1"/>
  <c r="I14"/>
  <c r="J14" a="1"/>
  <c r="J14"/>
  <c r="K14" a="1"/>
  <c r="K14"/>
  <c r="L14" a="1"/>
  <c r="L14"/>
  <c r="D15" a="1"/>
  <c r="D15"/>
  <c r="E15" a="1"/>
  <c r="E15"/>
  <c r="F15" a="1"/>
  <c r="F15"/>
  <c r="G15" a="1"/>
  <c r="G15"/>
  <c r="H15" a="1"/>
  <c r="H15"/>
  <c r="I15" a="1"/>
  <c r="I15"/>
  <c r="J15" a="1"/>
  <c r="J15"/>
  <c r="K15" a="1"/>
  <c r="K15"/>
  <c r="L15" a="1"/>
  <c r="L15"/>
  <c r="D16" a="1"/>
  <c r="D16"/>
  <c r="E16" a="1"/>
  <c r="E16"/>
  <c r="F16" a="1"/>
  <c r="F16"/>
  <c r="G16" a="1"/>
  <c r="G16"/>
  <c r="H16" a="1"/>
  <c r="H16"/>
  <c r="I16" a="1"/>
  <c r="I16"/>
  <c r="J16" a="1"/>
  <c r="J16"/>
  <c r="K16" a="1"/>
  <c r="K16"/>
  <c r="L16" a="1"/>
  <c r="L16"/>
  <c r="D17" a="1"/>
  <c r="D17"/>
  <c r="E17" a="1"/>
  <c r="E17"/>
  <c r="F17" a="1"/>
  <c r="F17"/>
  <c r="G17" a="1"/>
  <c r="G17"/>
  <c r="H17" a="1"/>
  <c r="H17"/>
  <c r="I17" a="1"/>
  <c r="I17"/>
  <c r="J17" a="1"/>
  <c r="J17"/>
  <c r="K17" a="1"/>
  <c r="K17"/>
  <c r="L17" a="1"/>
  <c r="L17"/>
  <c r="D18" a="1"/>
  <c r="D18"/>
  <c r="E18" a="1"/>
  <c r="E18"/>
  <c r="F18" a="1"/>
  <c r="F18"/>
  <c r="G18" a="1"/>
  <c r="G18"/>
  <c r="H18" a="1"/>
  <c r="H18"/>
  <c r="I18" a="1"/>
  <c r="I18"/>
  <c r="J18" a="1"/>
  <c r="J18"/>
  <c r="K18" a="1"/>
  <c r="K18"/>
  <c r="L18" a="1"/>
  <c r="L18"/>
  <c r="D19" a="1"/>
  <c r="D19"/>
  <c r="E19" a="1"/>
  <c r="E19"/>
  <c r="F19" a="1"/>
  <c r="F19"/>
  <c r="G19" a="1"/>
  <c r="G19"/>
  <c r="H19" a="1"/>
  <c r="H19"/>
  <c r="I19" a="1"/>
  <c r="I19"/>
  <c r="J19" a="1"/>
  <c r="J19"/>
  <c r="K19" a="1"/>
  <c r="K19"/>
  <c r="L19" a="1"/>
  <c r="L19"/>
  <c r="D20" a="1"/>
  <c r="D20"/>
  <c r="E20" a="1"/>
  <c r="E20"/>
  <c r="F20" a="1"/>
  <c r="F20"/>
  <c r="G20" a="1"/>
  <c r="G20"/>
  <c r="H20" a="1"/>
  <c r="H20"/>
  <c r="I20" a="1"/>
  <c r="I20"/>
  <c r="J20" a="1"/>
  <c r="J20"/>
  <c r="K20" a="1"/>
  <c r="K20"/>
  <c r="L20" a="1"/>
  <c r="L20"/>
  <c r="D21" a="1"/>
  <c r="D21"/>
  <c r="E21" a="1"/>
  <c r="E21"/>
  <c r="F21" a="1"/>
  <c r="F21"/>
  <c r="G21" a="1"/>
  <c r="G21"/>
  <c r="H21" a="1"/>
  <c r="H21"/>
  <c r="I21" a="1"/>
  <c r="I21"/>
  <c r="J21" a="1"/>
  <c r="J21"/>
  <c r="K21" a="1"/>
  <c r="K21"/>
  <c r="L21" a="1"/>
  <c r="L21"/>
  <c r="D22" a="1"/>
  <c r="D22"/>
  <c r="E22" a="1"/>
  <c r="E22"/>
  <c r="F22" a="1"/>
  <c r="F22"/>
  <c r="G22" a="1"/>
  <c r="G22"/>
  <c r="H22" a="1"/>
  <c r="H22"/>
  <c r="I22" a="1"/>
  <c r="I22"/>
  <c r="J22" a="1"/>
  <c r="J22"/>
  <c r="K22" a="1"/>
  <c r="K22"/>
  <c r="L22" a="1"/>
  <c r="L22"/>
  <c r="D23" a="1"/>
  <c r="D23"/>
  <c r="E23" a="1"/>
  <c r="E23"/>
  <c r="F23" a="1"/>
  <c r="F23"/>
  <c r="G23" a="1"/>
  <c r="G23"/>
  <c r="H23" a="1"/>
  <c r="H23"/>
  <c r="I23" a="1"/>
  <c r="I23"/>
  <c r="J23" a="1"/>
  <c r="J23"/>
  <c r="K23" a="1"/>
  <c r="K23"/>
  <c r="L23" a="1"/>
  <c r="L23"/>
  <c r="D24" a="1"/>
  <c r="D24"/>
  <c r="E24" a="1"/>
  <c r="E24"/>
  <c r="F24" a="1"/>
  <c r="F24"/>
  <c r="G24" a="1"/>
  <c r="G24"/>
  <c r="H24" a="1"/>
  <c r="H24"/>
  <c r="I24" a="1"/>
  <c r="I24"/>
  <c r="J24" a="1"/>
  <c r="J24"/>
  <c r="K24" a="1"/>
  <c r="K24"/>
  <c r="L24" a="1"/>
  <c r="L24"/>
  <c r="D25" a="1"/>
  <c r="D25"/>
  <c r="E25" a="1"/>
  <c r="E25"/>
  <c r="F25" a="1"/>
  <c r="F25"/>
  <c r="G25" a="1"/>
  <c r="G25"/>
  <c r="H25" a="1"/>
  <c r="H25"/>
  <c r="I25" a="1"/>
  <c r="I25"/>
  <c r="J25" a="1"/>
  <c r="J25"/>
  <c r="K25" a="1"/>
  <c r="K25"/>
  <c r="L25" a="1"/>
  <c r="L25"/>
  <c r="D26" a="1"/>
  <c r="D26"/>
  <c r="E26" a="1"/>
  <c r="E26"/>
  <c r="F26" a="1"/>
  <c r="F26"/>
  <c r="G26" a="1"/>
  <c r="G26"/>
  <c r="H26" a="1"/>
  <c r="H26"/>
  <c r="I26" a="1"/>
  <c r="I26"/>
  <c r="J26" a="1"/>
  <c r="J26"/>
  <c r="K26" a="1"/>
  <c r="K26"/>
  <c r="L26" a="1"/>
  <c r="L26"/>
  <c r="D27" a="1"/>
  <c r="D27"/>
  <c r="E27" a="1"/>
  <c r="E27"/>
  <c r="F27" a="1"/>
  <c r="F27"/>
  <c r="G27" a="1"/>
  <c r="G27"/>
  <c r="H27" a="1"/>
  <c r="H27"/>
  <c r="I27" a="1"/>
  <c r="I27"/>
  <c r="J27" a="1"/>
  <c r="J27"/>
  <c r="K27" a="1"/>
  <c r="K27"/>
  <c r="L27" a="1"/>
  <c r="L27"/>
  <c r="D28" a="1"/>
  <c r="D28"/>
  <c r="E28" a="1"/>
  <c r="E28"/>
  <c r="F28" a="1"/>
  <c r="F28"/>
  <c r="G28" a="1"/>
  <c r="G28"/>
  <c r="H28" a="1"/>
  <c r="H28"/>
  <c r="I28" a="1"/>
  <c r="I28"/>
  <c r="J28" a="1"/>
  <c r="J28"/>
  <c r="K28" a="1"/>
  <c r="K28"/>
  <c r="L28" a="1"/>
  <c r="L28"/>
  <c r="D29" a="1"/>
  <c r="D29"/>
  <c r="E29" a="1"/>
  <c r="E29"/>
  <c r="F29" a="1"/>
  <c r="F29"/>
  <c r="G29" a="1"/>
  <c r="G29"/>
  <c r="H29" a="1"/>
  <c r="H29"/>
  <c r="I29" a="1"/>
  <c r="I29"/>
  <c r="J29" a="1"/>
  <c r="J29"/>
  <c r="K29" a="1"/>
  <c r="K29"/>
  <c r="L29" a="1"/>
  <c r="L29"/>
  <c r="D30" a="1"/>
  <c r="D30"/>
  <c r="E30" a="1"/>
  <c r="E30"/>
  <c r="F30" a="1"/>
  <c r="F30"/>
  <c r="G30" a="1"/>
  <c r="G30"/>
  <c r="H30" a="1"/>
  <c r="H30"/>
  <c r="I30" a="1"/>
  <c r="I30"/>
  <c r="J30" a="1"/>
  <c r="J30"/>
  <c r="K30" a="1"/>
  <c r="K30"/>
  <c r="L30" a="1"/>
  <c r="L30"/>
  <c r="D31" a="1"/>
  <c r="D31"/>
  <c r="E31" a="1"/>
  <c r="E31"/>
  <c r="F31" a="1"/>
  <c r="F31"/>
  <c r="G31" a="1"/>
  <c r="G31"/>
  <c r="H31" a="1"/>
  <c r="H31"/>
  <c r="I31" a="1"/>
  <c r="I31"/>
  <c r="J31" a="1"/>
  <c r="J31"/>
  <c r="K31" a="1"/>
  <c r="K31"/>
  <c r="L31" a="1"/>
  <c r="L31"/>
  <c r="D32" a="1"/>
  <c r="D32"/>
  <c r="E32" a="1"/>
  <c r="E32"/>
  <c r="F32" a="1"/>
  <c r="F32"/>
  <c r="G32" a="1"/>
  <c r="G32"/>
  <c r="H32" a="1"/>
  <c r="H32"/>
  <c r="I32" a="1"/>
  <c r="I32"/>
  <c r="J32" a="1"/>
  <c r="J32"/>
  <c r="K32" a="1"/>
  <c r="K32"/>
  <c r="L32" a="1"/>
  <c r="L32"/>
  <c r="D33" a="1"/>
  <c r="D33"/>
  <c r="E33" a="1"/>
  <c r="E33"/>
  <c r="F33" a="1"/>
  <c r="F33"/>
  <c r="G33" a="1"/>
  <c r="G33"/>
  <c r="H33" a="1"/>
  <c r="H33"/>
  <c r="I33" a="1"/>
  <c r="I33"/>
  <c r="J33" a="1"/>
  <c r="J33"/>
  <c r="K33" a="1"/>
  <c r="K33"/>
  <c r="L33" a="1"/>
  <c r="L33"/>
  <c r="D34" a="1"/>
  <c r="D34"/>
  <c r="E34" a="1"/>
  <c r="E34"/>
  <c r="F34" a="1"/>
  <c r="F34"/>
  <c r="G34" a="1"/>
  <c r="G34"/>
  <c r="H34" a="1"/>
  <c r="H34"/>
  <c r="I34" a="1"/>
  <c r="I34"/>
  <c r="J34" a="1"/>
  <c r="J34"/>
  <c r="K34" a="1"/>
  <c r="K34"/>
  <c r="L34" a="1"/>
  <c r="L34"/>
  <c r="D35" a="1"/>
  <c r="D35"/>
  <c r="E35" a="1"/>
  <c r="E35"/>
  <c r="F35" a="1"/>
  <c r="F35"/>
  <c r="G35" a="1"/>
  <c r="G35"/>
  <c r="H35" a="1"/>
  <c r="H35"/>
  <c r="I35" a="1"/>
  <c r="I35"/>
  <c r="J35" a="1"/>
  <c r="J35"/>
  <c r="K35" a="1"/>
  <c r="K35"/>
  <c r="L35" a="1"/>
  <c r="L35"/>
  <c r="D36" a="1"/>
  <c r="D36"/>
  <c r="E36" a="1"/>
  <c r="E36"/>
  <c r="F36" a="1"/>
  <c r="F36"/>
  <c r="G36" a="1"/>
  <c r="G36"/>
  <c r="H36" a="1"/>
  <c r="H36"/>
  <c r="I36" a="1"/>
  <c r="I36"/>
  <c r="J36" a="1"/>
  <c r="J36"/>
  <c r="K36" a="1"/>
  <c r="K36"/>
  <c r="L36" a="1"/>
  <c r="L36"/>
  <c r="D37" a="1"/>
  <c r="D37"/>
  <c r="E37" a="1"/>
  <c r="E37"/>
  <c r="F37" a="1"/>
  <c r="F37"/>
  <c r="G37" a="1"/>
  <c r="G37"/>
  <c r="H37" a="1"/>
  <c r="H37"/>
  <c r="I37" a="1"/>
  <c r="I37"/>
  <c r="J37" a="1"/>
  <c r="J37"/>
  <c r="K37" a="1"/>
  <c r="K37"/>
  <c r="L37" a="1"/>
  <c r="L37"/>
  <c r="D38" a="1"/>
  <c r="D38"/>
  <c r="E38" a="1"/>
  <c r="E38"/>
  <c r="F38" a="1"/>
  <c r="F38"/>
  <c r="G38" a="1"/>
  <c r="G38"/>
  <c r="H38" a="1"/>
  <c r="H38"/>
  <c r="I38" a="1"/>
  <c r="I38"/>
  <c r="J38" a="1"/>
  <c r="J38"/>
  <c r="K38" a="1"/>
  <c r="K38"/>
  <c r="L38" a="1"/>
  <c r="L38"/>
  <c r="D39" a="1"/>
  <c r="D39"/>
  <c r="E39" a="1"/>
  <c r="E39"/>
  <c r="F39" a="1"/>
  <c r="F39"/>
  <c r="G39" a="1"/>
  <c r="G39"/>
  <c r="H39" a="1"/>
  <c r="H39"/>
  <c r="I39" a="1"/>
  <c r="I39"/>
  <c r="J39" a="1"/>
  <c r="J39"/>
  <c r="K39" a="1"/>
  <c r="K39"/>
  <c r="L39" a="1"/>
  <c r="L39"/>
  <c r="D40" a="1"/>
  <c r="D40"/>
  <c r="E40" a="1"/>
  <c r="E40"/>
  <c r="F40" a="1"/>
  <c r="F40"/>
  <c r="G40" a="1"/>
  <c r="G40"/>
  <c r="H40" a="1"/>
  <c r="H40"/>
  <c r="I40" a="1"/>
  <c r="I40"/>
  <c r="J40" a="1"/>
  <c r="J40"/>
  <c r="K40" a="1"/>
  <c r="K40"/>
  <c r="L40" a="1"/>
  <c r="L40"/>
  <c r="D41" a="1"/>
  <c r="D41"/>
  <c r="E41" a="1"/>
  <c r="E41"/>
  <c r="F41" a="1"/>
  <c r="F41"/>
  <c r="G41" a="1"/>
  <c r="G41"/>
  <c r="H41" a="1"/>
  <c r="H41"/>
  <c r="I41" a="1"/>
  <c r="I41"/>
  <c r="J41" a="1"/>
  <c r="J41"/>
  <c r="K41" a="1"/>
  <c r="K41"/>
  <c r="L41" a="1"/>
  <c r="L41"/>
  <c r="D42" a="1"/>
  <c r="D42"/>
  <c r="E42" a="1"/>
  <c r="E42"/>
  <c r="F42" a="1"/>
  <c r="F42"/>
  <c r="G42" a="1"/>
  <c r="G42"/>
  <c r="H42" a="1"/>
  <c r="H42"/>
  <c r="I42" a="1"/>
  <c r="I42"/>
  <c r="J42" a="1"/>
  <c r="J42"/>
  <c r="K42" a="1"/>
  <c r="K42"/>
  <c r="L42" a="1"/>
  <c r="L42"/>
  <c r="D43" a="1"/>
  <c r="D43"/>
  <c r="E43" a="1"/>
  <c r="E43"/>
  <c r="F43" a="1"/>
  <c r="F43"/>
  <c r="G43" a="1"/>
  <c r="G43"/>
  <c r="H43" a="1"/>
  <c r="H43"/>
  <c r="I43" a="1"/>
  <c r="I43"/>
  <c r="J43" a="1"/>
  <c r="J43"/>
  <c r="K43" a="1"/>
  <c r="K43"/>
  <c r="L43" a="1"/>
  <c r="L43"/>
  <c r="D44" a="1"/>
  <c r="D44"/>
  <c r="E44" a="1"/>
  <c r="E44"/>
  <c r="F44" a="1"/>
  <c r="F44"/>
  <c r="G44" a="1"/>
  <c r="G44"/>
  <c r="H44" a="1"/>
  <c r="H44"/>
  <c r="I44" a="1"/>
  <c r="I44"/>
  <c r="J44" a="1"/>
  <c r="J44"/>
  <c r="K44" a="1"/>
  <c r="K44"/>
  <c r="L44" a="1"/>
  <c r="L44"/>
  <c r="D45" a="1"/>
  <c r="D45"/>
  <c r="E45" a="1"/>
  <c r="E45"/>
  <c r="F45" a="1"/>
  <c r="F45"/>
  <c r="G45" a="1"/>
  <c r="G45"/>
  <c r="H45" a="1"/>
  <c r="H45"/>
  <c r="I45" a="1"/>
  <c r="I45"/>
  <c r="J45" a="1"/>
  <c r="J45"/>
  <c r="K45" a="1"/>
  <c r="K45"/>
  <c r="L45" a="1"/>
  <c r="L45"/>
  <c r="D46" a="1"/>
  <c r="D46"/>
  <c r="E46" a="1"/>
  <c r="E46"/>
  <c r="F46" a="1"/>
  <c r="F46"/>
  <c r="G46" a="1"/>
  <c r="G46"/>
  <c r="H46" a="1"/>
  <c r="H46"/>
  <c r="I46" a="1"/>
  <c r="I46"/>
  <c r="J46" a="1"/>
  <c r="J46"/>
  <c r="K46" a="1"/>
  <c r="K46"/>
  <c r="L46" a="1"/>
  <c r="L46"/>
  <c r="D47" a="1"/>
  <c r="D47"/>
  <c r="E47" a="1"/>
  <c r="E47"/>
  <c r="F47" a="1"/>
  <c r="F47"/>
  <c r="G47" a="1"/>
  <c r="G47"/>
  <c r="H47" a="1"/>
  <c r="H47"/>
  <c r="I47" a="1"/>
  <c r="I47"/>
  <c r="J47" a="1"/>
  <c r="J47"/>
  <c r="K47" a="1"/>
  <c r="K47"/>
  <c r="L47" a="1"/>
  <c r="L47"/>
  <c r="D48" a="1"/>
  <c r="D48"/>
  <c r="E48" a="1"/>
  <c r="E48"/>
  <c r="F48" a="1"/>
  <c r="F48"/>
  <c r="G48" a="1"/>
  <c r="G48"/>
  <c r="H48" a="1"/>
  <c r="H48"/>
  <c r="I48" a="1"/>
  <c r="I48"/>
  <c r="J48" a="1"/>
  <c r="J48"/>
  <c r="K48" a="1"/>
  <c r="K48"/>
  <c r="L48" a="1"/>
  <c r="L48"/>
  <c r="D49" a="1"/>
  <c r="D49"/>
  <c r="E49" a="1"/>
  <c r="E49"/>
  <c r="F49" a="1"/>
  <c r="F49"/>
  <c r="G49" a="1"/>
  <c r="G49"/>
  <c r="H49" a="1"/>
  <c r="H49"/>
  <c r="I49" a="1"/>
  <c r="I49"/>
  <c r="J49" a="1"/>
  <c r="J49"/>
  <c r="K49" a="1"/>
  <c r="K49"/>
  <c r="L49" a="1"/>
  <c r="L49"/>
  <c r="D50" a="1"/>
  <c r="D50"/>
  <c r="E50" a="1"/>
  <c r="E50"/>
  <c r="F50" a="1"/>
  <c r="F50"/>
  <c r="G50" a="1"/>
  <c r="G50"/>
  <c r="H50" a="1"/>
  <c r="H50"/>
  <c r="I50" a="1"/>
  <c r="I50"/>
  <c r="J50" a="1"/>
  <c r="J50"/>
  <c r="K50" a="1"/>
  <c r="K50"/>
  <c r="L50" a="1"/>
  <c r="L50"/>
  <c r="D51" a="1"/>
  <c r="D51"/>
  <c r="E51" a="1"/>
  <c r="E51"/>
  <c r="F51" a="1"/>
  <c r="F51"/>
  <c r="G51" a="1"/>
  <c r="G51"/>
  <c r="H51" a="1"/>
  <c r="H51"/>
  <c r="I51" a="1"/>
  <c r="I51"/>
  <c r="J51" a="1"/>
  <c r="J51"/>
  <c r="K51" a="1"/>
  <c r="K51"/>
  <c r="L51" a="1"/>
  <c r="L51"/>
  <c r="D52" a="1"/>
  <c r="D52"/>
  <c r="E52" a="1"/>
  <c r="E52"/>
  <c r="F52" a="1"/>
  <c r="F52"/>
  <c r="G52" a="1"/>
  <c r="G52"/>
  <c r="H52" a="1"/>
  <c r="H52"/>
  <c r="I52" a="1"/>
  <c r="I52"/>
  <c r="J52" a="1"/>
  <c r="J52"/>
  <c r="K52" a="1"/>
  <c r="K52"/>
  <c r="L52" a="1"/>
  <c r="L52"/>
  <c r="D53" a="1"/>
  <c r="D53"/>
  <c r="E53" a="1"/>
  <c r="E53"/>
  <c r="F53" a="1"/>
  <c r="F53"/>
  <c r="G53" a="1"/>
  <c r="G53"/>
  <c r="H53" a="1"/>
  <c r="H53"/>
  <c r="I53" a="1"/>
  <c r="I53"/>
  <c r="J53" a="1"/>
  <c r="J53"/>
  <c r="K53" a="1"/>
  <c r="K53"/>
  <c r="L53" a="1"/>
  <c r="L53"/>
  <c r="D54" a="1"/>
  <c r="D54"/>
  <c r="E54" a="1"/>
  <c r="E54"/>
  <c r="F54" a="1"/>
  <c r="F54"/>
  <c r="G54" a="1"/>
  <c r="G54"/>
  <c r="H54" a="1"/>
  <c r="H54"/>
  <c r="I54" a="1"/>
  <c r="I54"/>
  <c r="J54" a="1"/>
  <c r="J54"/>
  <c r="K54" a="1"/>
  <c r="K54"/>
  <c r="L54" a="1"/>
  <c r="L54"/>
  <c r="D55" a="1"/>
  <c r="D55"/>
  <c r="E55" a="1"/>
  <c r="E55"/>
  <c r="F55" a="1"/>
  <c r="F55"/>
  <c r="G55" a="1"/>
  <c r="G55"/>
  <c r="H55" a="1"/>
  <c r="H55"/>
  <c r="I55" a="1"/>
  <c r="I55"/>
  <c r="J55" a="1"/>
  <c r="J55"/>
  <c r="K55" a="1"/>
  <c r="K55"/>
  <c r="L55" a="1"/>
  <c r="L55"/>
  <c r="D56" a="1"/>
  <c r="D56"/>
  <c r="E56" a="1"/>
  <c r="E56"/>
  <c r="F56" a="1"/>
  <c r="F56"/>
  <c r="G56" a="1"/>
  <c r="G56"/>
  <c r="H56" a="1"/>
  <c r="H56"/>
  <c r="I56" a="1"/>
  <c r="I56"/>
  <c r="J56" a="1"/>
  <c r="J56"/>
  <c r="K56" a="1"/>
  <c r="K56"/>
  <c r="L56" a="1"/>
  <c r="L56"/>
  <c r="D57" a="1"/>
  <c r="D57"/>
  <c r="E57" a="1"/>
  <c r="E57"/>
  <c r="F57" a="1"/>
  <c r="F57"/>
  <c r="G57" a="1"/>
  <c r="G57"/>
  <c r="H57" a="1"/>
  <c r="H57"/>
  <c r="I57" a="1"/>
  <c r="I57"/>
  <c r="J57" a="1"/>
  <c r="J57"/>
  <c r="K57" a="1"/>
  <c r="K57"/>
  <c r="L57" a="1"/>
  <c r="L57"/>
  <c r="D58" a="1"/>
  <c r="D58"/>
  <c r="E58" a="1"/>
  <c r="E58"/>
  <c r="F58" a="1"/>
  <c r="F58"/>
  <c r="G58" a="1"/>
  <c r="G58"/>
  <c r="H58" a="1"/>
  <c r="H58"/>
  <c r="I58" a="1"/>
  <c r="I58"/>
  <c r="J58" a="1"/>
  <c r="J58"/>
  <c r="K58" a="1"/>
  <c r="K58"/>
  <c r="L58" a="1"/>
  <c r="L58"/>
  <c r="D59" a="1"/>
  <c r="D59"/>
  <c r="E59" a="1"/>
  <c r="E59"/>
  <c r="F59" a="1"/>
  <c r="F59"/>
  <c r="G59" a="1"/>
  <c r="G59"/>
  <c r="H59" a="1"/>
  <c r="H59"/>
  <c r="I59" a="1"/>
  <c r="I59"/>
  <c r="J59" a="1"/>
  <c r="J59"/>
  <c r="K59" a="1"/>
  <c r="K59"/>
  <c r="L59" a="1"/>
  <c r="L59"/>
  <c r="D60" a="1"/>
  <c r="D60"/>
  <c r="E60" a="1"/>
  <c r="E60"/>
  <c r="F60" a="1"/>
  <c r="F60"/>
  <c r="G60" a="1"/>
  <c r="G60"/>
  <c r="H60" a="1"/>
  <c r="H60"/>
  <c r="I60" a="1"/>
  <c r="I60"/>
  <c r="J60" a="1"/>
  <c r="J60"/>
  <c r="K60" a="1"/>
  <c r="K60"/>
  <c r="L60" a="1"/>
  <c r="L60"/>
  <c r="D61" a="1"/>
  <c r="D61"/>
  <c r="E61" a="1"/>
  <c r="E61"/>
  <c r="F61" a="1"/>
  <c r="F61"/>
  <c r="G61" a="1"/>
  <c r="G61"/>
  <c r="H61" a="1"/>
  <c r="H61"/>
  <c r="I61" a="1"/>
  <c r="I61"/>
  <c r="J61" a="1"/>
  <c r="J61"/>
  <c r="K61" a="1"/>
  <c r="K61"/>
  <c r="L61" a="1"/>
  <c r="L61"/>
  <c r="D62" a="1"/>
  <c r="D62"/>
  <c r="E62" a="1"/>
  <c r="E62"/>
  <c r="F62" a="1"/>
  <c r="F62"/>
  <c r="G62" a="1"/>
  <c r="G62"/>
  <c r="H62" a="1"/>
  <c r="H62"/>
  <c r="I62" a="1"/>
  <c r="I62"/>
  <c r="J62" a="1"/>
  <c r="J62"/>
  <c r="K62" a="1"/>
  <c r="K62"/>
  <c r="L62" a="1"/>
  <c r="L62"/>
  <c r="D63" a="1"/>
  <c r="D63"/>
  <c r="E63" a="1"/>
  <c r="E63"/>
  <c r="F63" a="1"/>
  <c r="F63"/>
  <c r="G63" a="1"/>
  <c r="G63"/>
  <c r="H63" a="1"/>
  <c r="H63"/>
  <c r="I63" a="1"/>
  <c r="I63"/>
  <c r="J63" a="1"/>
  <c r="J63"/>
  <c r="K63" a="1"/>
  <c r="K63"/>
  <c r="L63" a="1"/>
  <c r="L63"/>
  <c r="D64" a="1"/>
  <c r="D64"/>
  <c r="E64" a="1"/>
  <c r="E64"/>
  <c r="F64" a="1"/>
  <c r="F64"/>
  <c r="G64" a="1"/>
  <c r="G64"/>
  <c r="H64" a="1"/>
  <c r="H64"/>
  <c r="I64" a="1"/>
  <c r="I64"/>
  <c r="J64" a="1"/>
  <c r="J64"/>
  <c r="K64" a="1"/>
  <c r="K64"/>
  <c r="L64" a="1"/>
  <c r="L64"/>
  <c r="D65" a="1"/>
  <c r="D65"/>
  <c r="E65" a="1"/>
  <c r="E65"/>
  <c r="F65" a="1"/>
  <c r="F65"/>
  <c r="G65" a="1"/>
  <c r="G65"/>
  <c r="H65" a="1"/>
  <c r="H65"/>
  <c r="I65" a="1"/>
  <c r="I65"/>
  <c r="J65" a="1"/>
  <c r="J65"/>
  <c r="K65" a="1"/>
  <c r="K65"/>
  <c r="L65" a="1"/>
  <c r="L65"/>
  <c r="D66" a="1"/>
  <c r="D66"/>
  <c r="E66" a="1"/>
  <c r="E66"/>
  <c r="F66" a="1"/>
  <c r="F66"/>
  <c r="G66" a="1"/>
  <c r="G66"/>
  <c r="H66" a="1"/>
  <c r="H66"/>
  <c r="I66" a="1"/>
  <c r="I66"/>
  <c r="J66" a="1"/>
  <c r="J66"/>
  <c r="K66" a="1"/>
  <c r="K66"/>
  <c r="L66" a="1"/>
  <c r="L66"/>
  <c r="D67" a="1"/>
  <c r="D67"/>
  <c r="E67" a="1"/>
  <c r="E67"/>
  <c r="F67" a="1"/>
  <c r="F67"/>
  <c r="G67" a="1"/>
  <c r="G67"/>
  <c r="H67" a="1"/>
  <c r="H67"/>
  <c r="I67" a="1"/>
  <c r="I67"/>
  <c r="J67" a="1"/>
  <c r="J67"/>
  <c r="K67" a="1"/>
  <c r="K67"/>
  <c r="L67" a="1"/>
  <c r="L67"/>
  <c r="D68" a="1"/>
  <c r="D68"/>
  <c r="E68" a="1"/>
  <c r="E68"/>
  <c r="F68" a="1"/>
  <c r="F68"/>
  <c r="G68" a="1"/>
  <c r="G68"/>
  <c r="H68" a="1"/>
  <c r="H68"/>
  <c r="I68" a="1"/>
  <c r="I68"/>
  <c r="J68" a="1"/>
  <c r="J68"/>
  <c r="K68" a="1"/>
  <c r="K68"/>
  <c r="L68" a="1"/>
  <c r="L68"/>
  <c r="D69" a="1"/>
  <c r="D69"/>
  <c r="E69" a="1"/>
  <c r="E69"/>
  <c r="F69" a="1"/>
  <c r="F69"/>
  <c r="G69" a="1"/>
  <c r="G69"/>
  <c r="H69" a="1"/>
  <c r="H69"/>
  <c r="I69" a="1"/>
  <c r="I69"/>
  <c r="J69" a="1"/>
  <c r="J69"/>
  <c r="K69" a="1"/>
  <c r="K69"/>
  <c r="L69" a="1"/>
  <c r="L69"/>
  <c r="D70" a="1"/>
  <c r="D70"/>
  <c r="E70" a="1"/>
  <c r="E70"/>
  <c r="F70" a="1"/>
  <c r="F70"/>
  <c r="G70" a="1"/>
  <c r="G70"/>
  <c r="H70" a="1"/>
  <c r="H70"/>
  <c r="I70" a="1"/>
  <c r="I70"/>
  <c r="J70" a="1"/>
  <c r="J70"/>
  <c r="K70" a="1"/>
  <c r="K70"/>
  <c r="L70" a="1"/>
  <c r="L70"/>
  <c r="D71" a="1"/>
  <c r="D71"/>
  <c r="E71" a="1"/>
  <c r="E71"/>
  <c r="F71" a="1"/>
  <c r="F71"/>
  <c r="G71" a="1"/>
  <c r="G71"/>
  <c r="H71" a="1"/>
  <c r="H71"/>
  <c r="I71" a="1"/>
  <c r="I71"/>
  <c r="J71" a="1"/>
  <c r="J71"/>
  <c r="K71" a="1"/>
  <c r="K71"/>
  <c r="L71" a="1"/>
  <c r="L71"/>
  <c r="D72" a="1"/>
  <c r="D72"/>
  <c r="E72" a="1"/>
  <c r="E72"/>
  <c r="F72" a="1"/>
  <c r="F72"/>
  <c r="G72" a="1"/>
  <c r="G72"/>
  <c r="H72" a="1"/>
  <c r="H72"/>
  <c r="I72" a="1"/>
  <c r="I72"/>
  <c r="J72" a="1"/>
  <c r="J72"/>
  <c r="K72" a="1"/>
  <c r="K72"/>
  <c r="L72" a="1"/>
  <c r="L72"/>
  <c r="D73" a="1"/>
  <c r="D73"/>
  <c r="E73" a="1"/>
  <c r="E73"/>
  <c r="F73" a="1"/>
  <c r="F73"/>
  <c r="G73" a="1"/>
  <c r="G73"/>
  <c r="H73" a="1"/>
  <c r="H73"/>
  <c r="I73" a="1"/>
  <c r="I73"/>
  <c r="J73" a="1"/>
  <c r="J73"/>
  <c r="K73" a="1"/>
  <c r="K73"/>
  <c r="L73" a="1"/>
  <c r="L73"/>
  <c r="D74" a="1"/>
  <c r="D74"/>
  <c r="E74" a="1"/>
  <c r="E74"/>
  <c r="F74" a="1"/>
  <c r="F74"/>
  <c r="G74" a="1"/>
  <c r="G74"/>
  <c r="H74" a="1"/>
  <c r="H74"/>
  <c r="I74" a="1"/>
  <c r="I74"/>
  <c r="J74" a="1"/>
  <c r="J74"/>
  <c r="K74" a="1"/>
  <c r="K74"/>
  <c r="L74" a="1"/>
  <c r="L74"/>
  <c r="D75" a="1"/>
  <c r="D75"/>
  <c r="E75" a="1"/>
  <c r="E75"/>
  <c r="F75" a="1"/>
  <c r="F75"/>
  <c r="G75" a="1"/>
  <c r="G75"/>
  <c r="H75" a="1"/>
  <c r="H75"/>
  <c r="I75" a="1"/>
  <c r="I75"/>
  <c r="J75" a="1"/>
  <c r="J75"/>
  <c r="K75" a="1"/>
  <c r="K75"/>
  <c r="L75" a="1"/>
  <c r="L75"/>
  <c r="D76" a="1"/>
  <c r="D76"/>
  <c r="E76" a="1"/>
  <c r="E76"/>
  <c r="F76" a="1"/>
  <c r="F76"/>
  <c r="G76" a="1"/>
  <c r="G76"/>
  <c r="H76" a="1"/>
  <c r="H76"/>
  <c r="I76" a="1"/>
  <c r="I76"/>
  <c r="J76" a="1"/>
  <c r="J76"/>
  <c r="K76" a="1"/>
  <c r="K76"/>
  <c r="L76" a="1"/>
  <c r="L76"/>
  <c r="D77" a="1"/>
  <c r="D77"/>
  <c r="E77" a="1"/>
  <c r="E77"/>
  <c r="F77" a="1"/>
  <c r="F77"/>
  <c r="G77" a="1"/>
  <c r="G77"/>
  <c r="H77" a="1"/>
  <c r="H77"/>
  <c r="I77" a="1"/>
  <c r="I77"/>
  <c r="J77" a="1"/>
  <c r="J77"/>
  <c r="K77" a="1"/>
  <c r="K77"/>
  <c r="L77" a="1"/>
  <c r="L77"/>
  <c r="D78" a="1"/>
  <c r="D78"/>
  <c r="E78" a="1"/>
  <c r="E78"/>
  <c r="F78" a="1"/>
  <c r="F78"/>
  <c r="G78" a="1"/>
  <c r="G78"/>
  <c r="H78" a="1"/>
  <c r="H78"/>
  <c r="I78" a="1"/>
  <c r="I78"/>
  <c r="J78" a="1"/>
  <c r="J78"/>
  <c r="K78" a="1"/>
  <c r="K78"/>
  <c r="L78" a="1"/>
  <c r="L78"/>
  <c r="D79" a="1"/>
  <c r="D79"/>
  <c r="E79" a="1"/>
  <c r="E79"/>
  <c r="F79" a="1"/>
  <c r="F79"/>
  <c r="G79" a="1"/>
  <c r="G79"/>
  <c r="H79" a="1"/>
  <c r="H79"/>
  <c r="I79" a="1"/>
  <c r="I79"/>
  <c r="J79" a="1"/>
  <c r="J79"/>
  <c r="K79" a="1"/>
  <c r="K79"/>
  <c r="L79" a="1"/>
  <c r="L79"/>
  <c r="L2" a="1"/>
  <c r="L2"/>
  <c r="K2" a="1"/>
  <c r="K2"/>
  <c r="J2" a="1"/>
  <c r="J2"/>
  <c r="I2" a="1"/>
  <c r="I2"/>
  <c r="H2" a="1"/>
  <c r="H2"/>
  <c r="G2" a="1"/>
  <c r="G2"/>
  <c r="F2" a="1"/>
  <c r="F2"/>
  <c r="E2" a="1"/>
  <c r="E2"/>
  <c r="D2" a="1"/>
  <c r="D2"/>
  <c r="A2"/>
  <c r="A64" l="1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1"/>
  <c r="A10"/>
  <c r="A9"/>
  <c r="A8"/>
  <c r="A7"/>
  <c r="A6"/>
  <c r="A5"/>
  <c r="A4"/>
  <c r="A3"/>
  <c r="A15"/>
  <c r="A14"/>
  <c r="A13"/>
  <c r="A12"/>
  <c r="A79"/>
  <c r="A78"/>
  <c r="A77"/>
  <c r="A76"/>
  <c r="A75"/>
  <c r="A74"/>
  <c r="A73"/>
  <c r="A72"/>
  <c r="A71"/>
  <c r="A70"/>
  <c r="A69"/>
  <c r="A68"/>
  <c r="A67"/>
  <c r="A66"/>
  <c r="A65"/>
  <c r="A89" i="2" l="1"/>
  <c r="C7" i="5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D35"/>
  <c r="E35"/>
  <c r="F35"/>
  <c r="G35"/>
  <c r="D36"/>
  <c r="E36"/>
  <c r="F36"/>
  <c r="G36"/>
  <c r="D37"/>
  <c r="E37"/>
  <c r="F37"/>
  <c r="G37"/>
  <c r="D38"/>
  <c r="E38"/>
  <c r="F38"/>
  <c r="G38"/>
  <c r="D39"/>
  <c r="E39"/>
  <c r="F39"/>
  <c r="G39"/>
  <c r="D40"/>
  <c r="E40"/>
  <c r="F40"/>
  <c r="G40"/>
  <c r="D41"/>
  <c r="E41"/>
  <c r="F41"/>
  <c r="G41"/>
  <c r="D42"/>
  <c r="E42"/>
  <c r="F42"/>
  <c r="G42"/>
  <c r="D43"/>
  <c r="E43"/>
  <c r="F43"/>
  <c r="G43"/>
  <c r="D44"/>
  <c r="E44"/>
  <c r="F44"/>
  <c r="G44"/>
  <c r="D45"/>
  <c r="E45"/>
  <c r="F45"/>
  <c r="G45"/>
  <c r="D46"/>
  <c r="E46"/>
  <c r="F46"/>
  <c r="G46"/>
  <c r="D47"/>
  <c r="E47"/>
  <c r="F47"/>
  <c r="G47"/>
  <c r="D48"/>
  <c r="E48"/>
  <c r="F48"/>
  <c r="G48"/>
  <c r="D49"/>
  <c r="E49"/>
  <c r="F49"/>
  <c r="G49"/>
  <c r="D50"/>
  <c r="E50"/>
  <c r="F50"/>
  <c r="G50"/>
  <c r="D51"/>
  <c r="E51"/>
  <c r="F51"/>
  <c r="G51"/>
  <c r="D52"/>
  <c r="E52"/>
  <c r="F52"/>
  <c r="G52"/>
  <c r="D53"/>
  <c r="E53"/>
  <c r="F53"/>
  <c r="G53"/>
  <c r="D54"/>
  <c r="E54"/>
  <c r="F54"/>
  <c r="G54"/>
  <c r="D55"/>
  <c r="E55"/>
  <c r="F55"/>
  <c r="G55"/>
  <c r="D56"/>
  <c r="E56"/>
  <c r="F56"/>
  <c r="G56"/>
  <c r="D57"/>
  <c r="E57"/>
  <c r="F57"/>
  <c r="G57"/>
  <c r="D58"/>
  <c r="E58"/>
  <c r="F58"/>
  <c r="G58"/>
  <c r="D59"/>
  <c r="E59"/>
  <c r="F59"/>
  <c r="G59"/>
  <c r="D60"/>
  <c r="E60"/>
  <c r="F60"/>
  <c r="G60"/>
  <c r="D61"/>
  <c r="E61"/>
  <c r="F61"/>
  <c r="G61"/>
  <c r="D62"/>
  <c r="E62"/>
  <c r="F62"/>
  <c r="G62"/>
  <c r="D63"/>
  <c r="E63"/>
  <c r="F63"/>
  <c r="G63"/>
  <c r="D64"/>
  <c r="E64"/>
  <c r="F64"/>
  <c r="G64"/>
  <c r="D65"/>
  <c r="E65"/>
  <c r="F65"/>
  <c r="G65"/>
  <c r="D66"/>
  <c r="E66"/>
  <c r="F66"/>
  <c r="G66"/>
  <c r="D67"/>
  <c r="E67"/>
  <c r="F67"/>
  <c r="G67"/>
  <c r="D68"/>
  <c r="E68"/>
  <c r="F68"/>
  <c r="G68"/>
  <c r="D69"/>
  <c r="E69"/>
  <c r="F69"/>
  <c r="G69"/>
  <c r="D70"/>
  <c r="E70"/>
  <c r="F70"/>
  <c r="G70"/>
  <c r="D71"/>
  <c r="E71"/>
  <c r="F71"/>
  <c r="G71"/>
  <c r="G6"/>
  <c r="F6"/>
  <c r="E6"/>
  <c r="D6"/>
</calcChain>
</file>

<file path=xl/sharedStrings.xml><?xml version="1.0" encoding="utf-8"?>
<sst xmlns="http://schemas.openxmlformats.org/spreadsheetml/2006/main" count="1021" uniqueCount="99">
  <si>
    <t>Classement</t>
  </si>
  <si>
    <t>Agence</t>
  </si>
  <si>
    <t>Vendeur</t>
  </si>
  <si>
    <t>Heures planning</t>
  </si>
  <si>
    <t>Marge mobile</t>
  </si>
  <si>
    <t>Marge internet</t>
  </si>
  <si>
    <t xml:space="preserve">Marge globale </t>
  </si>
  <si>
    <t>Productivité marge</t>
  </si>
  <si>
    <t>Volume mobile</t>
  </si>
  <si>
    <t>Volume internet</t>
  </si>
  <si>
    <t>Volume global</t>
  </si>
  <si>
    <t>Productivité volume</t>
  </si>
  <si>
    <t>STNA</t>
  </si>
  <si>
    <t/>
  </si>
  <si>
    <t>PORN</t>
  </si>
  <si>
    <t>GUER</t>
  </si>
  <si>
    <t>STBR</t>
  </si>
  <si>
    <t>POR2</t>
  </si>
  <si>
    <t>PLOE</t>
  </si>
  <si>
    <t>STBE</t>
  </si>
  <si>
    <t>LAV2</t>
  </si>
  <si>
    <t>ANTOINE</t>
  </si>
  <si>
    <t>MICKAEL</t>
  </si>
  <si>
    <t>AURELIE</t>
  </si>
  <si>
    <t>MANON</t>
  </si>
  <si>
    <t>WALTANN</t>
  </si>
  <si>
    <t>DAMIEN</t>
  </si>
  <si>
    <t>P-MARIE</t>
  </si>
  <si>
    <t>SORAYA</t>
  </si>
  <si>
    <t>JULIEN LE.</t>
  </si>
  <si>
    <t>ARNAUD</t>
  </si>
  <si>
    <t>CHARLOTTE</t>
  </si>
  <si>
    <t>THOMAS</t>
  </si>
  <si>
    <t>ALEXANDRE</t>
  </si>
  <si>
    <t>MARION</t>
  </si>
  <si>
    <t>CHARLENE</t>
  </si>
  <si>
    <t>JULIEN TR.</t>
  </si>
  <si>
    <t>H-WILLIAM</t>
  </si>
  <si>
    <t>JULIEN DE.</t>
  </si>
  <si>
    <t>SOLENE</t>
  </si>
  <si>
    <t>STEVEN</t>
  </si>
  <si>
    <t>LUCILE</t>
  </si>
  <si>
    <t>AMELIE</t>
  </si>
  <si>
    <t>MIGUEL</t>
  </si>
  <si>
    <t>TELMA</t>
  </si>
  <si>
    <t>AUDREY</t>
  </si>
  <si>
    <t>SANDRINE</t>
  </si>
  <si>
    <t>MARINE</t>
  </si>
  <si>
    <t>JULIE</t>
  </si>
  <si>
    <t>LINDSEY</t>
  </si>
  <si>
    <t>CLAIRE</t>
  </si>
  <si>
    <t>JEREMY</t>
  </si>
  <si>
    <t>LUDIVINE</t>
  </si>
  <si>
    <t>BENJAMIN</t>
  </si>
  <si>
    <t>CHG2</t>
  </si>
  <si>
    <t>ANTHONY</t>
  </si>
  <si>
    <t>CHARLINE</t>
  </si>
  <si>
    <t>LESLY</t>
  </si>
  <si>
    <t>FABIEN</t>
  </si>
  <si>
    <t>CECILE</t>
  </si>
  <si>
    <t>MAGALIE</t>
  </si>
  <si>
    <t>MAYE</t>
  </si>
  <si>
    <t>SABRINA</t>
  </si>
  <si>
    <t>MORGAN</t>
  </si>
  <si>
    <t>NICOLAS</t>
  </si>
  <si>
    <t>CHER</t>
  </si>
  <si>
    <t>JULIEN</t>
  </si>
  <si>
    <t>VALERIE</t>
  </si>
  <si>
    <t>THEA</t>
  </si>
  <si>
    <t>CLEMENT</t>
  </si>
  <si>
    <t>FALA</t>
  </si>
  <si>
    <t>JORDY</t>
  </si>
  <si>
    <t>PRISCILLA</t>
  </si>
  <si>
    <t>CAMILLE</t>
  </si>
  <si>
    <t>FOUG</t>
  </si>
  <si>
    <t>CELINE</t>
  </si>
  <si>
    <t>GERALDINE</t>
  </si>
  <si>
    <t>ADELINE</t>
  </si>
  <si>
    <t>RAPHAEL</t>
  </si>
  <si>
    <t>AVRA</t>
  </si>
  <si>
    <t>KERRY</t>
  </si>
  <si>
    <t>M-ANTOINE</t>
  </si>
  <si>
    <t>CYRIL</t>
  </si>
  <si>
    <t>VALENTIN</t>
  </si>
  <si>
    <t>PRODUCTIVITE PAR ETP / MARGE ET VOLUME</t>
  </si>
  <si>
    <t>RESULTAT AU 31/12/2012</t>
  </si>
  <si>
    <t>CLASSEMENT PAR VENDEUR</t>
  </si>
  <si>
    <t>Productivité marge (valorisé en ETP)</t>
  </si>
  <si>
    <t>Productivité volume (valorisé en ETP)</t>
  </si>
  <si>
    <t>1 ETP = 151,67 heures par mois</t>
  </si>
  <si>
    <t>AMEDINE</t>
  </si>
  <si>
    <t>EMELINE</t>
  </si>
  <si>
    <t>ANGELIQUE</t>
  </si>
  <si>
    <t>MARTIAL</t>
  </si>
  <si>
    <t>EMMANUELLE</t>
  </si>
  <si>
    <t>SORAYE</t>
  </si>
  <si>
    <t>JULIEN L</t>
  </si>
  <si>
    <t>JULIEN T</t>
  </si>
  <si>
    <t>JULIEN D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</si>
</sst>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_ ;[Red]\-#,##0\ 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ck">
        <color indexed="64"/>
      </left>
      <right style="thin">
        <color theme="9" tint="0.39994506668294322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165" fontId="0" fillId="0" borderId="0" xfId="0" applyNumberFormat="1"/>
    <xf numFmtId="2" fontId="1" fillId="0" borderId="0" xfId="0" applyNumberFormat="1" applyFont="1" applyAlignment="1">
      <alignment horizontal="left"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left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1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0" xfId="0" applyNumberFormat="1"/>
    <xf numFmtId="0" fontId="0" fillId="4" borderId="0" xfId="0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4" fontId="0" fillId="4" borderId="0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NumberFormat="1" applyFill="1"/>
    <xf numFmtId="2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9"/>
  <sheetViews>
    <sheetView topLeftCell="A55" workbookViewId="0">
      <selection activeCell="I2" sqref="I2"/>
    </sheetView>
  </sheetViews>
  <sheetFormatPr baseColWidth="10" defaultRowHeight="15"/>
  <cols>
    <col min="3" max="3" width="11.42578125" style="54"/>
    <col min="12" max="12" width="11.42578125" style="50"/>
  </cols>
  <sheetData>
    <row r="1" spans="1:12" ht="30">
      <c r="A1" s="21" t="s">
        <v>0</v>
      </c>
      <c r="B1" s="21" t="s">
        <v>1</v>
      </c>
      <c r="C1" s="5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5" t="s">
        <v>10</v>
      </c>
      <c r="L1" s="50" t="s">
        <v>11</v>
      </c>
    </row>
    <row r="2" spans="1:12" ht="15" customHeight="1">
      <c r="A2" s="20" t="e">
        <v>#VALUE!</v>
      </c>
      <c r="B2" s="20" t="s">
        <v>12</v>
      </c>
      <c r="C2" s="52">
        <v>0</v>
      </c>
      <c r="D2" s="22">
        <v>0</v>
      </c>
      <c r="E2" s="22">
        <v>0</v>
      </c>
      <c r="F2" s="18">
        <v>0</v>
      </c>
      <c r="G2" s="18">
        <v>0</v>
      </c>
      <c r="H2" s="19" t="s">
        <v>13</v>
      </c>
      <c r="I2" s="19">
        <v>0</v>
      </c>
      <c r="J2" s="19">
        <v>0</v>
      </c>
      <c r="K2" s="19">
        <v>0</v>
      </c>
      <c r="L2" s="50" t="s">
        <v>13</v>
      </c>
    </row>
    <row r="3" spans="1:12" ht="15" customHeight="1">
      <c r="A3" s="20">
        <v>45</v>
      </c>
      <c r="B3" s="36" t="s">
        <v>12</v>
      </c>
      <c r="C3" s="52" t="s">
        <v>21</v>
      </c>
      <c r="D3" s="22">
        <v>37.5</v>
      </c>
      <c r="E3" s="22">
        <v>2278.77</v>
      </c>
      <c r="F3" s="18">
        <v>9.69</v>
      </c>
      <c r="G3" s="18">
        <v>2288.46</v>
      </c>
      <c r="H3" s="19">
        <v>9255.7527519999985</v>
      </c>
      <c r="I3" s="19">
        <v>19</v>
      </c>
      <c r="J3" s="19">
        <v>0</v>
      </c>
      <c r="K3" s="19">
        <v>19</v>
      </c>
      <c r="L3" s="50">
        <v>76.846133333333327</v>
      </c>
    </row>
    <row r="4" spans="1:12" ht="15" customHeight="1">
      <c r="A4" s="20">
        <v>46</v>
      </c>
      <c r="B4" s="36" t="s">
        <v>12</v>
      </c>
      <c r="C4" s="52" t="s">
        <v>90</v>
      </c>
      <c r="D4" s="22">
        <v>38</v>
      </c>
      <c r="E4" s="22">
        <v>2202.39</v>
      </c>
      <c r="F4" s="18">
        <v>40.74</v>
      </c>
      <c r="G4" s="18">
        <v>2243.1299999999997</v>
      </c>
      <c r="H4" s="19">
        <v>8953.0401868421031</v>
      </c>
      <c r="I4" s="19">
        <v>18</v>
      </c>
      <c r="J4" s="19">
        <v>0</v>
      </c>
      <c r="K4" s="19">
        <v>18</v>
      </c>
      <c r="L4" s="50">
        <v>71.84368421052632</v>
      </c>
    </row>
    <row r="5" spans="1:12" ht="15" customHeight="1">
      <c r="A5" s="20">
        <v>61</v>
      </c>
      <c r="B5" s="36" t="s">
        <v>12</v>
      </c>
      <c r="C5" s="52" t="s">
        <v>22</v>
      </c>
      <c r="D5" s="22">
        <v>97.5</v>
      </c>
      <c r="E5" s="22">
        <v>2920.3999999999996</v>
      </c>
      <c r="F5" s="18">
        <v>409.9</v>
      </c>
      <c r="G5" s="18">
        <v>3330.2999999999997</v>
      </c>
      <c r="H5" s="19">
        <v>5180.580523076922</v>
      </c>
      <c r="I5" s="19">
        <v>28</v>
      </c>
      <c r="J5" s="19">
        <v>5</v>
      </c>
      <c r="K5" s="19">
        <v>33</v>
      </c>
      <c r="L5" s="50">
        <v>51.334461538461532</v>
      </c>
    </row>
    <row r="6" spans="1:12" ht="15" customHeight="1">
      <c r="A6" s="20" t="e">
        <v>#VALUE!</v>
      </c>
      <c r="B6" s="20" t="s">
        <v>12</v>
      </c>
      <c r="C6" s="52">
        <v>0</v>
      </c>
      <c r="D6" s="22">
        <v>0</v>
      </c>
      <c r="E6" s="22">
        <v>0</v>
      </c>
      <c r="F6" s="18">
        <v>0</v>
      </c>
      <c r="G6" s="18">
        <v>0</v>
      </c>
      <c r="H6" s="19" t="s">
        <v>13</v>
      </c>
      <c r="I6" s="19">
        <v>0</v>
      </c>
      <c r="J6" s="19">
        <v>0</v>
      </c>
      <c r="K6" s="19">
        <v>0</v>
      </c>
      <c r="L6" s="50" t="s">
        <v>13</v>
      </c>
    </row>
    <row r="7" spans="1:12" ht="15" customHeight="1">
      <c r="A7" s="20" t="e">
        <v>#VALUE!</v>
      </c>
      <c r="B7" s="20" t="s">
        <v>12</v>
      </c>
      <c r="C7" s="52">
        <v>0</v>
      </c>
      <c r="D7" s="22">
        <v>0</v>
      </c>
      <c r="E7" s="22">
        <v>0</v>
      </c>
      <c r="F7" s="18">
        <v>0</v>
      </c>
      <c r="G7" s="18">
        <v>0</v>
      </c>
      <c r="H7" s="19" t="s">
        <v>13</v>
      </c>
      <c r="I7" s="19">
        <v>0</v>
      </c>
      <c r="J7" s="19">
        <v>0</v>
      </c>
      <c r="K7" s="19">
        <v>0</v>
      </c>
      <c r="L7" s="50" t="s">
        <v>13</v>
      </c>
    </row>
    <row r="8" spans="1:12" ht="15" customHeight="1">
      <c r="A8" s="20">
        <v>9</v>
      </c>
      <c r="B8" s="36" t="s">
        <v>14</v>
      </c>
      <c r="C8" s="52" t="s">
        <v>64</v>
      </c>
      <c r="D8" s="22">
        <v>106.5</v>
      </c>
      <c r="E8" s="22">
        <v>9498.7999999999993</v>
      </c>
      <c r="F8" s="18">
        <v>439.93</v>
      </c>
      <c r="G8" s="18">
        <v>9938.73</v>
      </c>
      <c r="H8" s="19">
        <v>14154.058019718308</v>
      </c>
      <c r="I8" s="19">
        <v>74</v>
      </c>
      <c r="J8" s="19">
        <v>4</v>
      </c>
      <c r="K8" s="19">
        <v>78</v>
      </c>
      <c r="L8" s="50">
        <v>111.08225352112674</v>
      </c>
    </row>
    <row r="9" spans="1:12" ht="15" customHeight="1">
      <c r="A9" s="20" t="e">
        <v>#VALUE!</v>
      </c>
      <c r="B9" s="20" t="s">
        <v>14</v>
      </c>
      <c r="C9" s="52">
        <v>0</v>
      </c>
      <c r="D9" s="22">
        <v>0</v>
      </c>
      <c r="E9" s="22">
        <v>0</v>
      </c>
      <c r="F9" s="18">
        <v>0</v>
      </c>
      <c r="G9" s="18">
        <v>0</v>
      </c>
      <c r="H9" s="19" t="s">
        <v>13</v>
      </c>
      <c r="I9" s="19">
        <v>0</v>
      </c>
      <c r="J9" s="19">
        <v>0</v>
      </c>
      <c r="K9" s="19">
        <v>0</v>
      </c>
      <c r="L9" s="50" t="s">
        <v>13</v>
      </c>
    </row>
    <row r="10" spans="1:12" ht="15" customHeight="1">
      <c r="A10" s="20">
        <v>6</v>
      </c>
      <c r="B10" s="36" t="s">
        <v>14</v>
      </c>
      <c r="C10" s="52" t="s">
        <v>24</v>
      </c>
      <c r="D10" s="22">
        <v>120</v>
      </c>
      <c r="E10" s="22">
        <v>10240.16</v>
      </c>
      <c r="F10" s="18">
        <v>1513.46</v>
      </c>
      <c r="G10" s="18">
        <v>11753.619999999999</v>
      </c>
      <c r="H10" s="19">
        <v>14855.596211666665</v>
      </c>
      <c r="I10" s="19">
        <v>84</v>
      </c>
      <c r="J10" s="19">
        <v>15</v>
      </c>
      <c r="K10" s="19">
        <v>99</v>
      </c>
      <c r="L10" s="50">
        <v>125.12774999999998</v>
      </c>
    </row>
    <row r="11" spans="1:12" ht="15" customHeight="1">
      <c r="A11" s="20">
        <v>28</v>
      </c>
      <c r="B11" s="36" t="s">
        <v>14</v>
      </c>
      <c r="C11" s="52" t="s">
        <v>25</v>
      </c>
      <c r="D11" s="22">
        <v>69</v>
      </c>
      <c r="E11" s="22">
        <v>5385.78</v>
      </c>
      <c r="F11" s="18">
        <v>128.1</v>
      </c>
      <c r="G11" s="18">
        <v>5513.88</v>
      </c>
      <c r="H11" s="19">
        <v>12120.14753043478</v>
      </c>
      <c r="I11" s="19">
        <v>45</v>
      </c>
      <c r="J11" s="19">
        <v>1</v>
      </c>
      <c r="K11" s="19">
        <v>46</v>
      </c>
      <c r="L11" s="50">
        <v>101.11333333333333</v>
      </c>
    </row>
    <row r="12" spans="1:12" ht="15" customHeight="1">
      <c r="A12" s="20">
        <v>1</v>
      </c>
      <c r="B12" s="36" t="s">
        <v>14</v>
      </c>
      <c r="C12" s="52" t="s">
        <v>26</v>
      </c>
      <c r="D12" s="22">
        <v>102.5</v>
      </c>
      <c r="E12" s="22">
        <v>10123.23</v>
      </c>
      <c r="F12" s="18">
        <v>1049.3800000000001</v>
      </c>
      <c r="G12" s="18">
        <v>11172.61</v>
      </c>
      <c r="H12" s="19">
        <v>16532.192767804878</v>
      </c>
      <c r="I12" s="19">
        <v>85</v>
      </c>
      <c r="J12" s="19">
        <v>11</v>
      </c>
      <c r="K12" s="19">
        <v>96</v>
      </c>
      <c r="L12" s="50">
        <v>142.05190243902439</v>
      </c>
    </row>
    <row r="13" spans="1:12" ht="15" customHeight="1">
      <c r="A13" s="20">
        <v>10</v>
      </c>
      <c r="B13" s="36" t="s">
        <v>14</v>
      </c>
      <c r="C13" s="52" t="s">
        <v>27</v>
      </c>
      <c r="D13" s="22">
        <v>40.5</v>
      </c>
      <c r="E13" s="22">
        <v>3231.65</v>
      </c>
      <c r="F13" s="18">
        <v>545.39</v>
      </c>
      <c r="G13" s="18">
        <v>3777.04</v>
      </c>
      <c r="H13" s="19">
        <v>14144.781649382716</v>
      </c>
      <c r="I13" s="19">
        <v>26</v>
      </c>
      <c r="J13" s="19">
        <v>3</v>
      </c>
      <c r="K13" s="19">
        <v>29</v>
      </c>
      <c r="L13" s="50">
        <v>108.60320987654319</v>
      </c>
    </row>
    <row r="14" spans="1:12">
      <c r="A14" s="20">
        <v>26</v>
      </c>
      <c r="B14" s="36" t="s">
        <v>14</v>
      </c>
      <c r="C14" s="52" t="s">
        <v>23</v>
      </c>
      <c r="D14" s="22">
        <v>29.5</v>
      </c>
      <c r="E14" s="22">
        <v>2327.13</v>
      </c>
      <c r="F14" s="18">
        <v>34.380000000000003</v>
      </c>
      <c r="G14" s="18">
        <v>2361.5100000000002</v>
      </c>
      <c r="H14" s="19">
        <v>12141.363447457627</v>
      </c>
      <c r="I14" s="19">
        <v>20</v>
      </c>
      <c r="J14" s="19">
        <v>0</v>
      </c>
      <c r="K14" s="19">
        <v>20</v>
      </c>
      <c r="L14" s="50">
        <v>102.82711864406778</v>
      </c>
    </row>
    <row r="15" spans="1:12" ht="15" customHeight="1">
      <c r="A15" s="20" t="e">
        <v>#VALUE!</v>
      </c>
      <c r="B15" s="20" t="s">
        <v>14</v>
      </c>
      <c r="C15" s="52">
        <v>0</v>
      </c>
      <c r="D15" s="22">
        <v>0</v>
      </c>
      <c r="E15" s="22">
        <v>0</v>
      </c>
      <c r="F15" s="18">
        <v>0</v>
      </c>
      <c r="G15" s="18">
        <v>0</v>
      </c>
      <c r="H15" s="19" t="s">
        <v>13</v>
      </c>
      <c r="I15" s="19">
        <v>0</v>
      </c>
      <c r="J15" s="19">
        <v>0</v>
      </c>
      <c r="K15" s="19">
        <v>0</v>
      </c>
      <c r="L15" s="50" t="s">
        <v>13</v>
      </c>
    </row>
    <row r="16" spans="1:12" ht="15" customHeight="1">
      <c r="A16" s="20">
        <v>36</v>
      </c>
      <c r="B16" s="36" t="s">
        <v>15</v>
      </c>
      <c r="C16" s="52" t="s">
        <v>30</v>
      </c>
      <c r="D16" s="22">
        <v>148</v>
      </c>
      <c r="E16" s="22">
        <v>9806.2099999999991</v>
      </c>
      <c r="F16" s="18">
        <v>1046.96</v>
      </c>
      <c r="G16" s="18">
        <v>10853.169999999998</v>
      </c>
      <c r="H16" s="19">
        <v>11122.299283108106</v>
      </c>
      <c r="I16" s="19">
        <v>84</v>
      </c>
      <c r="J16" s="19">
        <v>8</v>
      </c>
      <c r="K16" s="19">
        <v>92</v>
      </c>
      <c r="L16" s="50">
        <v>94.281351351351347</v>
      </c>
    </row>
    <row r="17" spans="1:12" ht="15" customHeight="1">
      <c r="A17" s="20">
        <v>48</v>
      </c>
      <c r="B17" s="36" t="s">
        <v>15</v>
      </c>
      <c r="C17" s="53" t="s">
        <v>31</v>
      </c>
      <c r="D17" s="22">
        <v>178</v>
      </c>
      <c r="E17" s="22">
        <v>9348.1</v>
      </c>
      <c r="F17" s="18">
        <v>723.53</v>
      </c>
      <c r="G17" s="18">
        <v>10071.630000000001</v>
      </c>
      <c r="H17" s="19">
        <v>8581.8209106741579</v>
      </c>
      <c r="I17" s="19">
        <v>84</v>
      </c>
      <c r="J17" s="19">
        <v>8</v>
      </c>
      <c r="K17" s="19">
        <v>92</v>
      </c>
      <c r="L17" s="50">
        <v>78.391235955056175</v>
      </c>
    </row>
    <row r="18" spans="1:12" ht="15" customHeight="1">
      <c r="A18" s="20">
        <v>5</v>
      </c>
      <c r="B18" s="36" t="s">
        <v>15</v>
      </c>
      <c r="C18" s="52" t="s">
        <v>33</v>
      </c>
      <c r="D18" s="22">
        <v>138</v>
      </c>
      <c r="E18" s="22">
        <v>12200.82</v>
      </c>
      <c r="F18" s="18">
        <v>1746.56</v>
      </c>
      <c r="G18" s="18">
        <v>13947.38</v>
      </c>
      <c r="H18" s="19">
        <v>15328.979163768114</v>
      </c>
      <c r="I18" s="19">
        <v>98</v>
      </c>
      <c r="J18" s="19">
        <v>18</v>
      </c>
      <c r="K18" s="19">
        <v>116</v>
      </c>
      <c r="L18" s="50">
        <v>127.49072463768114</v>
      </c>
    </row>
    <row r="19" spans="1:12" ht="15" customHeight="1">
      <c r="A19" s="20">
        <v>11</v>
      </c>
      <c r="B19" s="36" t="s">
        <v>15</v>
      </c>
      <c r="C19" s="52" t="s">
        <v>32</v>
      </c>
      <c r="D19" s="22">
        <v>92.5</v>
      </c>
      <c r="E19" s="22">
        <v>7225.5599999999995</v>
      </c>
      <c r="F19" s="18">
        <v>1253.0300000000002</v>
      </c>
      <c r="G19" s="18">
        <v>8478.59</v>
      </c>
      <c r="H19" s="19">
        <v>13902.137787027024</v>
      </c>
      <c r="I19" s="19">
        <v>53</v>
      </c>
      <c r="J19" s="19">
        <v>9</v>
      </c>
      <c r="K19" s="19">
        <v>62</v>
      </c>
      <c r="L19" s="50">
        <v>101.65989189189189</v>
      </c>
    </row>
    <row r="20" spans="1:12" ht="15" customHeight="1">
      <c r="A20" s="20" t="e">
        <v>#VALUE!</v>
      </c>
      <c r="B20" s="20" t="s">
        <v>15</v>
      </c>
      <c r="C20" s="52">
        <v>0</v>
      </c>
      <c r="D20" s="22">
        <v>0</v>
      </c>
      <c r="E20" s="22">
        <v>0</v>
      </c>
      <c r="F20" s="18">
        <v>0</v>
      </c>
      <c r="G20" s="18">
        <v>0</v>
      </c>
      <c r="H20" s="19" t="s">
        <v>13</v>
      </c>
      <c r="I20" s="19">
        <v>0</v>
      </c>
      <c r="J20" s="19">
        <v>0</v>
      </c>
      <c r="K20" s="19">
        <v>0</v>
      </c>
      <c r="L20" s="50" t="s">
        <v>13</v>
      </c>
    </row>
    <row r="21" spans="1:12" ht="15" customHeight="1">
      <c r="A21" s="20">
        <v>18</v>
      </c>
      <c r="B21" s="36" t="s">
        <v>15</v>
      </c>
      <c r="C21" s="54" t="s">
        <v>34</v>
      </c>
      <c r="D21" s="22">
        <v>68</v>
      </c>
      <c r="E21" s="22">
        <v>5049.84</v>
      </c>
      <c r="F21" s="18">
        <v>802.73</v>
      </c>
      <c r="G21" s="18">
        <v>5852.57</v>
      </c>
      <c r="H21" s="19">
        <v>13053.813116176469</v>
      </c>
      <c r="I21" s="19">
        <v>37</v>
      </c>
      <c r="J21" s="19">
        <v>7</v>
      </c>
      <c r="K21" s="19">
        <v>44</v>
      </c>
      <c r="L21" s="50">
        <v>98.139411764705869</v>
      </c>
    </row>
    <row r="22" spans="1:12" ht="15" customHeight="1">
      <c r="A22" s="20" t="e">
        <v>#VALUE!</v>
      </c>
      <c r="B22" s="20" t="s">
        <v>15</v>
      </c>
      <c r="C22" s="54">
        <v>0</v>
      </c>
      <c r="D22" s="22">
        <v>0</v>
      </c>
      <c r="E22" s="22">
        <v>0</v>
      </c>
      <c r="F22" s="18">
        <v>0</v>
      </c>
      <c r="G22" s="18">
        <v>0</v>
      </c>
      <c r="H22" s="19" t="s">
        <v>13</v>
      </c>
      <c r="I22" s="19">
        <v>0</v>
      </c>
      <c r="J22" s="19">
        <v>0</v>
      </c>
      <c r="K22" s="19">
        <v>0</v>
      </c>
      <c r="L22" s="50" t="s">
        <v>13</v>
      </c>
    </row>
    <row r="23" spans="1:12" ht="15" customHeight="1">
      <c r="A23" s="20" t="e">
        <v>#VALUE!</v>
      </c>
      <c r="B23" s="20" t="s">
        <v>15</v>
      </c>
      <c r="C23" s="54">
        <v>0</v>
      </c>
      <c r="D23" s="22">
        <v>0</v>
      </c>
      <c r="E23" s="22">
        <v>0</v>
      </c>
      <c r="F23" s="18">
        <v>0</v>
      </c>
      <c r="G23" s="18">
        <v>0</v>
      </c>
      <c r="H23" s="19" t="s">
        <v>13</v>
      </c>
      <c r="I23" s="19">
        <v>0</v>
      </c>
      <c r="J23" s="19">
        <v>0</v>
      </c>
      <c r="K23" s="19">
        <v>0</v>
      </c>
      <c r="L23" s="50" t="s">
        <v>13</v>
      </c>
    </row>
    <row r="24" spans="1:12" ht="15" customHeight="1">
      <c r="A24" s="20" t="e">
        <v>#VALUE!</v>
      </c>
      <c r="B24" s="20" t="s">
        <v>16</v>
      </c>
      <c r="C24" s="54">
        <v>0</v>
      </c>
      <c r="D24" s="22">
        <v>0</v>
      </c>
      <c r="E24" s="22">
        <v>0</v>
      </c>
      <c r="F24" s="18">
        <v>0</v>
      </c>
      <c r="G24" s="18">
        <v>0</v>
      </c>
      <c r="H24" s="19" t="s">
        <v>13</v>
      </c>
      <c r="I24" s="19">
        <v>0</v>
      </c>
      <c r="J24" s="19">
        <v>0</v>
      </c>
      <c r="K24" s="19">
        <v>0</v>
      </c>
      <c r="L24" s="50" t="s">
        <v>13</v>
      </c>
    </row>
    <row r="25" spans="1:12" ht="15" customHeight="1">
      <c r="A25" s="20">
        <v>7</v>
      </c>
      <c r="B25" s="36" t="s">
        <v>16</v>
      </c>
      <c r="C25" s="54" t="s">
        <v>23</v>
      </c>
      <c r="D25" s="22">
        <v>167.5</v>
      </c>
      <c r="E25" s="22">
        <v>13758.43</v>
      </c>
      <c r="F25" s="18">
        <v>2381.77</v>
      </c>
      <c r="G25" s="18">
        <v>16140.2</v>
      </c>
      <c r="H25" s="19">
        <v>14614.830650746269</v>
      </c>
      <c r="I25" s="19">
        <v>114</v>
      </c>
      <c r="J25" s="19">
        <v>22</v>
      </c>
      <c r="K25" s="19">
        <v>136</v>
      </c>
      <c r="L25" s="50">
        <v>123.14698507462685</v>
      </c>
    </row>
    <row r="26" spans="1:12" ht="15" customHeight="1">
      <c r="A26" s="20">
        <v>51</v>
      </c>
      <c r="B26" s="36" t="s">
        <v>16</v>
      </c>
      <c r="C26" s="54" t="s">
        <v>66</v>
      </c>
      <c r="D26" s="22">
        <v>146</v>
      </c>
      <c r="E26" s="22">
        <v>6976.67</v>
      </c>
      <c r="F26" s="18">
        <v>588.65</v>
      </c>
      <c r="G26" s="18">
        <v>7565.32</v>
      </c>
      <c r="H26" s="19">
        <v>7859.1238657534232</v>
      </c>
      <c r="I26" s="19">
        <v>62</v>
      </c>
      <c r="J26" s="19">
        <v>8</v>
      </c>
      <c r="K26" s="19">
        <v>70</v>
      </c>
      <c r="L26" s="50">
        <v>72.718493150684935</v>
      </c>
    </row>
    <row r="27" spans="1:12" ht="15" customHeight="1">
      <c r="A27" s="20">
        <v>52</v>
      </c>
      <c r="B27" s="36" t="s">
        <v>16</v>
      </c>
      <c r="C27" s="52" t="s">
        <v>34</v>
      </c>
      <c r="D27" s="22">
        <v>34</v>
      </c>
      <c r="E27" s="22">
        <v>1484.48</v>
      </c>
      <c r="F27" s="18">
        <v>270.74</v>
      </c>
      <c r="G27" s="18">
        <v>1755.22</v>
      </c>
      <c r="H27" s="19">
        <v>7829.8299235294107</v>
      </c>
      <c r="I27" s="19">
        <v>15</v>
      </c>
      <c r="J27" s="19">
        <v>2</v>
      </c>
      <c r="K27" s="19">
        <v>17</v>
      </c>
      <c r="L27" s="50">
        <v>75.834999999999994</v>
      </c>
    </row>
    <row r="28" spans="1:12" ht="15" customHeight="1">
      <c r="A28" s="20" t="e">
        <v>#VALUE!</v>
      </c>
      <c r="B28" s="20" t="s">
        <v>16</v>
      </c>
      <c r="C28" s="52">
        <v>0</v>
      </c>
      <c r="D28" s="22">
        <v>0</v>
      </c>
      <c r="E28" s="22">
        <v>0</v>
      </c>
      <c r="F28" s="18">
        <v>0</v>
      </c>
      <c r="G28" s="18">
        <v>0</v>
      </c>
      <c r="H28" s="19" t="s">
        <v>13</v>
      </c>
      <c r="I28" s="19">
        <v>0</v>
      </c>
      <c r="J28" s="19">
        <v>0</v>
      </c>
      <c r="K28" s="19">
        <v>0</v>
      </c>
      <c r="L28" s="50" t="s">
        <v>13</v>
      </c>
    </row>
    <row r="29" spans="1:12" ht="15" customHeight="1">
      <c r="A29" s="20" t="e">
        <v>#VALUE!</v>
      </c>
      <c r="B29" s="20" t="s">
        <v>16</v>
      </c>
      <c r="C29" s="53">
        <v>0</v>
      </c>
      <c r="D29" s="22">
        <v>0</v>
      </c>
      <c r="E29" s="22">
        <v>0</v>
      </c>
      <c r="F29" s="18">
        <v>0</v>
      </c>
      <c r="G29" s="18">
        <v>0</v>
      </c>
      <c r="H29" s="19" t="s">
        <v>13</v>
      </c>
      <c r="I29" s="19">
        <v>0</v>
      </c>
      <c r="J29" s="19">
        <v>0</v>
      </c>
      <c r="K29" s="19">
        <v>0</v>
      </c>
      <c r="L29" s="50" t="s">
        <v>13</v>
      </c>
    </row>
    <row r="30" spans="1:12" ht="15" customHeight="1">
      <c r="A30" s="20" t="e">
        <v>#VALUE!</v>
      </c>
      <c r="B30" s="20" t="s">
        <v>16</v>
      </c>
      <c r="C30" s="54">
        <v>0</v>
      </c>
      <c r="D30" s="22">
        <v>0</v>
      </c>
      <c r="E30" s="22">
        <v>0</v>
      </c>
      <c r="F30" s="18">
        <v>0</v>
      </c>
      <c r="G30" s="18">
        <v>0</v>
      </c>
      <c r="H30" s="19" t="s">
        <v>13</v>
      </c>
      <c r="I30" s="19">
        <v>0</v>
      </c>
      <c r="J30" s="19">
        <v>0</v>
      </c>
      <c r="K30" s="19">
        <v>0</v>
      </c>
      <c r="L30" s="50" t="s">
        <v>13</v>
      </c>
    </row>
    <row r="31" spans="1:12" ht="15" customHeight="1">
      <c r="A31" s="20" t="e">
        <v>#VALUE!</v>
      </c>
      <c r="B31" s="20" t="s">
        <v>16</v>
      </c>
      <c r="C31" s="54">
        <v>0</v>
      </c>
      <c r="D31" s="22">
        <v>0</v>
      </c>
      <c r="E31" s="22">
        <v>0</v>
      </c>
      <c r="F31" s="18">
        <v>0</v>
      </c>
      <c r="G31" s="18">
        <v>0</v>
      </c>
      <c r="H31" s="19" t="s">
        <v>13</v>
      </c>
      <c r="I31" s="19">
        <v>0</v>
      </c>
      <c r="J31" s="19">
        <v>0</v>
      </c>
      <c r="K31" s="19">
        <v>0</v>
      </c>
      <c r="L31" s="50" t="s">
        <v>13</v>
      </c>
    </row>
    <row r="32" spans="1:12" ht="15" customHeight="1">
      <c r="A32" s="20">
        <v>35</v>
      </c>
      <c r="B32" s="36" t="s">
        <v>17</v>
      </c>
      <c r="C32" s="52" t="s">
        <v>39</v>
      </c>
      <c r="D32" s="22">
        <v>160</v>
      </c>
      <c r="E32" s="22">
        <v>10820.640000000001</v>
      </c>
      <c r="F32" s="18">
        <v>1121.0500000000002</v>
      </c>
      <c r="G32" s="18">
        <v>11941.690000000002</v>
      </c>
      <c r="H32" s="19">
        <v>11319.975764375002</v>
      </c>
      <c r="I32" s="19">
        <v>87</v>
      </c>
      <c r="J32" s="19">
        <v>10</v>
      </c>
      <c r="K32" s="19">
        <v>97</v>
      </c>
      <c r="L32" s="50">
        <v>91.94993749999999</v>
      </c>
    </row>
    <row r="33" spans="1:12" ht="15" customHeight="1">
      <c r="A33" s="20">
        <v>55</v>
      </c>
      <c r="B33" s="36" t="s">
        <v>17</v>
      </c>
      <c r="C33" s="52" t="s">
        <v>23</v>
      </c>
      <c r="D33" s="22">
        <v>32</v>
      </c>
      <c r="E33" s="22">
        <v>1024.49</v>
      </c>
      <c r="F33" s="18">
        <v>529.20999999999992</v>
      </c>
      <c r="G33" s="18">
        <v>1553.6999999999998</v>
      </c>
      <c r="H33" s="19">
        <v>7364.0524687499983</v>
      </c>
      <c r="I33" s="19">
        <v>11</v>
      </c>
      <c r="J33" s="19">
        <v>5</v>
      </c>
      <c r="K33" s="19">
        <v>16</v>
      </c>
      <c r="L33" s="50">
        <v>75.834999999999994</v>
      </c>
    </row>
    <row r="34" spans="1:12" ht="15" customHeight="1">
      <c r="A34" s="20">
        <v>60</v>
      </c>
      <c r="B34" s="36" t="s">
        <v>17</v>
      </c>
      <c r="C34" s="53" t="s">
        <v>40</v>
      </c>
      <c r="D34" s="22">
        <v>24</v>
      </c>
      <c r="E34" s="22">
        <v>726.3</v>
      </c>
      <c r="F34" s="18">
        <v>265.38</v>
      </c>
      <c r="G34" s="18">
        <v>991.68</v>
      </c>
      <c r="H34" s="19">
        <v>6267.0043999999989</v>
      </c>
      <c r="I34" s="19">
        <v>8</v>
      </c>
      <c r="J34" s="19">
        <v>2</v>
      </c>
      <c r="K34" s="19">
        <v>10</v>
      </c>
      <c r="L34" s="50">
        <v>63.195833333333326</v>
      </c>
    </row>
    <row r="35" spans="1:12" ht="15" customHeight="1">
      <c r="A35" s="20" t="e">
        <v>#VALUE!</v>
      </c>
      <c r="B35" s="20" t="s">
        <v>17</v>
      </c>
      <c r="C35" s="52">
        <v>0</v>
      </c>
      <c r="D35" s="22">
        <v>0</v>
      </c>
      <c r="E35" s="22">
        <v>0</v>
      </c>
      <c r="F35" s="18">
        <v>0</v>
      </c>
      <c r="G35" s="18">
        <v>0</v>
      </c>
      <c r="H35" s="19" t="s">
        <v>13</v>
      </c>
      <c r="I35" s="19">
        <v>0</v>
      </c>
      <c r="J35" s="19">
        <v>0</v>
      </c>
      <c r="K35" s="19">
        <v>0</v>
      </c>
      <c r="L35" s="50" t="s">
        <v>13</v>
      </c>
    </row>
    <row r="36" spans="1:12" ht="15" customHeight="1">
      <c r="A36" s="20" t="e">
        <v>#VALUE!</v>
      </c>
      <c r="B36" s="20" t="s">
        <v>17</v>
      </c>
      <c r="C36" s="52">
        <v>0</v>
      </c>
      <c r="D36" s="22">
        <v>0</v>
      </c>
      <c r="E36" s="22">
        <v>0</v>
      </c>
      <c r="F36" s="18">
        <v>0</v>
      </c>
      <c r="G36" s="18">
        <v>0</v>
      </c>
      <c r="H36" s="19" t="s">
        <v>13</v>
      </c>
      <c r="I36" s="19">
        <v>0</v>
      </c>
      <c r="J36" s="19">
        <v>0</v>
      </c>
      <c r="K36" s="19">
        <v>0</v>
      </c>
      <c r="L36" s="50" t="s">
        <v>13</v>
      </c>
    </row>
    <row r="37" spans="1:12" ht="15" customHeight="1">
      <c r="A37" s="26">
        <v>2</v>
      </c>
      <c r="B37" s="26" t="s">
        <v>18</v>
      </c>
      <c r="C37" s="55" t="s">
        <v>23</v>
      </c>
      <c r="D37" s="28">
        <v>96</v>
      </c>
      <c r="E37" s="28">
        <v>8752.9000000000015</v>
      </c>
      <c r="F37" s="29">
        <v>1002.3399999999999</v>
      </c>
      <c r="G37" s="29">
        <v>9755.2400000000016</v>
      </c>
      <c r="H37" s="30">
        <v>15412.263029166666</v>
      </c>
      <c r="I37" s="30">
        <v>64</v>
      </c>
      <c r="J37" s="30">
        <v>10</v>
      </c>
      <c r="K37" s="30">
        <v>74</v>
      </c>
      <c r="L37" s="50">
        <v>116.91229166666666</v>
      </c>
    </row>
    <row r="38" spans="1:12" ht="15" customHeight="1">
      <c r="A38" s="20">
        <v>13</v>
      </c>
      <c r="B38" s="23" t="s">
        <v>18</v>
      </c>
      <c r="C38" s="54" t="s">
        <v>42</v>
      </c>
      <c r="D38" s="32">
        <v>154</v>
      </c>
      <c r="E38" s="32">
        <v>11743.25</v>
      </c>
      <c r="F38" s="33">
        <v>2235.3000000000002</v>
      </c>
      <c r="G38" s="33">
        <v>13978.55</v>
      </c>
      <c r="H38" s="34">
        <v>13767.056353896103</v>
      </c>
      <c r="I38" s="34">
        <v>93</v>
      </c>
      <c r="J38" s="34">
        <v>19</v>
      </c>
      <c r="K38" s="34">
        <v>112</v>
      </c>
      <c r="L38" s="50">
        <v>110.30545454545452</v>
      </c>
    </row>
    <row r="39" spans="1:12" ht="15" customHeight="1">
      <c r="A39" s="20">
        <v>4</v>
      </c>
      <c r="B39" s="23" t="s">
        <v>18</v>
      </c>
      <c r="C39" s="52" t="s">
        <v>43</v>
      </c>
      <c r="D39" s="32">
        <v>134</v>
      </c>
      <c r="E39" s="32">
        <v>11587.460000000001</v>
      </c>
      <c r="F39" s="33">
        <v>1966.28</v>
      </c>
      <c r="G39" s="33">
        <v>13553.740000000002</v>
      </c>
      <c r="H39" s="34">
        <v>15341.013028358209</v>
      </c>
      <c r="I39" s="34">
        <v>92</v>
      </c>
      <c r="J39" s="34">
        <v>17</v>
      </c>
      <c r="K39" s="34">
        <v>109</v>
      </c>
      <c r="L39" s="50">
        <v>123.37335820895521</v>
      </c>
    </row>
    <row r="40" spans="1:12" ht="15" customHeight="1">
      <c r="A40" s="20">
        <v>19</v>
      </c>
      <c r="B40" s="23" t="s">
        <v>18</v>
      </c>
      <c r="C40" s="52" t="s">
        <v>44</v>
      </c>
      <c r="D40" s="32">
        <v>62</v>
      </c>
      <c r="E40" s="32">
        <v>4464.79</v>
      </c>
      <c r="F40" s="33">
        <v>780.91</v>
      </c>
      <c r="G40" s="33">
        <v>5245.7</v>
      </c>
      <c r="H40" s="34">
        <v>12832.505145161289</v>
      </c>
      <c r="I40" s="34">
        <v>30</v>
      </c>
      <c r="J40" s="34">
        <v>8</v>
      </c>
      <c r="K40" s="34">
        <v>38</v>
      </c>
      <c r="L40" s="50">
        <v>92.959032258064497</v>
      </c>
    </row>
    <row r="41" spans="1:12" ht="15" customHeight="1">
      <c r="A41" s="20">
        <v>21</v>
      </c>
      <c r="B41" s="23" t="s">
        <v>18</v>
      </c>
      <c r="C41" s="54" t="s">
        <v>45</v>
      </c>
      <c r="D41" s="32">
        <v>114</v>
      </c>
      <c r="E41" s="32">
        <v>8464.75</v>
      </c>
      <c r="F41" s="33">
        <v>924.01</v>
      </c>
      <c r="G41" s="33">
        <v>9388.76</v>
      </c>
      <c r="H41" s="34">
        <v>12491.168677192982</v>
      </c>
      <c r="I41" s="34">
        <v>66</v>
      </c>
      <c r="J41" s="34">
        <v>7</v>
      </c>
      <c r="K41" s="34">
        <v>73</v>
      </c>
      <c r="L41" s="50">
        <v>97.122017543859641</v>
      </c>
    </row>
    <row r="42" spans="1:12" ht="15" customHeight="1">
      <c r="A42" s="20" t="e">
        <v>#VALUE!</v>
      </c>
      <c r="B42" s="23" t="s">
        <v>18</v>
      </c>
      <c r="C42" s="54">
        <v>0</v>
      </c>
      <c r="D42" s="32">
        <v>0</v>
      </c>
      <c r="E42" s="32">
        <v>0</v>
      </c>
      <c r="F42" s="33">
        <v>0</v>
      </c>
      <c r="G42" s="33">
        <v>0</v>
      </c>
      <c r="H42" s="34" t="s">
        <v>13</v>
      </c>
      <c r="I42" s="34">
        <v>0</v>
      </c>
      <c r="J42" s="34">
        <v>0</v>
      </c>
      <c r="K42" s="34">
        <v>0</v>
      </c>
      <c r="L42" s="50" t="s">
        <v>13</v>
      </c>
    </row>
    <row r="43" spans="1:12" ht="15" customHeight="1">
      <c r="A43" s="20">
        <v>49</v>
      </c>
      <c r="B43" s="36" t="s">
        <v>19</v>
      </c>
      <c r="C43" s="54" t="s">
        <v>46</v>
      </c>
      <c r="D43" s="22">
        <v>122</v>
      </c>
      <c r="E43" s="22">
        <v>6211.34</v>
      </c>
      <c r="F43" s="18">
        <v>531.4</v>
      </c>
      <c r="G43" s="18">
        <v>6742.74</v>
      </c>
      <c r="H43" s="19">
        <v>8382.552260655737</v>
      </c>
      <c r="I43" s="19">
        <v>52</v>
      </c>
      <c r="J43" s="19">
        <v>5</v>
      </c>
      <c r="K43" s="19">
        <v>57</v>
      </c>
      <c r="L43" s="50">
        <v>70.862213114754084</v>
      </c>
    </row>
    <row r="44" spans="1:12" ht="15" customHeight="1">
      <c r="A44" s="20">
        <v>58</v>
      </c>
      <c r="B44" s="36" t="s">
        <v>19</v>
      </c>
      <c r="C44" s="54" t="s">
        <v>47</v>
      </c>
      <c r="D44" s="22">
        <v>101.5</v>
      </c>
      <c r="E44" s="22">
        <v>4567.84</v>
      </c>
      <c r="F44" s="18">
        <v>183.35</v>
      </c>
      <c r="G44" s="18">
        <v>4751.1900000000005</v>
      </c>
      <c r="H44" s="19">
        <v>7099.6353428571429</v>
      </c>
      <c r="I44" s="19">
        <v>39</v>
      </c>
      <c r="J44" s="19">
        <v>2</v>
      </c>
      <c r="K44" s="19">
        <v>41</v>
      </c>
      <c r="L44" s="50">
        <v>61.265714285714282</v>
      </c>
    </row>
    <row r="45" spans="1:12" ht="15" customHeight="1">
      <c r="A45" s="20">
        <v>54</v>
      </c>
      <c r="B45" s="36" t="s">
        <v>19</v>
      </c>
      <c r="C45" s="52" t="s">
        <v>48</v>
      </c>
      <c r="D45" s="22">
        <v>64</v>
      </c>
      <c r="E45" s="22">
        <v>3138.47</v>
      </c>
      <c r="F45" s="18">
        <v>58.71</v>
      </c>
      <c r="G45" s="18">
        <v>3197.18</v>
      </c>
      <c r="H45" s="19">
        <v>7576.8170406249992</v>
      </c>
      <c r="I45" s="19">
        <v>27</v>
      </c>
      <c r="J45" s="19">
        <v>0</v>
      </c>
      <c r="K45" s="19">
        <v>27</v>
      </c>
      <c r="L45" s="50">
        <v>63.985781249999995</v>
      </c>
    </row>
    <row r="46" spans="1:12" ht="15" customHeight="1">
      <c r="A46" s="20">
        <v>56</v>
      </c>
      <c r="B46" s="36" t="s">
        <v>19</v>
      </c>
      <c r="C46" s="52" t="s">
        <v>91</v>
      </c>
      <c r="D46" s="22">
        <v>70</v>
      </c>
      <c r="E46" s="22">
        <v>2999.01</v>
      </c>
      <c r="F46" s="18">
        <v>391.63</v>
      </c>
      <c r="G46" s="18">
        <v>3390.6400000000003</v>
      </c>
      <c r="H46" s="19">
        <v>7346.5481257142856</v>
      </c>
      <c r="I46" s="19">
        <v>27</v>
      </c>
      <c r="J46" s="19">
        <v>4</v>
      </c>
      <c r="K46" s="19">
        <v>31</v>
      </c>
      <c r="L46" s="50">
        <v>67.168142857142854</v>
      </c>
    </row>
    <row r="47" spans="1:12" ht="15" customHeight="1">
      <c r="A47" s="20">
        <v>50</v>
      </c>
      <c r="B47" s="36" t="s">
        <v>19</v>
      </c>
      <c r="C47" s="54" t="s">
        <v>49</v>
      </c>
      <c r="D47" s="22">
        <v>105</v>
      </c>
      <c r="E47" s="22">
        <v>5084.59</v>
      </c>
      <c r="F47" s="18">
        <v>393.04</v>
      </c>
      <c r="G47" s="18">
        <v>5477.63</v>
      </c>
      <c r="H47" s="19">
        <v>7912.3061152380942</v>
      </c>
      <c r="I47" s="19">
        <v>38</v>
      </c>
      <c r="J47" s="19">
        <v>4</v>
      </c>
      <c r="K47" s="19">
        <v>42</v>
      </c>
      <c r="L47" s="50">
        <v>60.667999999999992</v>
      </c>
    </row>
    <row r="48" spans="1:12" ht="15" customHeight="1">
      <c r="A48" s="20" t="e">
        <v>#VALUE!</v>
      </c>
      <c r="B48" s="20" t="s">
        <v>19</v>
      </c>
      <c r="C48" s="54">
        <v>0</v>
      </c>
      <c r="D48" s="22">
        <v>0</v>
      </c>
      <c r="E48" s="22">
        <v>0</v>
      </c>
      <c r="F48" s="18">
        <v>0</v>
      </c>
      <c r="G48" s="18">
        <v>0</v>
      </c>
      <c r="H48" s="19" t="s">
        <v>13</v>
      </c>
      <c r="I48" s="19">
        <v>0</v>
      </c>
      <c r="J48" s="19">
        <v>0</v>
      </c>
      <c r="K48" s="19">
        <v>0</v>
      </c>
      <c r="L48" s="50" t="s">
        <v>13</v>
      </c>
    </row>
    <row r="49" spans="1:12" ht="15" customHeight="1">
      <c r="A49" s="20">
        <v>41</v>
      </c>
      <c r="B49" s="36" t="s">
        <v>20</v>
      </c>
      <c r="C49" s="52" t="s">
        <v>50</v>
      </c>
      <c r="D49" s="22">
        <v>129</v>
      </c>
      <c r="E49" s="22">
        <v>8012.51</v>
      </c>
      <c r="F49" s="18">
        <v>623.95000000000005</v>
      </c>
      <c r="G49" s="18">
        <v>8636.4600000000009</v>
      </c>
      <c r="H49" s="19">
        <v>10154.20068372093</v>
      </c>
      <c r="I49" s="19">
        <v>66</v>
      </c>
      <c r="J49" s="19">
        <v>7</v>
      </c>
      <c r="K49" s="19">
        <v>73</v>
      </c>
      <c r="L49" s="50">
        <v>85.828759689922478</v>
      </c>
    </row>
    <row r="50" spans="1:12" ht="15" customHeight="1">
      <c r="A50" s="20">
        <v>43</v>
      </c>
      <c r="B50" s="36" t="s">
        <v>20</v>
      </c>
      <c r="C50" s="54" t="s">
        <v>48</v>
      </c>
      <c r="D50" s="22">
        <v>108.5</v>
      </c>
      <c r="E50" s="22">
        <v>5925.9199999999992</v>
      </c>
      <c r="F50" s="18">
        <v>962.24</v>
      </c>
      <c r="G50" s="18">
        <v>6888.1599999999989</v>
      </c>
      <c r="H50" s="19">
        <v>9628.8223705069104</v>
      </c>
      <c r="I50" s="19">
        <v>50</v>
      </c>
      <c r="J50" s="19">
        <v>8</v>
      </c>
      <c r="K50" s="19">
        <v>58</v>
      </c>
      <c r="L50" s="50">
        <v>81.077050691244224</v>
      </c>
    </row>
    <row r="51" spans="1:12" ht="15" customHeight="1">
      <c r="A51" s="20">
        <v>37</v>
      </c>
      <c r="B51" s="36" t="s">
        <v>20</v>
      </c>
      <c r="C51" s="52" t="s">
        <v>51</v>
      </c>
      <c r="D51" s="22">
        <v>110</v>
      </c>
      <c r="E51" s="22">
        <v>7645.48</v>
      </c>
      <c r="F51" s="18">
        <v>264.79000000000002</v>
      </c>
      <c r="G51" s="18">
        <v>7910.2699999999995</v>
      </c>
      <c r="H51" s="19">
        <v>10906.824099090907</v>
      </c>
      <c r="I51" s="19">
        <v>70</v>
      </c>
      <c r="J51" s="19">
        <v>1</v>
      </c>
      <c r="K51" s="19">
        <v>71</v>
      </c>
      <c r="L51" s="50">
        <v>97.896090909090901</v>
      </c>
    </row>
    <row r="52" spans="1:12" ht="15" customHeight="1">
      <c r="A52" s="20" t="e">
        <v>#VALUE!</v>
      </c>
      <c r="B52" s="20" t="s">
        <v>20</v>
      </c>
      <c r="C52" s="54">
        <v>0</v>
      </c>
      <c r="D52" s="22">
        <v>0</v>
      </c>
      <c r="E52" s="22">
        <v>0</v>
      </c>
      <c r="F52" s="18">
        <v>0</v>
      </c>
      <c r="G52" s="18">
        <v>0</v>
      </c>
      <c r="H52" s="19" t="s">
        <v>13</v>
      </c>
      <c r="I52" s="19">
        <v>0</v>
      </c>
      <c r="J52" s="19">
        <v>0</v>
      </c>
      <c r="K52" s="19">
        <v>0</v>
      </c>
      <c r="L52" s="50" t="s">
        <v>13</v>
      </c>
    </row>
    <row r="53" spans="1:12" ht="15" customHeight="1">
      <c r="A53" s="20">
        <v>47</v>
      </c>
      <c r="B53" s="36" t="s">
        <v>20</v>
      </c>
      <c r="C53" s="54" t="s">
        <v>53</v>
      </c>
      <c r="D53" s="22">
        <v>112</v>
      </c>
      <c r="E53" s="22">
        <v>5902.5</v>
      </c>
      <c r="F53" s="18">
        <v>580.46</v>
      </c>
      <c r="G53" s="18">
        <v>6482.96</v>
      </c>
      <c r="H53" s="19">
        <v>8779.2012785714287</v>
      </c>
      <c r="I53" s="19">
        <v>51</v>
      </c>
      <c r="J53" s="19">
        <v>5</v>
      </c>
      <c r="K53" s="19">
        <v>56</v>
      </c>
      <c r="L53" s="50">
        <v>75.834999999999994</v>
      </c>
    </row>
    <row r="54" spans="1:12" ht="15" customHeight="1">
      <c r="A54" s="20">
        <v>53</v>
      </c>
      <c r="B54" s="36" t="s">
        <v>20</v>
      </c>
      <c r="C54" s="54" t="s">
        <v>83</v>
      </c>
      <c r="D54" s="22">
        <v>67</v>
      </c>
      <c r="E54" s="22">
        <v>3251.3599999999997</v>
      </c>
      <c r="F54" s="18">
        <v>174.38</v>
      </c>
      <c r="G54" s="18">
        <v>3425.74</v>
      </c>
      <c r="H54" s="19">
        <v>7754.9550119402975</v>
      </c>
      <c r="I54" s="19">
        <v>32</v>
      </c>
      <c r="J54" s="19">
        <v>2</v>
      </c>
      <c r="K54" s="19">
        <v>34</v>
      </c>
      <c r="L54" s="50">
        <v>76.966865671641784</v>
      </c>
    </row>
    <row r="55" spans="1:12" ht="15" customHeight="1">
      <c r="A55" s="20" t="e">
        <v>#VALUE!</v>
      </c>
      <c r="B55" s="20" t="s">
        <v>20</v>
      </c>
      <c r="C55" s="52">
        <v>0</v>
      </c>
      <c r="D55" s="22">
        <v>0</v>
      </c>
      <c r="E55" s="22">
        <v>0</v>
      </c>
      <c r="F55" s="18">
        <v>0</v>
      </c>
      <c r="G55" s="18">
        <v>0</v>
      </c>
      <c r="H55" s="19" t="s">
        <v>13</v>
      </c>
      <c r="I55" s="19">
        <v>0</v>
      </c>
      <c r="J55" s="19">
        <v>0</v>
      </c>
      <c r="K55" s="19">
        <v>0</v>
      </c>
      <c r="L55" s="50" t="s">
        <v>13</v>
      </c>
    </row>
    <row r="56" spans="1:12" ht="15" customHeight="1">
      <c r="A56">
        <v>23</v>
      </c>
      <c r="B56" t="s">
        <v>54</v>
      </c>
      <c r="C56" s="54" t="s">
        <v>55</v>
      </c>
      <c r="D56">
        <v>89.5</v>
      </c>
      <c r="E56">
        <v>6460.8</v>
      </c>
      <c r="F56">
        <v>812.04</v>
      </c>
      <c r="G56">
        <v>7272.84</v>
      </c>
      <c r="H56">
        <v>12324.822824581006</v>
      </c>
      <c r="I56">
        <v>53</v>
      </c>
      <c r="J56">
        <v>5</v>
      </c>
      <c r="K56">
        <v>58</v>
      </c>
      <c r="L56" s="50">
        <v>98.288938547486026</v>
      </c>
    </row>
    <row r="57" spans="1:12" ht="15" customHeight="1">
      <c r="A57">
        <v>14</v>
      </c>
      <c r="B57" t="s">
        <v>54</v>
      </c>
      <c r="C57" s="54" t="s">
        <v>56</v>
      </c>
      <c r="D57">
        <v>134.5</v>
      </c>
      <c r="E57">
        <v>10526.369999999999</v>
      </c>
      <c r="F57">
        <v>1513.42</v>
      </c>
      <c r="G57">
        <v>12039.789999999999</v>
      </c>
      <c r="H57">
        <v>13576.76542230483</v>
      </c>
      <c r="I57">
        <v>81</v>
      </c>
      <c r="J57">
        <v>16</v>
      </c>
      <c r="K57">
        <v>97</v>
      </c>
      <c r="L57" s="50">
        <v>109.38282527881039</v>
      </c>
    </row>
    <row r="58" spans="1:12" ht="15" customHeight="1">
      <c r="A58">
        <v>42</v>
      </c>
      <c r="B58" t="s">
        <v>54</v>
      </c>
      <c r="C58" s="54" t="s">
        <v>57</v>
      </c>
      <c r="D58">
        <v>150</v>
      </c>
      <c r="E58">
        <v>9111.3300000000017</v>
      </c>
      <c r="F58">
        <v>794.59</v>
      </c>
      <c r="G58">
        <v>9905.9200000000019</v>
      </c>
      <c r="H58">
        <v>10016.205909333336</v>
      </c>
      <c r="I58">
        <v>84</v>
      </c>
      <c r="J58">
        <v>7</v>
      </c>
      <c r="K58">
        <v>91</v>
      </c>
      <c r="L58" s="50">
        <v>92.013133333333329</v>
      </c>
    </row>
    <row r="59" spans="1:12" ht="15" customHeight="1">
      <c r="A59">
        <v>12</v>
      </c>
      <c r="B59" t="s">
        <v>54</v>
      </c>
      <c r="C59" s="52" t="s">
        <v>58</v>
      </c>
      <c r="D59">
        <v>84</v>
      </c>
      <c r="E59">
        <v>6712.1200000000008</v>
      </c>
      <c r="F59">
        <v>931.35</v>
      </c>
      <c r="G59">
        <v>7643.4700000000012</v>
      </c>
      <c r="H59">
        <v>13801.01303452381</v>
      </c>
      <c r="I59">
        <v>52</v>
      </c>
      <c r="J59">
        <v>5</v>
      </c>
      <c r="K59">
        <v>57</v>
      </c>
      <c r="L59" s="50">
        <v>102.91892857142855</v>
      </c>
    </row>
    <row r="60" spans="1:12" ht="15" customHeight="1">
      <c r="A60">
        <v>25</v>
      </c>
      <c r="B60" t="s">
        <v>54</v>
      </c>
      <c r="C60" s="54" t="s">
        <v>59</v>
      </c>
      <c r="D60">
        <v>132.5</v>
      </c>
      <c r="E60">
        <v>9574.9800000000014</v>
      </c>
      <c r="F60">
        <v>1070.7</v>
      </c>
      <c r="G60">
        <v>10645.680000000002</v>
      </c>
      <c r="H60">
        <v>12185.88894792453</v>
      </c>
      <c r="I60">
        <v>79</v>
      </c>
      <c r="J60">
        <v>9</v>
      </c>
      <c r="K60">
        <v>88</v>
      </c>
      <c r="L60" s="50">
        <v>100.73177358490565</v>
      </c>
    </row>
    <row r="61" spans="1:12" ht="15" customHeight="1">
      <c r="A61" t="e">
        <v>#VALUE!</v>
      </c>
      <c r="B61" t="s">
        <v>54</v>
      </c>
      <c r="C61" s="52">
        <v>0</v>
      </c>
      <c r="D61">
        <v>0</v>
      </c>
      <c r="E61">
        <v>0</v>
      </c>
      <c r="F61">
        <v>0</v>
      </c>
      <c r="G61">
        <v>0</v>
      </c>
      <c r="H61" t="s">
        <v>13</v>
      </c>
      <c r="I61">
        <v>0</v>
      </c>
      <c r="J61">
        <v>0</v>
      </c>
      <c r="K61">
        <v>0</v>
      </c>
      <c r="L61" s="50" t="s">
        <v>13</v>
      </c>
    </row>
    <row r="62" spans="1:12" ht="15" customHeight="1">
      <c r="A62">
        <v>31</v>
      </c>
      <c r="B62" t="s">
        <v>61</v>
      </c>
      <c r="C62" s="54" t="s">
        <v>62</v>
      </c>
      <c r="D62">
        <v>90</v>
      </c>
      <c r="E62">
        <v>6548.8700000000008</v>
      </c>
      <c r="F62">
        <v>486.8</v>
      </c>
      <c r="G62">
        <v>7035.670000000001</v>
      </c>
      <c r="H62">
        <v>11856.667432222222</v>
      </c>
      <c r="I62">
        <v>56</v>
      </c>
      <c r="J62">
        <v>6</v>
      </c>
      <c r="K62">
        <v>62</v>
      </c>
      <c r="L62" s="50">
        <v>104.48377777777776</v>
      </c>
    </row>
    <row r="63" spans="1:12" ht="15" customHeight="1">
      <c r="A63">
        <v>59</v>
      </c>
      <c r="B63" t="s">
        <v>61</v>
      </c>
      <c r="C63" s="52" t="s">
        <v>93</v>
      </c>
      <c r="D63">
        <v>30</v>
      </c>
      <c r="E63">
        <v>1309.43</v>
      </c>
      <c r="F63">
        <v>70</v>
      </c>
      <c r="G63">
        <v>1379.43</v>
      </c>
      <c r="H63">
        <v>6973.9382699999996</v>
      </c>
      <c r="I63">
        <v>10</v>
      </c>
      <c r="J63">
        <v>1</v>
      </c>
      <c r="K63">
        <v>11</v>
      </c>
      <c r="L63" s="50">
        <v>55.612333333333332</v>
      </c>
    </row>
    <row r="64" spans="1:12" ht="15" customHeight="1">
      <c r="A64">
        <v>44</v>
      </c>
      <c r="B64" t="s">
        <v>61</v>
      </c>
      <c r="C64" s="52" t="s">
        <v>39</v>
      </c>
      <c r="D64">
        <v>167.5</v>
      </c>
      <c r="E64">
        <v>9573.2799999999988</v>
      </c>
      <c r="F64">
        <v>933.96</v>
      </c>
      <c r="G64">
        <v>10507.239999999998</v>
      </c>
      <c r="H64">
        <v>9514.2274077611928</v>
      </c>
      <c r="I64">
        <v>81</v>
      </c>
      <c r="J64">
        <v>8</v>
      </c>
      <c r="K64">
        <v>89</v>
      </c>
      <c r="L64" s="50">
        <v>80.588835820895511</v>
      </c>
    </row>
    <row r="65" spans="1:12" ht="15" customHeight="1">
      <c r="A65" t="e">
        <v>#VALUE!</v>
      </c>
      <c r="B65" t="s">
        <v>61</v>
      </c>
      <c r="C65" s="52">
        <v>0</v>
      </c>
      <c r="D65">
        <v>0</v>
      </c>
      <c r="E65">
        <v>0</v>
      </c>
      <c r="F65">
        <v>0</v>
      </c>
      <c r="G65">
        <v>0</v>
      </c>
      <c r="H65" t="s">
        <v>13</v>
      </c>
      <c r="I65">
        <v>0</v>
      </c>
      <c r="J65">
        <v>0</v>
      </c>
      <c r="K65">
        <v>0</v>
      </c>
      <c r="L65" s="50" t="s">
        <v>13</v>
      </c>
    </row>
    <row r="66" spans="1:12" ht="15" customHeight="1">
      <c r="A66" t="e">
        <v>#VALUE!</v>
      </c>
      <c r="B66" t="s">
        <v>61</v>
      </c>
      <c r="C66" s="54">
        <v>0</v>
      </c>
      <c r="D66">
        <v>0</v>
      </c>
      <c r="E66">
        <v>0</v>
      </c>
      <c r="F66">
        <v>0</v>
      </c>
      <c r="G66">
        <v>0</v>
      </c>
      <c r="H66" t="s">
        <v>13</v>
      </c>
      <c r="I66">
        <v>0</v>
      </c>
      <c r="J66">
        <v>0</v>
      </c>
      <c r="K66">
        <v>0</v>
      </c>
      <c r="L66" s="50" t="s">
        <v>13</v>
      </c>
    </row>
    <row r="67" spans="1:12" ht="15" customHeight="1">
      <c r="A67">
        <v>27</v>
      </c>
      <c r="B67" t="s">
        <v>65</v>
      </c>
      <c r="C67" s="52" t="s">
        <v>66</v>
      </c>
      <c r="D67">
        <v>90</v>
      </c>
      <c r="E67">
        <v>6796.38</v>
      </c>
      <c r="F67">
        <v>398.38</v>
      </c>
      <c r="G67">
        <v>7194.76</v>
      </c>
      <c r="H67">
        <v>12124.769435555556</v>
      </c>
      <c r="I67">
        <v>55</v>
      </c>
      <c r="J67">
        <v>3</v>
      </c>
      <c r="K67">
        <v>58</v>
      </c>
      <c r="L67" s="50">
        <v>97.742888888888871</v>
      </c>
    </row>
    <row r="68" spans="1:12" ht="15" customHeight="1">
      <c r="A68">
        <v>16</v>
      </c>
      <c r="B68" t="s">
        <v>65</v>
      </c>
      <c r="C68" s="53" t="s">
        <v>67</v>
      </c>
      <c r="D68">
        <v>140</v>
      </c>
      <c r="E68">
        <v>11453.619999999999</v>
      </c>
      <c r="F68">
        <v>742.32999999999993</v>
      </c>
      <c r="G68">
        <v>12195.949999999999</v>
      </c>
      <c r="H68">
        <v>13212.569546428569</v>
      </c>
      <c r="I68">
        <v>93</v>
      </c>
      <c r="J68">
        <v>7</v>
      </c>
      <c r="K68">
        <v>100</v>
      </c>
      <c r="L68" s="50">
        <v>108.33571428571427</v>
      </c>
    </row>
    <row r="69" spans="1:12" ht="15" customHeight="1">
      <c r="A69">
        <v>20</v>
      </c>
      <c r="B69" t="s">
        <v>65</v>
      </c>
      <c r="C69" s="52" t="s">
        <v>68</v>
      </c>
      <c r="D69">
        <v>54</v>
      </c>
      <c r="E69">
        <v>4250.2699999999995</v>
      </c>
      <c r="F69">
        <v>218.1</v>
      </c>
      <c r="G69">
        <v>4468.37</v>
      </c>
      <c r="H69">
        <v>12550.327368518516</v>
      </c>
      <c r="I69">
        <v>30</v>
      </c>
      <c r="J69">
        <v>1</v>
      </c>
      <c r="K69">
        <v>31</v>
      </c>
      <c r="L69" s="50">
        <v>87.069814814814805</v>
      </c>
    </row>
    <row r="70" spans="1:12" ht="15" customHeight="1">
      <c r="A70">
        <v>3</v>
      </c>
      <c r="B70" t="s">
        <v>65</v>
      </c>
      <c r="C70" s="52" t="s">
        <v>69</v>
      </c>
      <c r="D70">
        <v>77</v>
      </c>
      <c r="E70">
        <v>7438.4600000000009</v>
      </c>
      <c r="F70">
        <v>366.01</v>
      </c>
      <c r="G70">
        <v>7804.4700000000012</v>
      </c>
      <c r="H70">
        <v>15372.778764935065</v>
      </c>
      <c r="I70">
        <v>55</v>
      </c>
      <c r="J70">
        <v>3</v>
      </c>
      <c r="K70">
        <v>58</v>
      </c>
      <c r="L70" s="50">
        <v>114.24493506493505</v>
      </c>
    </row>
    <row r="71" spans="1:12" ht="15" customHeight="1">
      <c r="A71">
        <v>39</v>
      </c>
      <c r="B71" t="s">
        <v>70</v>
      </c>
      <c r="C71" s="54" t="s">
        <v>92</v>
      </c>
      <c r="D71">
        <v>95</v>
      </c>
      <c r="E71">
        <v>6120.12</v>
      </c>
      <c r="F71">
        <v>423.96999999999997</v>
      </c>
      <c r="G71">
        <v>6544.09</v>
      </c>
      <c r="H71">
        <v>10447.811897894737</v>
      </c>
      <c r="I71">
        <v>47</v>
      </c>
      <c r="J71">
        <v>3</v>
      </c>
      <c r="K71">
        <v>50</v>
      </c>
      <c r="L71" s="50">
        <v>79.826315789473668</v>
      </c>
    </row>
    <row r="72" spans="1:12" ht="15" customHeight="1">
      <c r="A72">
        <v>38</v>
      </c>
      <c r="B72" t="s">
        <v>70</v>
      </c>
      <c r="C72" s="54" t="s">
        <v>71</v>
      </c>
      <c r="D72">
        <v>129</v>
      </c>
      <c r="E72">
        <v>7912.380000000001</v>
      </c>
      <c r="F72">
        <v>1307.2200000000003</v>
      </c>
      <c r="G72">
        <v>9219.6000000000022</v>
      </c>
      <c r="H72">
        <v>10839.81962790698</v>
      </c>
      <c r="I72">
        <v>61</v>
      </c>
      <c r="J72">
        <v>11</v>
      </c>
      <c r="K72">
        <v>72</v>
      </c>
      <c r="L72" s="50">
        <v>84.653023255813949</v>
      </c>
    </row>
    <row r="73" spans="1:12" ht="15" customHeight="1">
      <c r="A73">
        <v>40</v>
      </c>
      <c r="B73" t="s">
        <v>70</v>
      </c>
      <c r="C73" s="52" t="s">
        <v>26</v>
      </c>
      <c r="D73">
        <v>47</v>
      </c>
      <c r="E73">
        <v>2908.3900000000003</v>
      </c>
      <c r="F73">
        <v>254.1</v>
      </c>
      <c r="G73">
        <v>3162.4900000000002</v>
      </c>
      <c r="H73">
        <v>10205.422517021278</v>
      </c>
      <c r="I73">
        <v>24</v>
      </c>
      <c r="J73">
        <v>1</v>
      </c>
      <c r="K73">
        <v>25</v>
      </c>
      <c r="L73" s="50">
        <v>80.675531914893611</v>
      </c>
    </row>
    <row r="74" spans="1:12" ht="15" customHeight="1">
      <c r="A74">
        <v>22</v>
      </c>
      <c r="B74" t="s">
        <v>70</v>
      </c>
      <c r="C74" s="52" t="s">
        <v>72</v>
      </c>
      <c r="D74">
        <v>76</v>
      </c>
      <c r="E74">
        <v>5703.1</v>
      </c>
      <c r="F74">
        <v>547.06999999999994</v>
      </c>
      <c r="G74">
        <v>6250.17</v>
      </c>
      <c r="H74">
        <v>12473.201103947367</v>
      </c>
      <c r="I74">
        <v>48</v>
      </c>
      <c r="J74">
        <v>4</v>
      </c>
      <c r="K74">
        <v>52</v>
      </c>
      <c r="L74" s="50">
        <v>103.77421052631578</v>
      </c>
    </row>
    <row r="75" spans="1:12" ht="15" customHeight="1">
      <c r="A75">
        <v>8</v>
      </c>
      <c r="B75" t="s">
        <v>70</v>
      </c>
      <c r="C75" s="54" t="s">
        <v>73</v>
      </c>
      <c r="D75">
        <v>44.4</v>
      </c>
      <c r="E75">
        <v>3968.9700000000003</v>
      </c>
      <c r="F75">
        <v>265.95999999999998</v>
      </c>
      <c r="G75">
        <v>4234.93</v>
      </c>
      <c r="H75">
        <v>14466.48272747748</v>
      </c>
      <c r="I75">
        <v>35</v>
      </c>
      <c r="J75">
        <v>2</v>
      </c>
      <c r="K75">
        <v>37</v>
      </c>
      <c r="L75" s="50">
        <v>126.39166666666667</v>
      </c>
    </row>
    <row r="76" spans="1:12" ht="15" customHeight="1">
      <c r="A76">
        <v>29</v>
      </c>
      <c r="B76" t="s">
        <v>74</v>
      </c>
      <c r="C76" s="52" t="s">
        <v>75</v>
      </c>
      <c r="D76">
        <v>146</v>
      </c>
      <c r="E76">
        <v>9978.91</v>
      </c>
      <c r="F76">
        <v>1628.5500000000002</v>
      </c>
      <c r="G76">
        <v>11607.46</v>
      </c>
      <c r="H76">
        <v>12058.242864383559</v>
      </c>
      <c r="I76">
        <v>75</v>
      </c>
      <c r="J76">
        <v>14</v>
      </c>
      <c r="K76">
        <v>89</v>
      </c>
      <c r="L76" s="50">
        <v>92.456369863013691</v>
      </c>
    </row>
    <row r="77" spans="1:12" ht="15" customHeight="1">
      <c r="A77">
        <v>24</v>
      </c>
      <c r="B77" t="s">
        <v>74</v>
      </c>
      <c r="C77" s="53" t="s">
        <v>76</v>
      </c>
      <c r="D77">
        <v>93.5</v>
      </c>
      <c r="E77">
        <v>6297.43</v>
      </c>
      <c r="F77">
        <v>1251.75</v>
      </c>
      <c r="G77">
        <v>7549.18</v>
      </c>
      <c r="H77">
        <v>12245.819578609626</v>
      </c>
      <c r="I77">
        <v>47</v>
      </c>
      <c r="J77">
        <v>10</v>
      </c>
      <c r="K77">
        <v>57</v>
      </c>
      <c r="L77" s="50">
        <v>92.461925133689832</v>
      </c>
    </row>
    <row r="78" spans="1:12" ht="15" customHeight="1">
      <c r="A78">
        <v>30</v>
      </c>
      <c r="B78" t="s">
        <v>74</v>
      </c>
      <c r="C78" s="54" t="s">
        <v>77</v>
      </c>
      <c r="D78">
        <v>63</v>
      </c>
      <c r="E78">
        <v>4539.74</v>
      </c>
      <c r="F78">
        <v>392.48</v>
      </c>
      <c r="G78">
        <v>4932.2199999999993</v>
      </c>
      <c r="H78">
        <v>11874.123926984124</v>
      </c>
      <c r="I78">
        <v>37</v>
      </c>
      <c r="J78">
        <v>4</v>
      </c>
      <c r="K78">
        <v>41</v>
      </c>
      <c r="L78" s="50">
        <v>98.70587301587301</v>
      </c>
    </row>
    <row r="79" spans="1:12" ht="15" customHeight="1">
      <c r="A79">
        <v>15</v>
      </c>
      <c r="B79" t="s">
        <v>74</v>
      </c>
      <c r="C79" s="52" t="s">
        <v>94</v>
      </c>
      <c r="D79">
        <v>54</v>
      </c>
      <c r="E79">
        <v>4128.88</v>
      </c>
      <c r="F79">
        <v>608.45000000000005</v>
      </c>
      <c r="G79">
        <v>4737.33</v>
      </c>
      <c r="H79">
        <v>13305.756316666666</v>
      </c>
      <c r="I79">
        <v>37</v>
      </c>
      <c r="J79">
        <v>7</v>
      </c>
      <c r="K79">
        <v>44</v>
      </c>
      <c r="L79" s="50">
        <v>123.58296296296295</v>
      </c>
    </row>
    <row r="80" spans="1:12" ht="15" customHeight="1">
      <c r="A80" t="e">
        <v>#VALUE!</v>
      </c>
      <c r="B80" t="s">
        <v>74</v>
      </c>
      <c r="C80" s="52">
        <v>0</v>
      </c>
      <c r="D80">
        <v>0</v>
      </c>
      <c r="E80">
        <v>0</v>
      </c>
      <c r="F80">
        <v>0</v>
      </c>
      <c r="G80">
        <v>0</v>
      </c>
      <c r="H80" t="s">
        <v>13</v>
      </c>
      <c r="I80">
        <v>0</v>
      </c>
      <c r="J80">
        <v>0</v>
      </c>
      <c r="K80">
        <v>0</v>
      </c>
      <c r="L80" s="50" t="s">
        <v>13</v>
      </c>
    </row>
    <row r="81" spans="1:12" ht="15" customHeight="1">
      <c r="A81">
        <v>32</v>
      </c>
      <c r="B81" t="s">
        <v>79</v>
      </c>
      <c r="C81" s="54" t="s">
        <v>23</v>
      </c>
      <c r="D81">
        <v>107</v>
      </c>
      <c r="E81">
        <v>7767.6100000000006</v>
      </c>
      <c r="F81">
        <v>591.90000000000009</v>
      </c>
      <c r="G81">
        <v>8359.51</v>
      </c>
      <c r="H81">
        <v>11849.410109345794</v>
      </c>
      <c r="I81">
        <v>66</v>
      </c>
      <c r="J81">
        <v>5</v>
      </c>
      <c r="K81">
        <v>71</v>
      </c>
      <c r="L81" s="50">
        <v>100.64084112149533</v>
      </c>
    </row>
    <row r="82" spans="1:12" ht="15" customHeight="1">
      <c r="A82">
        <v>17</v>
      </c>
      <c r="B82" t="s">
        <v>79</v>
      </c>
      <c r="C82" s="52" t="s">
        <v>80</v>
      </c>
      <c r="D82">
        <v>125</v>
      </c>
      <c r="E82">
        <v>9648.5500000000011</v>
      </c>
      <c r="F82">
        <v>1110.03</v>
      </c>
      <c r="G82">
        <v>10758.580000000002</v>
      </c>
      <c r="H82">
        <v>13054.030628800001</v>
      </c>
      <c r="I82">
        <v>81</v>
      </c>
      <c r="J82">
        <v>10</v>
      </c>
      <c r="K82">
        <v>91</v>
      </c>
      <c r="L82" s="50">
        <v>110.41575999999999</v>
      </c>
    </row>
    <row r="83" spans="1:12" ht="15" customHeight="1">
      <c r="A83">
        <v>34</v>
      </c>
      <c r="B83" t="s">
        <v>79</v>
      </c>
      <c r="C83" s="54" t="s">
        <v>52</v>
      </c>
      <c r="D83">
        <v>169</v>
      </c>
      <c r="E83">
        <v>11736.270000000002</v>
      </c>
      <c r="F83">
        <v>894.09999999999991</v>
      </c>
      <c r="G83">
        <v>12630.370000000003</v>
      </c>
      <c r="H83">
        <v>11335.196555621304</v>
      </c>
      <c r="I83">
        <v>100</v>
      </c>
      <c r="J83">
        <v>6</v>
      </c>
      <c r="K83">
        <v>106</v>
      </c>
      <c r="L83" s="50">
        <v>95.130295857988159</v>
      </c>
    </row>
    <row r="84" spans="1:12" ht="15" customHeight="1">
      <c r="A84">
        <v>57</v>
      </c>
      <c r="B84" t="s">
        <v>79</v>
      </c>
      <c r="C84" s="54" t="s">
        <v>81</v>
      </c>
      <c r="D84">
        <v>106</v>
      </c>
      <c r="E84">
        <v>4698.3100000000004</v>
      </c>
      <c r="F84">
        <v>384.14</v>
      </c>
      <c r="G84">
        <v>5082.4500000000007</v>
      </c>
      <c r="H84">
        <v>7272.2187877358501</v>
      </c>
      <c r="I84">
        <v>41</v>
      </c>
      <c r="J84">
        <v>1</v>
      </c>
      <c r="K84">
        <v>42</v>
      </c>
      <c r="L84" s="50">
        <v>60.095660377358485</v>
      </c>
    </row>
    <row r="85" spans="1:12" ht="15" customHeight="1">
      <c r="A85">
        <v>33</v>
      </c>
      <c r="B85" t="s">
        <v>79</v>
      </c>
      <c r="C85" s="54" t="s">
        <v>82</v>
      </c>
      <c r="D85">
        <v>69.5</v>
      </c>
      <c r="E85">
        <v>4739.54</v>
      </c>
      <c r="F85">
        <v>674.33</v>
      </c>
      <c r="G85">
        <v>5413.87</v>
      </c>
      <c r="H85">
        <v>11814.700185611509</v>
      </c>
      <c r="I85">
        <v>41</v>
      </c>
      <c r="J85">
        <v>6</v>
      </c>
      <c r="K85">
        <v>47</v>
      </c>
      <c r="L85" s="50">
        <v>102.56820143884892</v>
      </c>
    </row>
    <row r="86" spans="1:12" ht="15" customHeight="1">
      <c r="A86" t="e">
        <v>#VALUE!</v>
      </c>
      <c r="B86" t="s">
        <v>79</v>
      </c>
      <c r="C86" s="54">
        <v>0</v>
      </c>
      <c r="D86">
        <v>0</v>
      </c>
      <c r="E86">
        <v>0</v>
      </c>
      <c r="F86">
        <v>0</v>
      </c>
      <c r="G86">
        <v>0</v>
      </c>
      <c r="H86" t="s">
        <v>13</v>
      </c>
      <c r="I86">
        <v>0</v>
      </c>
      <c r="J86">
        <v>0</v>
      </c>
      <c r="K86">
        <v>0</v>
      </c>
      <c r="L86" s="50" t="s">
        <v>13</v>
      </c>
    </row>
    <row r="89" spans="1:12">
      <c r="E89" s="35" t="s">
        <v>14</v>
      </c>
    </row>
  </sheetData>
  <autoFilter ref="A1:L86">
    <filterColumn colId="2"/>
  </autoFilter>
  <sortState ref="C2:C86">
    <sortCondition ref="C1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9"/>
  <sheetViews>
    <sheetView topLeftCell="A58" workbookViewId="0">
      <selection activeCell="B1" sqref="B1:B1048576"/>
    </sheetView>
  </sheetViews>
  <sheetFormatPr baseColWidth="10" defaultRowHeight="15"/>
  <cols>
    <col min="1" max="1" width="11.28515625" style="36" customWidth="1"/>
    <col min="2" max="2" width="7.5703125" style="23" customWidth="1"/>
    <col min="3" max="3" width="12.85546875" style="36" customWidth="1"/>
    <col min="4" max="4" width="15.42578125" style="38" customWidth="1"/>
    <col min="5" max="6" width="17.85546875" style="36" customWidth="1"/>
    <col min="7" max="7" width="13.7109375" style="36" customWidth="1"/>
    <col min="8" max="8" width="11.85546875" style="36" customWidth="1"/>
    <col min="9" max="10" width="17.85546875" style="36" customWidth="1"/>
    <col min="11" max="11" width="11.42578125" style="36" customWidth="1"/>
    <col min="12" max="12" width="11.85546875" style="19" customWidth="1"/>
  </cols>
  <sheetData>
    <row r="1" spans="1:12" ht="30">
      <c r="A1" s="21" t="s">
        <v>0</v>
      </c>
      <c r="B1" s="24" t="s">
        <v>1</v>
      </c>
      <c r="C1" s="21" t="s">
        <v>2</v>
      </c>
      <c r="D1" s="8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5" t="s">
        <v>11</v>
      </c>
    </row>
    <row r="2" spans="1:12">
      <c r="A2" s="36">
        <v>62</v>
      </c>
      <c r="B2" s="37" t="s">
        <v>12</v>
      </c>
      <c r="C2" s="36" t="s">
        <v>21</v>
      </c>
      <c r="D2" s="38">
        <v>67.5</v>
      </c>
      <c r="E2" s="22">
        <v>2587.37</v>
      </c>
      <c r="F2" s="22">
        <v>99.46</v>
      </c>
      <c r="G2" s="18">
        <v>2686.83</v>
      </c>
      <c r="H2" s="18">
        <v>6037.2074977777766</v>
      </c>
      <c r="I2" s="19">
        <v>23</v>
      </c>
      <c r="J2" s="19">
        <v>1</v>
      </c>
      <c r="K2" s="19">
        <v>24</v>
      </c>
      <c r="L2" s="19">
        <v>53.92711111111111</v>
      </c>
    </row>
    <row r="3" spans="1:12">
      <c r="A3" s="36">
        <v>48</v>
      </c>
      <c r="B3" s="37" t="s">
        <v>12</v>
      </c>
      <c r="C3" s="36" t="s">
        <v>22</v>
      </c>
      <c r="D3" s="38">
        <v>67.5</v>
      </c>
      <c r="E3" s="22">
        <v>3327.09</v>
      </c>
      <c r="F3" s="22">
        <v>396.37</v>
      </c>
      <c r="G3" s="18">
        <v>3723.46</v>
      </c>
      <c r="H3" s="18">
        <v>8366.4767140740732</v>
      </c>
      <c r="I3" s="19">
        <v>28</v>
      </c>
      <c r="J3" s="19">
        <v>6</v>
      </c>
      <c r="K3" s="19">
        <v>34</v>
      </c>
      <c r="L3" s="19">
        <v>76.396740740740739</v>
      </c>
    </row>
    <row r="4" spans="1:12">
      <c r="A4" s="36">
        <v>65</v>
      </c>
      <c r="B4" s="37" t="s">
        <v>12</v>
      </c>
      <c r="C4" s="36" t="s">
        <v>23</v>
      </c>
      <c r="D4" s="38">
        <v>90</v>
      </c>
      <c r="E4" s="22">
        <v>2569.7199999999998</v>
      </c>
      <c r="F4" s="22">
        <v>154.57</v>
      </c>
      <c r="G4" s="18">
        <v>2724.29</v>
      </c>
      <c r="H4" s="18">
        <v>4591.0340477777772</v>
      </c>
      <c r="I4" s="19">
        <v>27</v>
      </c>
      <c r="J4" s="19">
        <v>7</v>
      </c>
      <c r="K4" s="19">
        <v>34</v>
      </c>
      <c r="L4" s="19">
        <v>57.297555555555554</v>
      </c>
    </row>
    <row r="5" spans="1:12">
      <c r="A5" s="36" t="e">
        <v>#VALUE!</v>
      </c>
      <c r="B5" s="37" t="s">
        <v>12</v>
      </c>
      <c r="C5" s="36">
        <v>0</v>
      </c>
      <c r="D5" s="38">
        <v>0</v>
      </c>
      <c r="E5" s="22">
        <v>0</v>
      </c>
      <c r="F5" s="22">
        <v>0</v>
      </c>
      <c r="G5" s="18">
        <v>0</v>
      </c>
      <c r="H5" s="18" t="s">
        <v>13</v>
      </c>
      <c r="I5" s="19">
        <v>0</v>
      </c>
      <c r="J5" s="19">
        <v>0</v>
      </c>
      <c r="K5" s="19">
        <v>0</v>
      </c>
      <c r="L5" s="19" t="s">
        <v>13</v>
      </c>
    </row>
    <row r="6" spans="1:12">
      <c r="A6" s="36" t="e">
        <v>#VALUE!</v>
      </c>
      <c r="B6" s="37" t="s">
        <v>12</v>
      </c>
      <c r="C6" s="36">
        <v>0</v>
      </c>
      <c r="D6" s="38">
        <v>0</v>
      </c>
      <c r="E6" s="22">
        <v>0</v>
      </c>
      <c r="F6" s="22">
        <v>0</v>
      </c>
      <c r="G6" s="18">
        <v>0</v>
      </c>
      <c r="H6" s="18" t="s">
        <v>13</v>
      </c>
      <c r="I6" s="19">
        <v>0</v>
      </c>
      <c r="J6" s="19">
        <v>0</v>
      </c>
      <c r="K6" s="19">
        <v>0</v>
      </c>
      <c r="L6" s="19" t="s">
        <v>13</v>
      </c>
    </row>
    <row r="7" spans="1:12">
      <c r="A7" s="36" t="e">
        <v>#VALUE!</v>
      </c>
      <c r="B7" s="37" t="s">
        <v>12</v>
      </c>
      <c r="C7" s="36">
        <v>0</v>
      </c>
      <c r="D7" s="38">
        <v>0</v>
      </c>
      <c r="E7" s="22">
        <v>0</v>
      </c>
      <c r="F7" s="22">
        <v>0</v>
      </c>
      <c r="G7" s="18">
        <v>0</v>
      </c>
      <c r="H7" s="18" t="s">
        <v>13</v>
      </c>
      <c r="I7" s="19">
        <v>0</v>
      </c>
      <c r="J7" s="19">
        <v>0</v>
      </c>
      <c r="K7" s="19">
        <v>0</v>
      </c>
      <c r="L7" s="19" t="s">
        <v>13</v>
      </c>
    </row>
    <row r="8" spans="1:12">
      <c r="A8" s="36">
        <v>16</v>
      </c>
      <c r="B8" s="37" t="s">
        <v>14</v>
      </c>
      <c r="C8" s="36" t="s">
        <v>64</v>
      </c>
      <c r="D8" s="38">
        <v>94</v>
      </c>
      <c r="E8" s="22">
        <v>6858.6100000000006</v>
      </c>
      <c r="F8" s="22">
        <v>949.43000000000006</v>
      </c>
      <c r="G8" s="18">
        <v>7808.0400000000009</v>
      </c>
      <c r="H8" s="18">
        <v>12598.355604255319</v>
      </c>
      <c r="I8" s="19">
        <v>57</v>
      </c>
      <c r="J8" s="19">
        <v>9</v>
      </c>
      <c r="K8" s="19">
        <v>66</v>
      </c>
      <c r="L8" s="19">
        <v>106.49170212765956</v>
      </c>
    </row>
    <row r="9" spans="1:12">
      <c r="A9" s="36" t="e">
        <v>#VALUE!</v>
      </c>
      <c r="B9" s="37" t="s">
        <v>14</v>
      </c>
      <c r="C9" s="36">
        <v>0</v>
      </c>
      <c r="D9" s="38">
        <v>0</v>
      </c>
      <c r="E9" s="22">
        <v>0</v>
      </c>
      <c r="F9" s="22">
        <v>0</v>
      </c>
      <c r="G9" s="18">
        <v>0</v>
      </c>
      <c r="H9" s="18" t="s">
        <v>13</v>
      </c>
      <c r="I9" s="19">
        <v>0</v>
      </c>
      <c r="J9" s="19">
        <v>0</v>
      </c>
      <c r="K9" s="19">
        <v>0</v>
      </c>
      <c r="L9" s="19" t="s">
        <v>13</v>
      </c>
    </row>
    <row r="10" spans="1:12">
      <c r="A10" s="36">
        <v>43</v>
      </c>
      <c r="B10" s="37" t="s">
        <v>14</v>
      </c>
      <c r="C10" s="36" t="s">
        <v>24</v>
      </c>
      <c r="D10" s="38">
        <v>144</v>
      </c>
      <c r="E10" s="22">
        <v>7409.9199999999992</v>
      </c>
      <c r="F10" s="22">
        <v>1442.35</v>
      </c>
      <c r="G10" s="18">
        <v>8852.2699999999986</v>
      </c>
      <c r="H10" s="18">
        <v>9323.7763256944418</v>
      </c>
      <c r="I10" s="19">
        <v>60</v>
      </c>
      <c r="J10" s="19">
        <v>14</v>
      </c>
      <c r="K10" s="19">
        <v>74</v>
      </c>
      <c r="L10" s="19">
        <v>77.941527777777779</v>
      </c>
    </row>
    <row r="11" spans="1:12">
      <c r="A11" s="36">
        <v>12</v>
      </c>
      <c r="B11" s="37" t="s">
        <v>14</v>
      </c>
      <c r="C11" s="36" t="s">
        <v>25</v>
      </c>
      <c r="D11" s="38">
        <v>98.5</v>
      </c>
      <c r="E11" s="22">
        <v>8339.93</v>
      </c>
      <c r="F11" s="22">
        <v>39.69</v>
      </c>
      <c r="G11" s="18">
        <v>8379.6200000000008</v>
      </c>
      <c r="H11" s="18">
        <v>12902.913354314722</v>
      </c>
      <c r="I11" s="19">
        <v>65</v>
      </c>
      <c r="J11" s="19">
        <v>0</v>
      </c>
      <c r="K11" s="19">
        <v>65</v>
      </c>
      <c r="L11" s="19">
        <v>100.08680203045685</v>
      </c>
    </row>
    <row r="12" spans="1:12">
      <c r="A12" s="36">
        <v>2</v>
      </c>
      <c r="B12" s="37" t="s">
        <v>14</v>
      </c>
      <c r="C12" s="36" t="s">
        <v>26</v>
      </c>
      <c r="D12" s="38">
        <v>129.5</v>
      </c>
      <c r="E12" s="22">
        <v>12444.35</v>
      </c>
      <c r="F12" s="22">
        <v>1401.68</v>
      </c>
      <c r="G12" s="18">
        <v>13846.03</v>
      </c>
      <c r="H12" s="18">
        <v>16216.427568339768</v>
      </c>
      <c r="I12" s="19">
        <v>106</v>
      </c>
      <c r="J12" s="19">
        <v>16</v>
      </c>
      <c r="K12" s="19">
        <v>122</v>
      </c>
      <c r="L12" s="19">
        <v>142.88602316602314</v>
      </c>
    </row>
    <row r="13" spans="1:12">
      <c r="A13" s="36">
        <v>33</v>
      </c>
      <c r="B13" s="37" t="s">
        <v>14</v>
      </c>
      <c r="C13" s="36" t="s">
        <v>27</v>
      </c>
      <c r="D13" s="38">
        <v>67</v>
      </c>
      <c r="E13" s="22">
        <v>4657.13</v>
      </c>
      <c r="F13" s="22">
        <v>281.69</v>
      </c>
      <c r="G13" s="18">
        <v>4938.82</v>
      </c>
      <c r="H13" s="18">
        <v>11180.16163283582</v>
      </c>
      <c r="I13" s="19">
        <v>35</v>
      </c>
      <c r="J13" s="19">
        <v>2</v>
      </c>
      <c r="K13" s="19">
        <v>37</v>
      </c>
      <c r="L13" s="19">
        <v>83.758059701492542</v>
      </c>
    </row>
    <row r="14" spans="1:12">
      <c r="A14" s="36">
        <v>35</v>
      </c>
      <c r="B14" s="37" t="s">
        <v>14</v>
      </c>
      <c r="C14" s="36" t="s">
        <v>95</v>
      </c>
      <c r="D14" s="38">
        <v>51.2</v>
      </c>
      <c r="E14" s="22">
        <v>3017.71</v>
      </c>
      <c r="F14" s="22">
        <v>474.92</v>
      </c>
      <c r="G14" s="18">
        <v>3492.63</v>
      </c>
      <c r="H14" s="18">
        <v>10346.234220703123</v>
      </c>
      <c r="I14" s="19">
        <v>21</v>
      </c>
      <c r="J14" s="19">
        <v>5</v>
      </c>
      <c r="K14" s="19">
        <v>26</v>
      </c>
      <c r="L14" s="19">
        <v>77.019921874999994</v>
      </c>
    </row>
    <row r="15" spans="1:12">
      <c r="A15" s="36" t="e">
        <v>#VALUE!</v>
      </c>
      <c r="B15" s="37" t="s">
        <v>14</v>
      </c>
      <c r="C15" s="36">
        <v>0</v>
      </c>
      <c r="D15" s="38">
        <v>0</v>
      </c>
      <c r="E15" s="22">
        <v>0</v>
      </c>
      <c r="F15" s="22">
        <v>0</v>
      </c>
      <c r="G15" s="18">
        <v>0</v>
      </c>
      <c r="H15" s="18" t="s">
        <v>13</v>
      </c>
      <c r="I15" s="19">
        <v>0</v>
      </c>
      <c r="J15" s="19">
        <v>0</v>
      </c>
      <c r="K15" s="19">
        <v>0</v>
      </c>
      <c r="L15" s="19" t="s">
        <v>13</v>
      </c>
    </row>
    <row r="16" spans="1:12">
      <c r="A16" s="36">
        <v>5</v>
      </c>
      <c r="B16" s="37" t="s">
        <v>15</v>
      </c>
      <c r="C16" s="36" t="s">
        <v>30</v>
      </c>
      <c r="D16" s="38">
        <v>93</v>
      </c>
      <c r="E16" s="22">
        <v>7489.7999999999993</v>
      </c>
      <c r="F16" s="22">
        <v>973.18999999999994</v>
      </c>
      <c r="G16" s="18">
        <v>8462.99</v>
      </c>
      <c r="H16" s="18">
        <v>13801.953691397848</v>
      </c>
      <c r="I16" s="19">
        <v>60</v>
      </c>
      <c r="J16" s="19">
        <v>8</v>
      </c>
      <c r="K16" s="19">
        <v>68</v>
      </c>
      <c r="L16" s="19">
        <v>110.89849462365591</v>
      </c>
    </row>
    <row r="17" spans="1:12">
      <c r="A17" s="36">
        <v>54</v>
      </c>
      <c r="B17" s="37" t="s">
        <v>15</v>
      </c>
      <c r="C17" s="36" t="s">
        <v>31</v>
      </c>
      <c r="D17" s="38">
        <v>148.5</v>
      </c>
      <c r="E17" s="22">
        <v>6104.86</v>
      </c>
      <c r="F17" s="22">
        <v>868.38</v>
      </c>
      <c r="G17" s="18">
        <v>6973.24</v>
      </c>
      <c r="H17" s="18">
        <v>7122.0963690235685</v>
      </c>
      <c r="I17" s="19">
        <v>43</v>
      </c>
      <c r="J17" s="19">
        <v>8</v>
      </c>
      <c r="K17" s="19">
        <v>51</v>
      </c>
      <c r="L17" s="19">
        <v>52.088686868686864</v>
      </c>
    </row>
    <row r="18" spans="1:12">
      <c r="A18" s="36">
        <v>13</v>
      </c>
      <c r="B18" s="37" t="s">
        <v>15</v>
      </c>
      <c r="C18" s="36" t="s">
        <v>32</v>
      </c>
      <c r="D18" s="38">
        <v>133</v>
      </c>
      <c r="E18" s="22">
        <v>10212.189999999999</v>
      </c>
      <c r="F18" s="22">
        <v>1076.8499999999999</v>
      </c>
      <c r="G18" s="18">
        <v>11289.039999999999</v>
      </c>
      <c r="H18" s="18">
        <v>12873.749599999999</v>
      </c>
      <c r="I18" s="19">
        <v>71</v>
      </c>
      <c r="J18" s="19">
        <v>8</v>
      </c>
      <c r="K18" s="19">
        <v>79</v>
      </c>
      <c r="L18" s="19">
        <v>90.089699248120283</v>
      </c>
    </row>
    <row r="19" spans="1:12">
      <c r="A19" s="36">
        <v>17</v>
      </c>
      <c r="B19" s="37" t="s">
        <v>15</v>
      </c>
      <c r="C19" s="36" t="s">
        <v>33</v>
      </c>
      <c r="D19" s="38">
        <v>127</v>
      </c>
      <c r="E19" s="22">
        <v>9725.52</v>
      </c>
      <c r="F19" s="22">
        <v>751.50999999999988</v>
      </c>
      <c r="G19" s="18">
        <v>10477.030000000001</v>
      </c>
      <c r="H19" s="18">
        <v>12512.213701574803</v>
      </c>
      <c r="I19" s="19">
        <v>79</v>
      </c>
      <c r="J19" s="19">
        <v>7</v>
      </c>
      <c r="K19" s="19">
        <v>86</v>
      </c>
      <c r="L19" s="19">
        <v>102.70566929133858</v>
      </c>
    </row>
    <row r="20" spans="1:12">
      <c r="A20" s="36">
        <v>41</v>
      </c>
      <c r="B20" s="37" t="s">
        <v>15</v>
      </c>
      <c r="C20" s="36" t="s">
        <v>34</v>
      </c>
      <c r="D20" s="38">
        <v>142.5</v>
      </c>
      <c r="E20" s="22">
        <v>7776.77</v>
      </c>
      <c r="F20" s="22">
        <v>1198.83</v>
      </c>
      <c r="G20" s="18">
        <v>8975.6</v>
      </c>
      <c r="H20" s="18">
        <v>9553.1877333333323</v>
      </c>
      <c r="I20" s="19">
        <v>61</v>
      </c>
      <c r="J20" s="19">
        <v>11</v>
      </c>
      <c r="K20" s="19">
        <v>72</v>
      </c>
      <c r="L20" s="19">
        <v>76.633263157894731</v>
      </c>
    </row>
    <row r="21" spans="1:12">
      <c r="A21" s="36">
        <v>61</v>
      </c>
      <c r="B21" s="37" t="s">
        <v>15</v>
      </c>
      <c r="C21" s="36" t="s">
        <v>35</v>
      </c>
      <c r="D21" s="38">
        <v>30.299999999999997</v>
      </c>
      <c r="E21" s="22">
        <v>1249.3799999999999</v>
      </c>
      <c r="F21" s="22">
        <v>34.69</v>
      </c>
      <c r="G21" s="18">
        <v>1284.07</v>
      </c>
      <c r="H21" s="18">
        <v>6427.5543531353132</v>
      </c>
      <c r="I21" s="19">
        <v>10</v>
      </c>
      <c r="J21" s="19">
        <v>0</v>
      </c>
      <c r="K21" s="19">
        <v>10</v>
      </c>
      <c r="L21" s="19">
        <v>50.056105610561055</v>
      </c>
    </row>
    <row r="22" spans="1:12">
      <c r="A22" s="36">
        <v>42</v>
      </c>
      <c r="B22" s="37" t="s">
        <v>15</v>
      </c>
      <c r="C22" s="36" t="s">
        <v>22</v>
      </c>
      <c r="D22" s="38">
        <v>43.5</v>
      </c>
      <c r="E22" s="22">
        <v>2065.83</v>
      </c>
      <c r="F22" s="22">
        <v>622.06999999999994</v>
      </c>
      <c r="G22" s="18">
        <v>2687.8999999999996</v>
      </c>
      <c r="H22" s="18">
        <v>9371.8113333333313</v>
      </c>
      <c r="I22" s="19">
        <v>21</v>
      </c>
      <c r="J22" s="19">
        <v>5</v>
      </c>
      <c r="K22" s="19">
        <v>26</v>
      </c>
      <c r="L22" s="19">
        <v>90.653333333333322</v>
      </c>
    </row>
    <row r="23" spans="1:12">
      <c r="A23" s="36" t="e">
        <v>#VALUE!</v>
      </c>
      <c r="B23" s="37" t="s">
        <v>15</v>
      </c>
      <c r="C23" s="36">
        <v>0</v>
      </c>
      <c r="D23" s="38">
        <v>0</v>
      </c>
      <c r="E23" s="22">
        <v>0</v>
      </c>
      <c r="F23" s="22">
        <v>0</v>
      </c>
      <c r="G23" s="18">
        <v>0</v>
      </c>
      <c r="H23" s="18" t="s">
        <v>13</v>
      </c>
      <c r="I23" s="19">
        <v>0</v>
      </c>
      <c r="J23" s="19">
        <v>0</v>
      </c>
      <c r="K23" s="19">
        <v>0</v>
      </c>
      <c r="L23" s="19" t="s">
        <v>13</v>
      </c>
    </row>
    <row r="24" spans="1:12">
      <c r="A24" s="36" t="e">
        <v>#VALUE!</v>
      </c>
      <c r="B24" s="37" t="s">
        <v>16</v>
      </c>
      <c r="C24" s="36">
        <v>0</v>
      </c>
      <c r="D24" s="38">
        <v>0</v>
      </c>
      <c r="E24" s="22">
        <v>0</v>
      </c>
      <c r="F24" s="22">
        <v>0</v>
      </c>
      <c r="G24" s="18">
        <v>0</v>
      </c>
      <c r="H24" s="18" t="s">
        <v>13</v>
      </c>
      <c r="I24" s="19">
        <v>0</v>
      </c>
      <c r="J24" s="19">
        <v>0</v>
      </c>
      <c r="K24" s="19">
        <v>0</v>
      </c>
      <c r="L24" s="19" t="s">
        <v>13</v>
      </c>
    </row>
    <row r="25" spans="1:12">
      <c r="A25" s="36">
        <v>24</v>
      </c>
      <c r="B25" s="37" t="s">
        <v>16</v>
      </c>
      <c r="C25" s="36" t="s">
        <v>23</v>
      </c>
      <c r="D25" s="38">
        <v>138</v>
      </c>
      <c r="E25" s="22">
        <v>9161.4500000000007</v>
      </c>
      <c r="F25" s="22">
        <v>1527.66</v>
      </c>
      <c r="G25" s="18">
        <v>10689.11</v>
      </c>
      <c r="H25" s="18">
        <v>11747.951548550725</v>
      </c>
      <c r="I25" s="19">
        <v>69</v>
      </c>
      <c r="J25" s="19">
        <v>12</v>
      </c>
      <c r="K25" s="19">
        <v>81</v>
      </c>
      <c r="L25" s="19">
        <v>89.023695652173899</v>
      </c>
    </row>
    <row r="26" spans="1:12">
      <c r="A26" s="36">
        <v>58</v>
      </c>
      <c r="B26" s="37" t="s">
        <v>16</v>
      </c>
      <c r="C26" s="36" t="s">
        <v>66</v>
      </c>
      <c r="D26" s="38">
        <v>176</v>
      </c>
      <c r="E26" s="22">
        <v>7337.67</v>
      </c>
      <c r="F26" s="22">
        <v>430.62</v>
      </c>
      <c r="G26" s="18">
        <v>7768.29</v>
      </c>
      <c r="H26" s="18">
        <v>6694.412183522727</v>
      </c>
      <c r="I26" s="19">
        <v>54</v>
      </c>
      <c r="J26" s="19">
        <v>3</v>
      </c>
      <c r="K26" s="19">
        <v>57</v>
      </c>
      <c r="L26" s="19">
        <v>49.120397727272717</v>
      </c>
    </row>
    <row r="27" spans="1:12">
      <c r="A27" s="36">
        <v>63</v>
      </c>
      <c r="B27" s="37" t="s">
        <v>16</v>
      </c>
      <c r="C27" s="36" t="s">
        <v>25</v>
      </c>
      <c r="D27" s="38">
        <v>12</v>
      </c>
      <c r="E27" s="22">
        <v>443.58</v>
      </c>
      <c r="F27" s="22">
        <v>0</v>
      </c>
      <c r="G27" s="18">
        <v>443.58</v>
      </c>
      <c r="H27" s="18">
        <v>5606.4815499999995</v>
      </c>
      <c r="I27" s="19">
        <v>4</v>
      </c>
      <c r="J27" s="19">
        <v>0</v>
      </c>
      <c r="K27" s="19">
        <v>4</v>
      </c>
      <c r="L27" s="19">
        <v>50.556666666666665</v>
      </c>
    </row>
    <row r="28" spans="1:12">
      <c r="A28" s="36">
        <v>23</v>
      </c>
      <c r="B28" s="37" t="s">
        <v>16</v>
      </c>
      <c r="C28" s="36" t="s">
        <v>37</v>
      </c>
      <c r="D28" s="38">
        <v>53.1</v>
      </c>
      <c r="E28" s="22">
        <v>3489.36</v>
      </c>
      <c r="F28" s="22">
        <v>624.69000000000005</v>
      </c>
      <c r="G28" s="18">
        <v>4114.05</v>
      </c>
      <c r="H28" s="18">
        <v>11750.997429378531</v>
      </c>
      <c r="I28" s="19">
        <v>28</v>
      </c>
      <c r="J28" s="19">
        <v>7</v>
      </c>
      <c r="K28" s="19">
        <v>35</v>
      </c>
      <c r="L28" s="19">
        <v>99.970809792843681</v>
      </c>
    </row>
    <row r="29" spans="1:12">
      <c r="A29" s="36">
        <v>6</v>
      </c>
      <c r="B29" s="37" t="s">
        <v>16</v>
      </c>
      <c r="C29" s="36" t="s">
        <v>28</v>
      </c>
      <c r="D29" s="38">
        <v>13.600000000000001</v>
      </c>
      <c r="E29" s="22">
        <v>1088.1300000000001</v>
      </c>
      <c r="F29" s="22">
        <v>149.07</v>
      </c>
      <c r="G29" s="18">
        <v>1237.2</v>
      </c>
      <c r="H29" s="18">
        <v>13797.509117647056</v>
      </c>
      <c r="I29" s="19">
        <v>10</v>
      </c>
      <c r="J29" s="19">
        <v>1</v>
      </c>
      <c r="K29" s="19">
        <v>11</v>
      </c>
      <c r="L29" s="19">
        <v>122.67426470588234</v>
      </c>
    </row>
    <row r="30" spans="1:12">
      <c r="A30" s="36" t="e">
        <v>#VALUE!</v>
      </c>
      <c r="B30" s="37" t="s">
        <v>16</v>
      </c>
      <c r="C30" s="36">
        <v>0</v>
      </c>
      <c r="D30" s="38">
        <v>0</v>
      </c>
      <c r="E30" s="22">
        <v>0</v>
      </c>
      <c r="F30" s="22">
        <v>0</v>
      </c>
      <c r="G30" s="18">
        <v>0</v>
      </c>
      <c r="H30" s="18" t="s">
        <v>13</v>
      </c>
      <c r="I30" s="19">
        <v>0</v>
      </c>
      <c r="J30" s="19">
        <v>0</v>
      </c>
      <c r="K30" s="19">
        <v>0</v>
      </c>
      <c r="L30" s="19" t="s">
        <v>13</v>
      </c>
    </row>
    <row r="31" spans="1:12">
      <c r="A31" s="36" t="e">
        <v>#VALUE!</v>
      </c>
      <c r="B31" s="37" t="s">
        <v>16</v>
      </c>
      <c r="C31" s="36">
        <v>0</v>
      </c>
      <c r="D31" s="38">
        <v>0</v>
      </c>
      <c r="E31" s="22">
        <v>0</v>
      </c>
      <c r="F31" s="22">
        <v>0</v>
      </c>
      <c r="G31" s="18">
        <v>0</v>
      </c>
      <c r="H31" s="18" t="s">
        <v>13</v>
      </c>
      <c r="I31" s="19">
        <v>0</v>
      </c>
      <c r="J31" s="19">
        <v>0</v>
      </c>
      <c r="K31" s="19">
        <v>0</v>
      </c>
      <c r="L31" s="19" t="s">
        <v>13</v>
      </c>
    </row>
    <row r="32" spans="1:12">
      <c r="A32" s="36">
        <v>47</v>
      </c>
      <c r="B32" s="37" t="s">
        <v>17</v>
      </c>
      <c r="C32" s="36" t="s">
        <v>39</v>
      </c>
      <c r="D32" s="38">
        <v>93</v>
      </c>
      <c r="E32" s="22">
        <v>4458.55</v>
      </c>
      <c r="F32" s="22">
        <v>848.21</v>
      </c>
      <c r="G32" s="18">
        <v>5306.76</v>
      </c>
      <c r="H32" s="18">
        <v>8654.5837548387099</v>
      </c>
      <c r="I32" s="19">
        <v>45</v>
      </c>
      <c r="J32" s="19">
        <v>7</v>
      </c>
      <c r="K32" s="19">
        <v>52</v>
      </c>
      <c r="L32" s="19">
        <v>84.804731182795692</v>
      </c>
    </row>
    <row r="33" spans="1:12">
      <c r="A33" s="36">
        <v>66</v>
      </c>
      <c r="B33" s="37" t="s">
        <v>17</v>
      </c>
      <c r="C33" s="36" t="s">
        <v>23</v>
      </c>
      <c r="D33" s="38">
        <v>8</v>
      </c>
      <c r="E33" s="22">
        <v>142.72</v>
      </c>
      <c r="F33" s="22">
        <v>30</v>
      </c>
      <c r="G33" s="18">
        <v>172.72</v>
      </c>
      <c r="H33" s="18">
        <v>3274.5552999999995</v>
      </c>
      <c r="I33" s="19">
        <v>2</v>
      </c>
      <c r="J33" s="19">
        <v>0</v>
      </c>
      <c r="K33" s="19">
        <v>2</v>
      </c>
      <c r="L33" s="19">
        <v>37.917499999999997</v>
      </c>
    </row>
    <row r="34" spans="1:12">
      <c r="A34" s="36">
        <v>55</v>
      </c>
      <c r="B34" s="37" t="s">
        <v>17</v>
      </c>
      <c r="C34" s="36" t="s">
        <v>40</v>
      </c>
      <c r="D34" s="38">
        <v>80</v>
      </c>
      <c r="E34" s="22">
        <v>3565.86</v>
      </c>
      <c r="F34" s="22">
        <v>135.22</v>
      </c>
      <c r="G34" s="18">
        <v>3701.08</v>
      </c>
      <c r="H34" s="18">
        <v>7016.7850449999996</v>
      </c>
      <c r="I34" s="19">
        <v>30</v>
      </c>
      <c r="J34" s="19">
        <v>0</v>
      </c>
      <c r="K34" s="19">
        <v>30</v>
      </c>
      <c r="L34" s="19">
        <v>56.876249999999992</v>
      </c>
    </row>
    <row r="35" spans="1:12">
      <c r="A35" s="36">
        <v>51</v>
      </c>
      <c r="B35" s="37" t="s">
        <v>17</v>
      </c>
      <c r="C35" s="36" t="s">
        <v>41</v>
      </c>
      <c r="D35" s="38">
        <v>96</v>
      </c>
      <c r="E35" s="22">
        <v>4368.2000000000007</v>
      </c>
      <c r="F35" s="22">
        <v>683.37999999999988</v>
      </c>
      <c r="G35" s="18">
        <v>5051.5800000000008</v>
      </c>
      <c r="H35" s="18">
        <v>7980.9701937500004</v>
      </c>
      <c r="I35" s="19">
        <v>34</v>
      </c>
      <c r="J35" s="19">
        <v>5</v>
      </c>
      <c r="K35" s="19">
        <v>39</v>
      </c>
      <c r="L35" s="19">
        <v>61.615937499999994</v>
      </c>
    </row>
    <row r="36" spans="1:12">
      <c r="A36" s="36" t="e">
        <v>#VALUE!</v>
      </c>
      <c r="B36" s="37" t="s">
        <v>17</v>
      </c>
      <c r="C36" s="36">
        <v>0</v>
      </c>
      <c r="D36" s="38">
        <v>0</v>
      </c>
      <c r="E36" s="22">
        <v>0</v>
      </c>
      <c r="F36" s="22">
        <v>0</v>
      </c>
      <c r="G36" s="18">
        <v>0</v>
      </c>
      <c r="H36" s="18" t="s">
        <v>13</v>
      </c>
      <c r="I36" s="19">
        <v>0</v>
      </c>
      <c r="J36" s="19">
        <v>0</v>
      </c>
      <c r="K36" s="19">
        <v>0</v>
      </c>
      <c r="L36" s="19" t="s">
        <v>13</v>
      </c>
    </row>
    <row r="37" spans="1:12">
      <c r="A37" s="26">
        <v>14</v>
      </c>
      <c r="B37" s="62" t="s">
        <v>18</v>
      </c>
      <c r="C37" s="26" t="s">
        <v>23</v>
      </c>
      <c r="D37" s="27">
        <v>129</v>
      </c>
      <c r="E37" s="28">
        <v>9388.65</v>
      </c>
      <c r="F37" s="28">
        <v>1555.87</v>
      </c>
      <c r="G37" s="29">
        <v>10944.52</v>
      </c>
      <c r="H37" s="29">
        <v>12867.870917829458</v>
      </c>
      <c r="I37" s="30">
        <v>69</v>
      </c>
      <c r="J37" s="30">
        <v>15</v>
      </c>
      <c r="K37" s="30">
        <v>84</v>
      </c>
      <c r="L37" s="30">
        <v>98.761860465116271</v>
      </c>
    </row>
    <row r="38" spans="1:12">
      <c r="A38" s="36">
        <v>18</v>
      </c>
      <c r="B38" s="37" t="s">
        <v>18</v>
      </c>
      <c r="C38" s="23" t="s">
        <v>42</v>
      </c>
      <c r="D38" s="31">
        <v>103</v>
      </c>
      <c r="E38" s="32">
        <v>7244.7900000000009</v>
      </c>
      <c r="F38" s="32">
        <v>1251.4000000000001</v>
      </c>
      <c r="G38" s="33">
        <v>8496.19</v>
      </c>
      <c r="H38" s="33">
        <v>12510.845993203884</v>
      </c>
      <c r="I38" s="34">
        <v>58</v>
      </c>
      <c r="J38" s="34">
        <v>10</v>
      </c>
      <c r="K38" s="34">
        <v>68</v>
      </c>
      <c r="L38" s="34">
        <v>100.13165048543689</v>
      </c>
    </row>
    <row r="39" spans="1:12">
      <c r="A39" s="36">
        <v>7</v>
      </c>
      <c r="B39" s="37" t="s">
        <v>18</v>
      </c>
      <c r="C39" s="23" t="s">
        <v>43</v>
      </c>
      <c r="D39" s="31">
        <v>146</v>
      </c>
      <c r="E39" s="32">
        <v>11881.84</v>
      </c>
      <c r="F39" s="32">
        <v>1229.94</v>
      </c>
      <c r="G39" s="33">
        <v>13111.78</v>
      </c>
      <c r="H39" s="33">
        <v>13620.984058904109</v>
      </c>
      <c r="I39" s="34">
        <v>92</v>
      </c>
      <c r="J39" s="34">
        <v>11</v>
      </c>
      <c r="K39" s="34">
        <v>103</v>
      </c>
      <c r="L39" s="34">
        <v>107.00006849315068</v>
      </c>
    </row>
    <row r="40" spans="1:12">
      <c r="A40" s="36">
        <v>9</v>
      </c>
      <c r="B40" s="37" t="s">
        <v>18</v>
      </c>
      <c r="C40" s="23" t="s">
        <v>44</v>
      </c>
      <c r="D40" s="31">
        <v>60</v>
      </c>
      <c r="E40" s="32">
        <v>4525.08</v>
      </c>
      <c r="F40" s="32">
        <v>723</v>
      </c>
      <c r="G40" s="33">
        <v>5248.08</v>
      </c>
      <c r="H40" s="33">
        <v>13266.271559999999</v>
      </c>
      <c r="I40" s="34">
        <v>33</v>
      </c>
      <c r="J40" s="34">
        <v>8</v>
      </c>
      <c r="K40" s="34">
        <v>41</v>
      </c>
      <c r="L40" s="34">
        <v>103.64116666666665</v>
      </c>
    </row>
    <row r="41" spans="1:12">
      <c r="A41" s="36">
        <v>11</v>
      </c>
      <c r="B41" s="37" t="s">
        <v>18</v>
      </c>
      <c r="C41" s="23" t="s">
        <v>45</v>
      </c>
      <c r="D41" s="31">
        <v>142</v>
      </c>
      <c r="E41" s="32">
        <v>10223.120000000001</v>
      </c>
      <c r="F41" s="32">
        <v>2084.7199999999998</v>
      </c>
      <c r="G41" s="33">
        <v>12307.84</v>
      </c>
      <c r="H41" s="33">
        <v>13145.986569014085</v>
      </c>
      <c r="I41" s="34">
        <v>73</v>
      </c>
      <c r="J41" s="34">
        <v>17</v>
      </c>
      <c r="K41" s="34">
        <v>90</v>
      </c>
      <c r="L41" s="34">
        <v>96.128873239436615</v>
      </c>
    </row>
    <row r="42" spans="1:12">
      <c r="A42" s="36" t="e">
        <v>#VALUE!</v>
      </c>
      <c r="B42" s="37" t="s">
        <v>18</v>
      </c>
      <c r="C42" s="23">
        <v>0</v>
      </c>
      <c r="D42" s="31">
        <v>0</v>
      </c>
      <c r="E42" s="32">
        <v>0</v>
      </c>
      <c r="F42" s="32">
        <v>0</v>
      </c>
      <c r="G42" s="33">
        <v>0</v>
      </c>
      <c r="H42" s="33" t="s">
        <v>13</v>
      </c>
      <c r="I42" s="34">
        <v>0</v>
      </c>
      <c r="J42" s="34">
        <v>0</v>
      </c>
      <c r="K42" s="34">
        <v>0</v>
      </c>
      <c r="L42" s="34" t="s">
        <v>13</v>
      </c>
    </row>
    <row r="43" spans="1:12">
      <c r="A43" s="36">
        <v>44</v>
      </c>
      <c r="B43" s="37" t="s">
        <v>19</v>
      </c>
      <c r="C43" s="36" t="s">
        <v>46</v>
      </c>
      <c r="D43" s="38">
        <v>137.5</v>
      </c>
      <c r="E43" s="22">
        <v>7132.96</v>
      </c>
      <c r="F43" s="22">
        <v>971.63000000000011</v>
      </c>
      <c r="G43" s="18">
        <v>8104.59</v>
      </c>
      <c r="H43" s="18">
        <v>8939.8048385454549</v>
      </c>
      <c r="I43" s="19">
        <v>56</v>
      </c>
      <c r="J43" s="19">
        <v>9</v>
      </c>
      <c r="K43" s="19">
        <v>65</v>
      </c>
      <c r="L43" s="19">
        <v>71.698545454545453</v>
      </c>
    </row>
    <row r="44" spans="1:12">
      <c r="A44" s="36">
        <v>64</v>
      </c>
      <c r="B44" s="37" t="s">
        <v>19</v>
      </c>
      <c r="C44" s="36" t="s">
        <v>47</v>
      </c>
      <c r="D44" s="38">
        <v>88.5</v>
      </c>
      <c r="E44" s="22">
        <v>2811.64</v>
      </c>
      <c r="F44" s="22">
        <v>264.46000000000004</v>
      </c>
      <c r="G44" s="18">
        <v>3076.1</v>
      </c>
      <c r="H44" s="18">
        <v>5271.7749943502822</v>
      </c>
      <c r="I44" s="19">
        <v>24</v>
      </c>
      <c r="J44" s="19">
        <v>2</v>
      </c>
      <c r="K44" s="19">
        <v>26</v>
      </c>
      <c r="L44" s="19">
        <v>44.558418079096043</v>
      </c>
    </row>
    <row r="45" spans="1:12">
      <c r="A45" s="36">
        <v>56</v>
      </c>
      <c r="B45" s="37" t="s">
        <v>19</v>
      </c>
      <c r="C45" s="36" t="s">
        <v>48</v>
      </c>
      <c r="D45" s="38">
        <v>40.5</v>
      </c>
      <c r="E45" s="22">
        <v>1702.94</v>
      </c>
      <c r="F45" s="22">
        <v>100</v>
      </c>
      <c r="G45" s="18">
        <v>1802.94</v>
      </c>
      <c r="H45" s="18">
        <v>6751.8990074074063</v>
      </c>
      <c r="I45" s="19">
        <v>13</v>
      </c>
      <c r="J45" s="19">
        <v>1</v>
      </c>
      <c r="K45" s="19">
        <v>14</v>
      </c>
      <c r="L45" s="19">
        <v>52.429135802469126</v>
      </c>
    </row>
    <row r="46" spans="1:12">
      <c r="A46" s="36">
        <v>29</v>
      </c>
      <c r="B46" s="37" t="s">
        <v>19</v>
      </c>
      <c r="C46" s="36" t="s">
        <v>49</v>
      </c>
      <c r="D46" s="38">
        <v>159.5</v>
      </c>
      <c r="E46" s="22">
        <v>11313.329999999998</v>
      </c>
      <c r="F46" s="22">
        <v>817.56999999999994</v>
      </c>
      <c r="G46" s="18">
        <v>12130.899999999998</v>
      </c>
      <c r="H46" s="18">
        <v>11535.383090909087</v>
      </c>
      <c r="I46" s="19">
        <v>94</v>
      </c>
      <c r="J46" s="19">
        <v>8</v>
      </c>
      <c r="K46" s="19">
        <v>102</v>
      </c>
      <c r="L46" s="19">
        <v>96.992727272727265</v>
      </c>
    </row>
    <row r="47" spans="1:12">
      <c r="A47" s="36" t="e">
        <v>#VALUE!</v>
      </c>
      <c r="B47" s="37" t="s">
        <v>19</v>
      </c>
      <c r="C47" s="36">
        <v>0</v>
      </c>
      <c r="D47" s="38">
        <v>0</v>
      </c>
      <c r="E47" s="22">
        <v>0</v>
      </c>
      <c r="F47" s="22">
        <v>0</v>
      </c>
      <c r="G47" s="18">
        <v>0</v>
      </c>
      <c r="H47" s="18" t="s">
        <v>13</v>
      </c>
      <c r="I47" s="19">
        <v>0</v>
      </c>
      <c r="J47" s="19">
        <v>0</v>
      </c>
      <c r="K47" s="19">
        <v>0</v>
      </c>
      <c r="L47" s="19" t="s">
        <v>13</v>
      </c>
    </row>
    <row r="48" spans="1:12">
      <c r="A48" s="36" t="e">
        <v>#VALUE!</v>
      </c>
      <c r="B48" s="37" t="s">
        <v>19</v>
      </c>
      <c r="C48" s="36">
        <v>0</v>
      </c>
      <c r="D48" s="38">
        <v>0</v>
      </c>
      <c r="E48" s="22">
        <v>0</v>
      </c>
      <c r="F48" s="22">
        <v>0</v>
      </c>
      <c r="G48" s="18">
        <v>0</v>
      </c>
      <c r="H48" s="18" t="s">
        <v>13</v>
      </c>
      <c r="I48" s="19">
        <v>0</v>
      </c>
      <c r="J48" s="19">
        <v>0</v>
      </c>
      <c r="K48" s="19">
        <v>0</v>
      </c>
      <c r="L48" s="19" t="s">
        <v>13</v>
      </c>
    </row>
    <row r="49" spans="1:12">
      <c r="A49" s="36">
        <v>45</v>
      </c>
      <c r="B49" s="37" t="s">
        <v>20</v>
      </c>
      <c r="C49" s="36" t="s">
        <v>50</v>
      </c>
      <c r="D49" s="38">
        <v>118</v>
      </c>
      <c r="E49" s="22">
        <v>5833.52</v>
      </c>
      <c r="F49" s="22">
        <v>1110.95</v>
      </c>
      <c r="G49" s="18">
        <v>6944.47</v>
      </c>
      <c r="H49" s="18">
        <v>8925.9980076271186</v>
      </c>
      <c r="I49" s="19">
        <v>41</v>
      </c>
      <c r="J49" s="19">
        <v>10</v>
      </c>
      <c r="K49" s="19">
        <v>51</v>
      </c>
      <c r="L49" s="19">
        <v>65.552288135593216</v>
      </c>
    </row>
    <row r="50" spans="1:12">
      <c r="A50" s="36">
        <v>59</v>
      </c>
      <c r="B50" s="37" t="s">
        <v>20</v>
      </c>
      <c r="C50" s="36" t="s">
        <v>48</v>
      </c>
      <c r="D50" s="38">
        <v>113.5</v>
      </c>
      <c r="E50" s="22">
        <v>4465.67</v>
      </c>
      <c r="F50" s="22">
        <v>405.64</v>
      </c>
      <c r="G50" s="18">
        <v>4871.3100000000004</v>
      </c>
      <c r="H50" s="18">
        <v>6509.5294070484588</v>
      </c>
      <c r="I50" s="19">
        <v>34</v>
      </c>
      <c r="J50" s="19">
        <v>4</v>
      </c>
      <c r="K50" s="19">
        <v>38</v>
      </c>
      <c r="L50" s="19">
        <v>50.779383259911889</v>
      </c>
    </row>
    <row r="51" spans="1:12">
      <c r="A51" s="36">
        <v>46</v>
      </c>
      <c r="B51" s="37" t="s">
        <v>20</v>
      </c>
      <c r="C51" s="36" t="s">
        <v>51</v>
      </c>
      <c r="D51" s="38">
        <v>145.5</v>
      </c>
      <c r="E51" s="22">
        <v>7558.9800000000005</v>
      </c>
      <c r="F51" s="22">
        <v>910.17</v>
      </c>
      <c r="G51" s="18">
        <v>8469.15</v>
      </c>
      <c r="H51" s="18">
        <v>8828.2885257731941</v>
      </c>
      <c r="I51" s="19">
        <v>65</v>
      </c>
      <c r="J51" s="19">
        <v>8</v>
      </c>
      <c r="K51" s="19">
        <v>73</v>
      </c>
      <c r="L51" s="19">
        <v>76.09560137457045</v>
      </c>
    </row>
    <row r="52" spans="1:12">
      <c r="A52" s="36">
        <v>39</v>
      </c>
      <c r="B52" s="37" t="s">
        <v>20</v>
      </c>
      <c r="C52" s="36" t="s">
        <v>52</v>
      </c>
      <c r="D52" s="38">
        <v>71.600000000000009</v>
      </c>
      <c r="E52" s="22">
        <v>4586.07</v>
      </c>
      <c r="F52" s="22">
        <v>75.98</v>
      </c>
      <c r="G52" s="18">
        <v>4662.0499999999993</v>
      </c>
      <c r="H52" s="18">
        <v>9875.6022835195508</v>
      </c>
      <c r="I52" s="19">
        <v>37</v>
      </c>
      <c r="J52" s="19">
        <v>0</v>
      </c>
      <c r="K52" s="19">
        <v>37</v>
      </c>
      <c r="L52" s="19">
        <v>78.376955307262563</v>
      </c>
    </row>
    <row r="53" spans="1:12">
      <c r="A53" s="36">
        <v>53</v>
      </c>
      <c r="B53" s="37" t="s">
        <v>20</v>
      </c>
      <c r="C53" s="36" t="s">
        <v>53</v>
      </c>
      <c r="D53" s="38">
        <v>155</v>
      </c>
      <c r="E53" s="22">
        <v>6827.7199999999993</v>
      </c>
      <c r="F53" s="22">
        <v>1256.79</v>
      </c>
      <c r="G53" s="18">
        <v>8084.5099999999993</v>
      </c>
      <c r="H53" s="18">
        <v>7910.823430322579</v>
      </c>
      <c r="I53" s="19">
        <v>64</v>
      </c>
      <c r="J53" s="19">
        <v>9</v>
      </c>
      <c r="K53" s="19">
        <v>73</v>
      </c>
      <c r="L53" s="19">
        <v>71.431677419354841</v>
      </c>
    </row>
    <row r="54" spans="1:12">
      <c r="A54" s="36" t="e">
        <v>#VALUE!</v>
      </c>
      <c r="B54" s="37" t="s">
        <v>20</v>
      </c>
      <c r="C54" s="36">
        <v>0</v>
      </c>
      <c r="D54" s="38">
        <v>0</v>
      </c>
      <c r="E54" s="22">
        <v>0</v>
      </c>
      <c r="F54" s="22">
        <v>0</v>
      </c>
      <c r="G54" s="18">
        <v>0</v>
      </c>
      <c r="H54" s="18" t="s">
        <v>13</v>
      </c>
      <c r="I54" s="19">
        <v>0</v>
      </c>
      <c r="J54" s="19">
        <v>0</v>
      </c>
      <c r="K54" s="19">
        <v>0</v>
      </c>
      <c r="L54" s="19" t="s">
        <v>13</v>
      </c>
    </row>
    <row r="55" spans="1:12">
      <c r="A55" s="36" t="e">
        <v>#VALUE!</v>
      </c>
      <c r="B55" s="37" t="s">
        <v>20</v>
      </c>
      <c r="C55" s="36">
        <v>0</v>
      </c>
      <c r="D55" s="38">
        <v>0</v>
      </c>
      <c r="E55" s="22">
        <v>0</v>
      </c>
      <c r="F55" s="22">
        <v>0</v>
      </c>
      <c r="G55" s="18">
        <v>0</v>
      </c>
      <c r="H55" s="18" t="s">
        <v>13</v>
      </c>
      <c r="I55" s="19">
        <v>0</v>
      </c>
      <c r="J55" s="19">
        <v>0</v>
      </c>
      <c r="K55" s="19">
        <v>0</v>
      </c>
      <c r="L55" s="19" t="s">
        <v>13</v>
      </c>
    </row>
    <row r="56" spans="1:12">
      <c r="A56" s="36">
        <v>30</v>
      </c>
      <c r="B56" s="37" t="s">
        <v>54</v>
      </c>
      <c r="C56" s="36" t="s">
        <v>55</v>
      </c>
      <c r="D56" s="38">
        <v>134</v>
      </c>
      <c r="E56" s="22">
        <v>8917.0799999999981</v>
      </c>
      <c r="F56" s="22">
        <v>1265.83</v>
      </c>
      <c r="G56" s="18">
        <v>10182.909999999998</v>
      </c>
      <c r="H56" s="18">
        <v>11525.686266417906</v>
      </c>
      <c r="I56" s="19">
        <v>70</v>
      </c>
      <c r="J56" s="19">
        <v>10</v>
      </c>
      <c r="K56" s="19">
        <v>80</v>
      </c>
      <c r="L56" s="19">
        <v>90.549253731343271</v>
      </c>
    </row>
    <row r="57" spans="1:12">
      <c r="A57" s="36">
        <v>22</v>
      </c>
      <c r="B57" s="37" t="s">
        <v>54</v>
      </c>
      <c r="C57" s="36" t="s">
        <v>56</v>
      </c>
      <c r="D57" s="38">
        <v>85</v>
      </c>
      <c r="E57" s="22">
        <v>6232.83</v>
      </c>
      <c r="F57" s="22">
        <v>443.79</v>
      </c>
      <c r="G57" s="18">
        <v>6676.62</v>
      </c>
      <c r="H57" s="18">
        <v>11913.446534117646</v>
      </c>
      <c r="I57" s="19">
        <v>49</v>
      </c>
      <c r="J57" s="19">
        <v>2</v>
      </c>
      <c r="K57" s="19">
        <v>51</v>
      </c>
      <c r="L57" s="19">
        <v>91.001999999999995</v>
      </c>
    </row>
    <row r="58" spans="1:12">
      <c r="A58" s="36">
        <v>10</v>
      </c>
      <c r="B58" s="37" t="s">
        <v>54</v>
      </c>
      <c r="C58" s="36" t="s">
        <v>57</v>
      </c>
      <c r="D58" s="38">
        <v>139</v>
      </c>
      <c r="E58" s="22">
        <v>10698.740000000002</v>
      </c>
      <c r="F58" s="22">
        <v>1413.64</v>
      </c>
      <c r="G58" s="18">
        <v>12112.380000000001</v>
      </c>
      <c r="H58" s="18">
        <v>13216.43650791367</v>
      </c>
      <c r="I58" s="19">
        <v>87</v>
      </c>
      <c r="J58" s="19">
        <v>13</v>
      </c>
      <c r="K58" s="19">
        <v>100</v>
      </c>
      <c r="L58" s="19">
        <v>109.11510791366905</v>
      </c>
    </row>
    <row r="59" spans="1:12">
      <c r="A59" s="36">
        <v>4</v>
      </c>
      <c r="B59" s="37" t="s">
        <v>54</v>
      </c>
      <c r="C59" s="36" t="s">
        <v>58</v>
      </c>
      <c r="D59" s="38">
        <v>138.5</v>
      </c>
      <c r="E59" s="22">
        <v>12318.04</v>
      </c>
      <c r="F59" s="22">
        <v>1831</v>
      </c>
      <c r="G59" s="18">
        <v>14149.04</v>
      </c>
      <c r="H59" s="18">
        <v>15494.475789169674</v>
      </c>
      <c r="I59" s="19">
        <v>93</v>
      </c>
      <c r="J59" s="19">
        <v>10</v>
      </c>
      <c r="K59" s="19">
        <v>103</v>
      </c>
      <c r="L59" s="19">
        <v>112.79429602888085</v>
      </c>
    </row>
    <row r="60" spans="1:12">
      <c r="A60" s="36">
        <v>26</v>
      </c>
      <c r="B60" s="37" t="s">
        <v>54</v>
      </c>
      <c r="C60" s="36" t="s">
        <v>59</v>
      </c>
      <c r="D60" s="38">
        <v>82</v>
      </c>
      <c r="E60" s="22">
        <v>5749.7800000000007</v>
      </c>
      <c r="F60" s="22">
        <v>536.63</v>
      </c>
      <c r="G60" s="18">
        <v>6286.4100000000008</v>
      </c>
      <c r="H60" s="18">
        <v>11627.55859390244</v>
      </c>
      <c r="I60" s="19">
        <v>54</v>
      </c>
      <c r="J60" s="19">
        <v>4</v>
      </c>
      <c r="K60" s="19">
        <v>58</v>
      </c>
      <c r="L60" s="19">
        <v>107.27878048780487</v>
      </c>
    </row>
    <row r="61" spans="1:12">
      <c r="A61" s="36">
        <v>19</v>
      </c>
      <c r="B61" s="37" t="s">
        <v>54</v>
      </c>
      <c r="C61" s="36" t="s">
        <v>60</v>
      </c>
      <c r="D61" s="38">
        <v>56</v>
      </c>
      <c r="E61" s="22">
        <v>4270.7999999999993</v>
      </c>
      <c r="F61" s="22">
        <v>346.22</v>
      </c>
      <c r="G61" s="18">
        <v>4617.0199999999995</v>
      </c>
      <c r="H61" s="18">
        <v>12504.703989285712</v>
      </c>
      <c r="I61" s="19">
        <v>36</v>
      </c>
      <c r="J61" s="19">
        <v>4</v>
      </c>
      <c r="K61" s="19">
        <v>40</v>
      </c>
      <c r="L61" s="19">
        <v>108.33571428571427</v>
      </c>
    </row>
    <row r="62" spans="1:12">
      <c r="A62" s="26">
        <v>3</v>
      </c>
      <c r="B62" s="62" t="s">
        <v>61</v>
      </c>
      <c r="C62" s="28" t="s">
        <v>62</v>
      </c>
      <c r="D62" s="27">
        <v>160</v>
      </c>
      <c r="E62" s="28">
        <v>15418.85</v>
      </c>
      <c r="F62" s="28">
        <v>1135.3800000000001</v>
      </c>
      <c r="G62" s="29">
        <v>16554.23</v>
      </c>
      <c r="H62" s="29">
        <v>15692.375400624998</v>
      </c>
      <c r="I62" s="26">
        <v>135</v>
      </c>
      <c r="J62" s="30">
        <v>9</v>
      </c>
      <c r="K62" s="30">
        <v>144</v>
      </c>
      <c r="L62" s="30">
        <v>136.50299999999999</v>
      </c>
    </row>
    <row r="63" spans="1:12">
      <c r="A63" s="23">
        <v>1</v>
      </c>
      <c r="B63" s="37" t="s">
        <v>61</v>
      </c>
      <c r="C63" s="32" t="s">
        <v>39</v>
      </c>
      <c r="D63" s="31">
        <v>12.5</v>
      </c>
      <c r="E63" s="32">
        <v>2092.75</v>
      </c>
      <c r="F63" s="32">
        <v>55</v>
      </c>
      <c r="G63" s="33">
        <v>2147.75</v>
      </c>
      <c r="H63" s="33">
        <v>26059.939399999999</v>
      </c>
      <c r="I63" s="23">
        <v>19</v>
      </c>
      <c r="J63" s="34">
        <v>1</v>
      </c>
      <c r="K63" s="34">
        <v>20</v>
      </c>
      <c r="L63" s="34">
        <v>242.67199999999997</v>
      </c>
    </row>
    <row r="64" spans="1:12">
      <c r="A64" s="23" t="e">
        <v>#VALUE!</v>
      </c>
      <c r="B64" s="37" t="s">
        <v>61</v>
      </c>
      <c r="C64" s="32">
        <v>0</v>
      </c>
      <c r="D64" s="31">
        <v>0</v>
      </c>
      <c r="E64" s="32">
        <v>0</v>
      </c>
      <c r="F64" s="32">
        <v>0</v>
      </c>
      <c r="G64" s="33">
        <v>0</v>
      </c>
      <c r="H64" s="33" t="s">
        <v>13</v>
      </c>
      <c r="I64" s="23">
        <v>0</v>
      </c>
      <c r="J64" s="34">
        <v>0</v>
      </c>
      <c r="K64" s="34">
        <v>0</v>
      </c>
      <c r="L64" s="34" t="s">
        <v>13</v>
      </c>
    </row>
    <row r="65" spans="1:12">
      <c r="A65" s="23" t="e">
        <v>#VALUE!</v>
      </c>
      <c r="B65" s="37" t="s">
        <v>61</v>
      </c>
      <c r="C65" s="32">
        <v>0</v>
      </c>
      <c r="D65" s="31">
        <v>0</v>
      </c>
      <c r="E65" s="32">
        <v>0</v>
      </c>
      <c r="F65" s="32">
        <v>0</v>
      </c>
      <c r="G65" s="33">
        <v>0</v>
      </c>
      <c r="H65" s="33" t="s">
        <v>13</v>
      </c>
      <c r="I65" s="23">
        <v>0</v>
      </c>
      <c r="J65" s="34">
        <v>0</v>
      </c>
      <c r="K65" s="34">
        <v>0</v>
      </c>
      <c r="L65" s="34" t="s">
        <v>13</v>
      </c>
    </row>
    <row r="66" spans="1:12">
      <c r="A66" s="23" t="e">
        <v>#VALUE!</v>
      </c>
      <c r="B66" s="37" t="s">
        <v>61</v>
      </c>
      <c r="C66" s="32">
        <v>0</v>
      </c>
      <c r="D66" s="31">
        <v>0</v>
      </c>
      <c r="E66" s="32">
        <v>0</v>
      </c>
      <c r="F66" s="32">
        <v>0</v>
      </c>
      <c r="G66" s="33">
        <v>0</v>
      </c>
      <c r="H66" s="33" t="s">
        <v>13</v>
      </c>
      <c r="I66" s="23">
        <v>0</v>
      </c>
      <c r="J66" s="34">
        <v>0</v>
      </c>
      <c r="K66" s="34">
        <v>0</v>
      </c>
      <c r="L66" s="34" t="s">
        <v>13</v>
      </c>
    </row>
    <row r="67" spans="1:12">
      <c r="A67" s="23">
        <v>27</v>
      </c>
      <c r="B67" s="37" t="s">
        <v>65</v>
      </c>
      <c r="C67" s="32" t="s">
        <v>66</v>
      </c>
      <c r="D67" s="31">
        <v>158.5</v>
      </c>
      <c r="E67" s="32">
        <v>10408.39</v>
      </c>
      <c r="F67" s="32">
        <v>1703.44</v>
      </c>
      <c r="G67" s="33">
        <v>12111.83</v>
      </c>
      <c r="H67" s="33">
        <v>11589.91328769716</v>
      </c>
      <c r="I67" s="23">
        <v>86</v>
      </c>
      <c r="J67" s="34">
        <v>16</v>
      </c>
      <c r="K67" s="34">
        <v>102</v>
      </c>
      <c r="L67" s="34">
        <v>97.604668769716085</v>
      </c>
    </row>
    <row r="68" spans="1:12">
      <c r="A68" s="23">
        <v>50</v>
      </c>
      <c r="B68" s="37" t="s">
        <v>65</v>
      </c>
      <c r="C68" s="32" t="s">
        <v>67</v>
      </c>
      <c r="D68" s="31">
        <v>102.5</v>
      </c>
      <c r="E68" s="32">
        <v>4483.74</v>
      </c>
      <c r="F68" s="32">
        <v>911.48</v>
      </c>
      <c r="G68" s="33">
        <v>5395.2199999999993</v>
      </c>
      <c r="H68" s="33">
        <v>7983.3465112195099</v>
      </c>
      <c r="I68" s="23">
        <v>35</v>
      </c>
      <c r="J68" s="34">
        <v>9</v>
      </c>
      <c r="K68" s="34">
        <v>44</v>
      </c>
      <c r="L68" s="34">
        <v>65.107121951219511</v>
      </c>
    </row>
    <row r="69" spans="1:12">
      <c r="A69" s="23">
        <v>52</v>
      </c>
      <c r="B69" s="37" t="s">
        <v>65</v>
      </c>
      <c r="C69" s="32" t="s">
        <v>68</v>
      </c>
      <c r="D69" s="31">
        <v>59</v>
      </c>
      <c r="E69" s="32">
        <v>2861.4700000000003</v>
      </c>
      <c r="F69" s="32">
        <v>219.07</v>
      </c>
      <c r="G69" s="33">
        <v>3080.5400000000004</v>
      </c>
      <c r="H69" s="33">
        <v>7919.0763016949159</v>
      </c>
      <c r="I69" s="23">
        <v>23</v>
      </c>
      <c r="J69" s="34">
        <v>1</v>
      </c>
      <c r="K69" s="34">
        <v>24</v>
      </c>
      <c r="L69" s="34">
        <v>61.696271186440676</v>
      </c>
    </row>
    <row r="70" spans="1:12">
      <c r="A70" s="23">
        <v>20</v>
      </c>
      <c r="B70" s="37" t="s">
        <v>65</v>
      </c>
      <c r="C70" s="32" t="s">
        <v>69</v>
      </c>
      <c r="D70" s="31">
        <v>67.5</v>
      </c>
      <c r="E70" s="32">
        <v>5290.56</v>
      </c>
      <c r="F70" s="32">
        <v>143.13999999999999</v>
      </c>
      <c r="G70" s="33">
        <v>5433.7000000000007</v>
      </c>
      <c r="H70" s="33">
        <v>12209.322651851853</v>
      </c>
      <c r="I70" s="23">
        <v>37</v>
      </c>
      <c r="J70" s="34">
        <v>1</v>
      </c>
      <c r="K70" s="34">
        <v>38</v>
      </c>
      <c r="L70" s="34">
        <v>85.384592592592583</v>
      </c>
    </row>
    <row r="71" spans="1:12">
      <c r="A71" s="23">
        <v>60</v>
      </c>
      <c r="B71" s="37" t="s">
        <v>70</v>
      </c>
      <c r="C71" s="32" t="s">
        <v>92</v>
      </c>
      <c r="D71" s="31">
        <v>143</v>
      </c>
      <c r="E71" s="32">
        <v>4913.84</v>
      </c>
      <c r="F71" s="32">
        <v>1181.6399999999999</v>
      </c>
      <c r="G71" s="33">
        <v>6095.48</v>
      </c>
      <c r="H71" s="33">
        <v>6465.0451160839157</v>
      </c>
      <c r="I71" s="23">
        <v>36</v>
      </c>
      <c r="J71" s="34">
        <v>10</v>
      </c>
      <c r="K71" s="34">
        <v>46</v>
      </c>
      <c r="L71" s="34">
        <v>48.788951048951049</v>
      </c>
    </row>
    <row r="72" spans="1:12">
      <c r="A72" s="23">
        <v>40</v>
      </c>
      <c r="B72" s="37" t="s">
        <v>70</v>
      </c>
      <c r="C72" s="32" t="s">
        <v>71</v>
      </c>
      <c r="D72" s="31">
        <v>140</v>
      </c>
      <c r="E72" s="32">
        <v>6932.4800000000005</v>
      </c>
      <c r="F72" s="32">
        <v>1935.6399999999999</v>
      </c>
      <c r="G72" s="33">
        <v>8868.1200000000008</v>
      </c>
      <c r="H72" s="33">
        <v>9607.3411457142865</v>
      </c>
      <c r="I72" s="23">
        <v>58</v>
      </c>
      <c r="J72" s="34">
        <v>18</v>
      </c>
      <c r="K72" s="34">
        <v>76</v>
      </c>
      <c r="L72" s="34">
        <v>82.335142857142841</v>
      </c>
    </row>
    <row r="73" spans="1:12">
      <c r="A73" s="23">
        <v>25</v>
      </c>
      <c r="B73" s="37" t="s">
        <v>70</v>
      </c>
      <c r="C73" s="32" t="s">
        <v>26</v>
      </c>
      <c r="D73" s="31">
        <v>58</v>
      </c>
      <c r="E73" s="32">
        <v>3709.9700000000003</v>
      </c>
      <c r="F73" s="32">
        <v>756.81999999999994</v>
      </c>
      <c r="G73" s="33">
        <v>4466.79</v>
      </c>
      <c r="H73" s="33">
        <v>11680.655849999999</v>
      </c>
      <c r="I73" s="23">
        <v>28</v>
      </c>
      <c r="J73" s="34">
        <v>7</v>
      </c>
      <c r="K73" s="34">
        <v>35</v>
      </c>
      <c r="L73" s="34">
        <v>91.524999999999991</v>
      </c>
    </row>
    <row r="74" spans="1:12">
      <c r="A74" s="23">
        <v>34</v>
      </c>
      <c r="B74" s="37" t="s">
        <v>70</v>
      </c>
      <c r="C74" s="32" t="s">
        <v>72</v>
      </c>
      <c r="D74" s="31">
        <v>73</v>
      </c>
      <c r="E74" s="32">
        <v>4400.55</v>
      </c>
      <c r="F74" s="32">
        <v>907.17</v>
      </c>
      <c r="G74" s="33">
        <v>5307.72</v>
      </c>
      <c r="H74" s="33">
        <v>11027.697156164384</v>
      </c>
      <c r="I74" s="23">
        <v>43</v>
      </c>
      <c r="J74" s="34">
        <v>7</v>
      </c>
      <c r="K74" s="34">
        <v>50</v>
      </c>
      <c r="L74" s="34">
        <v>103.88356164383561</v>
      </c>
    </row>
    <row r="75" spans="1:12">
      <c r="A75" s="23">
        <v>15</v>
      </c>
      <c r="B75" s="37" t="s">
        <v>70</v>
      </c>
      <c r="C75" s="32" t="s">
        <v>73</v>
      </c>
      <c r="D75" s="31">
        <v>54.400000000000006</v>
      </c>
      <c r="E75" s="32">
        <v>3770.42</v>
      </c>
      <c r="F75" s="32">
        <v>771.71</v>
      </c>
      <c r="G75" s="33">
        <v>4542.13</v>
      </c>
      <c r="H75" s="33">
        <v>12663.692226102938</v>
      </c>
      <c r="I75" s="23">
        <v>29</v>
      </c>
      <c r="J75" s="34">
        <v>7</v>
      </c>
      <c r="K75" s="34">
        <v>36</v>
      </c>
      <c r="L75" s="34">
        <v>100.36985294117646</v>
      </c>
    </row>
    <row r="76" spans="1:12">
      <c r="A76" s="23">
        <v>21</v>
      </c>
      <c r="B76" s="37" t="s">
        <v>74</v>
      </c>
      <c r="C76" s="32" t="s">
        <v>75</v>
      </c>
      <c r="D76" s="31">
        <v>108</v>
      </c>
      <c r="E76" s="32">
        <v>7487.7900000000009</v>
      </c>
      <c r="F76" s="32">
        <v>1133.3499999999999</v>
      </c>
      <c r="G76" s="33">
        <v>8621.1400000000012</v>
      </c>
      <c r="H76" s="33">
        <v>12107.113924074076</v>
      </c>
      <c r="I76" s="23">
        <v>53</v>
      </c>
      <c r="J76" s="34">
        <v>8</v>
      </c>
      <c r="K76" s="34">
        <v>61</v>
      </c>
      <c r="L76" s="34">
        <v>85.665462962962948</v>
      </c>
    </row>
    <row r="77" spans="1:12">
      <c r="A77" s="23">
        <v>8</v>
      </c>
      <c r="B77" s="37" t="s">
        <v>74</v>
      </c>
      <c r="C77" s="32" t="s">
        <v>76</v>
      </c>
      <c r="D77" s="31">
        <v>152</v>
      </c>
      <c r="E77" s="32">
        <v>11672.63</v>
      </c>
      <c r="F77" s="32">
        <v>1962.0300000000002</v>
      </c>
      <c r="G77" s="33">
        <v>13634.66</v>
      </c>
      <c r="H77" s="33">
        <v>13605.058435526314</v>
      </c>
      <c r="I77" s="23">
        <v>94</v>
      </c>
      <c r="J77" s="34">
        <v>17</v>
      </c>
      <c r="K77" s="34">
        <v>111</v>
      </c>
      <c r="L77" s="34">
        <v>110.75901315789473</v>
      </c>
    </row>
    <row r="78" spans="1:12">
      <c r="A78" s="23">
        <v>28</v>
      </c>
      <c r="B78" s="37" t="s">
        <v>74</v>
      </c>
      <c r="C78" s="32" t="s">
        <v>77</v>
      </c>
      <c r="D78" s="31">
        <v>73</v>
      </c>
      <c r="E78" s="32">
        <v>5179.6299999999992</v>
      </c>
      <c r="F78" s="32">
        <v>375.12</v>
      </c>
      <c r="G78" s="33">
        <v>5554.7499999999991</v>
      </c>
      <c r="H78" s="33">
        <v>11540.944280821914</v>
      </c>
      <c r="I78" s="23">
        <v>39</v>
      </c>
      <c r="J78" s="34">
        <v>4</v>
      </c>
      <c r="K78" s="34">
        <v>43</v>
      </c>
      <c r="L78" s="34">
        <v>89.339863013698618</v>
      </c>
    </row>
    <row r="79" spans="1:12">
      <c r="A79" s="23">
        <v>36</v>
      </c>
      <c r="B79" s="37" t="s">
        <v>74</v>
      </c>
      <c r="C79" s="32" t="s">
        <v>78</v>
      </c>
      <c r="D79" s="31">
        <v>54.9</v>
      </c>
      <c r="E79" s="32">
        <v>3457.8500000000004</v>
      </c>
      <c r="F79" s="32">
        <v>277.41999999999996</v>
      </c>
      <c r="G79" s="33">
        <v>3735.2700000000004</v>
      </c>
      <c r="H79" s="33">
        <v>10319.278704918033</v>
      </c>
      <c r="I79" s="23">
        <v>32</v>
      </c>
      <c r="J79" s="34">
        <v>4</v>
      </c>
      <c r="K79" s="34">
        <v>36</v>
      </c>
      <c r="L79" s="34">
        <v>99.455737704918036</v>
      </c>
    </row>
    <row r="80" spans="1:12">
      <c r="A80" s="23" t="e">
        <v>#VALUE!</v>
      </c>
      <c r="B80" s="37" t="s">
        <v>74</v>
      </c>
      <c r="C80" s="32">
        <v>0</v>
      </c>
      <c r="D80" s="31">
        <v>0</v>
      </c>
      <c r="E80" s="32">
        <v>0</v>
      </c>
      <c r="F80" s="32">
        <v>0</v>
      </c>
      <c r="G80" s="33">
        <v>0</v>
      </c>
      <c r="H80" s="33" t="s">
        <v>13</v>
      </c>
      <c r="I80" s="23">
        <v>0</v>
      </c>
      <c r="J80" s="34">
        <v>0</v>
      </c>
      <c r="K80" s="34">
        <v>0</v>
      </c>
      <c r="L80" s="34" t="s">
        <v>13</v>
      </c>
    </row>
    <row r="81" spans="1:12">
      <c r="A81" s="23">
        <v>31</v>
      </c>
      <c r="B81" s="37" t="s">
        <v>79</v>
      </c>
      <c r="C81" s="32" t="s">
        <v>23</v>
      </c>
      <c r="D81" s="31">
        <v>165</v>
      </c>
      <c r="E81" s="32">
        <v>10777.84</v>
      </c>
      <c r="F81" s="32">
        <v>1649.3600000000001</v>
      </c>
      <c r="G81" s="33">
        <v>12427.2</v>
      </c>
      <c r="H81" s="33">
        <v>11423.232872727272</v>
      </c>
      <c r="I81" s="23">
        <v>90</v>
      </c>
      <c r="J81" s="34">
        <v>14</v>
      </c>
      <c r="K81" s="34">
        <v>104</v>
      </c>
      <c r="L81" s="34">
        <v>95.598060606060599</v>
      </c>
    </row>
    <row r="82" spans="1:12">
      <c r="A82" s="23">
        <v>37</v>
      </c>
      <c r="B82" s="37" t="s">
        <v>79</v>
      </c>
      <c r="C82" s="32" t="s">
        <v>80</v>
      </c>
      <c r="D82" s="31">
        <v>156.5</v>
      </c>
      <c r="E82" s="32">
        <v>10154.549999999999</v>
      </c>
      <c r="F82" s="32">
        <v>432.12</v>
      </c>
      <c r="G82" s="33">
        <v>10586.67</v>
      </c>
      <c r="H82" s="33">
        <v>10259.937628753993</v>
      </c>
      <c r="I82" s="23">
        <v>83</v>
      </c>
      <c r="J82" s="34">
        <v>2</v>
      </c>
      <c r="K82" s="34">
        <v>85</v>
      </c>
      <c r="L82" s="34">
        <v>82.376677316293922</v>
      </c>
    </row>
    <row r="83" spans="1:12">
      <c r="A83" s="23">
        <v>32</v>
      </c>
      <c r="B83" s="37" t="s">
        <v>79</v>
      </c>
      <c r="C83" s="32" t="s">
        <v>52</v>
      </c>
      <c r="D83" s="31">
        <v>97</v>
      </c>
      <c r="E83" s="32">
        <v>6866.89</v>
      </c>
      <c r="F83" s="32">
        <v>320.73</v>
      </c>
      <c r="G83" s="33">
        <v>7187.6200000000008</v>
      </c>
      <c r="H83" s="33">
        <v>11238.621911340206</v>
      </c>
      <c r="I83" s="23">
        <v>56</v>
      </c>
      <c r="J83" s="34">
        <v>4</v>
      </c>
      <c r="K83" s="34">
        <v>60</v>
      </c>
      <c r="L83" s="34">
        <v>93.816494845360808</v>
      </c>
    </row>
    <row r="84" spans="1:12">
      <c r="A84" s="23">
        <v>49</v>
      </c>
      <c r="B84" s="37" t="s">
        <v>79</v>
      </c>
      <c r="C84" s="32" t="s">
        <v>81</v>
      </c>
      <c r="D84" s="31">
        <v>134</v>
      </c>
      <c r="E84" s="32">
        <v>6343.03</v>
      </c>
      <c r="F84" s="32">
        <v>875.58</v>
      </c>
      <c r="G84" s="33">
        <v>7218.61</v>
      </c>
      <c r="H84" s="33">
        <v>8170.4968559701492</v>
      </c>
      <c r="I84" s="23">
        <v>58</v>
      </c>
      <c r="J84" s="34">
        <v>7</v>
      </c>
      <c r="K84" s="34">
        <v>65</v>
      </c>
      <c r="L84" s="34">
        <v>73.571268656716413</v>
      </c>
    </row>
    <row r="85" spans="1:12">
      <c r="A85" s="23">
        <v>38</v>
      </c>
      <c r="B85" s="37" t="s">
        <v>79</v>
      </c>
      <c r="C85" s="32" t="s">
        <v>82</v>
      </c>
      <c r="D85" s="31">
        <v>44</v>
      </c>
      <c r="E85" s="32">
        <v>2848.77</v>
      </c>
      <c r="F85" s="32">
        <v>43.73</v>
      </c>
      <c r="G85" s="33">
        <v>2892.5</v>
      </c>
      <c r="H85" s="33">
        <v>9970.5789772727276</v>
      </c>
      <c r="I85" s="23">
        <v>25</v>
      </c>
      <c r="J85" s="34">
        <v>0</v>
      </c>
      <c r="K85" s="34">
        <v>25</v>
      </c>
      <c r="L85" s="34">
        <v>86.17613636363636</v>
      </c>
    </row>
    <row r="86" spans="1:12">
      <c r="A86" s="23">
        <v>57</v>
      </c>
      <c r="B86" s="37" t="s">
        <v>79</v>
      </c>
      <c r="C86" s="32" t="s">
        <v>83</v>
      </c>
      <c r="D86" s="31">
        <v>53.4</v>
      </c>
      <c r="E86" s="32">
        <v>2229.62</v>
      </c>
      <c r="F86" s="32">
        <v>129.69</v>
      </c>
      <c r="G86" s="33">
        <v>2359.31</v>
      </c>
      <c r="H86" s="33">
        <v>6701.0589456928828</v>
      </c>
      <c r="I86" s="23">
        <v>22</v>
      </c>
      <c r="J86" s="34">
        <v>1</v>
      </c>
      <c r="K86" s="34">
        <v>23</v>
      </c>
      <c r="L86" s="34">
        <v>65.326029962546812</v>
      </c>
    </row>
    <row r="89" spans="1:12">
      <c r="A89" s="63">
        <f>COUNT(A2:A86)</f>
        <v>66</v>
      </c>
    </row>
  </sheetData>
  <autoFilter ref="A1:K86">
    <filterColumn colId="1"/>
  </autoFilter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8"/>
  <sheetViews>
    <sheetView workbookViewId="0">
      <selection activeCell="C84" sqref="C84"/>
    </sheetView>
  </sheetViews>
  <sheetFormatPr baseColWidth="10" defaultRowHeight="15"/>
  <cols>
    <col min="12" max="12" width="11.42578125" style="50"/>
  </cols>
  <sheetData>
    <row r="1" spans="1:12" ht="30">
      <c r="A1" s="4" t="s">
        <v>0</v>
      </c>
      <c r="B1" s="4" t="s">
        <v>1</v>
      </c>
      <c r="C1" s="8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7" t="s">
        <v>10</v>
      </c>
      <c r="L1" s="50" t="s">
        <v>11</v>
      </c>
    </row>
    <row r="2" spans="1:12">
      <c r="A2" s="3">
        <v>1</v>
      </c>
      <c r="B2" s="3" t="s">
        <v>79</v>
      </c>
      <c r="C2" s="9" t="s">
        <v>80</v>
      </c>
      <c r="D2" s="5">
        <v>190</v>
      </c>
      <c r="E2" s="5">
        <v>15441.430000000004</v>
      </c>
      <c r="F2" s="1">
        <v>1471.86</v>
      </c>
      <c r="G2" s="1">
        <v>16913.290000000005</v>
      </c>
      <c r="H2" s="2">
        <v>13501.256285789477</v>
      </c>
      <c r="I2" s="2">
        <v>114</v>
      </c>
      <c r="J2" s="2">
        <v>11</v>
      </c>
      <c r="K2" s="2">
        <v>125</v>
      </c>
      <c r="L2" s="50">
        <v>99.78289473684211</v>
      </c>
    </row>
    <row r="3" spans="1:12">
      <c r="A3" s="3">
        <v>2</v>
      </c>
      <c r="B3" s="3" t="s">
        <v>79</v>
      </c>
      <c r="C3" s="9" t="s">
        <v>23</v>
      </c>
      <c r="D3" s="5">
        <v>187</v>
      </c>
      <c r="E3" s="5">
        <v>15196.650000000003</v>
      </c>
      <c r="F3" s="1">
        <v>1382</v>
      </c>
      <c r="G3" s="1">
        <v>16578.650000000001</v>
      </c>
      <c r="H3" s="2">
        <v>13446.437676470587</v>
      </c>
      <c r="I3" s="2">
        <v>128</v>
      </c>
      <c r="J3" s="2">
        <v>13</v>
      </c>
      <c r="K3" s="2">
        <v>141</v>
      </c>
      <c r="L3" s="50">
        <v>114.36080213903742</v>
      </c>
    </row>
    <row r="4" spans="1:12">
      <c r="A4" s="3">
        <v>3</v>
      </c>
      <c r="B4" s="23" t="s">
        <v>79</v>
      </c>
      <c r="C4" s="9" t="s">
        <v>52</v>
      </c>
      <c r="D4" s="5">
        <v>186</v>
      </c>
      <c r="E4" s="5">
        <v>14610.610000000004</v>
      </c>
      <c r="F4" s="1">
        <v>1228.1600000000001</v>
      </c>
      <c r="G4" s="1">
        <v>15838.770000000004</v>
      </c>
      <c r="H4" s="2">
        <v>12915.409924193551</v>
      </c>
      <c r="I4" s="2">
        <v>112</v>
      </c>
      <c r="J4" s="2">
        <v>12</v>
      </c>
      <c r="K4" s="2">
        <v>124</v>
      </c>
      <c r="L4" s="50">
        <v>101.11333333333333</v>
      </c>
    </row>
    <row r="5" spans="1:12">
      <c r="A5" s="3">
        <v>4</v>
      </c>
      <c r="B5" s="3" t="s">
        <v>79</v>
      </c>
      <c r="C5" s="9" t="s">
        <v>81</v>
      </c>
      <c r="D5" s="5">
        <v>189.5</v>
      </c>
      <c r="E5" s="5">
        <v>14062.230000000001</v>
      </c>
      <c r="F5" s="1">
        <v>1259.1100000000001</v>
      </c>
      <c r="G5" s="1">
        <v>15321.340000000002</v>
      </c>
      <c r="H5" s="2">
        <v>12262.731597889182</v>
      </c>
      <c r="I5" s="2">
        <v>122</v>
      </c>
      <c r="J5" s="2">
        <v>11</v>
      </c>
      <c r="K5" s="2">
        <v>133</v>
      </c>
      <c r="L5" s="50">
        <v>106.44912928759892</v>
      </c>
    </row>
    <row r="6" spans="1:12">
      <c r="A6" s="3">
        <v>5</v>
      </c>
      <c r="B6" s="3" t="s">
        <v>79</v>
      </c>
      <c r="C6" s="31" t="s">
        <v>82</v>
      </c>
      <c r="D6" s="32">
        <v>136</v>
      </c>
      <c r="E6" s="32">
        <v>10392.200000000003</v>
      </c>
      <c r="F6" s="1">
        <v>847.45</v>
      </c>
      <c r="G6" s="1">
        <v>11239.650000000003</v>
      </c>
      <c r="H6" s="34">
        <v>12534.689084558826</v>
      </c>
      <c r="I6" s="34">
        <v>80</v>
      </c>
      <c r="J6" s="2">
        <v>6</v>
      </c>
      <c r="K6" s="2">
        <v>86</v>
      </c>
      <c r="L6" s="50">
        <v>95.908970588235292</v>
      </c>
    </row>
    <row r="7" spans="1:12">
      <c r="A7" s="3">
        <v>6</v>
      </c>
      <c r="B7" s="32" t="s">
        <v>79</v>
      </c>
      <c r="C7" s="9" t="s">
        <v>83</v>
      </c>
      <c r="D7" s="5">
        <v>116.4</v>
      </c>
      <c r="E7" s="5">
        <v>7938.9600000000009</v>
      </c>
      <c r="F7" s="1">
        <v>378.39</v>
      </c>
      <c r="G7" s="1">
        <v>8317.35</v>
      </c>
      <c r="H7" s="2">
        <v>10837.564213917525</v>
      </c>
      <c r="I7" s="2">
        <v>68</v>
      </c>
      <c r="J7" s="2">
        <v>2</v>
      </c>
      <c r="K7" s="2">
        <v>70</v>
      </c>
      <c r="L7" s="50">
        <v>91.210481099656349</v>
      </c>
    </row>
    <row r="8" spans="1:12">
      <c r="A8" s="3">
        <v>7</v>
      </c>
      <c r="B8" s="3" t="s">
        <v>79</v>
      </c>
      <c r="C8" s="31">
        <v>0</v>
      </c>
      <c r="D8" s="32">
        <v>0</v>
      </c>
      <c r="E8" s="32" t="s">
        <v>13</v>
      </c>
      <c r="F8" s="1" t="s">
        <v>13</v>
      </c>
      <c r="G8" s="1">
        <v>0</v>
      </c>
      <c r="H8" s="23" t="s">
        <v>13</v>
      </c>
      <c r="I8" s="34" t="s">
        <v>13</v>
      </c>
      <c r="J8" s="2">
        <v>0</v>
      </c>
      <c r="K8" s="2">
        <v>0</v>
      </c>
      <c r="L8" s="50" t="s">
        <v>13</v>
      </c>
    </row>
    <row r="9" spans="1:12">
      <c r="A9" s="3">
        <v>8</v>
      </c>
      <c r="B9" s="3" t="s">
        <v>65</v>
      </c>
      <c r="C9" s="9" t="s">
        <v>67</v>
      </c>
      <c r="D9" s="5">
        <v>166.5</v>
      </c>
      <c r="E9" s="5">
        <v>11821.550000000003</v>
      </c>
      <c r="F9" s="1">
        <v>571.14</v>
      </c>
      <c r="G9" s="1">
        <v>12392.690000000002</v>
      </c>
      <c r="H9" s="2">
        <v>11288.88463843844</v>
      </c>
      <c r="I9" s="2">
        <v>90</v>
      </c>
      <c r="J9" s="2">
        <v>6</v>
      </c>
      <c r="K9" s="2">
        <v>96</v>
      </c>
      <c r="L9" s="50">
        <v>87.449369369369364</v>
      </c>
    </row>
    <row r="10" spans="1:12">
      <c r="A10" s="3">
        <v>9</v>
      </c>
      <c r="B10" s="3" t="s">
        <v>65</v>
      </c>
      <c r="C10" s="9" t="s">
        <v>66</v>
      </c>
      <c r="D10" s="5">
        <v>153</v>
      </c>
      <c r="E10" s="5">
        <v>11743.090000000002</v>
      </c>
      <c r="F10" s="1">
        <v>347.15</v>
      </c>
      <c r="G10" s="1">
        <v>12090.240000000002</v>
      </c>
      <c r="H10" s="2">
        <v>11985.141835294118</v>
      </c>
      <c r="I10" s="2">
        <v>94</v>
      </c>
      <c r="J10" s="2">
        <v>4</v>
      </c>
      <c r="K10" s="2">
        <v>98</v>
      </c>
      <c r="L10" s="50">
        <v>97.148104575163387</v>
      </c>
    </row>
    <row r="11" spans="1:12">
      <c r="A11" s="3">
        <v>10</v>
      </c>
      <c r="B11" s="32" t="s">
        <v>65</v>
      </c>
      <c r="C11" s="9" t="s">
        <v>68</v>
      </c>
      <c r="D11" s="5">
        <v>158.5</v>
      </c>
      <c r="E11" s="5">
        <v>7501.7600000000011</v>
      </c>
      <c r="F11" s="1">
        <v>1251.8400000000001</v>
      </c>
      <c r="G11" s="1">
        <v>8753.6000000000022</v>
      </c>
      <c r="H11" s="2">
        <v>8376.3943974763424</v>
      </c>
      <c r="I11" s="2">
        <v>65</v>
      </c>
      <c r="J11" s="2">
        <v>9</v>
      </c>
      <c r="K11" s="2">
        <v>74</v>
      </c>
      <c r="L11" s="50">
        <v>70.811230283911669</v>
      </c>
    </row>
    <row r="12" spans="1:12">
      <c r="A12" s="3">
        <v>11</v>
      </c>
      <c r="B12" s="3" t="s">
        <v>65</v>
      </c>
      <c r="C12" s="9" t="s">
        <v>69</v>
      </c>
      <c r="D12" s="5">
        <v>115</v>
      </c>
      <c r="E12" s="5">
        <v>3511.6300000000006</v>
      </c>
      <c r="F12" s="1">
        <v>149.68</v>
      </c>
      <c r="G12" s="1">
        <v>3661.3100000000004</v>
      </c>
      <c r="H12" s="2">
        <v>4828.7903278260865</v>
      </c>
      <c r="I12" s="2">
        <v>32</v>
      </c>
      <c r="J12" s="2">
        <v>0</v>
      </c>
      <c r="K12" s="2">
        <v>32</v>
      </c>
      <c r="L12" s="50">
        <v>42.203826086956518</v>
      </c>
    </row>
    <row r="13" spans="1:12">
      <c r="A13" s="3">
        <v>12</v>
      </c>
      <c r="B13" s="3" t="s">
        <v>54</v>
      </c>
      <c r="C13" s="9" t="s">
        <v>58</v>
      </c>
      <c r="D13" s="5">
        <v>167.5</v>
      </c>
      <c r="E13" s="5">
        <v>15404.269999999999</v>
      </c>
      <c r="F13" s="1">
        <v>1736.0400000000002</v>
      </c>
      <c r="G13" s="1">
        <v>17140.309999999998</v>
      </c>
      <c r="H13" s="2">
        <v>15520.422792238804</v>
      </c>
      <c r="I13" s="2">
        <v>112</v>
      </c>
      <c r="J13" s="2">
        <v>11</v>
      </c>
      <c r="K13" s="2">
        <v>123</v>
      </c>
      <c r="L13" s="50">
        <v>111.37558208955224</v>
      </c>
    </row>
    <row r="14" spans="1:12">
      <c r="A14" s="3">
        <v>13</v>
      </c>
      <c r="B14" s="36" t="s">
        <v>54</v>
      </c>
      <c r="C14" s="9" t="s">
        <v>59</v>
      </c>
      <c r="D14" s="5">
        <v>168</v>
      </c>
      <c r="E14" s="5">
        <v>14887.090000000004</v>
      </c>
      <c r="F14" s="1">
        <v>1908.4199999999998</v>
      </c>
      <c r="G14" s="1">
        <v>16795.510000000002</v>
      </c>
      <c r="H14" s="2">
        <v>15162.946438690476</v>
      </c>
      <c r="I14" s="2">
        <v>126</v>
      </c>
      <c r="J14" s="2">
        <v>20</v>
      </c>
      <c r="K14" s="2">
        <v>146</v>
      </c>
      <c r="L14" s="50">
        <v>131.80845238095239</v>
      </c>
    </row>
    <row r="15" spans="1:12">
      <c r="A15" s="3">
        <v>14</v>
      </c>
      <c r="B15" s="3" t="s">
        <v>54</v>
      </c>
      <c r="C15" s="9" t="s">
        <v>56</v>
      </c>
      <c r="D15" s="5">
        <v>174.5</v>
      </c>
      <c r="E15" s="5">
        <v>14313.830000000002</v>
      </c>
      <c r="F15" s="1">
        <v>911.63000000000011</v>
      </c>
      <c r="G15" s="1">
        <v>15225.460000000003</v>
      </c>
      <c r="H15" s="2">
        <v>13233.498671633239</v>
      </c>
      <c r="I15" s="2">
        <v>110</v>
      </c>
      <c r="J15" s="2">
        <v>5</v>
      </c>
      <c r="K15" s="2">
        <v>115</v>
      </c>
      <c r="L15" s="50">
        <v>99.954441260744986</v>
      </c>
    </row>
    <row r="16" spans="1:12">
      <c r="A16" s="3">
        <v>15</v>
      </c>
      <c r="B16" s="32" t="s">
        <v>54</v>
      </c>
      <c r="C16" s="9" t="s">
        <v>55</v>
      </c>
      <c r="D16" s="5">
        <v>152</v>
      </c>
      <c r="E16" s="5">
        <v>13498.64</v>
      </c>
      <c r="F16" s="1">
        <v>988.12</v>
      </c>
      <c r="G16" s="1">
        <v>14486.76</v>
      </c>
      <c r="H16" s="2">
        <v>14455.308481578944</v>
      </c>
      <c r="I16" s="2">
        <v>111</v>
      </c>
      <c r="J16" s="2">
        <v>8</v>
      </c>
      <c r="K16" s="2">
        <v>119</v>
      </c>
      <c r="L16" s="50">
        <v>118.7416447368421</v>
      </c>
    </row>
    <row r="17" spans="1:12">
      <c r="A17" s="3">
        <v>16</v>
      </c>
      <c r="B17" s="32" t="s">
        <v>54</v>
      </c>
      <c r="C17" s="9" t="s">
        <v>57</v>
      </c>
      <c r="D17" s="5">
        <v>175.5</v>
      </c>
      <c r="E17" s="5">
        <v>12407.270000000002</v>
      </c>
      <c r="F17" s="1">
        <v>1091.21</v>
      </c>
      <c r="G17" s="1">
        <v>13498.480000000003</v>
      </c>
      <c r="H17" s="2">
        <v>11665.609467806269</v>
      </c>
      <c r="I17" s="2">
        <v>119</v>
      </c>
      <c r="J17" s="2">
        <v>10</v>
      </c>
      <c r="K17" s="2">
        <v>129</v>
      </c>
      <c r="L17" s="50">
        <v>111.48393162393161</v>
      </c>
    </row>
    <row r="18" spans="1:12">
      <c r="A18" s="3">
        <v>17</v>
      </c>
      <c r="B18" s="3" t="s">
        <v>54</v>
      </c>
      <c r="C18" s="9" t="s">
        <v>60</v>
      </c>
      <c r="D18" s="5">
        <v>122.5</v>
      </c>
      <c r="E18" s="5">
        <v>6757.829999999999</v>
      </c>
      <c r="F18" s="1">
        <v>568.4</v>
      </c>
      <c r="G18" s="1">
        <v>7326.2299999999987</v>
      </c>
      <c r="H18" s="2">
        <v>9070.7698293877511</v>
      </c>
      <c r="I18" s="2">
        <v>68</v>
      </c>
      <c r="J18" s="2">
        <v>5</v>
      </c>
      <c r="K18" s="2">
        <v>73</v>
      </c>
      <c r="L18" s="50">
        <v>90.382938775510198</v>
      </c>
    </row>
    <row r="19" spans="1:12">
      <c r="A19" s="3">
        <v>18</v>
      </c>
      <c r="B19" s="3" t="s">
        <v>70</v>
      </c>
      <c r="C19" s="9" t="s">
        <v>71</v>
      </c>
      <c r="D19" s="5">
        <v>160</v>
      </c>
      <c r="E19" s="5">
        <v>12420.830000000002</v>
      </c>
      <c r="F19" s="1">
        <v>1106</v>
      </c>
      <c r="G19" s="1">
        <v>13526.830000000002</v>
      </c>
      <c r="H19" s="2">
        <v>12822.589413125001</v>
      </c>
      <c r="I19" s="2">
        <v>99</v>
      </c>
      <c r="J19" s="2">
        <v>9</v>
      </c>
      <c r="K19" s="2">
        <v>108</v>
      </c>
      <c r="L19" s="50">
        <v>102.37724999999999</v>
      </c>
    </row>
    <row r="20" spans="1:12">
      <c r="A20" s="3">
        <v>19</v>
      </c>
      <c r="B20" s="32" t="s">
        <v>70</v>
      </c>
      <c r="C20" s="9" t="s">
        <v>73</v>
      </c>
      <c r="D20" s="5">
        <v>164</v>
      </c>
      <c r="E20" s="5">
        <v>9686.0700000000015</v>
      </c>
      <c r="F20" s="1">
        <v>1636.1799999999998</v>
      </c>
      <c r="G20" s="1">
        <v>11322.250000000002</v>
      </c>
      <c r="H20" s="2">
        <v>10471.010106707319</v>
      </c>
      <c r="I20" s="2">
        <v>84</v>
      </c>
      <c r="J20" s="2">
        <v>17</v>
      </c>
      <c r="K20" s="2">
        <v>101</v>
      </c>
      <c r="L20" s="50">
        <v>93.406524390243888</v>
      </c>
    </row>
    <row r="21" spans="1:12">
      <c r="A21" s="3">
        <v>20</v>
      </c>
      <c r="B21" s="36" t="s">
        <v>70</v>
      </c>
      <c r="C21" s="31" t="s">
        <v>26</v>
      </c>
      <c r="D21" s="32">
        <v>119</v>
      </c>
      <c r="E21" s="32">
        <v>9180.3200000000015</v>
      </c>
      <c r="F21" s="1">
        <v>745.52</v>
      </c>
      <c r="G21" s="1">
        <v>9925.840000000002</v>
      </c>
      <c r="H21" s="34">
        <v>12650.858426890758</v>
      </c>
      <c r="I21" s="34">
        <v>75</v>
      </c>
      <c r="J21" s="2">
        <v>6</v>
      </c>
      <c r="K21" s="2">
        <v>81</v>
      </c>
      <c r="L21" s="50">
        <v>103.23756302521008</v>
      </c>
    </row>
    <row r="22" spans="1:12">
      <c r="A22" s="3">
        <v>21</v>
      </c>
      <c r="B22" s="36" t="s">
        <v>70</v>
      </c>
      <c r="C22" s="9" t="s">
        <v>72</v>
      </c>
      <c r="D22" s="5">
        <v>127</v>
      </c>
      <c r="E22" s="5">
        <v>6833.7800000000007</v>
      </c>
      <c r="F22" s="1">
        <v>659.57</v>
      </c>
      <c r="G22" s="1">
        <v>7493.35</v>
      </c>
      <c r="H22" s="2">
        <v>8948.9479881889765</v>
      </c>
      <c r="I22" s="2">
        <v>67</v>
      </c>
      <c r="J22" s="2">
        <v>4</v>
      </c>
      <c r="K22" s="2">
        <v>71</v>
      </c>
      <c r="L22" s="50">
        <v>84.791889763779523</v>
      </c>
    </row>
    <row r="23" spans="1:12">
      <c r="A23" s="3">
        <v>22</v>
      </c>
      <c r="B23" s="32" t="s">
        <v>70</v>
      </c>
      <c r="C23" s="31">
        <v>0</v>
      </c>
      <c r="D23" s="32">
        <v>0</v>
      </c>
      <c r="E23" s="32" t="s">
        <v>13</v>
      </c>
      <c r="F23" s="1" t="s">
        <v>13</v>
      </c>
      <c r="G23" s="1">
        <v>0</v>
      </c>
      <c r="H23" s="23" t="s">
        <v>13</v>
      </c>
      <c r="I23" s="34" t="s">
        <v>13</v>
      </c>
      <c r="J23" s="2">
        <v>0</v>
      </c>
      <c r="K23" s="2">
        <v>0</v>
      </c>
      <c r="L23" s="50" t="s">
        <v>13</v>
      </c>
    </row>
    <row r="24" spans="1:12">
      <c r="A24" s="3">
        <v>23</v>
      </c>
      <c r="B24" s="3" t="s">
        <v>74</v>
      </c>
      <c r="C24" s="9" t="s">
        <v>76</v>
      </c>
      <c r="D24" s="5">
        <v>165.5</v>
      </c>
      <c r="E24" s="5">
        <v>15978.03</v>
      </c>
      <c r="F24" s="1">
        <v>1611.99</v>
      </c>
      <c r="G24" s="1">
        <v>17590.02</v>
      </c>
      <c r="H24" s="2">
        <v>16120.110775830815</v>
      </c>
      <c r="I24" s="2">
        <v>115</v>
      </c>
      <c r="J24" s="2">
        <v>12</v>
      </c>
      <c r="K24" s="2">
        <v>127</v>
      </c>
      <c r="L24" s="50">
        <v>116.38725075528701</v>
      </c>
    </row>
    <row r="25" spans="1:12">
      <c r="A25" s="3">
        <v>24</v>
      </c>
      <c r="B25" s="36" t="s">
        <v>74</v>
      </c>
      <c r="C25" s="9" t="s">
        <v>75</v>
      </c>
      <c r="D25" s="5">
        <v>158</v>
      </c>
      <c r="E25" s="5">
        <v>15267.050000000003</v>
      </c>
      <c r="F25" s="1">
        <v>1439.4599999999998</v>
      </c>
      <c r="G25" s="1">
        <v>16706.510000000002</v>
      </c>
      <c r="H25" s="2">
        <v>16037.192225949368</v>
      </c>
      <c r="I25" s="2">
        <v>108</v>
      </c>
      <c r="J25" s="2">
        <v>16</v>
      </c>
      <c r="K25" s="2">
        <v>124</v>
      </c>
      <c r="L25" s="50">
        <v>119.03215189873417</v>
      </c>
    </row>
    <row r="26" spans="1:12">
      <c r="A26" s="3">
        <v>25</v>
      </c>
      <c r="B26" s="32" t="s">
        <v>74</v>
      </c>
      <c r="C26" s="31" t="s">
        <v>77</v>
      </c>
      <c r="D26" s="32">
        <v>119.5</v>
      </c>
      <c r="E26" s="32">
        <v>10147.610000000002</v>
      </c>
      <c r="F26" s="1">
        <v>388.06999999999994</v>
      </c>
      <c r="G26" s="1">
        <v>10535.680000000002</v>
      </c>
      <c r="H26" s="34">
        <v>13371.937954811716</v>
      </c>
      <c r="I26" s="34">
        <v>90</v>
      </c>
      <c r="J26" s="2">
        <v>4</v>
      </c>
      <c r="K26" s="2">
        <v>94</v>
      </c>
      <c r="L26" s="50">
        <v>119.30527196652719</v>
      </c>
    </row>
    <row r="27" spans="1:12">
      <c r="A27" s="3">
        <v>26</v>
      </c>
      <c r="B27" s="36" t="s">
        <v>74</v>
      </c>
      <c r="C27" s="9" t="s">
        <v>78</v>
      </c>
      <c r="D27" s="5">
        <v>109.60000000000001</v>
      </c>
      <c r="E27" s="5">
        <v>3859.6700000000005</v>
      </c>
      <c r="F27" s="1">
        <v>243</v>
      </c>
      <c r="G27" s="1">
        <v>4102.67</v>
      </c>
      <c r="H27" s="2">
        <v>5677.4813768248168</v>
      </c>
      <c r="I27" s="2">
        <v>39</v>
      </c>
      <c r="J27" s="2">
        <v>2</v>
      </c>
      <c r="K27" s="2">
        <v>41</v>
      </c>
      <c r="L27" s="50">
        <v>56.73786496350364</v>
      </c>
    </row>
    <row r="28" spans="1:12">
      <c r="A28" s="3">
        <v>27</v>
      </c>
      <c r="B28" s="32" t="s">
        <v>74</v>
      </c>
      <c r="C28" s="31">
        <v>0</v>
      </c>
      <c r="D28" s="32">
        <v>0</v>
      </c>
      <c r="E28" s="32" t="s">
        <v>13</v>
      </c>
      <c r="F28" s="1" t="s">
        <v>13</v>
      </c>
      <c r="G28" s="1">
        <v>0</v>
      </c>
      <c r="H28" s="23" t="s">
        <v>13</v>
      </c>
      <c r="I28" s="34" t="s">
        <v>13</v>
      </c>
      <c r="J28" s="2">
        <v>0</v>
      </c>
      <c r="K28" s="2">
        <v>0</v>
      </c>
      <c r="L28" s="50" t="s">
        <v>13</v>
      </c>
    </row>
    <row r="29" spans="1:12">
      <c r="A29" s="3">
        <v>28</v>
      </c>
      <c r="B29" s="3" t="s">
        <v>15</v>
      </c>
      <c r="C29" s="9" t="s">
        <v>33</v>
      </c>
      <c r="D29" s="5">
        <v>187</v>
      </c>
      <c r="E29" s="5">
        <v>16488.510000000002</v>
      </c>
      <c r="F29" s="1">
        <v>1756.1699999999998</v>
      </c>
      <c r="G29" s="1">
        <v>18244.68</v>
      </c>
      <c r="H29" s="2">
        <v>14797.703826737967</v>
      </c>
      <c r="I29" s="2">
        <v>134</v>
      </c>
      <c r="J29" s="2">
        <v>16</v>
      </c>
      <c r="K29" s="2">
        <v>150</v>
      </c>
      <c r="L29" s="50">
        <v>121.66042780748661</v>
      </c>
    </row>
    <row r="30" spans="1:12">
      <c r="A30" s="3">
        <v>29</v>
      </c>
      <c r="B30" s="3" t="s">
        <v>15</v>
      </c>
      <c r="C30" s="9" t="s">
        <v>32</v>
      </c>
      <c r="D30" s="5">
        <v>184.5</v>
      </c>
      <c r="E30" s="5">
        <v>16372.640000000001</v>
      </c>
      <c r="F30" s="1">
        <v>1261.67</v>
      </c>
      <c r="G30" s="1">
        <v>17634.310000000001</v>
      </c>
      <c r="H30" s="2">
        <v>14496.454188075881</v>
      </c>
      <c r="I30" s="2">
        <v>127</v>
      </c>
      <c r="J30" s="2">
        <v>9</v>
      </c>
      <c r="K30" s="2">
        <v>136</v>
      </c>
      <c r="L30" s="50">
        <v>111.800108401084</v>
      </c>
    </row>
    <row r="31" spans="1:12">
      <c r="A31" s="3">
        <v>30</v>
      </c>
      <c r="B31" s="32" t="s">
        <v>15</v>
      </c>
      <c r="C31" s="9" t="s">
        <v>34</v>
      </c>
      <c r="D31" s="5">
        <v>190.5</v>
      </c>
      <c r="E31" s="5">
        <v>13244.160000000002</v>
      </c>
      <c r="F31" s="1">
        <v>1099.71</v>
      </c>
      <c r="G31" s="1">
        <v>14343.870000000003</v>
      </c>
      <c r="H31" s="2">
        <v>11420.12998897638</v>
      </c>
      <c r="I31" s="2">
        <v>101</v>
      </c>
      <c r="J31" s="2">
        <v>11</v>
      </c>
      <c r="K31" s="2">
        <v>112</v>
      </c>
      <c r="L31" s="50">
        <v>89.170813648293944</v>
      </c>
    </row>
    <row r="32" spans="1:12">
      <c r="A32" s="3">
        <v>31</v>
      </c>
      <c r="B32" s="23" t="s">
        <v>15</v>
      </c>
      <c r="C32" s="9" t="s">
        <v>30</v>
      </c>
      <c r="D32" s="5">
        <v>131</v>
      </c>
      <c r="E32" s="5">
        <v>11261.83</v>
      </c>
      <c r="F32" s="1">
        <v>868.12</v>
      </c>
      <c r="G32" s="1">
        <v>12129.95</v>
      </c>
      <c r="H32" s="2">
        <v>14043.889438931297</v>
      </c>
      <c r="I32" s="2">
        <v>87</v>
      </c>
      <c r="J32" s="2">
        <v>8</v>
      </c>
      <c r="K32" s="2">
        <v>95</v>
      </c>
      <c r="L32" s="50">
        <v>109.98969465648855</v>
      </c>
    </row>
    <row r="33" spans="1:12">
      <c r="A33" s="3">
        <v>32</v>
      </c>
      <c r="B33" s="3" t="s">
        <v>15</v>
      </c>
      <c r="C33" s="9" t="s">
        <v>22</v>
      </c>
      <c r="D33" s="5">
        <v>105.5</v>
      </c>
      <c r="E33" s="5">
        <v>6185.5000000000018</v>
      </c>
      <c r="F33" s="1">
        <v>293.68999999999994</v>
      </c>
      <c r="G33" s="1">
        <v>6479.1900000000014</v>
      </c>
      <c r="H33" s="2">
        <v>9314.6800691943135</v>
      </c>
      <c r="I33" s="2">
        <v>49</v>
      </c>
      <c r="J33" s="2">
        <v>3</v>
      </c>
      <c r="K33" s="2">
        <v>52</v>
      </c>
      <c r="L33" s="50">
        <v>74.756777251184829</v>
      </c>
    </row>
    <row r="34" spans="1:12">
      <c r="A34" s="3">
        <v>33</v>
      </c>
      <c r="B34" s="36" t="s">
        <v>15</v>
      </c>
      <c r="C34" s="9" t="s">
        <v>35</v>
      </c>
      <c r="D34" s="5">
        <v>121.2</v>
      </c>
      <c r="E34" s="5">
        <v>4589.8500000000004</v>
      </c>
      <c r="F34" s="1">
        <v>132.82999999999998</v>
      </c>
      <c r="G34" s="1">
        <v>4722.68</v>
      </c>
      <c r="H34" s="2">
        <v>5909.9742211221119</v>
      </c>
      <c r="I34" s="2">
        <v>32</v>
      </c>
      <c r="J34" s="2">
        <v>0</v>
      </c>
      <c r="K34" s="2">
        <v>32</v>
      </c>
      <c r="L34" s="50">
        <v>40.044884488448844</v>
      </c>
    </row>
    <row r="35" spans="1:12">
      <c r="A35" s="3">
        <v>34</v>
      </c>
      <c r="B35" s="32" t="s">
        <v>15</v>
      </c>
      <c r="C35" s="31" t="s">
        <v>31</v>
      </c>
      <c r="D35" s="32">
        <v>189.5</v>
      </c>
      <c r="E35" s="32">
        <v>2414.71</v>
      </c>
      <c r="F35" s="1">
        <v>35</v>
      </c>
      <c r="G35" s="1">
        <v>2449.71</v>
      </c>
      <c r="H35" s="23">
        <v>1960.6729060686016</v>
      </c>
      <c r="I35" s="34">
        <v>17</v>
      </c>
      <c r="J35" s="2">
        <v>0</v>
      </c>
      <c r="K35" s="2">
        <v>17</v>
      </c>
      <c r="L35" s="50">
        <v>13.606279683377307</v>
      </c>
    </row>
    <row r="36" spans="1:12">
      <c r="A36" s="13">
        <v>35</v>
      </c>
      <c r="B36" s="13" t="s">
        <v>15</v>
      </c>
      <c r="C36" s="15">
        <v>0</v>
      </c>
      <c r="D36" s="17">
        <v>0</v>
      </c>
      <c r="E36" s="17" t="s">
        <v>13</v>
      </c>
      <c r="F36" s="14" t="s">
        <v>13</v>
      </c>
      <c r="G36" s="14">
        <v>0</v>
      </c>
      <c r="H36" s="13" t="s">
        <v>13</v>
      </c>
      <c r="I36" s="16" t="s">
        <v>13</v>
      </c>
      <c r="J36" s="16">
        <v>0</v>
      </c>
      <c r="K36" s="16">
        <v>0</v>
      </c>
      <c r="L36" s="50" t="s">
        <v>13</v>
      </c>
    </row>
    <row r="37" spans="1:12">
      <c r="A37" s="3">
        <v>36</v>
      </c>
      <c r="B37" s="36" t="s">
        <v>20</v>
      </c>
      <c r="C37" s="38" t="s">
        <v>53</v>
      </c>
      <c r="D37" s="22">
        <v>180.5</v>
      </c>
      <c r="E37" s="22">
        <v>12294.400000000003</v>
      </c>
      <c r="F37" s="1">
        <v>866.11999999999989</v>
      </c>
      <c r="G37" s="1">
        <v>13160.520000000004</v>
      </c>
      <c r="H37" s="19">
        <v>11058.482373407205</v>
      </c>
      <c r="I37" s="19">
        <v>102</v>
      </c>
      <c r="J37" s="2">
        <v>7</v>
      </c>
      <c r="K37" s="2">
        <v>109</v>
      </c>
      <c r="L37" s="50">
        <v>91.590193905817173</v>
      </c>
    </row>
    <row r="38" spans="1:12">
      <c r="A38" s="3">
        <v>37</v>
      </c>
      <c r="B38" s="23" t="s">
        <v>20</v>
      </c>
      <c r="C38" s="38" t="s">
        <v>51</v>
      </c>
      <c r="D38" s="22">
        <v>176</v>
      </c>
      <c r="E38" s="22">
        <v>12290.530000000002</v>
      </c>
      <c r="F38" s="1">
        <v>684.20999999999992</v>
      </c>
      <c r="G38" s="1">
        <v>12974.740000000002</v>
      </c>
      <c r="H38" s="19">
        <v>11181.129635227273</v>
      </c>
      <c r="I38" s="19">
        <v>103</v>
      </c>
      <c r="J38" s="2">
        <v>6</v>
      </c>
      <c r="K38" s="2">
        <v>109</v>
      </c>
      <c r="L38" s="50">
        <v>93.931988636363627</v>
      </c>
    </row>
    <row r="39" spans="1:12">
      <c r="A39" s="3">
        <v>38</v>
      </c>
      <c r="B39" s="32" t="s">
        <v>20</v>
      </c>
      <c r="C39" s="10" t="s">
        <v>52</v>
      </c>
      <c r="D39" s="11">
        <v>169.5</v>
      </c>
      <c r="E39" s="11">
        <v>10541.470000000003</v>
      </c>
      <c r="F39" s="1">
        <v>523.45000000000005</v>
      </c>
      <c r="G39" s="1">
        <v>11064.920000000004</v>
      </c>
      <c r="H39" s="12">
        <v>9900.9818076696192</v>
      </c>
      <c r="I39" s="12">
        <v>89</v>
      </c>
      <c r="J39" s="2">
        <v>5</v>
      </c>
      <c r="K39" s="2">
        <v>94</v>
      </c>
      <c r="L39" s="50">
        <v>84.111976401179945</v>
      </c>
    </row>
    <row r="40" spans="1:12">
      <c r="A40" s="3">
        <v>39</v>
      </c>
      <c r="B40" s="36" t="s">
        <v>20</v>
      </c>
      <c r="C40" s="10" t="s">
        <v>50</v>
      </c>
      <c r="D40" s="11">
        <v>163</v>
      </c>
      <c r="E40" s="11">
        <v>10450.130000000003</v>
      </c>
      <c r="F40" s="1">
        <v>566.08999999999992</v>
      </c>
      <c r="G40" s="1">
        <v>11016.220000000003</v>
      </c>
      <c r="H40" s="12">
        <v>10250.491333742333</v>
      </c>
      <c r="I40" s="12">
        <v>81</v>
      </c>
      <c r="J40" s="2">
        <v>4</v>
      </c>
      <c r="K40" s="2">
        <v>85</v>
      </c>
      <c r="L40" s="50">
        <v>79.091717791411043</v>
      </c>
    </row>
    <row r="41" spans="1:12">
      <c r="A41" s="3">
        <v>40</v>
      </c>
      <c r="B41" s="36" t="s">
        <v>20</v>
      </c>
      <c r="C41" s="38" t="s">
        <v>48</v>
      </c>
      <c r="D41" s="22">
        <v>69</v>
      </c>
      <c r="E41" s="22">
        <v>4747.88</v>
      </c>
      <c r="F41" s="1">
        <v>259.38</v>
      </c>
      <c r="G41" s="1">
        <v>5007.26</v>
      </c>
      <c r="H41" s="19">
        <v>11006.538031884058</v>
      </c>
      <c r="I41" s="19">
        <v>39</v>
      </c>
      <c r="J41" s="2">
        <v>2</v>
      </c>
      <c r="K41" s="2">
        <v>41</v>
      </c>
      <c r="L41" s="50">
        <v>90.122753623188402</v>
      </c>
    </row>
    <row r="42" spans="1:12">
      <c r="A42" s="3">
        <v>41</v>
      </c>
      <c r="B42" s="36" t="s">
        <v>20</v>
      </c>
      <c r="C42" s="10">
        <v>0</v>
      </c>
      <c r="D42" s="11">
        <v>0</v>
      </c>
      <c r="E42" s="11" t="s">
        <v>13</v>
      </c>
      <c r="F42" s="1" t="s">
        <v>13</v>
      </c>
      <c r="G42" s="1">
        <v>0</v>
      </c>
      <c r="H42" s="23" t="s">
        <v>13</v>
      </c>
      <c r="I42" s="12" t="s">
        <v>13</v>
      </c>
      <c r="J42" s="2">
        <v>0</v>
      </c>
      <c r="K42" s="2">
        <v>0</v>
      </c>
      <c r="L42" s="50" t="s">
        <v>13</v>
      </c>
    </row>
    <row r="43" spans="1:12">
      <c r="A43" s="3">
        <v>42</v>
      </c>
      <c r="B43" s="3" t="s">
        <v>20</v>
      </c>
      <c r="C43" s="31">
        <v>0</v>
      </c>
      <c r="D43" s="32">
        <v>0</v>
      </c>
      <c r="E43" s="32" t="s">
        <v>13</v>
      </c>
      <c r="F43" s="1" t="s">
        <v>13</v>
      </c>
      <c r="G43" s="1">
        <v>0</v>
      </c>
      <c r="H43" s="23" t="s">
        <v>13</v>
      </c>
      <c r="I43" s="34" t="s">
        <v>13</v>
      </c>
      <c r="J43" s="2">
        <v>0</v>
      </c>
      <c r="K43" s="2">
        <v>0</v>
      </c>
      <c r="L43" s="50" t="s">
        <v>13</v>
      </c>
    </row>
    <row r="44" spans="1:12">
      <c r="A44" s="3">
        <v>43</v>
      </c>
      <c r="B44" s="23" t="s">
        <v>20</v>
      </c>
      <c r="C44" s="31">
        <v>0</v>
      </c>
      <c r="D44" s="32">
        <v>0</v>
      </c>
      <c r="E44" s="32" t="s">
        <v>13</v>
      </c>
      <c r="F44" s="1" t="s">
        <v>13</v>
      </c>
      <c r="G44" s="1">
        <v>0</v>
      </c>
      <c r="H44" s="23" t="s">
        <v>13</v>
      </c>
      <c r="I44" s="34" t="s">
        <v>13</v>
      </c>
      <c r="J44" s="2">
        <v>0</v>
      </c>
      <c r="K44" s="2">
        <v>0</v>
      </c>
      <c r="L44" s="50" t="s">
        <v>13</v>
      </c>
    </row>
    <row r="45" spans="1:12">
      <c r="A45" s="3">
        <v>44</v>
      </c>
      <c r="B45" s="36" t="s">
        <v>61</v>
      </c>
      <c r="C45" s="9" t="s">
        <v>62</v>
      </c>
      <c r="D45" s="5">
        <v>146</v>
      </c>
      <c r="E45" s="5">
        <v>11163.37</v>
      </c>
      <c r="F45" s="1">
        <v>760.04</v>
      </c>
      <c r="G45" s="1">
        <v>11923.41</v>
      </c>
      <c r="H45" s="2">
        <v>12386.462977397259</v>
      </c>
      <c r="I45" s="2">
        <v>89</v>
      </c>
      <c r="J45" s="2">
        <v>8</v>
      </c>
      <c r="K45" s="2">
        <v>97</v>
      </c>
      <c r="L45" s="50">
        <v>100.76705479452053</v>
      </c>
    </row>
    <row r="46" spans="1:12">
      <c r="A46" s="3">
        <v>45</v>
      </c>
      <c r="B46" s="3" t="s">
        <v>61</v>
      </c>
      <c r="C46" s="9" t="s">
        <v>63</v>
      </c>
      <c r="D46" s="5">
        <v>87.149999999999991</v>
      </c>
      <c r="E46" s="5">
        <v>7490.170000000001</v>
      </c>
      <c r="F46" s="1">
        <v>354.69</v>
      </c>
      <c r="G46" s="1">
        <v>7844.8600000000006</v>
      </c>
      <c r="H46" s="2">
        <v>13652.666852553071</v>
      </c>
      <c r="I46" s="2">
        <v>62</v>
      </c>
      <c r="J46" s="2">
        <v>5</v>
      </c>
      <c r="K46" s="2">
        <v>67</v>
      </c>
      <c r="L46" s="50">
        <v>116.60229489386117</v>
      </c>
    </row>
    <row r="47" spans="1:12">
      <c r="A47" s="3">
        <v>46</v>
      </c>
      <c r="B47" s="32" t="s">
        <v>61</v>
      </c>
      <c r="C47" s="9" t="s">
        <v>64</v>
      </c>
      <c r="D47" s="5">
        <v>84.699999999999989</v>
      </c>
      <c r="E47" s="5">
        <v>5870.4899999999989</v>
      </c>
      <c r="F47" s="1">
        <v>284.07</v>
      </c>
      <c r="G47" s="1">
        <v>6154.5599999999986</v>
      </c>
      <c r="H47" s="2">
        <v>11020.804193624555</v>
      </c>
      <c r="I47" s="2">
        <v>50</v>
      </c>
      <c r="J47" s="2">
        <v>2</v>
      </c>
      <c r="K47" s="2">
        <v>52</v>
      </c>
      <c r="L47" s="50">
        <v>93.114994096812282</v>
      </c>
    </row>
    <row r="48" spans="1:12">
      <c r="A48" s="3">
        <v>47</v>
      </c>
      <c r="B48" s="32" t="s">
        <v>61</v>
      </c>
      <c r="C48" s="31">
        <v>0</v>
      </c>
      <c r="D48" s="32">
        <v>0</v>
      </c>
      <c r="E48" s="32" t="s">
        <v>13</v>
      </c>
      <c r="F48" s="1" t="s">
        <v>13</v>
      </c>
      <c r="G48" s="1">
        <v>0</v>
      </c>
      <c r="H48" s="23" t="s">
        <v>13</v>
      </c>
      <c r="I48" s="34" t="s">
        <v>13</v>
      </c>
      <c r="J48" s="2">
        <v>0</v>
      </c>
      <c r="K48" s="2">
        <v>0</v>
      </c>
      <c r="L48" s="50" t="s">
        <v>13</v>
      </c>
    </row>
    <row r="49" spans="1:12">
      <c r="A49" s="3">
        <v>48</v>
      </c>
      <c r="B49" s="36" t="s">
        <v>61</v>
      </c>
      <c r="C49" s="31">
        <v>0</v>
      </c>
      <c r="D49" s="32">
        <v>0</v>
      </c>
      <c r="E49" s="32" t="s">
        <v>13</v>
      </c>
      <c r="F49" s="1" t="s">
        <v>13</v>
      </c>
      <c r="G49" s="1">
        <v>0</v>
      </c>
      <c r="H49" s="23" t="s">
        <v>13</v>
      </c>
      <c r="I49" s="34" t="s">
        <v>13</v>
      </c>
      <c r="J49" s="2">
        <v>0</v>
      </c>
      <c r="K49" s="2">
        <v>0</v>
      </c>
      <c r="L49" s="50" t="s">
        <v>13</v>
      </c>
    </row>
    <row r="50" spans="1:12">
      <c r="A50" s="3">
        <v>49</v>
      </c>
      <c r="B50" s="3" t="s">
        <v>18</v>
      </c>
      <c r="C50" s="9" t="s">
        <v>43</v>
      </c>
      <c r="D50" s="5">
        <v>162</v>
      </c>
      <c r="E50" s="5">
        <v>15242.419999999998</v>
      </c>
      <c r="F50" s="1">
        <v>1544.23</v>
      </c>
      <c r="G50" s="1">
        <v>16786.649999999998</v>
      </c>
      <c r="H50" s="2">
        <v>15716.242009259257</v>
      </c>
      <c r="I50" s="2">
        <v>128</v>
      </c>
      <c r="J50" s="2">
        <v>12</v>
      </c>
      <c r="K50" s="2">
        <v>140</v>
      </c>
      <c r="L50" s="50">
        <v>131.07283950617284</v>
      </c>
    </row>
    <row r="51" spans="1:12">
      <c r="A51" s="3">
        <v>50</v>
      </c>
      <c r="B51" s="3" t="s">
        <v>18</v>
      </c>
      <c r="C51" s="9" t="s">
        <v>42</v>
      </c>
      <c r="D51" s="5">
        <v>167</v>
      </c>
      <c r="E51" s="5">
        <v>14227.69</v>
      </c>
      <c r="F51" s="1">
        <v>1705.9099999999999</v>
      </c>
      <c r="G51" s="1">
        <v>15933.6</v>
      </c>
      <c r="H51" s="2">
        <v>14470.952766467064</v>
      </c>
      <c r="I51" s="2">
        <v>110</v>
      </c>
      <c r="J51" s="2">
        <v>17</v>
      </c>
      <c r="K51" s="2">
        <v>127</v>
      </c>
      <c r="L51" s="50">
        <v>115.34185628742514</v>
      </c>
    </row>
    <row r="52" spans="1:12">
      <c r="A52" s="3">
        <v>51</v>
      </c>
      <c r="B52" s="36" t="s">
        <v>18</v>
      </c>
      <c r="C52" s="9" t="s">
        <v>23</v>
      </c>
      <c r="D52" s="5">
        <v>164</v>
      </c>
      <c r="E52" s="5">
        <v>13974.67</v>
      </c>
      <c r="F52" s="1">
        <v>1732.7399999999998</v>
      </c>
      <c r="G52" s="1">
        <v>15707.41</v>
      </c>
      <c r="H52" s="2">
        <v>14526.48094329268</v>
      </c>
      <c r="I52" s="2">
        <v>108</v>
      </c>
      <c r="J52" s="2">
        <v>17</v>
      </c>
      <c r="K52" s="2">
        <v>125</v>
      </c>
      <c r="L52" s="50">
        <v>115.60213414634147</v>
      </c>
    </row>
    <row r="53" spans="1:12">
      <c r="A53" s="3">
        <v>52</v>
      </c>
      <c r="B53" s="3" t="s">
        <v>18</v>
      </c>
      <c r="C53" s="9" t="s">
        <v>45</v>
      </c>
      <c r="D53" s="5">
        <v>163</v>
      </c>
      <c r="E53" s="5">
        <v>14199.830000000002</v>
      </c>
      <c r="F53" s="1">
        <v>1425.17</v>
      </c>
      <c r="G53" s="1">
        <v>15625.000000000002</v>
      </c>
      <c r="H53" s="2">
        <v>14538.918711656443</v>
      </c>
      <c r="I53" s="2">
        <v>116</v>
      </c>
      <c r="J53" s="2">
        <v>11</v>
      </c>
      <c r="K53" s="2">
        <v>127</v>
      </c>
      <c r="L53" s="50">
        <v>118.17233128834356</v>
      </c>
    </row>
    <row r="54" spans="1:12">
      <c r="A54" s="3">
        <v>53</v>
      </c>
      <c r="B54" s="3" t="s">
        <v>18</v>
      </c>
      <c r="C54" s="31" t="s">
        <v>44</v>
      </c>
      <c r="D54" s="32">
        <v>104</v>
      </c>
      <c r="E54" s="32">
        <v>9129.9500000000007</v>
      </c>
      <c r="F54" s="1">
        <v>1129.45</v>
      </c>
      <c r="G54" s="1">
        <v>10259.400000000001</v>
      </c>
      <c r="H54" s="34">
        <v>14961.953826923078</v>
      </c>
      <c r="I54" s="34">
        <v>71</v>
      </c>
      <c r="J54" s="2">
        <v>10</v>
      </c>
      <c r="K54" s="2">
        <v>81</v>
      </c>
      <c r="L54" s="50">
        <v>118.12759615384614</v>
      </c>
    </row>
    <row r="55" spans="1:12">
      <c r="A55" s="3">
        <v>54</v>
      </c>
      <c r="B55" s="32" t="s">
        <v>18</v>
      </c>
      <c r="C55" s="31">
        <v>0</v>
      </c>
      <c r="D55" s="32">
        <v>0</v>
      </c>
      <c r="E55" s="32" t="s">
        <v>13</v>
      </c>
      <c r="F55" s="1" t="s">
        <v>13</v>
      </c>
      <c r="G55" s="1">
        <v>0</v>
      </c>
      <c r="H55" s="23" t="s">
        <v>13</v>
      </c>
      <c r="I55" s="34" t="s">
        <v>13</v>
      </c>
      <c r="J55" s="2">
        <v>0</v>
      </c>
      <c r="K55" s="2">
        <v>0</v>
      </c>
      <c r="L55" s="50" t="s">
        <v>13</v>
      </c>
    </row>
    <row r="56" spans="1:12">
      <c r="A56" s="3">
        <v>55</v>
      </c>
      <c r="B56" s="3" t="s">
        <v>17</v>
      </c>
      <c r="C56" s="9" t="s">
        <v>39</v>
      </c>
      <c r="D56" s="5">
        <v>177</v>
      </c>
      <c r="E56" s="5">
        <v>11235.85</v>
      </c>
      <c r="F56" s="1">
        <v>1487.67</v>
      </c>
      <c r="G56" s="1">
        <v>12723.52</v>
      </c>
      <c r="H56" s="2">
        <v>10902.690838418079</v>
      </c>
      <c r="I56" s="2">
        <v>94</v>
      </c>
      <c r="J56" s="2">
        <v>16</v>
      </c>
      <c r="K56" s="2">
        <v>110</v>
      </c>
      <c r="L56" s="50">
        <v>94.258192090395468</v>
      </c>
    </row>
    <row r="57" spans="1:12">
      <c r="A57" s="3">
        <v>56</v>
      </c>
      <c r="B57" s="32" t="s">
        <v>17</v>
      </c>
      <c r="C57" s="9" t="s">
        <v>40</v>
      </c>
      <c r="D57" s="5">
        <v>126</v>
      </c>
      <c r="E57" s="5">
        <v>5707.59</v>
      </c>
      <c r="F57" s="1">
        <v>786.06</v>
      </c>
      <c r="G57" s="1">
        <v>6493.65</v>
      </c>
      <c r="H57" s="2">
        <v>7816.6023452380941</v>
      </c>
      <c r="I57" s="2">
        <v>48</v>
      </c>
      <c r="J57" s="2">
        <v>8</v>
      </c>
      <c r="K57" s="2">
        <v>56</v>
      </c>
      <c r="L57" s="50">
        <v>67.408888888888882</v>
      </c>
    </row>
    <row r="58" spans="1:12">
      <c r="A58" s="3">
        <v>57</v>
      </c>
      <c r="B58" s="3" t="s">
        <v>17</v>
      </c>
      <c r="C58" s="9" t="s">
        <v>41</v>
      </c>
      <c r="D58" s="5">
        <v>114</v>
      </c>
      <c r="E58" s="5">
        <v>3734.68</v>
      </c>
      <c r="F58" s="1">
        <v>364.64</v>
      </c>
      <c r="G58" s="1">
        <v>4099.32</v>
      </c>
      <c r="H58" s="2">
        <v>5453.8935473684205</v>
      </c>
      <c r="I58" s="2">
        <v>29</v>
      </c>
      <c r="J58" s="2">
        <v>3</v>
      </c>
      <c r="K58" s="2">
        <v>32</v>
      </c>
      <c r="L58" s="50">
        <v>42.574035087719295</v>
      </c>
    </row>
    <row r="59" spans="1:12">
      <c r="A59" s="3">
        <v>58</v>
      </c>
      <c r="B59" s="32" t="s">
        <v>17</v>
      </c>
      <c r="C59" s="31">
        <v>0</v>
      </c>
      <c r="D59" s="32">
        <v>0</v>
      </c>
      <c r="E59" s="32" t="s">
        <v>13</v>
      </c>
      <c r="F59" s="1" t="s">
        <v>13</v>
      </c>
      <c r="G59" s="1">
        <v>0</v>
      </c>
      <c r="H59" s="23" t="s">
        <v>13</v>
      </c>
      <c r="I59" s="34" t="s">
        <v>13</v>
      </c>
      <c r="J59" s="2">
        <v>0</v>
      </c>
      <c r="K59" s="2">
        <v>0</v>
      </c>
      <c r="L59" s="50" t="s">
        <v>13</v>
      </c>
    </row>
    <row r="60" spans="1:12">
      <c r="A60" s="3">
        <v>59</v>
      </c>
      <c r="B60" s="32" t="s">
        <v>17</v>
      </c>
      <c r="C60" s="31">
        <v>0</v>
      </c>
      <c r="D60" s="32">
        <v>0</v>
      </c>
      <c r="E60" s="32" t="s">
        <v>13</v>
      </c>
      <c r="F60" s="1" t="s">
        <v>13</v>
      </c>
      <c r="G60" s="1">
        <v>0</v>
      </c>
      <c r="H60" s="23" t="s">
        <v>13</v>
      </c>
      <c r="I60" s="34" t="s">
        <v>13</v>
      </c>
      <c r="J60" s="2">
        <v>0</v>
      </c>
      <c r="K60" s="2">
        <v>0</v>
      </c>
      <c r="L60" s="50" t="s">
        <v>13</v>
      </c>
    </row>
    <row r="61" spans="1:12">
      <c r="A61" s="3">
        <v>60</v>
      </c>
      <c r="B61" s="3" t="s">
        <v>14</v>
      </c>
      <c r="C61" s="9" t="s">
        <v>26</v>
      </c>
      <c r="D61" s="5">
        <v>185.5</v>
      </c>
      <c r="E61" s="5">
        <v>17718.41</v>
      </c>
      <c r="F61" s="1">
        <v>496.57</v>
      </c>
      <c r="G61" s="1">
        <v>18214.98</v>
      </c>
      <c r="H61" s="2">
        <v>14893.078256603772</v>
      </c>
      <c r="I61" s="2">
        <v>133</v>
      </c>
      <c r="J61" s="2">
        <v>6</v>
      </c>
      <c r="K61" s="2">
        <v>139</v>
      </c>
      <c r="L61" s="50">
        <v>113.65029649595687</v>
      </c>
    </row>
    <row r="62" spans="1:12">
      <c r="A62" s="13">
        <v>61</v>
      </c>
      <c r="B62" s="13" t="s">
        <v>14</v>
      </c>
      <c r="C62" s="15" t="s">
        <v>25</v>
      </c>
      <c r="D62" s="17">
        <v>179.75</v>
      </c>
      <c r="E62" s="17">
        <v>14250.150000000001</v>
      </c>
      <c r="F62" s="14">
        <v>1884.51</v>
      </c>
      <c r="G62" s="14">
        <v>16134.660000000002</v>
      </c>
      <c r="H62" s="16">
        <v>13614.152334909595</v>
      </c>
      <c r="I62" s="16">
        <v>115</v>
      </c>
      <c r="J62" s="16">
        <v>18</v>
      </c>
      <c r="K62" s="16">
        <v>133</v>
      </c>
      <c r="L62" s="50">
        <v>112.22314325452015</v>
      </c>
    </row>
    <row r="63" spans="1:12">
      <c r="A63" s="3">
        <v>62</v>
      </c>
      <c r="B63" s="32" t="s">
        <v>14</v>
      </c>
      <c r="C63" s="38" t="s">
        <v>24</v>
      </c>
      <c r="D63" s="22">
        <v>188</v>
      </c>
      <c r="E63" s="22">
        <v>14179.51</v>
      </c>
      <c r="F63" s="1">
        <v>473.59000000000003</v>
      </c>
      <c r="G63" s="1">
        <v>14653.1</v>
      </c>
      <c r="H63" s="19">
        <v>11821.466367021274</v>
      </c>
      <c r="I63" s="19">
        <v>109</v>
      </c>
      <c r="J63" s="2">
        <v>6</v>
      </c>
      <c r="K63" s="2">
        <v>115</v>
      </c>
      <c r="L63" s="50">
        <v>92.776861702127661</v>
      </c>
    </row>
    <row r="64" spans="1:12">
      <c r="A64" s="3">
        <v>63</v>
      </c>
      <c r="B64" s="23" t="s">
        <v>14</v>
      </c>
      <c r="C64" s="38" t="s">
        <v>96</v>
      </c>
      <c r="D64" s="22">
        <v>175</v>
      </c>
      <c r="E64" s="22">
        <v>10565.140000000001</v>
      </c>
      <c r="F64" s="1">
        <v>807.06000000000006</v>
      </c>
      <c r="G64" s="1">
        <v>11372.2</v>
      </c>
      <c r="H64" s="19">
        <v>9856.1232799999998</v>
      </c>
      <c r="I64" s="19">
        <v>70</v>
      </c>
      <c r="J64" s="2">
        <v>6</v>
      </c>
      <c r="K64" s="2">
        <v>76</v>
      </c>
      <c r="L64" s="50">
        <v>65.86811428571427</v>
      </c>
    </row>
    <row r="65" spans="1:12">
      <c r="A65" s="3">
        <v>64</v>
      </c>
      <c r="B65" s="32" t="s">
        <v>14</v>
      </c>
      <c r="C65" s="38" t="s">
        <v>28</v>
      </c>
      <c r="D65" s="22">
        <v>123.25</v>
      </c>
      <c r="E65" s="22">
        <v>7325.3300000000036</v>
      </c>
      <c r="F65" s="1">
        <v>469.24</v>
      </c>
      <c r="G65" s="1">
        <v>7794.5700000000033</v>
      </c>
      <c r="H65" s="19">
        <v>9591.9061411764742</v>
      </c>
      <c r="I65" s="19">
        <v>76</v>
      </c>
      <c r="J65" s="2">
        <v>4</v>
      </c>
      <c r="K65" s="2">
        <v>80</v>
      </c>
      <c r="L65" s="50">
        <v>98.447058823529403</v>
      </c>
    </row>
    <row r="66" spans="1:12">
      <c r="A66" s="3">
        <v>65</v>
      </c>
      <c r="B66" s="36" t="s">
        <v>14</v>
      </c>
      <c r="C66" s="10" t="s">
        <v>27</v>
      </c>
      <c r="D66" s="11">
        <v>45.5</v>
      </c>
      <c r="E66" s="11">
        <v>2116.64</v>
      </c>
      <c r="F66" s="1">
        <v>45</v>
      </c>
      <c r="G66" s="1">
        <v>2161.64</v>
      </c>
      <c r="H66" s="6">
        <v>7205.6250285714277</v>
      </c>
      <c r="I66" s="12">
        <v>16</v>
      </c>
      <c r="J66" s="2">
        <v>0</v>
      </c>
      <c r="K66" s="2">
        <v>16</v>
      </c>
      <c r="L66" s="50">
        <v>53.334505494505493</v>
      </c>
    </row>
    <row r="67" spans="1:12">
      <c r="A67" s="3">
        <v>65</v>
      </c>
      <c r="B67" s="36" t="s">
        <v>14</v>
      </c>
      <c r="C67" s="10">
        <v>0</v>
      </c>
      <c r="D67" s="11">
        <v>0</v>
      </c>
      <c r="E67" s="11" t="s">
        <v>13</v>
      </c>
      <c r="F67" s="1" t="s">
        <v>13</v>
      </c>
      <c r="G67" s="1">
        <v>0</v>
      </c>
      <c r="H67" s="6" t="s">
        <v>13</v>
      </c>
      <c r="I67" s="12" t="s">
        <v>13</v>
      </c>
      <c r="J67" s="2">
        <v>0</v>
      </c>
      <c r="K67" s="2">
        <v>0</v>
      </c>
      <c r="L67" s="50" t="s">
        <v>13</v>
      </c>
    </row>
    <row r="68" spans="1:12">
      <c r="A68" s="3">
        <v>65</v>
      </c>
      <c r="B68" s="36" t="s">
        <v>14</v>
      </c>
      <c r="C68" s="10">
        <v>0</v>
      </c>
      <c r="D68" s="11">
        <v>0</v>
      </c>
      <c r="E68" s="11" t="s">
        <v>13</v>
      </c>
      <c r="F68" s="1" t="s">
        <v>13</v>
      </c>
      <c r="G68" s="1">
        <v>0</v>
      </c>
      <c r="H68" s="6" t="s">
        <v>13</v>
      </c>
      <c r="I68" s="12" t="s">
        <v>13</v>
      </c>
      <c r="J68" s="2">
        <v>0</v>
      </c>
      <c r="K68" s="2">
        <v>0</v>
      </c>
      <c r="L68" s="50" t="s">
        <v>13</v>
      </c>
    </row>
    <row r="69" spans="1:12">
      <c r="A69" s="3">
        <v>65</v>
      </c>
      <c r="B69" s="32" t="s">
        <v>19</v>
      </c>
      <c r="C69" s="38" t="s">
        <v>49</v>
      </c>
      <c r="D69" s="22">
        <v>176.5</v>
      </c>
      <c r="E69" s="22">
        <v>13509.35</v>
      </c>
      <c r="F69" s="1">
        <v>1320.14</v>
      </c>
      <c r="G69" s="1">
        <v>14829.49</v>
      </c>
      <c r="H69" s="19">
        <v>12743.279027195465</v>
      </c>
      <c r="I69" s="19">
        <v>112</v>
      </c>
      <c r="J69" s="2">
        <v>12</v>
      </c>
      <c r="K69" s="2">
        <v>124</v>
      </c>
      <c r="L69" s="50">
        <v>106.55569405099149</v>
      </c>
    </row>
    <row r="70" spans="1:12">
      <c r="A70" s="3">
        <v>65</v>
      </c>
      <c r="B70" s="36" t="s">
        <v>19</v>
      </c>
      <c r="C70" s="38" t="s">
        <v>46</v>
      </c>
      <c r="D70" s="22">
        <v>166.5</v>
      </c>
      <c r="E70" s="22">
        <v>11881.720000000001</v>
      </c>
      <c r="F70" s="1">
        <v>383.59000000000003</v>
      </c>
      <c r="G70" s="1">
        <v>12265.310000000001</v>
      </c>
      <c r="H70" s="19">
        <v>11172.850256456457</v>
      </c>
      <c r="I70" s="19">
        <v>94</v>
      </c>
      <c r="J70" s="2">
        <v>3</v>
      </c>
      <c r="K70" s="2">
        <v>97</v>
      </c>
      <c r="L70" s="50">
        <v>88.360300300300281</v>
      </c>
    </row>
    <row r="71" spans="1:12">
      <c r="A71" s="3">
        <v>65</v>
      </c>
      <c r="B71" s="36" t="s">
        <v>19</v>
      </c>
      <c r="C71" s="38" t="s">
        <v>48</v>
      </c>
      <c r="D71" s="22">
        <v>103</v>
      </c>
      <c r="E71" s="22">
        <v>7041.2700000000013</v>
      </c>
      <c r="F71" s="1">
        <v>604.05999999999995</v>
      </c>
      <c r="G71" s="1">
        <v>7645.3300000000017</v>
      </c>
      <c r="H71" s="19">
        <v>11257.933991262138</v>
      </c>
      <c r="I71" s="19">
        <v>64</v>
      </c>
      <c r="J71" s="2">
        <v>4</v>
      </c>
      <c r="K71" s="2">
        <v>68</v>
      </c>
      <c r="L71" s="50">
        <v>100.13165048543689</v>
      </c>
    </row>
    <row r="72" spans="1:12">
      <c r="A72" s="3">
        <v>65</v>
      </c>
      <c r="B72" s="36" t="s">
        <v>19</v>
      </c>
      <c r="C72" s="38" t="s">
        <v>47</v>
      </c>
      <c r="D72" s="22">
        <v>88.5</v>
      </c>
      <c r="E72" s="22">
        <v>5778.56</v>
      </c>
      <c r="F72" s="1">
        <v>125.82999999999998</v>
      </c>
      <c r="G72" s="1">
        <v>5904.39</v>
      </c>
      <c r="H72" s="19">
        <v>10118.856850847456</v>
      </c>
      <c r="I72" s="19">
        <v>51</v>
      </c>
      <c r="J72" s="2">
        <v>1</v>
      </c>
      <c r="K72" s="2">
        <v>52</v>
      </c>
      <c r="L72" s="50">
        <v>89.116836158192086</v>
      </c>
    </row>
    <row r="73" spans="1:12">
      <c r="A73" s="3">
        <v>65</v>
      </c>
      <c r="B73" s="36" t="s">
        <v>19</v>
      </c>
      <c r="C73" s="10">
        <v>0</v>
      </c>
      <c r="D73" s="11">
        <v>0</v>
      </c>
      <c r="E73" s="11" t="s">
        <v>13</v>
      </c>
      <c r="F73" s="1" t="s">
        <v>13</v>
      </c>
      <c r="G73" s="1">
        <v>0</v>
      </c>
      <c r="H73" s="6" t="s">
        <v>13</v>
      </c>
      <c r="I73" s="12" t="s">
        <v>13</v>
      </c>
      <c r="J73" s="2">
        <v>0</v>
      </c>
      <c r="K73" s="2">
        <v>0</v>
      </c>
      <c r="L73" s="50" t="s">
        <v>13</v>
      </c>
    </row>
    <row r="74" spans="1:12">
      <c r="A74" s="3">
        <v>65</v>
      </c>
      <c r="B74" s="36" t="s">
        <v>19</v>
      </c>
      <c r="C74" s="10">
        <v>0</v>
      </c>
      <c r="D74" s="11">
        <v>0</v>
      </c>
      <c r="E74" s="11" t="s">
        <v>13</v>
      </c>
      <c r="F74" s="1" t="s">
        <v>13</v>
      </c>
      <c r="G74" s="1">
        <v>0</v>
      </c>
      <c r="H74" s="6" t="s">
        <v>13</v>
      </c>
      <c r="I74" s="12" t="s">
        <v>13</v>
      </c>
      <c r="J74" s="2">
        <v>0</v>
      </c>
      <c r="K74" s="2">
        <v>0</v>
      </c>
      <c r="L74" s="50" t="s">
        <v>13</v>
      </c>
    </row>
    <row r="75" spans="1:12">
      <c r="A75" s="3">
        <v>65</v>
      </c>
      <c r="B75" s="36" t="s">
        <v>16</v>
      </c>
      <c r="C75" s="38" t="s">
        <v>23</v>
      </c>
      <c r="D75" s="22">
        <v>185</v>
      </c>
      <c r="E75" s="22">
        <v>13276.990000000002</v>
      </c>
      <c r="F75" s="1">
        <v>1980.3899999999999</v>
      </c>
      <c r="G75" s="1">
        <v>15257.380000000001</v>
      </c>
      <c r="H75" s="19">
        <v>12508.57743027027</v>
      </c>
      <c r="I75" s="19">
        <v>103</v>
      </c>
      <c r="J75" s="2">
        <v>16</v>
      </c>
      <c r="K75" s="2">
        <v>119</v>
      </c>
      <c r="L75" s="50">
        <v>97.560702702702699</v>
      </c>
    </row>
    <row r="76" spans="1:12">
      <c r="A76" s="3">
        <v>65</v>
      </c>
      <c r="B76" s="36" t="s">
        <v>16</v>
      </c>
      <c r="C76" s="31" t="s">
        <v>97</v>
      </c>
      <c r="D76" s="11">
        <v>175</v>
      </c>
      <c r="E76" s="11">
        <v>9948.4600000000009</v>
      </c>
      <c r="F76" s="1">
        <v>321.23999999999995</v>
      </c>
      <c r="G76" s="1">
        <v>10269.700000000001</v>
      </c>
      <c r="H76" s="34">
        <v>8900.6022799999992</v>
      </c>
      <c r="I76" s="12">
        <v>80</v>
      </c>
      <c r="J76" s="2">
        <v>1</v>
      </c>
      <c r="K76" s="2">
        <v>81</v>
      </c>
      <c r="L76" s="50">
        <v>70.201542857142854</v>
      </c>
    </row>
    <row r="77" spans="1:12">
      <c r="A77" s="3">
        <v>65</v>
      </c>
      <c r="B77" s="36" t="s">
        <v>16</v>
      </c>
      <c r="C77" s="38" t="s">
        <v>98</v>
      </c>
      <c r="D77" s="22">
        <v>181.5</v>
      </c>
      <c r="E77" s="22">
        <v>7898.1100000000033</v>
      </c>
      <c r="F77" s="1">
        <v>919.4</v>
      </c>
      <c r="G77" s="1">
        <v>8817.5100000000039</v>
      </c>
      <c r="H77" s="19">
        <v>7368.3291553719027</v>
      </c>
      <c r="I77" s="19">
        <v>64</v>
      </c>
      <c r="J77" s="2">
        <v>8</v>
      </c>
      <c r="K77" s="2">
        <v>72</v>
      </c>
      <c r="L77" s="50">
        <v>60.16661157024793</v>
      </c>
    </row>
    <row r="78" spans="1:12">
      <c r="A78" s="3">
        <v>65</v>
      </c>
      <c r="B78" s="36" t="s">
        <v>16</v>
      </c>
      <c r="C78" s="38" t="s">
        <v>37</v>
      </c>
      <c r="D78" s="22">
        <v>108</v>
      </c>
      <c r="E78" s="22">
        <v>6062.6100000000006</v>
      </c>
      <c r="F78" s="1">
        <v>137.67000000000002</v>
      </c>
      <c r="G78" s="1">
        <v>6200.2800000000007</v>
      </c>
      <c r="H78" s="19">
        <v>8707.3747000000003</v>
      </c>
      <c r="I78" s="19">
        <v>54</v>
      </c>
      <c r="J78" s="2">
        <v>1</v>
      </c>
      <c r="K78" s="2">
        <v>55</v>
      </c>
      <c r="L78" s="50">
        <v>77.239351851851836</v>
      </c>
    </row>
    <row r="79" spans="1:12">
      <c r="A79" s="3">
        <v>65</v>
      </c>
      <c r="B79" s="23" t="s">
        <v>16</v>
      </c>
      <c r="C79" s="10">
        <v>0</v>
      </c>
      <c r="D79" s="11">
        <v>0</v>
      </c>
      <c r="E79" s="11" t="s">
        <v>13</v>
      </c>
      <c r="F79" s="1" t="s">
        <v>13</v>
      </c>
      <c r="G79" s="1">
        <v>0</v>
      </c>
      <c r="H79" s="6" t="s">
        <v>13</v>
      </c>
      <c r="I79" s="12" t="s">
        <v>13</v>
      </c>
      <c r="J79" s="2">
        <v>0</v>
      </c>
      <c r="K79" s="2">
        <v>0</v>
      </c>
      <c r="L79" s="50" t="s">
        <v>13</v>
      </c>
    </row>
    <row r="80" spans="1:12">
      <c r="A80" s="3">
        <v>65</v>
      </c>
      <c r="B80" s="32" t="s">
        <v>16</v>
      </c>
      <c r="C80" s="10">
        <v>0</v>
      </c>
      <c r="D80" s="11">
        <v>0</v>
      </c>
      <c r="E80" s="11" t="s">
        <v>13</v>
      </c>
      <c r="F80" s="1" t="s">
        <v>13</v>
      </c>
      <c r="G80" s="1">
        <v>0</v>
      </c>
      <c r="H80" s="6" t="s">
        <v>13</v>
      </c>
      <c r="I80" s="12" t="s">
        <v>13</v>
      </c>
      <c r="J80" s="2">
        <v>0</v>
      </c>
      <c r="K80" s="2">
        <v>0</v>
      </c>
      <c r="L80" s="50" t="s">
        <v>13</v>
      </c>
    </row>
    <row r="81" spans="1:12">
      <c r="A81" s="3">
        <v>65</v>
      </c>
      <c r="B81" s="32" t="s">
        <v>16</v>
      </c>
      <c r="C81" s="10">
        <v>0</v>
      </c>
      <c r="D81" s="11">
        <v>0</v>
      </c>
      <c r="E81" s="11" t="s">
        <v>13</v>
      </c>
      <c r="F81" s="1" t="s">
        <v>13</v>
      </c>
      <c r="G81" s="1">
        <v>0</v>
      </c>
      <c r="H81" s="6" t="s">
        <v>13</v>
      </c>
      <c r="I81" s="12" t="s">
        <v>13</v>
      </c>
      <c r="J81" s="2">
        <v>0</v>
      </c>
      <c r="K81" s="2">
        <v>0</v>
      </c>
      <c r="L81" s="50" t="s">
        <v>13</v>
      </c>
    </row>
    <row r="82" spans="1:12">
      <c r="A82" s="3">
        <v>65</v>
      </c>
      <c r="B82" s="36" t="s">
        <v>16</v>
      </c>
      <c r="C82" s="10">
        <v>0</v>
      </c>
      <c r="D82" s="11">
        <v>0</v>
      </c>
      <c r="E82" s="11" t="s">
        <v>13</v>
      </c>
      <c r="F82" s="1" t="s">
        <v>13</v>
      </c>
      <c r="G82" s="1">
        <v>0</v>
      </c>
      <c r="H82" s="6" t="s">
        <v>13</v>
      </c>
      <c r="I82" s="12" t="s">
        <v>13</v>
      </c>
      <c r="J82" s="2">
        <v>0</v>
      </c>
      <c r="K82" s="2">
        <v>0</v>
      </c>
      <c r="L82" s="50" t="s">
        <v>13</v>
      </c>
    </row>
    <row r="83" spans="1:12">
      <c r="A83" s="3">
        <v>65</v>
      </c>
      <c r="B83" s="32" t="s">
        <v>12</v>
      </c>
      <c r="C83" s="38" t="s">
        <v>21</v>
      </c>
      <c r="D83" s="22">
        <v>119.5</v>
      </c>
      <c r="E83" s="22">
        <v>7473.3300000000008</v>
      </c>
      <c r="F83" s="1">
        <v>74.38</v>
      </c>
      <c r="G83" s="1">
        <v>7547.7100000000009</v>
      </c>
      <c r="H83" s="19">
        <v>9579.5914284518822</v>
      </c>
      <c r="I83" s="19">
        <v>61</v>
      </c>
      <c r="J83" s="2">
        <v>0</v>
      </c>
      <c r="K83" s="2">
        <v>61</v>
      </c>
      <c r="L83" s="50">
        <v>77.421506276150623</v>
      </c>
    </row>
    <row r="84" spans="1:12">
      <c r="A84" s="3">
        <v>65</v>
      </c>
      <c r="B84" s="11" t="s">
        <v>12</v>
      </c>
      <c r="C84" s="38" t="s">
        <v>23</v>
      </c>
      <c r="D84" s="22">
        <v>115.5</v>
      </c>
      <c r="E84" s="22">
        <v>4182.58</v>
      </c>
      <c r="F84" s="1">
        <v>126.06</v>
      </c>
      <c r="G84" s="1">
        <v>4308.6400000000003</v>
      </c>
      <c r="H84" s="19">
        <v>5657.9344484848489</v>
      </c>
      <c r="I84" s="19">
        <v>40</v>
      </c>
      <c r="J84" s="2">
        <v>1</v>
      </c>
      <c r="K84" s="2">
        <v>41</v>
      </c>
      <c r="L84" s="50">
        <v>53.839567099567091</v>
      </c>
    </row>
    <row r="85" spans="1:12">
      <c r="A85" s="3">
        <v>65</v>
      </c>
      <c r="B85" s="36" t="s">
        <v>12</v>
      </c>
      <c r="C85" s="10" t="s">
        <v>22</v>
      </c>
      <c r="D85" s="11">
        <v>52.5</v>
      </c>
      <c r="E85" s="11">
        <v>2262.2199999999998</v>
      </c>
      <c r="F85" s="1">
        <v>195</v>
      </c>
      <c r="G85" s="1">
        <v>2457.2199999999998</v>
      </c>
      <c r="H85" s="6">
        <v>7098.791569523808</v>
      </c>
      <c r="I85" s="12">
        <v>19</v>
      </c>
      <c r="J85" s="2">
        <v>3</v>
      </c>
      <c r="K85" s="2">
        <v>22</v>
      </c>
      <c r="L85" s="50">
        <v>63.556952380952374</v>
      </c>
    </row>
    <row r="86" spans="1:12">
      <c r="A86" s="3">
        <v>65</v>
      </c>
      <c r="B86" s="36" t="s">
        <v>12</v>
      </c>
      <c r="C86" s="10">
        <v>0</v>
      </c>
      <c r="D86" s="11">
        <v>0</v>
      </c>
      <c r="E86" s="11" t="s">
        <v>13</v>
      </c>
      <c r="F86" s="1" t="s">
        <v>13</v>
      </c>
      <c r="G86" s="1">
        <v>0</v>
      </c>
      <c r="H86" s="6" t="s">
        <v>13</v>
      </c>
      <c r="I86" s="12" t="s">
        <v>13</v>
      </c>
      <c r="J86" s="2">
        <v>0</v>
      </c>
      <c r="K86" s="2">
        <v>0</v>
      </c>
      <c r="L86" s="50" t="s">
        <v>13</v>
      </c>
    </row>
    <row r="87" spans="1:12">
      <c r="A87" s="3">
        <v>65</v>
      </c>
      <c r="B87" s="11" t="s">
        <v>12</v>
      </c>
      <c r="C87" s="10">
        <v>0</v>
      </c>
      <c r="D87" s="11">
        <v>0</v>
      </c>
      <c r="E87" s="11" t="s">
        <v>13</v>
      </c>
      <c r="F87" s="1" t="s">
        <v>13</v>
      </c>
      <c r="G87" s="1">
        <v>0</v>
      </c>
      <c r="H87" s="6" t="s">
        <v>13</v>
      </c>
      <c r="I87" s="12" t="s">
        <v>13</v>
      </c>
      <c r="J87" s="2">
        <v>0</v>
      </c>
      <c r="K87" s="2">
        <v>0</v>
      </c>
      <c r="L87" s="50" t="s">
        <v>13</v>
      </c>
    </row>
    <row r="88" spans="1:12">
      <c r="A88" s="3">
        <v>65</v>
      </c>
      <c r="B88" s="3" t="s">
        <v>12</v>
      </c>
      <c r="C88" s="10">
        <v>0</v>
      </c>
      <c r="D88" s="11">
        <v>0</v>
      </c>
      <c r="E88" s="11" t="s">
        <v>13</v>
      </c>
      <c r="F88" s="1" t="s">
        <v>13</v>
      </c>
      <c r="G88" s="1">
        <v>0</v>
      </c>
      <c r="H88" s="6" t="s">
        <v>13</v>
      </c>
      <c r="I88" s="12" t="s">
        <v>13</v>
      </c>
      <c r="J88" s="2">
        <v>0</v>
      </c>
      <c r="K88" s="2">
        <v>0</v>
      </c>
      <c r="L88" s="50" t="s">
        <v>13</v>
      </c>
    </row>
  </sheetData>
  <autoFilter ref="A1:L88">
    <filterColumn colId="2"/>
  </autoFilter>
  <sortState ref="B2:L88">
    <sortCondition ref="B2:B88"/>
  </sortState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9"/>
  <sheetViews>
    <sheetView tabSelected="1" workbookViewId="0">
      <pane ySplit="1" topLeftCell="A2" activePane="bottomLeft" state="frozen"/>
      <selection pane="bottomLeft" activeCell="A7" sqref="A7:L7"/>
    </sheetView>
  </sheetViews>
  <sheetFormatPr baseColWidth="10" defaultRowHeight="15"/>
  <cols>
    <col min="2" max="2" width="11.42578125" style="54"/>
    <col min="3" max="3" width="13.140625" style="54" bestFit="1" customWidth="1"/>
    <col min="8" max="8" width="12.140625" style="50" customWidth="1"/>
    <col min="12" max="12" width="12.5703125" style="50" customWidth="1"/>
  </cols>
  <sheetData>
    <row r="1" spans="1:12" ht="30">
      <c r="A1" s="24" t="s">
        <v>0</v>
      </c>
      <c r="B1" s="67" t="s">
        <v>1</v>
      </c>
      <c r="C1" s="67" t="s">
        <v>2</v>
      </c>
      <c r="D1" s="56" t="s">
        <v>3</v>
      </c>
      <c r="E1" s="24" t="s">
        <v>4</v>
      </c>
      <c r="F1" s="24" t="s">
        <v>5</v>
      </c>
      <c r="G1" s="24" t="s">
        <v>6</v>
      </c>
      <c r="H1" s="57" t="s">
        <v>7</v>
      </c>
      <c r="I1" s="24" t="s">
        <v>8</v>
      </c>
      <c r="J1" s="24" t="s">
        <v>9</v>
      </c>
      <c r="K1" s="24" t="s">
        <v>10</v>
      </c>
      <c r="L1" s="57" t="s">
        <v>11</v>
      </c>
    </row>
    <row r="2" spans="1:12">
      <c r="A2" s="23" t="e">
        <f>+RANK(H2,$H$2:$H$90)</f>
        <v>#N/A</v>
      </c>
      <c r="B2" s="54" t="s">
        <v>79</v>
      </c>
      <c r="C2" s="54" t="s">
        <v>23</v>
      </c>
      <c r="D2">
        <f t="array" ref="D2">INDEX(Oct!$D$2:$D$86,MATCH($B2&amp;$C2,Oct!$B$2:$B$86&amp;Oct!$C$2:$C$86,0))+INDEX(Nov!$D$2:$D$86,MATCH($B2&amp;$C2,Nov!$B$2:$B$86&amp;Nov!$C$2:$C$86,0))+INDEX(Déc!$D$2:$D$88,MATCH($B2&amp;$C2,Déc!$B$2:$B$88&amp;Déc!$C$2:$C$88,0))</f>
        <v>459</v>
      </c>
      <c r="E2" s="64">
        <f t="array" ref="E2">INDEX(Oct!$E$2:$E$86,MATCH($B2&amp;$C2,Oct!$B$2:$B$86&amp;Oct!$C$2:$C$86,0))+INDEX(Nov!$E$2:$E$86,MATCH($B2&amp;$C2,Nov!$B$2:$B$86&amp;Nov!$C$2:$C$86,0))+INDEX(Déc!$E$2:$E$88,MATCH($B2&amp;$C2,Déc!$B$2:$B$88&amp;Déc!$C$2:$C$88,0))</f>
        <v>33742.100000000006</v>
      </c>
      <c r="F2" s="64">
        <f t="array" ref="F2">INDEX(Oct!$F$2:$F$86,MATCH($B2&amp;$C2,Oct!$B$2:$B$86&amp;Oct!$C$2:$C$86,0))+INDEX(Nov!$F$2:$F$86,MATCH($B2&amp;$C2,Nov!$B$2:$B$86&amp;Nov!$C$2:$C$86,0))+INDEX(Déc!$F$2:$F$88,MATCH($B2&amp;$C2,Déc!$B$2:$B$88&amp;Déc!$C$2:$C$88,0))</f>
        <v>3623.26</v>
      </c>
      <c r="G2" s="64">
        <f t="array" ref="G2">INDEX(Oct!$G$2:$G$86,MATCH($B2&amp;$C2,Oct!$B$2:$B$86&amp;Oct!$C$2:$C$86,0))+INDEX(Nov!$G$2:$G$86,MATCH($B2&amp;$C2,Nov!$B$2:$B$86&amp;Nov!$C$2:$C$86,0))+INDEX(Déc!$G$2:$G$88,MATCH($B2&amp;$C2,Déc!$B$2:$B$88&amp;Déc!$C$2:$C$88,0))</f>
        <v>37365.360000000001</v>
      </c>
      <c r="H2" s="72">
        <f t="array" ref="H2">INDEX(Oct!$H$2:$H$86,MATCH($B2&amp;$C2,Oct!$B$2:$B$86&amp;Oct!$C$2:$C$86,0))+INDEX(Nov!$H$2:$H$86,MATCH($B2&amp;$C2,Nov!$B$2:$B$86&amp;Nov!$C$2:$C$86,0))+INDEX(Déc!$H$2:$H$88,MATCH($B2&amp;$C2,Déc!$B$2:$B$88&amp;Déc!$C$2:$C$88,0))</f>
        <v>36719.080658543651</v>
      </c>
      <c r="I2" s="64">
        <f t="array" ref="I2">INDEX(Oct!$I$2:$I$86,MATCH($B2&amp;$C2,Oct!$B$2:$B$86&amp;Oct!$C$2:$C$86,0))+INDEX(Nov!$I$2:$I$86,MATCH($B2&amp;$C2,Nov!$B$2:$B$86&amp;Nov!$C$2:$C$86,0))+INDEX(Déc!$I$2:$I$88,MATCH($B2&amp;$C2,Déc!$B$2:$B$88&amp;Déc!$C$2:$C$88,0))</f>
        <v>284</v>
      </c>
      <c r="J2" s="64">
        <f t="array" ref="J2">INDEX(Oct!$J$2:$J$86,MATCH($B2&amp;$C2,Oct!$B$2:$B$86&amp;Oct!$C$2:$C$86,0))+INDEX(Nov!$J$2:$J$86,MATCH($B2&amp;$C2,Nov!$B$2:$B$86&amp;Nov!$C$2:$C$86,0))+INDEX(Déc!$J$2:$J$88,MATCH($B2&amp;$C2,Déc!$B$2:$B$88&amp;Déc!$C$2:$C$88,0))</f>
        <v>32</v>
      </c>
      <c r="K2" s="64">
        <f t="array" ref="K2">INDEX(Oct!$K$2:$K$86,MATCH($B2&amp;$C2,Oct!$B$2:$B$86&amp;Oct!$C$2:$C$86,0))+INDEX(Nov!$K$2:$K$86,MATCH($B2&amp;$C2,Nov!$B$2:$B$86&amp;Nov!$C$2:$C$86,0))+INDEX(Déc!$K$2:$K$88,MATCH($B2&amp;$C2,Déc!$B$2:$B$88&amp;Déc!$C$2:$C$88,0))</f>
        <v>316</v>
      </c>
      <c r="L2" s="72">
        <f t="array" ref="L2">INDEX(Oct!$L$2:$L$86,MATCH($B2&amp;$C2,Oct!$B$2:$B$86&amp;Oct!$C$2:$C$86,0))+INDEX(Nov!$L$2:$L$86,MATCH($B2&amp;$C2,Nov!$B$2:$B$86&amp;Nov!$C$2:$C$86,0))+INDEX(Déc!$L$2:$L$88,MATCH($B2&amp;$C2,Déc!$B$2:$B$88&amp;Déc!$C$2:$C$88,0))</f>
        <v>310.59970386659336</v>
      </c>
    </row>
    <row r="3" spans="1:12">
      <c r="A3" s="23" t="e">
        <f t="shared" ref="A3:A66" si="0">+RANK(H3,$H$2:$H$90)</f>
        <v>#N/A</v>
      </c>
      <c r="B3" s="54" t="s">
        <v>79</v>
      </c>
      <c r="C3" s="54" t="s">
        <v>82</v>
      </c>
      <c r="D3" s="35">
        <f t="array" ref="D3">INDEX(Oct!$D$2:$D$86,MATCH($B3&amp;$C3,Oct!$B$2:$B$86&amp;Oct!$C$2:$C$86,0))+INDEX(Nov!$D$2:$D$86,MATCH($B3&amp;$C3,Nov!$B$2:$B$86&amp;Nov!$C$2:$C$86,0))+INDEX(Déc!$D$2:$D$88,MATCH($B3&amp;$C3,Déc!$B$2:$B$88&amp;Déc!$C$2:$C$88,0))</f>
        <v>249.5</v>
      </c>
      <c r="E3" s="64">
        <f t="array" ref="E3">INDEX(Oct!$E$2:$E$86,MATCH($B3&amp;$C3,Oct!$B$2:$B$86&amp;Oct!$C$2:$C$86,0))+INDEX(Nov!$E$2:$E$86,MATCH($B3&amp;$C3,Nov!$B$2:$B$86&amp;Nov!$C$2:$C$86,0))+INDEX(Déc!$E$2:$E$88,MATCH($B3&amp;$C3,Déc!$B$2:$B$88&amp;Déc!$C$2:$C$88,0))</f>
        <v>17980.510000000002</v>
      </c>
      <c r="F3" s="64">
        <f t="array" ref="F3">INDEX(Oct!$F$2:$F$86,MATCH($B3&amp;$C3,Oct!$B$2:$B$86&amp;Oct!$C$2:$C$86,0))+INDEX(Nov!$F$2:$F$86,MATCH($B3&amp;$C3,Nov!$B$2:$B$86&amp;Nov!$C$2:$C$86,0))+INDEX(Déc!$F$2:$F$88,MATCH($B3&amp;$C3,Déc!$B$2:$B$88&amp;Déc!$C$2:$C$88,0))</f>
        <v>1565.5100000000002</v>
      </c>
      <c r="G3" s="64">
        <f t="array" ref="G3">INDEX(Oct!$G$2:$G$86,MATCH($B3&amp;$C3,Oct!$B$2:$B$86&amp;Oct!$C$2:$C$86,0))+INDEX(Nov!$G$2:$G$86,MATCH($B3&amp;$C3,Nov!$B$2:$B$86&amp;Nov!$C$2:$C$86,0))+INDEX(Déc!$G$2:$G$88,MATCH($B3&amp;$C3,Déc!$B$2:$B$88&amp;Déc!$C$2:$C$88,0))</f>
        <v>19546.020000000004</v>
      </c>
      <c r="H3" s="72">
        <f t="array" ref="H3">INDEX(Oct!$H$2:$H$86,MATCH($B3&amp;$C3,Oct!$B$2:$B$86&amp;Oct!$C$2:$C$86,0))+INDEX(Nov!$H$2:$H$86,MATCH($B3&amp;$C3,Nov!$B$2:$B$86&amp;Nov!$C$2:$C$86,0))+INDEX(Déc!$H$2:$H$88,MATCH($B3&amp;$C3,Déc!$B$2:$B$88&amp;Déc!$C$2:$C$88,0))</f>
        <v>34319.968247443067</v>
      </c>
      <c r="I3" s="64">
        <f t="array" ref="I3">INDEX(Oct!$I$2:$I$86,MATCH($B3&amp;$C3,Oct!$B$2:$B$86&amp;Oct!$C$2:$C$86,0))+INDEX(Nov!$I$2:$I$86,MATCH($B3&amp;$C3,Nov!$B$2:$B$86&amp;Nov!$C$2:$C$86,0))+INDEX(Déc!$I$2:$I$88,MATCH($B3&amp;$C3,Déc!$B$2:$B$88&amp;Déc!$C$2:$C$88,0))</f>
        <v>146</v>
      </c>
      <c r="J3" s="64">
        <f t="array" ref="J3">INDEX(Oct!$J$2:$J$86,MATCH($B3&amp;$C3,Oct!$B$2:$B$86&amp;Oct!$C$2:$C$86,0))+INDEX(Nov!$J$2:$J$86,MATCH($B3&amp;$C3,Nov!$B$2:$B$86&amp;Nov!$C$2:$C$86,0))+INDEX(Déc!$J$2:$J$88,MATCH($B3&amp;$C3,Déc!$B$2:$B$88&amp;Déc!$C$2:$C$88,0))</f>
        <v>12</v>
      </c>
      <c r="K3" s="64">
        <f t="array" ref="K3">INDEX(Oct!$K$2:$K$86,MATCH($B3&amp;$C3,Oct!$B$2:$B$86&amp;Oct!$C$2:$C$86,0))+INDEX(Nov!$K$2:$K$86,MATCH($B3&amp;$C3,Nov!$B$2:$B$86&amp;Nov!$C$2:$C$86,0))+INDEX(Déc!$K$2:$K$88,MATCH($B3&amp;$C3,Déc!$B$2:$B$88&amp;Déc!$C$2:$C$88,0))</f>
        <v>158</v>
      </c>
      <c r="L3" s="72">
        <f t="array" ref="L3">INDEX(Oct!$L$2:$L$86,MATCH($B3&amp;$C3,Oct!$B$2:$B$86&amp;Oct!$C$2:$C$86,0))+INDEX(Nov!$L$2:$L$86,MATCH($B3&amp;$C3,Nov!$B$2:$B$86&amp;Nov!$C$2:$C$86,0))+INDEX(Déc!$L$2:$L$88,MATCH($B3&amp;$C3,Déc!$B$2:$B$88&amp;Déc!$C$2:$C$88,0))</f>
        <v>284.65330839072055</v>
      </c>
    </row>
    <row r="4" spans="1:12">
      <c r="A4" s="23" t="e">
        <f t="shared" si="0"/>
        <v>#N/A</v>
      </c>
      <c r="B4" s="54" t="s">
        <v>79</v>
      </c>
      <c r="C4" s="52" t="s">
        <v>80</v>
      </c>
      <c r="D4" s="35">
        <f t="array" ref="D4">INDEX(Oct!$D$2:$D$86,MATCH($B4&amp;$C4,Oct!$B$2:$B$86&amp;Oct!$C$2:$C$86,0))+INDEX(Nov!$D$2:$D$86,MATCH($B4&amp;$C4,Nov!$B$2:$B$86&amp;Nov!$C$2:$C$86,0))+INDEX(Déc!$D$2:$D$88,MATCH($B4&amp;$C4,Déc!$B$2:$B$88&amp;Déc!$C$2:$C$88,0))</f>
        <v>471.5</v>
      </c>
      <c r="E4" s="64">
        <f t="array" ref="E4">INDEX(Oct!$E$2:$E$86,MATCH($B4&amp;$C4,Oct!$B$2:$B$86&amp;Oct!$C$2:$C$86,0))+INDEX(Nov!$E$2:$E$86,MATCH($B4&amp;$C4,Nov!$B$2:$B$86&amp;Nov!$C$2:$C$86,0))+INDEX(Déc!$E$2:$E$88,MATCH($B4&amp;$C4,Déc!$B$2:$B$88&amp;Déc!$C$2:$C$88,0))</f>
        <v>35244.53</v>
      </c>
      <c r="F4" s="64">
        <f t="array" ref="F4">INDEX(Oct!$F$2:$F$86,MATCH($B4&amp;$C4,Oct!$B$2:$B$86&amp;Oct!$C$2:$C$86,0))+INDEX(Nov!$F$2:$F$86,MATCH($B4&amp;$C4,Nov!$B$2:$B$86&amp;Nov!$C$2:$C$86,0))+INDEX(Déc!$F$2:$F$88,MATCH($B4&amp;$C4,Déc!$B$2:$B$88&amp;Déc!$C$2:$C$88,0))</f>
        <v>3014.01</v>
      </c>
      <c r="G4" s="64">
        <f t="array" ref="G4">INDEX(Oct!$G$2:$G$86,MATCH($B4&amp;$C4,Oct!$B$2:$B$86&amp;Oct!$C$2:$C$86,0))+INDEX(Nov!$G$2:$G$86,MATCH($B4&amp;$C4,Nov!$B$2:$B$86&amp;Nov!$C$2:$C$86,0))+INDEX(Déc!$G$2:$G$88,MATCH($B4&amp;$C4,Déc!$B$2:$B$88&amp;Déc!$C$2:$C$88,0))</f>
        <v>38258.540000000008</v>
      </c>
      <c r="H4" s="72">
        <f t="array" ref="H4">INDEX(Oct!$H$2:$H$86,MATCH($B4&amp;$C4,Oct!$B$2:$B$86&amp;Oct!$C$2:$C$86,0))+INDEX(Nov!$H$2:$H$86,MATCH($B4&amp;$C4,Nov!$B$2:$B$86&amp;Nov!$C$2:$C$86,0))+INDEX(Déc!$H$2:$H$88,MATCH($B4&amp;$C4,Déc!$B$2:$B$88&amp;Déc!$C$2:$C$88,0))</f>
        <v>36815.224543343473</v>
      </c>
      <c r="I4" s="64">
        <f t="array" ref="I4">INDEX(Oct!$I$2:$I$86,MATCH($B4&amp;$C4,Oct!$B$2:$B$86&amp;Oct!$C$2:$C$86,0))+INDEX(Nov!$I$2:$I$86,MATCH($B4&amp;$C4,Nov!$B$2:$B$86&amp;Nov!$C$2:$C$86,0))+INDEX(Déc!$I$2:$I$88,MATCH($B4&amp;$C4,Déc!$B$2:$B$88&amp;Déc!$C$2:$C$88,0))</f>
        <v>278</v>
      </c>
      <c r="J4" s="64">
        <f t="array" ref="J4">INDEX(Oct!$J$2:$J$86,MATCH($B4&amp;$C4,Oct!$B$2:$B$86&amp;Oct!$C$2:$C$86,0))+INDEX(Nov!$J$2:$J$86,MATCH($B4&amp;$C4,Nov!$B$2:$B$86&amp;Nov!$C$2:$C$86,0))+INDEX(Déc!$J$2:$J$88,MATCH($B4&amp;$C4,Déc!$B$2:$B$88&amp;Déc!$C$2:$C$88,0))</f>
        <v>23</v>
      </c>
      <c r="K4" s="64">
        <f t="array" ref="K4">INDEX(Oct!$K$2:$K$86,MATCH($B4&amp;$C4,Oct!$B$2:$B$86&amp;Oct!$C$2:$C$86,0))+INDEX(Nov!$K$2:$K$86,MATCH($B4&amp;$C4,Nov!$B$2:$B$86&amp;Nov!$C$2:$C$86,0))+INDEX(Déc!$K$2:$K$88,MATCH($B4&amp;$C4,Déc!$B$2:$B$88&amp;Déc!$C$2:$C$88,0))</f>
        <v>301</v>
      </c>
      <c r="L4" s="72">
        <f t="array" ref="L4">INDEX(Oct!$L$2:$L$86,MATCH($B4&amp;$C4,Oct!$B$2:$B$86&amp;Oct!$C$2:$C$86,0))+INDEX(Nov!$L$2:$L$86,MATCH($B4&amp;$C4,Nov!$B$2:$B$86&amp;Nov!$C$2:$C$86,0))+INDEX(Déc!$L$2:$L$88,MATCH($B4&amp;$C4,Déc!$B$2:$B$88&amp;Déc!$C$2:$C$88,0))</f>
        <v>292.57533205313598</v>
      </c>
    </row>
    <row r="5" spans="1:12">
      <c r="A5" s="23" t="e">
        <f t="shared" si="0"/>
        <v>#N/A</v>
      </c>
      <c r="B5" s="54" t="s">
        <v>79</v>
      </c>
      <c r="C5" s="54" t="s">
        <v>52</v>
      </c>
      <c r="D5" s="35">
        <f t="array" ref="D5">INDEX(Oct!$D$2:$D$86,MATCH($B5&amp;$C5,Oct!$B$2:$B$86&amp;Oct!$C$2:$C$86,0))+INDEX(Nov!$D$2:$D$86,MATCH($B5&amp;$C5,Nov!$B$2:$B$86&amp;Nov!$C$2:$C$86,0))+INDEX(Déc!$D$2:$D$88,MATCH($B5&amp;$C5,Déc!$B$2:$B$88&amp;Déc!$C$2:$C$88,0))</f>
        <v>452</v>
      </c>
      <c r="E5" s="64">
        <f t="array" ref="E5">INDEX(Oct!$E$2:$E$86,MATCH($B5&amp;$C5,Oct!$B$2:$B$86&amp;Oct!$C$2:$C$86,0))+INDEX(Nov!$E$2:$E$86,MATCH($B5&amp;$C5,Nov!$B$2:$B$86&amp;Nov!$C$2:$C$86,0))+INDEX(Déc!$E$2:$E$88,MATCH($B5&amp;$C5,Déc!$B$2:$B$88&amp;Déc!$C$2:$C$88,0))</f>
        <v>33213.770000000004</v>
      </c>
      <c r="F5" s="64">
        <f t="array" ref="F5">INDEX(Oct!$F$2:$F$86,MATCH($B5&amp;$C5,Oct!$B$2:$B$86&amp;Oct!$C$2:$C$86,0))+INDEX(Nov!$F$2:$F$86,MATCH($B5&amp;$C5,Nov!$B$2:$B$86&amp;Nov!$C$2:$C$86,0))+INDEX(Déc!$F$2:$F$88,MATCH($B5&amp;$C5,Déc!$B$2:$B$88&amp;Déc!$C$2:$C$88,0))</f>
        <v>2442.9899999999998</v>
      </c>
      <c r="G5" s="64">
        <f t="array" ref="G5">INDEX(Oct!$G$2:$G$86,MATCH($B5&amp;$C5,Oct!$B$2:$B$86&amp;Oct!$C$2:$C$86,0))+INDEX(Nov!$G$2:$G$86,MATCH($B5&amp;$C5,Nov!$B$2:$B$86&amp;Nov!$C$2:$C$86,0))+INDEX(Déc!$G$2:$G$88,MATCH($B5&amp;$C5,Déc!$B$2:$B$88&amp;Déc!$C$2:$C$88,0))</f>
        <v>35656.760000000009</v>
      </c>
      <c r="H5" s="72">
        <f t="array" ref="H5">INDEX(Oct!$H$2:$H$86,MATCH($B5&amp;$C5,Oct!$B$2:$B$86&amp;Oct!$C$2:$C$86,0))+INDEX(Nov!$H$2:$H$86,MATCH($B5&amp;$C5,Nov!$B$2:$B$86&amp;Nov!$C$2:$C$86,0))+INDEX(Déc!$H$2:$H$88,MATCH($B5&amp;$C5,Déc!$B$2:$B$88&amp;Déc!$C$2:$C$88,0))</f>
        <v>35489.228391155062</v>
      </c>
      <c r="I5" s="64">
        <f t="array" ref="I5">INDEX(Oct!$I$2:$I$86,MATCH($B5&amp;$C5,Oct!$B$2:$B$86&amp;Oct!$C$2:$C$86,0))+INDEX(Nov!$I$2:$I$86,MATCH($B5&amp;$C5,Nov!$B$2:$B$86&amp;Nov!$C$2:$C$86,0))+INDEX(Déc!$I$2:$I$88,MATCH($B5&amp;$C5,Déc!$B$2:$B$88&amp;Déc!$C$2:$C$88,0))</f>
        <v>268</v>
      </c>
      <c r="J5" s="64">
        <f t="array" ref="J5">INDEX(Oct!$J$2:$J$86,MATCH($B5&amp;$C5,Oct!$B$2:$B$86&amp;Oct!$C$2:$C$86,0))+INDEX(Nov!$J$2:$J$86,MATCH($B5&amp;$C5,Nov!$B$2:$B$86&amp;Nov!$C$2:$C$86,0))+INDEX(Déc!$J$2:$J$88,MATCH($B5&amp;$C5,Déc!$B$2:$B$88&amp;Déc!$C$2:$C$88,0))</f>
        <v>22</v>
      </c>
      <c r="K5" s="64">
        <f t="array" ref="K5">INDEX(Oct!$K$2:$K$86,MATCH($B5&amp;$C5,Oct!$B$2:$B$86&amp;Oct!$C$2:$C$86,0))+INDEX(Nov!$K$2:$K$86,MATCH($B5&amp;$C5,Nov!$B$2:$B$86&amp;Nov!$C$2:$C$86,0))+INDEX(Déc!$K$2:$K$88,MATCH($B5&amp;$C5,Déc!$B$2:$B$88&amp;Déc!$C$2:$C$88,0))</f>
        <v>290</v>
      </c>
      <c r="L5" s="72">
        <f t="array" ref="L5">INDEX(Oct!$L$2:$L$86,MATCH($B5&amp;$C5,Oct!$B$2:$B$86&amp;Oct!$C$2:$C$86,0))+INDEX(Nov!$L$2:$L$86,MATCH($B5&amp;$C5,Nov!$B$2:$B$86&amp;Nov!$C$2:$C$86,0))+INDEX(Déc!$L$2:$L$88,MATCH($B5&amp;$C5,Déc!$B$2:$B$88&amp;Déc!$C$2:$C$88,0))</f>
        <v>290.06012403668228</v>
      </c>
    </row>
    <row r="6" spans="1:12">
      <c r="A6" s="23" t="e">
        <f t="shared" si="0"/>
        <v>#N/A</v>
      </c>
      <c r="B6" s="54" t="s">
        <v>79</v>
      </c>
      <c r="C6" s="54" t="s">
        <v>81</v>
      </c>
      <c r="D6" s="35">
        <f t="array" ref="D6">INDEX(Oct!$D$2:$D$86,MATCH($B6&amp;$C6,Oct!$B$2:$B$86&amp;Oct!$C$2:$C$86,0))+INDEX(Nov!$D$2:$D$86,MATCH($B6&amp;$C6,Nov!$B$2:$B$86&amp;Nov!$C$2:$C$86,0))+INDEX(Déc!$D$2:$D$88,MATCH($B6&amp;$C6,Déc!$B$2:$B$88&amp;Déc!$C$2:$C$88,0))</f>
        <v>429.5</v>
      </c>
      <c r="E6" s="64">
        <f t="array" ref="E6">INDEX(Oct!$E$2:$E$86,MATCH($B6&amp;$C6,Oct!$B$2:$B$86&amp;Oct!$C$2:$C$86,0))+INDEX(Nov!$E$2:$E$86,MATCH($B6&amp;$C6,Nov!$B$2:$B$86&amp;Nov!$C$2:$C$86,0))+INDEX(Déc!$E$2:$E$88,MATCH($B6&amp;$C6,Déc!$B$2:$B$88&amp;Déc!$C$2:$C$88,0))</f>
        <v>25103.57</v>
      </c>
      <c r="F6" s="64">
        <f t="array" ref="F6">INDEX(Oct!$F$2:$F$86,MATCH($B6&amp;$C6,Oct!$B$2:$B$86&amp;Oct!$C$2:$C$86,0))+INDEX(Nov!$F$2:$F$86,MATCH($B6&amp;$C6,Nov!$B$2:$B$86&amp;Nov!$C$2:$C$86,0))+INDEX(Déc!$F$2:$F$88,MATCH($B6&amp;$C6,Déc!$B$2:$B$88&amp;Déc!$C$2:$C$88,0))</f>
        <v>2518.83</v>
      </c>
      <c r="G6" s="64">
        <f t="array" ref="G6">INDEX(Oct!$G$2:$G$86,MATCH($B6&amp;$C6,Oct!$B$2:$B$86&amp;Oct!$C$2:$C$86,0))+INDEX(Nov!$G$2:$G$86,MATCH($B6&amp;$C6,Nov!$B$2:$B$86&amp;Nov!$C$2:$C$86,0))+INDEX(Déc!$G$2:$G$88,MATCH($B6&amp;$C6,Déc!$B$2:$B$88&amp;Déc!$C$2:$C$88,0))</f>
        <v>27622.400000000001</v>
      </c>
      <c r="H6" s="72">
        <f t="array" ref="H6">INDEX(Oct!$H$2:$H$86,MATCH($B6&amp;$C6,Oct!$B$2:$B$86&amp;Oct!$C$2:$C$86,0))+INDEX(Nov!$H$2:$H$86,MATCH($B6&amp;$C6,Nov!$B$2:$B$86&amp;Nov!$C$2:$C$86,0))+INDEX(Déc!$H$2:$H$88,MATCH($B6&amp;$C6,Déc!$B$2:$B$88&amp;Déc!$C$2:$C$88,0))</f>
        <v>27705.447241595182</v>
      </c>
      <c r="I6" s="64">
        <f t="array" ref="I6">INDEX(Oct!$I$2:$I$86,MATCH($B6&amp;$C6,Oct!$B$2:$B$86&amp;Oct!$C$2:$C$86,0))+INDEX(Nov!$I$2:$I$86,MATCH($B6&amp;$C6,Nov!$B$2:$B$86&amp;Nov!$C$2:$C$86,0))+INDEX(Déc!$I$2:$I$88,MATCH($B6&amp;$C6,Déc!$B$2:$B$88&amp;Déc!$C$2:$C$88,0))</f>
        <v>221</v>
      </c>
      <c r="J6" s="64">
        <f t="array" ref="J6">INDEX(Oct!$J$2:$J$86,MATCH($B6&amp;$C6,Oct!$B$2:$B$86&amp;Oct!$C$2:$C$86,0))+INDEX(Nov!$J$2:$J$86,MATCH($B6&amp;$C6,Nov!$B$2:$B$86&amp;Nov!$C$2:$C$86,0))+INDEX(Déc!$J$2:$J$88,MATCH($B6&amp;$C6,Déc!$B$2:$B$88&amp;Déc!$C$2:$C$88,0))</f>
        <v>19</v>
      </c>
      <c r="K6" s="64">
        <f t="array" ref="K6">INDEX(Oct!$K$2:$K$86,MATCH($B6&amp;$C6,Oct!$B$2:$B$86&amp;Oct!$C$2:$C$86,0))+INDEX(Nov!$K$2:$K$86,MATCH($B6&amp;$C6,Nov!$B$2:$B$86&amp;Nov!$C$2:$C$86,0))+INDEX(Déc!$K$2:$K$88,MATCH($B6&amp;$C6,Déc!$B$2:$B$88&amp;Déc!$C$2:$C$88,0))</f>
        <v>240</v>
      </c>
      <c r="L6" s="72">
        <f t="array" ref="L6">INDEX(Oct!$L$2:$L$86,MATCH($B6&amp;$C6,Oct!$B$2:$B$86&amp;Oct!$C$2:$C$86,0))+INDEX(Nov!$L$2:$L$86,MATCH($B6&amp;$C6,Nov!$B$2:$B$86&amp;Nov!$C$2:$C$86,0))+INDEX(Déc!$L$2:$L$88,MATCH($B6&amp;$C6,Déc!$B$2:$B$88&amp;Déc!$C$2:$C$88,0))</f>
        <v>240.11605832167379</v>
      </c>
    </row>
    <row r="7" spans="1:12">
      <c r="A7" s="73" t="e">
        <f t="shared" si="0"/>
        <v>#N/A</v>
      </c>
      <c r="B7" s="74" t="s">
        <v>79</v>
      </c>
      <c r="C7" s="75" t="s">
        <v>83</v>
      </c>
      <c r="D7" s="76" t="e">
        <f t="array" ref="D7">INDEX(Oct!$D$2:$D$86,MATCH($B7&amp;$C7,Oct!$B$2:$B$86&amp;Oct!$C$2:$C$86,0))+INDEX(Nov!$D$2:$D$86,MATCH($B7&amp;$C7,Nov!$B$2:$B$86&amp;Nov!$C$2:$C$86,0))+INDEX(Déc!$D$2:$D$88,MATCH($B7&amp;$C7,Déc!$B$2:$B$88&amp;Déc!$C$2:$C$88,0))</f>
        <v>#N/A</v>
      </c>
      <c r="E7" s="77" t="e">
        <f t="array" ref="E7">INDEX(Oct!$E$2:$E$86,MATCH($B7&amp;$C7,Oct!$B$2:$B$86&amp;Oct!$C$2:$C$86,0))+INDEX(Nov!$E$2:$E$86,MATCH($B7&amp;$C7,Nov!$B$2:$B$86&amp;Nov!$C$2:$C$86,0))+INDEX(Déc!$E$2:$E$88,MATCH($B7&amp;$C7,Déc!$B$2:$B$88&amp;Déc!$C$2:$C$88,0))</f>
        <v>#N/A</v>
      </c>
      <c r="F7" s="77" t="e">
        <f t="array" ref="F7">INDEX(Oct!$F$2:$F$86,MATCH($B7&amp;$C7,Oct!$B$2:$B$86&amp;Oct!$C$2:$C$86,0))+INDEX(Nov!$F$2:$F$86,MATCH($B7&amp;$C7,Nov!$B$2:$B$86&amp;Nov!$C$2:$C$86,0))+INDEX(Déc!$F$2:$F$88,MATCH($B7&amp;$C7,Déc!$B$2:$B$88&amp;Déc!$C$2:$C$88,0))</f>
        <v>#N/A</v>
      </c>
      <c r="G7" s="77" t="e">
        <f t="array" ref="G7">INDEX(Oct!$G$2:$G$86,MATCH($B7&amp;$C7,Oct!$B$2:$B$86&amp;Oct!$C$2:$C$86,0))+INDEX(Nov!$G$2:$G$86,MATCH($B7&amp;$C7,Nov!$B$2:$B$86&amp;Nov!$C$2:$C$86,0))+INDEX(Déc!$G$2:$G$88,MATCH($B7&amp;$C7,Déc!$B$2:$B$88&amp;Déc!$C$2:$C$88,0))</f>
        <v>#N/A</v>
      </c>
      <c r="H7" s="78" t="e">
        <f t="array" ref="H7">INDEX(Oct!$H$2:$H$86,MATCH($B7&amp;$C7,Oct!$B$2:$B$86&amp;Oct!$C$2:$C$86,0))+INDEX(Nov!$H$2:$H$86,MATCH($B7&amp;$C7,Nov!$B$2:$B$86&amp;Nov!$C$2:$C$86,0))+INDEX(Déc!$H$2:$H$88,MATCH($B7&amp;$C7,Déc!$B$2:$B$88&amp;Déc!$C$2:$C$88,0))</f>
        <v>#N/A</v>
      </c>
      <c r="I7" s="77" t="e">
        <f t="array" ref="I7">INDEX(Oct!$I$2:$I$86,MATCH($B7&amp;$C7,Oct!$B$2:$B$86&amp;Oct!$C$2:$C$86,0))+INDEX(Nov!$I$2:$I$86,MATCH($B7&amp;$C7,Nov!$B$2:$B$86&amp;Nov!$C$2:$C$86,0))+INDEX(Déc!$I$2:$I$88,MATCH($B7&amp;$C7,Déc!$B$2:$B$88&amp;Déc!$C$2:$C$88,0))</f>
        <v>#N/A</v>
      </c>
      <c r="J7" s="77" t="e">
        <f t="array" ref="J7">INDEX(Oct!$J$2:$J$86,MATCH($B7&amp;$C7,Oct!$B$2:$B$86&amp;Oct!$C$2:$C$86,0))+INDEX(Nov!$J$2:$J$86,MATCH($B7&amp;$C7,Nov!$B$2:$B$86&amp;Nov!$C$2:$C$86,0))+INDEX(Déc!$J$2:$J$88,MATCH($B7&amp;$C7,Déc!$B$2:$B$88&amp;Déc!$C$2:$C$88,0))</f>
        <v>#N/A</v>
      </c>
      <c r="K7" s="77" t="e">
        <f t="array" ref="K7">INDEX(Oct!$K$2:$K$86,MATCH($B7&amp;$C7,Oct!$B$2:$B$86&amp;Oct!$C$2:$C$86,0))+INDEX(Nov!$K$2:$K$86,MATCH($B7&amp;$C7,Nov!$B$2:$B$86&amp;Nov!$C$2:$C$86,0))+INDEX(Déc!$K$2:$K$88,MATCH($B7&amp;$C7,Déc!$B$2:$B$88&amp;Déc!$C$2:$C$88,0))</f>
        <v>#N/A</v>
      </c>
      <c r="L7" s="78" t="e">
        <f t="array" ref="L7">INDEX(Oct!$L$2:$L$86,MATCH($B7&amp;$C7,Oct!$B$2:$B$86&amp;Oct!$C$2:$C$86,0))+INDEX(Nov!$L$2:$L$86,MATCH($B7&amp;$C7,Nov!$B$2:$B$86&amp;Nov!$C$2:$C$86,0))+INDEX(Déc!$L$2:$L$88,MATCH($B7&amp;$C7,Déc!$B$2:$B$88&amp;Déc!$C$2:$C$88,0))</f>
        <v>#N/A</v>
      </c>
    </row>
    <row r="8" spans="1:12">
      <c r="A8" s="23" t="e">
        <f t="shared" si="0"/>
        <v>#N/A</v>
      </c>
      <c r="B8" s="54" t="s">
        <v>65</v>
      </c>
      <c r="C8" s="52" t="s">
        <v>69</v>
      </c>
      <c r="D8" s="35">
        <f t="array" ref="D8">INDEX(Oct!$D$2:$D$86,MATCH($B8&amp;$C8,Oct!$B$2:$B$86&amp;Oct!$C$2:$C$86,0))+INDEX(Nov!$D$2:$D$86,MATCH($B8&amp;$C8,Nov!$B$2:$B$86&amp;Nov!$C$2:$C$86,0))+INDEX(Déc!$D$2:$D$88,MATCH($B8&amp;$C8,Déc!$B$2:$B$88&amp;Déc!$C$2:$C$88,0))</f>
        <v>259.5</v>
      </c>
      <c r="E8" s="64">
        <f t="array" ref="E8">INDEX(Oct!$E$2:$E$86,MATCH($B8&amp;$C8,Oct!$B$2:$B$86&amp;Oct!$C$2:$C$86,0))+INDEX(Nov!$E$2:$E$86,MATCH($B8&amp;$C8,Nov!$B$2:$B$86&amp;Nov!$C$2:$C$86,0))+INDEX(Déc!$E$2:$E$88,MATCH($B8&amp;$C8,Déc!$B$2:$B$88&amp;Déc!$C$2:$C$88,0))</f>
        <v>16240.650000000001</v>
      </c>
      <c r="F8" s="64">
        <f t="array" ref="F8">INDEX(Oct!$F$2:$F$86,MATCH($B8&amp;$C8,Oct!$B$2:$B$86&amp;Oct!$C$2:$C$86,0))+INDEX(Nov!$F$2:$F$86,MATCH($B8&amp;$C8,Nov!$B$2:$B$86&amp;Nov!$C$2:$C$86,0))+INDEX(Déc!$F$2:$F$88,MATCH($B8&amp;$C8,Déc!$B$2:$B$88&amp;Déc!$C$2:$C$88,0))</f>
        <v>658.82999999999993</v>
      </c>
      <c r="G8" s="64">
        <f t="array" ref="G8">INDEX(Oct!$G$2:$G$86,MATCH($B8&amp;$C8,Oct!$B$2:$B$86&amp;Oct!$C$2:$C$86,0))+INDEX(Nov!$G$2:$G$86,MATCH($B8&amp;$C8,Nov!$B$2:$B$86&amp;Nov!$C$2:$C$86,0))+INDEX(Déc!$G$2:$G$88,MATCH($B8&amp;$C8,Déc!$B$2:$B$88&amp;Déc!$C$2:$C$88,0))</f>
        <v>16899.480000000003</v>
      </c>
      <c r="H8" s="72">
        <f t="array" ref="H8">INDEX(Oct!$H$2:$H$86,MATCH($B8&amp;$C8,Oct!$B$2:$B$86&amp;Oct!$C$2:$C$86,0))+INDEX(Nov!$H$2:$H$86,MATCH($B8&amp;$C8,Nov!$B$2:$B$86&amp;Nov!$C$2:$C$86,0))+INDEX(Déc!$H$2:$H$88,MATCH($B8&amp;$C8,Déc!$B$2:$B$88&amp;Déc!$C$2:$C$88,0))</f>
        <v>32410.891744613004</v>
      </c>
      <c r="I8" s="64">
        <f t="array" ref="I8">INDEX(Oct!$I$2:$I$86,MATCH($B8&amp;$C8,Oct!$B$2:$B$86&amp;Oct!$C$2:$C$86,0))+INDEX(Nov!$I$2:$I$86,MATCH($B8&amp;$C8,Nov!$B$2:$B$86&amp;Nov!$C$2:$C$86,0))+INDEX(Déc!$I$2:$I$88,MATCH($B8&amp;$C8,Déc!$B$2:$B$88&amp;Déc!$C$2:$C$88,0))</f>
        <v>124</v>
      </c>
      <c r="J8" s="64">
        <f t="array" ref="J8">INDEX(Oct!$J$2:$J$86,MATCH($B8&amp;$C8,Oct!$B$2:$B$86&amp;Oct!$C$2:$C$86,0))+INDEX(Nov!$J$2:$J$86,MATCH($B8&amp;$C8,Nov!$B$2:$B$86&amp;Nov!$C$2:$C$86,0))+INDEX(Déc!$J$2:$J$88,MATCH($B8&amp;$C8,Déc!$B$2:$B$88&amp;Déc!$C$2:$C$88,0))</f>
        <v>4</v>
      </c>
      <c r="K8" s="64">
        <f t="array" ref="K8">INDEX(Oct!$K$2:$K$86,MATCH($B8&amp;$C8,Oct!$B$2:$B$86&amp;Oct!$C$2:$C$86,0))+INDEX(Nov!$K$2:$K$86,MATCH($B8&amp;$C8,Nov!$B$2:$B$86&amp;Nov!$C$2:$C$86,0))+INDEX(Déc!$K$2:$K$88,MATCH($B8&amp;$C8,Déc!$B$2:$B$88&amp;Déc!$C$2:$C$88,0))</f>
        <v>128</v>
      </c>
      <c r="L8" s="72">
        <f t="array" ref="L8">INDEX(Oct!$L$2:$L$86,MATCH($B8&amp;$C8,Oct!$B$2:$B$86&amp;Oct!$C$2:$C$86,0))+INDEX(Nov!$L$2:$L$86,MATCH($B8&amp;$C8,Nov!$B$2:$B$86&amp;Nov!$C$2:$C$86,0))+INDEX(Déc!$L$2:$L$88,MATCH($B8&amp;$C8,Déc!$B$2:$B$88&amp;Déc!$C$2:$C$88,0))</f>
        <v>241.83335374448416</v>
      </c>
    </row>
    <row r="9" spans="1:12">
      <c r="A9" s="23" t="e">
        <f t="shared" si="0"/>
        <v>#N/A</v>
      </c>
      <c r="B9" s="54" t="s">
        <v>65</v>
      </c>
      <c r="C9" s="52" t="s">
        <v>66</v>
      </c>
      <c r="D9" s="35">
        <f t="array" ref="D9">INDEX(Oct!$D$2:$D$86,MATCH($B9&amp;$C9,Oct!$B$2:$B$86&amp;Oct!$C$2:$C$86,0))+INDEX(Nov!$D$2:$D$86,MATCH($B9&amp;$C9,Nov!$B$2:$B$86&amp;Nov!$C$2:$C$86,0))+INDEX(Déc!$D$2:$D$88,MATCH($B9&amp;$C9,Déc!$B$2:$B$88&amp;Déc!$C$2:$C$88,0))</f>
        <v>401.5</v>
      </c>
      <c r="E9" s="64">
        <f t="array" ref="E9">INDEX(Oct!$E$2:$E$86,MATCH($B9&amp;$C9,Oct!$B$2:$B$86&amp;Oct!$C$2:$C$86,0))+INDEX(Nov!$E$2:$E$86,MATCH($B9&amp;$C9,Nov!$B$2:$B$86&amp;Nov!$C$2:$C$86,0))+INDEX(Déc!$E$2:$E$88,MATCH($B9&amp;$C9,Déc!$B$2:$B$88&amp;Déc!$C$2:$C$88,0))</f>
        <v>28947.86</v>
      </c>
      <c r="F9" s="64">
        <f t="array" ref="F9">INDEX(Oct!$F$2:$F$86,MATCH($B9&amp;$C9,Oct!$B$2:$B$86&amp;Oct!$C$2:$C$86,0))+INDEX(Nov!$F$2:$F$86,MATCH($B9&amp;$C9,Nov!$B$2:$B$86&amp;Nov!$C$2:$C$86,0))+INDEX(Déc!$F$2:$F$88,MATCH($B9&amp;$C9,Déc!$B$2:$B$88&amp;Déc!$C$2:$C$88,0))</f>
        <v>2448.9700000000003</v>
      </c>
      <c r="G9" s="64">
        <f t="array" ref="G9">INDEX(Oct!$G$2:$G$86,MATCH($B9&amp;$C9,Oct!$B$2:$B$86&amp;Oct!$C$2:$C$86,0))+INDEX(Nov!$G$2:$G$86,MATCH($B9&amp;$C9,Nov!$B$2:$B$86&amp;Nov!$C$2:$C$86,0))+INDEX(Déc!$G$2:$G$88,MATCH($B9&amp;$C9,Déc!$B$2:$B$88&amp;Déc!$C$2:$C$88,0))</f>
        <v>31396.83</v>
      </c>
      <c r="H9" s="72">
        <f t="array" ref="H9">INDEX(Oct!$H$2:$H$86,MATCH($B9&amp;$C9,Oct!$B$2:$B$86&amp;Oct!$C$2:$C$86,0))+INDEX(Nov!$H$2:$H$86,MATCH($B9&amp;$C9,Nov!$B$2:$B$86&amp;Nov!$C$2:$C$86,0))+INDEX(Déc!$H$2:$H$88,MATCH($B9&amp;$C9,Déc!$B$2:$B$88&amp;Déc!$C$2:$C$88,0))</f>
        <v>35699.824558546832</v>
      </c>
      <c r="I9" s="64">
        <f t="array" ref="I9">INDEX(Oct!$I$2:$I$86,MATCH($B9&amp;$C9,Oct!$B$2:$B$86&amp;Oct!$C$2:$C$86,0))+INDEX(Nov!$I$2:$I$86,MATCH($B9&amp;$C9,Nov!$B$2:$B$86&amp;Nov!$C$2:$C$86,0))+INDEX(Déc!$I$2:$I$88,MATCH($B9&amp;$C9,Déc!$B$2:$B$88&amp;Déc!$C$2:$C$88,0))</f>
        <v>235</v>
      </c>
      <c r="J9" s="64">
        <f t="array" ref="J9">INDEX(Oct!$J$2:$J$86,MATCH($B9&amp;$C9,Oct!$B$2:$B$86&amp;Oct!$C$2:$C$86,0))+INDEX(Nov!$J$2:$J$86,MATCH($B9&amp;$C9,Nov!$B$2:$B$86&amp;Nov!$C$2:$C$86,0))+INDEX(Déc!$J$2:$J$88,MATCH($B9&amp;$C9,Déc!$B$2:$B$88&amp;Déc!$C$2:$C$88,0))</f>
        <v>23</v>
      </c>
      <c r="K9" s="64">
        <f t="array" ref="K9">INDEX(Oct!$K$2:$K$86,MATCH($B9&amp;$C9,Oct!$B$2:$B$86&amp;Oct!$C$2:$C$86,0))+INDEX(Nov!$K$2:$K$86,MATCH($B9&amp;$C9,Nov!$B$2:$B$86&amp;Nov!$C$2:$C$86,0))+INDEX(Déc!$K$2:$K$88,MATCH($B9&amp;$C9,Déc!$B$2:$B$88&amp;Déc!$C$2:$C$88,0))</f>
        <v>258</v>
      </c>
      <c r="L9" s="72">
        <f t="array" ref="L9">INDEX(Oct!$L$2:$L$86,MATCH($B9&amp;$C9,Oct!$B$2:$B$86&amp;Oct!$C$2:$C$86,0))+INDEX(Nov!$L$2:$L$86,MATCH($B9&amp;$C9,Nov!$B$2:$B$86&amp;Nov!$C$2:$C$86,0))+INDEX(Déc!$L$2:$L$88,MATCH($B9&amp;$C9,Déc!$B$2:$B$88&amp;Déc!$C$2:$C$88,0))</f>
        <v>292.49566223376837</v>
      </c>
    </row>
    <row r="10" spans="1:12">
      <c r="A10" s="23" t="e">
        <f t="shared" si="0"/>
        <v>#N/A</v>
      </c>
      <c r="B10" s="54" t="s">
        <v>65</v>
      </c>
      <c r="C10" s="52" t="s">
        <v>68</v>
      </c>
      <c r="D10" s="35">
        <f t="array" ref="D10">INDEX(Oct!$D$2:$D$86,MATCH($B10&amp;$C10,Oct!$B$2:$B$86&amp;Oct!$C$2:$C$86,0))+INDEX(Nov!$D$2:$D$86,MATCH($B10&amp;$C10,Nov!$B$2:$B$86&amp;Nov!$C$2:$C$86,0))+INDEX(Déc!$D$2:$D$88,MATCH($B10&amp;$C10,Déc!$B$2:$B$88&amp;Déc!$C$2:$C$88,0))</f>
        <v>271.5</v>
      </c>
      <c r="E10" s="64">
        <f t="array" ref="E10">INDEX(Oct!$E$2:$E$86,MATCH($B10&amp;$C10,Oct!$B$2:$B$86&amp;Oct!$C$2:$C$86,0))+INDEX(Nov!$E$2:$E$86,MATCH($B10&amp;$C10,Nov!$B$2:$B$86&amp;Nov!$C$2:$C$86,0))+INDEX(Déc!$E$2:$E$88,MATCH($B10&amp;$C10,Déc!$B$2:$B$88&amp;Déc!$C$2:$C$88,0))</f>
        <v>14613.5</v>
      </c>
      <c r="F10" s="64">
        <f t="array" ref="F10">INDEX(Oct!$F$2:$F$86,MATCH($B10&amp;$C10,Oct!$B$2:$B$86&amp;Oct!$C$2:$C$86,0))+INDEX(Nov!$F$2:$F$86,MATCH($B10&amp;$C10,Nov!$B$2:$B$86&amp;Nov!$C$2:$C$86,0))+INDEX(Déc!$F$2:$F$88,MATCH($B10&amp;$C10,Déc!$B$2:$B$88&amp;Déc!$C$2:$C$88,0))</f>
        <v>1689.0100000000002</v>
      </c>
      <c r="G10" s="64">
        <f t="array" ref="G10">INDEX(Oct!$G$2:$G$86,MATCH($B10&amp;$C10,Oct!$B$2:$B$86&amp;Oct!$C$2:$C$86,0))+INDEX(Nov!$G$2:$G$86,MATCH($B10&amp;$C10,Nov!$B$2:$B$86&amp;Nov!$C$2:$C$86,0))+INDEX(Déc!$G$2:$G$88,MATCH($B10&amp;$C10,Déc!$B$2:$B$88&amp;Déc!$C$2:$C$88,0))</f>
        <v>16302.510000000002</v>
      </c>
      <c r="H10" s="72">
        <f t="array" ref="H10">INDEX(Oct!$H$2:$H$86,MATCH($B10&amp;$C10,Oct!$B$2:$B$86&amp;Oct!$C$2:$C$86,0))+INDEX(Nov!$H$2:$H$86,MATCH($B10&amp;$C10,Nov!$B$2:$B$86&amp;Nov!$C$2:$C$86,0))+INDEX(Déc!$H$2:$H$88,MATCH($B10&amp;$C10,Déc!$B$2:$B$88&amp;Déc!$C$2:$C$88,0))</f>
        <v>28845.798067689775</v>
      </c>
      <c r="I10" s="64">
        <f t="array" ref="I10">INDEX(Oct!$I$2:$I$86,MATCH($B10&amp;$C10,Oct!$B$2:$B$86&amp;Oct!$C$2:$C$86,0))+INDEX(Nov!$I$2:$I$86,MATCH($B10&amp;$C10,Nov!$B$2:$B$86&amp;Nov!$C$2:$C$86,0))+INDEX(Déc!$I$2:$I$88,MATCH($B10&amp;$C10,Déc!$B$2:$B$88&amp;Déc!$C$2:$C$88,0))</f>
        <v>118</v>
      </c>
      <c r="J10" s="64">
        <f t="array" ref="J10">INDEX(Oct!$J$2:$J$86,MATCH($B10&amp;$C10,Oct!$B$2:$B$86&amp;Oct!$C$2:$C$86,0))+INDEX(Nov!$J$2:$J$86,MATCH($B10&amp;$C10,Nov!$B$2:$B$86&amp;Nov!$C$2:$C$86,0))+INDEX(Déc!$J$2:$J$88,MATCH($B10&amp;$C10,Déc!$B$2:$B$88&amp;Déc!$C$2:$C$88,0))</f>
        <v>11</v>
      </c>
      <c r="K10" s="64">
        <f t="array" ref="K10">INDEX(Oct!$K$2:$K$86,MATCH($B10&amp;$C10,Oct!$B$2:$B$86&amp;Oct!$C$2:$C$86,0))+INDEX(Nov!$K$2:$K$86,MATCH($B10&amp;$C10,Nov!$B$2:$B$86&amp;Nov!$C$2:$C$86,0))+INDEX(Déc!$K$2:$K$88,MATCH($B10&amp;$C10,Déc!$B$2:$B$88&amp;Déc!$C$2:$C$88,0))</f>
        <v>129</v>
      </c>
      <c r="L10" s="72">
        <f t="array" ref="L10">INDEX(Oct!$L$2:$L$86,MATCH($B10&amp;$C10,Oct!$B$2:$B$86&amp;Oct!$C$2:$C$86,0))+INDEX(Nov!$L$2:$L$86,MATCH($B10&amp;$C10,Nov!$B$2:$B$86&amp;Nov!$C$2:$C$86,0))+INDEX(Déc!$L$2:$L$88,MATCH($B10&amp;$C10,Déc!$B$2:$B$88&amp;Déc!$C$2:$C$88,0))</f>
        <v>219.57731628516714</v>
      </c>
    </row>
    <row r="11" spans="1:12">
      <c r="A11" s="23" t="e">
        <f t="shared" si="0"/>
        <v>#N/A</v>
      </c>
      <c r="B11" s="54" t="s">
        <v>65</v>
      </c>
      <c r="C11" s="53" t="s">
        <v>67</v>
      </c>
      <c r="D11" s="35">
        <f t="array" ref="D11">INDEX(Oct!$D$2:$D$86,MATCH($B11&amp;$C11,Oct!$B$2:$B$86&amp;Oct!$C$2:$C$86,0))+INDEX(Nov!$D$2:$D$86,MATCH($B11&amp;$C11,Nov!$B$2:$B$86&amp;Nov!$C$2:$C$86,0))+INDEX(Déc!$D$2:$D$88,MATCH($B11&amp;$C11,Déc!$B$2:$B$88&amp;Déc!$C$2:$C$88,0))</f>
        <v>409</v>
      </c>
      <c r="E11" s="64">
        <f t="array" ref="E11">INDEX(Oct!$E$2:$E$86,MATCH($B11&amp;$C11,Oct!$B$2:$B$86&amp;Oct!$C$2:$C$86,0))+INDEX(Nov!$E$2:$E$86,MATCH($B11&amp;$C11,Nov!$B$2:$B$86&amp;Nov!$C$2:$C$86,0))+INDEX(Déc!$E$2:$E$88,MATCH($B11&amp;$C11,Déc!$B$2:$B$88&amp;Déc!$C$2:$C$88,0))</f>
        <v>27758.910000000003</v>
      </c>
      <c r="F11" s="64">
        <f t="array" ref="F11">INDEX(Oct!$F$2:$F$86,MATCH($B11&amp;$C11,Oct!$B$2:$B$86&amp;Oct!$C$2:$C$86,0))+INDEX(Nov!$F$2:$F$86,MATCH($B11&amp;$C11,Nov!$B$2:$B$86&amp;Nov!$C$2:$C$86,0))+INDEX(Déc!$F$2:$F$88,MATCH($B11&amp;$C11,Déc!$B$2:$B$88&amp;Déc!$C$2:$C$88,0))</f>
        <v>2224.9499999999998</v>
      </c>
      <c r="G11" s="64">
        <f t="array" ref="G11">INDEX(Oct!$G$2:$G$86,MATCH($B11&amp;$C11,Oct!$B$2:$B$86&amp;Oct!$C$2:$C$86,0))+INDEX(Nov!$G$2:$G$86,MATCH($B11&amp;$C11,Nov!$B$2:$B$86&amp;Nov!$C$2:$C$86,0))+INDEX(Déc!$G$2:$G$88,MATCH($B11&amp;$C11,Déc!$B$2:$B$88&amp;Déc!$C$2:$C$88,0))</f>
        <v>29983.86</v>
      </c>
      <c r="H11" s="72">
        <f t="array" ref="H11">INDEX(Oct!$H$2:$H$86,MATCH($B11&amp;$C11,Oct!$B$2:$B$86&amp;Oct!$C$2:$C$86,0))+INDEX(Nov!$H$2:$H$86,MATCH($B11&amp;$C11,Nov!$B$2:$B$86&amp;Nov!$C$2:$C$86,0))+INDEX(Déc!$H$2:$H$88,MATCH($B11&amp;$C11,Déc!$B$2:$B$88&amp;Déc!$C$2:$C$88,0))</f>
        <v>32484.800696086517</v>
      </c>
      <c r="I11" s="64">
        <f t="array" ref="I11">INDEX(Oct!$I$2:$I$86,MATCH($B11&amp;$C11,Oct!$B$2:$B$86&amp;Oct!$C$2:$C$86,0))+INDEX(Nov!$I$2:$I$86,MATCH($B11&amp;$C11,Nov!$B$2:$B$86&amp;Nov!$C$2:$C$86,0))+INDEX(Déc!$I$2:$I$88,MATCH($B11&amp;$C11,Déc!$B$2:$B$88&amp;Déc!$C$2:$C$88,0))</f>
        <v>218</v>
      </c>
      <c r="J11" s="64">
        <f t="array" ref="J11">INDEX(Oct!$J$2:$J$86,MATCH($B11&amp;$C11,Oct!$B$2:$B$86&amp;Oct!$C$2:$C$86,0))+INDEX(Nov!$J$2:$J$86,MATCH($B11&amp;$C11,Nov!$B$2:$B$86&amp;Nov!$C$2:$C$86,0))+INDEX(Déc!$J$2:$J$88,MATCH($B11&amp;$C11,Déc!$B$2:$B$88&amp;Déc!$C$2:$C$88,0))</f>
        <v>22</v>
      </c>
      <c r="K11" s="64">
        <f t="array" ref="K11">INDEX(Oct!$K$2:$K$86,MATCH($B11&amp;$C11,Oct!$B$2:$B$86&amp;Oct!$C$2:$C$86,0))+INDEX(Nov!$K$2:$K$86,MATCH($B11&amp;$C11,Nov!$B$2:$B$86&amp;Nov!$C$2:$C$86,0))+INDEX(Déc!$K$2:$K$88,MATCH($B11&amp;$C11,Déc!$B$2:$B$88&amp;Déc!$C$2:$C$88,0))</f>
        <v>240</v>
      </c>
      <c r="L11" s="72">
        <f t="array" ref="L11">INDEX(Oct!$L$2:$L$86,MATCH($B11&amp;$C11,Oct!$B$2:$B$86&amp;Oct!$C$2:$C$86,0))+INDEX(Nov!$L$2:$L$86,MATCH($B11&amp;$C11,Nov!$B$2:$B$86&amp;Nov!$C$2:$C$86,0))+INDEX(Déc!$L$2:$L$88,MATCH($B11&amp;$C11,Déc!$B$2:$B$88&amp;Déc!$C$2:$C$88,0))</f>
        <v>260.89220560630315</v>
      </c>
    </row>
    <row r="12" spans="1:12" s="35" customFormat="1">
      <c r="A12" s="23" t="e">
        <f t="shared" si="0"/>
        <v>#N/A</v>
      </c>
      <c r="B12" s="54" t="s">
        <v>54</v>
      </c>
      <c r="C12" s="54" t="s">
        <v>55</v>
      </c>
      <c r="D12" s="35">
        <f t="array" ref="D12">INDEX(Oct!$D$2:$D$86,MATCH($B12&amp;$C12,Oct!$B$2:$B$86&amp;Oct!$C$2:$C$86,0))+INDEX(Nov!$D$2:$D$86,MATCH($B12&amp;$C12,Nov!$B$2:$B$86&amp;Nov!$C$2:$C$86,0))+INDEX(Déc!$D$2:$D$88,MATCH($B12&amp;$C12,Déc!$B$2:$B$88&amp;Déc!$C$2:$C$88,0))</f>
        <v>375.5</v>
      </c>
      <c r="E12" s="64">
        <f t="array" ref="E12">INDEX(Oct!$E$2:$E$86,MATCH($B12&amp;$C12,Oct!$B$2:$B$86&amp;Oct!$C$2:$C$86,0))+INDEX(Nov!$E$2:$E$86,MATCH($B12&amp;$C12,Nov!$B$2:$B$86&amp;Nov!$C$2:$C$86,0))+INDEX(Déc!$E$2:$E$88,MATCH($B12&amp;$C12,Déc!$B$2:$B$88&amp;Déc!$C$2:$C$88,0))</f>
        <v>28876.519999999997</v>
      </c>
      <c r="F12" s="64">
        <f t="array" ref="F12">INDEX(Oct!$F$2:$F$86,MATCH($B12&amp;$C12,Oct!$B$2:$B$86&amp;Oct!$C$2:$C$86,0))+INDEX(Nov!$F$2:$F$86,MATCH($B12&amp;$C12,Nov!$B$2:$B$86&amp;Nov!$C$2:$C$86,0))+INDEX(Déc!$F$2:$F$88,MATCH($B12&amp;$C12,Déc!$B$2:$B$88&amp;Déc!$C$2:$C$88,0))</f>
        <v>3065.99</v>
      </c>
      <c r="G12" s="64">
        <f t="array" ref="G12">INDEX(Oct!$G$2:$G$86,MATCH($B12&amp;$C12,Oct!$B$2:$B$86&amp;Oct!$C$2:$C$86,0))+INDEX(Nov!$G$2:$G$86,MATCH($B12&amp;$C12,Nov!$B$2:$B$86&amp;Nov!$C$2:$C$86,0))+INDEX(Déc!$G$2:$G$88,MATCH($B12&amp;$C12,Déc!$B$2:$B$88&amp;Déc!$C$2:$C$88,0))</f>
        <v>31942.510000000002</v>
      </c>
      <c r="H12" s="72">
        <f t="array" ref="H12">INDEX(Oct!$H$2:$H$86,MATCH($B12&amp;$C12,Oct!$B$2:$B$86&amp;Oct!$C$2:$C$86,0))+INDEX(Nov!$H$2:$H$86,MATCH($B12&amp;$C12,Nov!$B$2:$B$86&amp;Nov!$C$2:$C$86,0))+INDEX(Déc!$H$2:$H$88,MATCH($B12&amp;$C12,Déc!$B$2:$B$88&amp;Déc!$C$2:$C$88,0))</f>
        <v>38305.817572577856</v>
      </c>
      <c r="I12" s="64">
        <f t="array" ref="I12">INDEX(Oct!$I$2:$I$86,MATCH($B12&amp;$C12,Oct!$B$2:$B$86&amp;Oct!$C$2:$C$86,0))+INDEX(Nov!$I$2:$I$86,MATCH($B12&amp;$C12,Nov!$B$2:$B$86&amp;Nov!$C$2:$C$86,0))+INDEX(Déc!$I$2:$I$88,MATCH($B12&amp;$C12,Déc!$B$2:$B$88&amp;Déc!$C$2:$C$88,0))</f>
        <v>234</v>
      </c>
      <c r="J12" s="64">
        <f t="array" ref="J12">INDEX(Oct!$J$2:$J$86,MATCH($B12&amp;$C12,Oct!$B$2:$B$86&amp;Oct!$C$2:$C$86,0))+INDEX(Nov!$J$2:$J$86,MATCH($B12&amp;$C12,Nov!$B$2:$B$86&amp;Nov!$C$2:$C$86,0))+INDEX(Déc!$J$2:$J$88,MATCH($B12&amp;$C12,Déc!$B$2:$B$88&amp;Déc!$C$2:$C$88,0))</f>
        <v>23</v>
      </c>
      <c r="K12" s="64">
        <f t="array" ref="K12">INDEX(Oct!$K$2:$K$86,MATCH($B12&amp;$C12,Oct!$B$2:$B$86&amp;Oct!$C$2:$C$86,0))+INDEX(Nov!$K$2:$K$86,MATCH($B12&amp;$C12,Nov!$B$2:$B$86&amp;Nov!$C$2:$C$86,0))+INDEX(Déc!$K$2:$K$88,MATCH($B12&amp;$C12,Déc!$B$2:$B$88&amp;Déc!$C$2:$C$88,0))</f>
        <v>257</v>
      </c>
      <c r="L12" s="72">
        <f t="array" ref="L12">INDEX(Oct!$L$2:$L$86,MATCH($B12&amp;$C12,Oct!$B$2:$B$86&amp;Oct!$C$2:$C$86,0))+INDEX(Nov!$L$2:$L$86,MATCH($B12&amp;$C12,Nov!$B$2:$B$86&amp;Nov!$C$2:$C$86,0))+INDEX(Déc!$L$2:$L$88,MATCH($B12&amp;$C12,Déc!$B$2:$B$88&amp;Déc!$C$2:$C$88,0))</f>
        <v>307.57983701567139</v>
      </c>
    </row>
    <row r="13" spans="1:12" s="35" customFormat="1">
      <c r="A13" s="23" t="e">
        <f t="shared" si="0"/>
        <v>#N/A</v>
      </c>
      <c r="B13" s="54" t="s">
        <v>54</v>
      </c>
      <c r="C13" s="54" t="s">
        <v>59</v>
      </c>
      <c r="D13" s="35">
        <f t="array" ref="D13">INDEX(Oct!$D$2:$D$86,MATCH($B13&amp;$C13,Oct!$B$2:$B$86&amp;Oct!$C$2:$C$86,0))+INDEX(Nov!$D$2:$D$86,MATCH($B13&amp;$C13,Nov!$B$2:$B$86&amp;Nov!$C$2:$C$86,0))+INDEX(Déc!$D$2:$D$88,MATCH($B13&amp;$C13,Déc!$B$2:$B$88&amp;Déc!$C$2:$C$88,0))</f>
        <v>382.5</v>
      </c>
      <c r="E13" s="64">
        <f t="array" ref="E13">INDEX(Oct!$E$2:$E$86,MATCH($B13&amp;$C13,Oct!$B$2:$B$86&amp;Oct!$C$2:$C$86,0))+INDEX(Nov!$E$2:$E$86,MATCH($B13&amp;$C13,Nov!$B$2:$B$86&amp;Nov!$C$2:$C$86,0))+INDEX(Déc!$E$2:$E$88,MATCH($B13&amp;$C13,Déc!$B$2:$B$88&amp;Déc!$C$2:$C$88,0))</f>
        <v>30211.850000000006</v>
      </c>
      <c r="F13" s="64">
        <f t="array" ref="F13">INDEX(Oct!$F$2:$F$86,MATCH($B13&amp;$C13,Oct!$B$2:$B$86&amp;Oct!$C$2:$C$86,0))+INDEX(Nov!$F$2:$F$86,MATCH($B13&amp;$C13,Nov!$B$2:$B$86&amp;Nov!$C$2:$C$86,0))+INDEX(Déc!$F$2:$F$88,MATCH($B13&amp;$C13,Déc!$B$2:$B$88&amp;Déc!$C$2:$C$88,0))</f>
        <v>3515.75</v>
      </c>
      <c r="G13" s="64">
        <f t="array" ref="G13">INDEX(Oct!$G$2:$G$86,MATCH($B13&amp;$C13,Oct!$B$2:$B$86&amp;Oct!$C$2:$C$86,0))+INDEX(Nov!$G$2:$G$86,MATCH($B13&amp;$C13,Nov!$B$2:$B$86&amp;Nov!$C$2:$C$86,0))+INDEX(Déc!$G$2:$G$88,MATCH($B13&amp;$C13,Déc!$B$2:$B$88&amp;Déc!$C$2:$C$88,0))</f>
        <v>33727.600000000006</v>
      </c>
      <c r="H13" s="72">
        <f t="array" ref="H13">INDEX(Oct!$H$2:$H$86,MATCH($B13&amp;$C13,Oct!$B$2:$B$86&amp;Oct!$C$2:$C$86,0))+INDEX(Nov!$H$2:$H$86,MATCH($B13&amp;$C13,Nov!$B$2:$B$86&amp;Nov!$C$2:$C$86,0))+INDEX(Déc!$H$2:$H$88,MATCH($B13&amp;$C13,Déc!$B$2:$B$88&amp;Déc!$C$2:$C$88,0))</f>
        <v>38976.393980517445</v>
      </c>
      <c r="I13" s="64">
        <f t="array" ref="I13">INDEX(Oct!$I$2:$I$86,MATCH($B13&amp;$C13,Oct!$B$2:$B$86&amp;Oct!$C$2:$C$86,0))+INDEX(Nov!$I$2:$I$86,MATCH($B13&amp;$C13,Nov!$B$2:$B$86&amp;Nov!$C$2:$C$86,0))+INDEX(Déc!$I$2:$I$88,MATCH($B13&amp;$C13,Déc!$B$2:$B$88&amp;Déc!$C$2:$C$88,0))</f>
        <v>259</v>
      </c>
      <c r="J13" s="64">
        <f t="array" ref="J13">INDEX(Oct!$J$2:$J$86,MATCH($B13&amp;$C13,Oct!$B$2:$B$86&amp;Oct!$C$2:$C$86,0))+INDEX(Nov!$J$2:$J$86,MATCH($B13&amp;$C13,Nov!$B$2:$B$86&amp;Nov!$C$2:$C$86,0))+INDEX(Déc!$J$2:$J$88,MATCH($B13&amp;$C13,Déc!$B$2:$B$88&amp;Déc!$C$2:$C$88,0))</f>
        <v>33</v>
      </c>
      <c r="K13" s="64">
        <f t="array" ref="K13">INDEX(Oct!$K$2:$K$86,MATCH($B13&amp;$C13,Oct!$B$2:$B$86&amp;Oct!$C$2:$C$86,0))+INDEX(Nov!$K$2:$K$86,MATCH($B13&amp;$C13,Nov!$B$2:$B$86&amp;Nov!$C$2:$C$86,0))+INDEX(Déc!$K$2:$K$88,MATCH($B13&amp;$C13,Déc!$B$2:$B$88&amp;Déc!$C$2:$C$88,0))</f>
        <v>292</v>
      </c>
      <c r="L13" s="72">
        <f t="array" ref="L13">INDEX(Oct!$L$2:$L$86,MATCH($B13&amp;$C13,Oct!$B$2:$B$86&amp;Oct!$C$2:$C$86,0))+INDEX(Nov!$L$2:$L$86,MATCH($B13&amp;$C13,Nov!$B$2:$B$86&amp;Nov!$C$2:$C$86,0))+INDEX(Déc!$L$2:$L$88,MATCH($B13&amp;$C13,Déc!$B$2:$B$88&amp;Déc!$C$2:$C$88,0))</f>
        <v>339.81900645366295</v>
      </c>
    </row>
    <row r="14" spans="1:12" s="35" customFormat="1">
      <c r="A14" s="23" t="e">
        <f t="shared" si="0"/>
        <v>#N/A</v>
      </c>
      <c r="B14" s="54" t="s">
        <v>54</v>
      </c>
      <c r="C14" s="54" t="s">
        <v>56</v>
      </c>
      <c r="D14" s="35">
        <f t="array" ref="D14">INDEX(Oct!$D$2:$D$86,MATCH($B14&amp;$C14,Oct!$B$2:$B$86&amp;Oct!$C$2:$C$86,0))+INDEX(Nov!$D$2:$D$86,MATCH($B14&amp;$C14,Nov!$B$2:$B$86&amp;Nov!$C$2:$C$86,0))+INDEX(Déc!$D$2:$D$88,MATCH($B14&amp;$C14,Déc!$B$2:$B$88&amp;Déc!$C$2:$C$88,0))</f>
        <v>394</v>
      </c>
      <c r="E14" s="64">
        <f t="array" ref="E14">INDEX(Oct!$E$2:$E$86,MATCH($B14&amp;$C14,Oct!$B$2:$B$86&amp;Oct!$C$2:$C$86,0))+INDEX(Nov!$E$2:$E$86,MATCH($B14&amp;$C14,Nov!$B$2:$B$86&amp;Nov!$C$2:$C$86,0))+INDEX(Déc!$E$2:$E$88,MATCH($B14&amp;$C14,Déc!$B$2:$B$88&amp;Déc!$C$2:$C$88,0))</f>
        <v>31073.03</v>
      </c>
      <c r="F14" s="64">
        <f t="array" ref="F14">INDEX(Oct!$F$2:$F$86,MATCH($B14&amp;$C14,Oct!$B$2:$B$86&amp;Oct!$C$2:$C$86,0))+INDEX(Nov!$F$2:$F$86,MATCH($B14&amp;$C14,Nov!$B$2:$B$86&amp;Nov!$C$2:$C$86,0))+INDEX(Déc!$F$2:$F$88,MATCH($B14&amp;$C14,Déc!$B$2:$B$88&amp;Déc!$C$2:$C$88,0))</f>
        <v>2868.84</v>
      </c>
      <c r="G14" s="64">
        <f t="array" ref="G14">INDEX(Oct!$G$2:$G$86,MATCH($B14&amp;$C14,Oct!$B$2:$B$86&amp;Oct!$C$2:$C$86,0))+INDEX(Nov!$G$2:$G$86,MATCH($B14&amp;$C14,Nov!$B$2:$B$86&amp;Nov!$C$2:$C$86,0))+INDEX(Déc!$G$2:$G$88,MATCH($B14&amp;$C14,Déc!$B$2:$B$88&amp;Déc!$C$2:$C$88,0))</f>
        <v>33941.870000000003</v>
      </c>
      <c r="H14" s="72">
        <f t="array" ref="H14">INDEX(Oct!$H$2:$H$86,MATCH($B14&amp;$C14,Oct!$B$2:$B$86&amp;Oct!$C$2:$C$86,0))+INDEX(Nov!$H$2:$H$86,MATCH($B14&amp;$C14,Nov!$B$2:$B$86&amp;Nov!$C$2:$C$86,0))+INDEX(Déc!$H$2:$H$88,MATCH($B14&amp;$C14,Déc!$B$2:$B$88&amp;Déc!$C$2:$C$88,0))</f>
        <v>38723.71062805572</v>
      </c>
      <c r="I14" s="64">
        <f t="array" ref="I14">INDEX(Oct!$I$2:$I$86,MATCH($B14&amp;$C14,Oct!$B$2:$B$86&amp;Oct!$C$2:$C$86,0))+INDEX(Nov!$I$2:$I$86,MATCH($B14&amp;$C14,Nov!$B$2:$B$86&amp;Nov!$C$2:$C$86,0))+INDEX(Déc!$I$2:$I$88,MATCH($B14&amp;$C14,Déc!$B$2:$B$88&amp;Déc!$C$2:$C$88,0))</f>
        <v>240</v>
      </c>
      <c r="J14" s="64">
        <f t="array" ref="J14">INDEX(Oct!$J$2:$J$86,MATCH($B14&amp;$C14,Oct!$B$2:$B$86&amp;Oct!$C$2:$C$86,0))+INDEX(Nov!$J$2:$J$86,MATCH($B14&amp;$C14,Nov!$B$2:$B$86&amp;Nov!$C$2:$C$86,0))+INDEX(Déc!$J$2:$J$88,MATCH($B14&amp;$C14,Déc!$B$2:$B$88&amp;Déc!$C$2:$C$88,0))</f>
        <v>23</v>
      </c>
      <c r="K14" s="64">
        <f t="array" ref="K14">INDEX(Oct!$K$2:$K$86,MATCH($B14&amp;$C14,Oct!$B$2:$B$86&amp;Oct!$C$2:$C$86,0))+INDEX(Nov!$K$2:$K$86,MATCH($B14&amp;$C14,Nov!$B$2:$B$86&amp;Nov!$C$2:$C$86,0))+INDEX(Déc!$K$2:$K$88,MATCH($B14&amp;$C14,Déc!$B$2:$B$88&amp;Déc!$C$2:$C$88,0))</f>
        <v>263</v>
      </c>
      <c r="L14" s="72">
        <f t="array" ref="L14">INDEX(Oct!$L$2:$L$86,MATCH($B14&amp;$C14,Oct!$B$2:$B$86&amp;Oct!$C$2:$C$86,0))+INDEX(Nov!$L$2:$L$86,MATCH($B14&amp;$C14,Nov!$B$2:$B$86&amp;Nov!$C$2:$C$86,0))+INDEX(Déc!$L$2:$L$88,MATCH($B14&amp;$C14,Déc!$B$2:$B$88&amp;Déc!$C$2:$C$88,0))</f>
        <v>300.33926653955535</v>
      </c>
    </row>
    <row r="15" spans="1:12" s="35" customFormat="1">
      <c r="A15" s="23" t="e">
        <f t="shared" si="0"/>
        <v>#N/A</v>
      </c>
      <c r="B15" s="54" t="s">
        <v>54</v>
      </c>
      <c r="C15" s="52" t="s">
        <v>58</v>
      </c>
      <c r="D15" s="35">
        <f t="array" ref="D15">INDEX(Oct!$D$2:$D$86,MATCH($B15&amp;$C15,Oct!$B$2:$B$86&amp;Oct!$C$2:$C$86,0))+INDEX(Nov!$D$2:$D$86,MATCH($B15&amp;$C15,Nov!$B$2:$B$86&amp;Nov!$C$2:$C$86,0))+INDEX(Déc!$D$2:$D$88,MATCH($B15&amp;$C15,Déc!$B$2:$B$88&amp;Déc!$C$2:$C$88,0))</f>
        <v>390</v>
      </c>
      <c r="E15" s="64">
        <f t="array" ref="E15">INDEX(Oct!$E$2:$E$86,MATCH($B15&amp;$C15,Oct!$B$2:$B$86&amp;Oct!$C$2:$C$86,0))+INDEX(Nov!$E$2:$E$86,MATCH($B15&amp;$C15,Nov!$B$2:$B$86&amp;Nov!$C$2:$C$86,0))+INDEX(Déc!$E$2:$E$88,MATCH($B15&amp;$C15,Déc!$B$2:$B$88&amp;Déc!$C$2:$C$88,0))</f>
        <v>34434.43</v>
      </c>
      <c r="F15" s="64">
        <f t="array" ref="F15">INDEX(Oct!$F$2:$F$86,MATCH($B15&amp;$C15,Oct!$B$2:$B$86&amp;Oct!$C$2:$C$86,0))+INDEX(Nov!$F$2:$F$86,MATCH($B15&amp;$C15,Nov!$B$2:$B$86&amp;Nov!$C$2:$C$86,0))+INDEX(Déc!$F$2:$F$88,MATCH($B15&amp;$C15,Déc!$B$2:$B$88&amp;Déc!$C$2:$C$88,0))</f>
        <v>4498.3900000000003</v>
      </c>
      <c r="G15" s="64">
        <f t="array" ref="G15">INDEX(Oct!$G$2:$G$86,MATCH($B15&amp;$C15,Oct!$B$2:$B$86&amp;Oct!$C$2:$C$86,0))+INDEX(Nov!$G$2:$G$86,MATCH($B15&amp;$C15,Nov!$B$2:$B$86&amp;Nov!$C$2:$C$86,0))+INDEX(Déc!$G$2:$G$88,MATCH($B15&amp;$C15,Déc!$B$2:$B$88&amp;Déc!$C$2:$C$88,0))</f>
        <v>38932.82</v>
      </c>
      <c r="H15" s="72">
        <f t="array" ref="H15">INDEX(Oct!$H$2:$H$86,MATCH($B15&amp;$C15,Oct!$B$2:$B$86&amp;Oct!$C$2:$C$86,0))+INDEX(Nov!$H$2:$H$86,MATCH($B15&amp;$C15,Nov!$B$2:$B$86&amp;Nov!$C$2:$C$86,0))+INDEX(Déc!$H$2:$H$88,MATCH($B15&amp;$C15,Déc!$B$2:$B$88&amp;Déc!$C$2:$C$88,0))</f>
        <v>44815.911615932288</v>
      </c>
      <c r="I15" s="64">
        <f t="array" ref="I15">INDEX(Oct!$I$2:$I$86,MATCH($B15&amp;$C15,Oct!$B$2:$B$86&amp;Oct!$C$2:$C$86,0))+INDEX(Nov!$I$2:$I$86,MATCH($B15&amp;$C15,Nov!$B$2:$B$86&amp;Nov!$C$2:$C$86,0))+INDEX(Déc!$I$2:$I$88,MATCH($B15&amp;$C15,Déc!$B$2:$B$88&amp;Déc!$C$2:$C$88,0))</f>
        <v>257</v>
      </c>
      <c r="J15" s="64">
        <f t="array" ref="J15">INDEX(Oct!$J$2:$J$86,MATCH($B15&amp;$C15,Oct!$B$2:$B$86&amp;Oct!$C$2:$C$86,0))+INDEX(Nov!$J$2:$J$86,MATCH($B15&amp;$C15,Nov!$B$2:$B$86&amp;Nov!$C$2:$C$86,0))+INDEX(Déc!$J$2:$J$88,MATCH($B15&amp;$C15,Déc!$B$2:$B$88&amp;Déc!$C$2:$C$88,0))</f>
        <v>26</v>
      </c>
      <c r="K15" s="64">
        <f t="array" ref="K15">INDEX(Oct!$K$2:$K$86,MATCH($B15&amp;$C15,Oct!$B$2:$B$86&amp;Oct!$C$2:$C$86,0))+INDEX(Nov!$K$2:$K$86,MATCH($B15&amp;$C15,Nov!$B$2:$B$86&amp;Nov!$C$2:$C$86,0))+INDEX(Déc!$K$2:$K$88,MATCH($B15&amp;$C15,Déc!$B$2:$B$88&amp;Déc!$C$2:$C$88,0))</f>
        <v>283</v>
      </c>
      <c r="L15" s="72">
        <f t="array" ref="L15">INDEX(Oct!$L$2:$L$86,MATCH($B15&amp;$C15,Oct!$B$2:$B$86&amp;Oct!$C$2:$C$86,0))+INDEX(Nov!$L$2:$L$86,MATCH($B15&amp;$C15,Nov!$B$2:$B$86&amp;Nov!$C$2:$C$86,0))+INDEX(Déc!$L$2:$L$88,MATCH($B15&amp;$C15,Déc!$B$2:$B$88&amp;Déc!$C$2:$C$88,0))</f>
        <v>327.0888066898616</v>
      </c>
    </row>
    <row r="16" spans="1:12">
      <c r="A16" s="23" t="e">
        <f t="shared" si="0"/>
        <v>#N/A</v>
      </c>
      <c r="B16" s="54" t="s">
        <v>54</v>
      </c>
      <c r="C16" s="54" t="s">
        <v>57</v>
      </c>
      <c r="D16" s="35">
        <f t="array" ref="D16">INDEX(Oct!$D$2:$D$86,MATCH($B16&amp;$C16,Oct!$B$2:$B$86&amp;Oct!$C$2:$C$86,0))+INDEX(Nov!$D$2:$D$86,MATCH($B16&amp;$C16,Nov!$B$2:$B$86&amp;Nov!$C$2:$C$86,0))+INDEX(Déc!$D$2:$D$88,MATCH($B16&amp;$C16,Déc!$B$2:$B$88&amp;Déc!$C$2:$C$88,0))</f>
        <v>464.5</v>
      </c>
      <c r="E16" s="64">
        <f t="array" ref="E16">INDEX(Oct!$E$2:$E$86,MATCH($B16&amp;$C16,Oct!$B$2:$B$86&amp;Oct!$C$2:$C$86,0))+INDEX(Nov!$E$2:$E$86,MATCH($B16&amp;$C16,Nov!$B$2:$B$86&amp;Nov!$C$2:$C$86,0))+INDEX(Déc!$E$2:$E$88,MATCH($B16&amp;$C16,Déc!$B$2:$B$88&amp;Déc!$C$2:$C$88,0))</f>
        <v>32217.340000000004</v>
      </c>
      <c r="F16" s="64">
        <f t="array" ref="F16">INDEX(Oct!$F$2:$F$86,MATCH($B16&amp;$C16,Oct!$B$2:$B$86&amp;Oct!$C$2:$C$86,0))+INDEX(Nov!$F$2:$F$86,MATCH($B16&amp;$C16,Nov!$B$2:$B$86&amp;Nov!$C$2:$C$86,0))+INDEX(Déc!$F$2:$F$88,MATCH($B16&amp;$C16,Déc!$B$2:$B$88&amp;Déc!$C$2:$C$88,0))</f>
        <v>3299.44</v>
      </c>
      <c r="G16" s="64">
        <f t="array" ref="G16">INDEX(Oct!$G$2:$G$86,MATCH($B16&amp;$C16,Oct!$B$2:$B$86&amp;Oct!$C$2:$C$86,0))+INDEX(Nov!$G$2:$G$86,MATCH($B16&amp;$C16,Nov!$B$2:$B$86&amp;Nov!$C$2:$C$86,0))+INDEX(Déc!$G$2:$G$88,MATCH($B16&amp;$C16,Déc!$B$2:$B$88&amp;Déc!$C$2:$C$88,0))</f>
        <v>35516.780000000006</v>
      </c>
      <c r="H16" s="72">
        <f t="array" ref="H16">INDEX(Oct!$H$2:$H$86,MATCH($B16&amp;$C16,Oct!$B$2:$B$86&amp;Oct!$C$2:$C$86,0))+INDEX(Nov!$H$2:$H$86,MATCH($B16&amp;$C16,Nov!$B$2:$B$86&amp;Nov!$C$2:$C$86,0))+INDEX(Déc!$H$2:$H$88,MATCH($B16&amp;$C16,Déc!$B$2:$B$88&amp;Déc!$C$2:$C$88,0))</f>
        <v>34898.25188505328</v>
      </c>
      <c r="I16" s="64">
        <f t="array" ref="I16">INDEX(Oct!$I$2:$I$86,MATCH($B16&amp;$C16,Oct!$B$2:$B$86&amp;Oct!$C$2:$C$86,0))+INDEX(Nov!$I$2:$I$86,MATCH($B16&amp;$C16,Nov!$B$2:$B$86&amp;Nov!$C$2:$C$86,0))+INDEX(Déc!$I$2:$I$88,MATCH($B16&amp;$C16,Déc!$B$2:$B$88&amp;Déc!$C$2:$C$88,0))</f>
        <v>290</v>
      </c>
      <c r="J16" s="64">
        <f t="array" ref="J16">INDEX(Oct!$J$2:$J$86,MATCH($B16&amp;$C16,Oct!$B$2:$B$86&amp;Oct!$C$2:$C$86,0))+INDEX(Nov!$J$2:$J$86,MATCH($B16&amp;$C16,Nov!$B$2:$B$86&amp;Nov!$C$2:$C$86,0))+INDEX(Déc!$J$2:$J$88,MATCH($B16&amp;$C16,Déc!$B$2:$B$88&amp;Déc!$C$2:$C$88,0))</f>
        <v>30</v>
      </c>
      <c r="K16" s="64">
        <f t="array" ref="K16">INDEX(Oct!$K$2:$K$86,MATCH($B16&amp;$C16,Oct!$B$2:$B$86&amp;Oct!$C$2:$C$86,0))+INDEX(Nov!$K$2:$K$86,MATCH($B16&amp;$C16,Nov!$B$2:$B$86&amp;Nov!$C$2:$C$86,0))+INDEX(Déc!$K$2:$K$88,MATCH($B16&amp;$C16,Déc!$B$2:$B$88&amp;Déc!$C$2:$C$88,0))</f>
        <v>320</v>
      </c>
      <c r="L16" s="72">
        <f t="array" ref="L16">INDEX(Oct!$L$2:$L$86,MATCH($B16&amp;$C16,Oct!$B$2:$B$86&amp;Oct!$C$2:$C$86,0))+INDEX(Nov!$L$2:$L$86,MATCH($B16&amp;$C16,Nov!$B$2:$B$86&amp;Nov!$C$2:$C$86,0))+INDEX(Déc!$L$2:$L$88,MATCH($B16&amp;$C16,Déc!$B$2:$B$88&amp;Déc!$C$2:$C$88,0))</f>
        <v>312.61217287093399</v>
      </c>
    </row>
    <row r="17" spans="1:12">
      <c r="A17" s="23" t="e">
        <f t="shared" si="0"/>
        <v>#N/A</v>
      </c>
      <c r="B17" s="68" t="s">
        <v>54</v>
      </c>
      <c r="C17" s="54" t="s">
        <v>60</v>
      </c>
      <c r="D17" s="35" t="e">
        <f t="array" ref="D17">INDEX(Oct!$D$2:$D$86,MATCH($B17&amp;$C17,Oct!$B$2:$B$86&amp;Oct!$C$2:$C$86,0))+INDEX(Nov!$D$2:$D$86,MATCH($B17&amp;$C17,Nov!$B$2:$B$86&amp;Nov!$C$2:$C$86,0))+INDEX(Déc!$D$2:$D$88,MATCH($B17&amp;$C17,Déc!$B$2:$B$88&amp;Déc!$C$2:$C$88,0))</f>
        <v>#N/A</v>
      </c>
      <c r="E17" s="64" t="e">
        <f t="array" ref="E17">INDEX(Oct!$E$2:$E$86,MATCH($B17&amp;$C17,Oct!$B$2:$B$86&amp;Oct!$C$2:$C$86,0))+INDEX(Nov!$E$2:$E$86,MATCH($B17&amp;$C17,Nov!$B$2:$B$86&amp;Nov!$C$2:$C$86,0))+INDEX(Déc!$E$2:$E$88,MATCH($B17&amp;$C17,Déc!$B$2:$B$88&amp;Déc!$C$2:$C$88,0))</f>
        <v>#N/A</v>
      </c>
      <c r="F17" s="64" t="e">
        <f t="array" ref="F17">INDEX(Oct!$F$2:$F$86,MATCH($B17&amp;$C17,Oct!$B$2:$B$86&amp;Oct!$C$2:$C$86,0))+INDEX(Nov!$F$2:$F$86,MATCH($B17&amp;$C17,Nov!$B$2:$B$86&amp;Nov!$C$2:$C$86,0))+INDEX(Déc!$F$2:$F$88,MATCH($B17&amp;$C17,Déc!$B$2:$B$88&amp;Déc!$C$2:$C$88,0))</f>
        <v>#N/A</v>
      </c>
      <c r="G17" s="64" t="e">
        <f t="array" ref="G17">INDEX(Oct!$G$2:$G$86,MATCH($B17&amp;$C17,Oct!$B$2:$B$86&amp;Oct!$C$2:$C$86,0))+INDEX(Nov!$G$2:$G$86,MATCH($B17&amp;$C17,Nov!$B$2:$B$86&amp;Nov!$C$2:$C$86,0))+INDEX(Déc!$G$2:$G$88,MATCH($B17&amp;$C17,Déc!$B$2:$B$88&amp;Déc!$C$2:$C$88,0))</f>
        <v>#N/A</v>
      </c>
      <c r="H17" s="72" t="e">
        <f t="array" ref="H17">INDEX(Oct!$H$2:$H$86,MATCH($B17&amp;$C17,Oct!$B$2:$B$86&amp;Oct!$C$2:$C$86,0))+INDEX(Nov!$H$2:$H$86,MATCH($B17&amp;$C17,Nov!$B$2:$B$86&amp;Nov!$C$2:$C$86,0))+INDEX(Déc!$H$2:$H$88,MATCH($B17&amp;$C17,Déc!$B$2:$B$88&amp;Déc!$C$2:$C$88,0))</f>
        <v>#N/A</v>
      </c>
      <c r="I17" s="64" t="e">
        <f t="array" ref="I17">INDEX(Oct!$I$2:$I$86,MATCH($B17&amp;$C17,Oct!$B$2:$B$86&amp;Oct!$C$2:$C$86,0))+INDEX(Nov!$I$2:$I$86,MATCH($B17&amp;$C17,Nov!$B$2:$B$86&amp;Nov!$C$2:$C$86,0))+INDEX(Déc!$I$2:$I$88,MATCH($B17&amp;$C17,Déc!$B$2:$B$88&amp;Déc!$C$2:$C$88,0))</f>
        <v>#N/A</v>
      </c>
      <c r="J17" s="64" t="e">
        <f t="array" ref="J17">INDEX(Oct!$J$2:$J$86,MATCH($B17&amp;$C17,Oct!$B$2:$B$86&amp;Oct!$C$2:$C$86,0))+INDEX(Nov!$J$2:$J$86,MATCH($B17&amp;$C17,Nov!$B$2:$B$86&amp;Nov!$C$2:$C$86,0))+INDEX(Déc!$J$2:$J$88,MATCH($B17&amp;$C17,Déc!$B$2:$B$88&amp;Déc!$C$2:$C$88,0))</f>
        <v>#N/A</v>
      </c>
      <c r="K17" s="64" t="e">
        <f t="array" ref="K17">INDEX(Oct!$K$2:$K$86,MATCH($B17&amp;$C17,Oct!$B$2:$B$86&amp;Oct!$C$2:$C$86,0))+INDEX(Nov!$K$2:$K$86,MATCH($B17&amp;$C17,Nov!$B$2:$B$86&amp;Nov!$C$2:$C$86,0))+INDEX(Déc!$K$2:$K$88,MATCH($B17&amp;$C17,Déc!$B$2:$B$88&amp;Déc!$C$2:$C$88,0))</f>
        <v>#N/A</v>
      </c>
      <c r="L17" s="72" t="e">
        <f t="array" ref="L17">INDEX(Oct!$L$2:$L$86,MATCH($B17&amp;$C17,Oct!$B$2:$B$86&amp;Oct!$C$2:$C$86,0))+INDEX(Nov!$L$2:$L$86,MATCH($B17&amp;$C17,Nov!$B$2:$B$86&amp;Nov!$C$2:$C$86,0))+INDEX(Déc!$L$2:$L$88,MATCH($B17&amp;$C17,Déc!$B$2:$B$88&amp;Déc!$C$2:$C$88,0))</f>
        <v>#N/A</v>
      </c>
    </row>
    <row r="18" spans="1:12">
      <c r="A18" s="23" t="e">
        <f t="shared" si="0"/>
        <v>#N/A</v>
      </c>
      <c r="B18" s="54" t="s">
        <v>70</v>
      </c>
      <c r="C18" s="54" t="s">
        <v>92</v>
      </c>
      <c r="D18" s="35" t="e">
        <f t="array" ref="D18">INDEX(Oct!$D$2:$D$86,MATCH($B18&amp;$C18,Oct!$B$2:$B$86&amp;Oct!$C$2:$C$86,0))+INDEX(Nov!$D$2:$D$86,MATCH($B18&amp;$C18,Nov!$B$2:$B$86&amp;Nov!$C$2:$C$86,0))+INDEX(Déc!$D$2:$D$88,MATCH($B18&amp;$C18,Déc!$B$2:$B$88&amp;Déc!$C$2:$C$88,0))</f>
        <v>#N/A</v>
      </c>
      <c r="E18" s="64" t="e">
        <f t="array" ref="E18">INDEX(Oct!$E$2:$E$86,MATCH($B18&amp;$C18,Oct!$B$2:$B$86&amp;Oct!$C$2:$C$86,0))+INDEX(Nov!$E$2:$E$86,MATCH($B18&amp;$C18,Nov!$B$2:$B$86&amp;Nov!$C$2:$C$86,0))+INDEX(Déc!$E$2:$E$88,MATCH($B18&amp;$C18,Déc!$B$2:$B$88&amp;Déc!$C$2:$C$88,0))</f>
        <v>#N/A</v>
      </c>
      <c r="F18" s="64" t="e">
        <f t="array" ref="F18">INDEX(Oct!$F$2:$F$86,MATCH($B18&amp;$C18,Oct!$B$2:$B$86&amp;Oct!$C$2:$C$86,0))+INDEX(Nov!$F$2:$F$86,MATCH($B18&amp;$C18,Nov!$B$2:$B$86&amp;Nov!$C$2:$C$86,0))+INDEX(Déc!$F$2:$F$88,MATCH($B18&amp;$C18,Déc!$B$2:$B$88&amp;Déc!$C$2:$C$88,0))</f>
        <v>#N/A</v>
      </c>
      <c r="G18" s="64" t="e">
        <f t="array" ref="G18">INDEX(Oct!$G$2:$G$86,MATCH($B18&amp;$C18,Oct!$B$2:$B$86&amp;Oct!$C$2:$C$86,0))+INDEX(Nov!$G$2:$G$86,MATCH($B18&amp;$C18,Nov!$B$2:$B$86&amp;Nov!$C$2:$C$86,0))+INDEX(Déc!$G$2:$G$88,MATCH($B18&amp;$C18,Déc!$B$2:$B$88&amp;Déc!$C$2:$C$88,0))</f>
        <v>#N/A</v>
      </c>
      <c r="H18" s="72" t="e">
        <f t="array" ref="H18">INDEX(Oct!$H$2:$H$86,MATCH($B18&amp;$C18,Oct!$B$2:$B$86&amp;Oct!$C$2:$C$86,0))+INDEX(Nov!$H$2:$H$86,MATCH($B18&amp;$C18,Nov!$B$2:$B$86&amp;Nov!$C$2:$C$86,0))+INDEX(Déc!$H$2:$H$88,MATCH($B18&amp;$C18,Déc!$B$2:$B$88&amp;Déc!$C$2:$C$88,0))</f>
        <v>#N/A</v>
      </c>
      <c r="I18" s="64" t="e">
        <f t="array" ref="I18">INDEX(Oct!$I$2:$I$86,MATCH($B18&amp;$C18,Oct!$B$2:$B$86&amp;Oct!$C$2:$C$86,0))+INDEX(Nov!$I$2:$I$86,MATCH($B18&amp;$C18,Nov!$B$2:$B$86&amp;Nov!$C$2:$C$86,0))+INDEX(Déc!$I$2:$I$88,MATCH($B18&amp;$C18,Déc!$B$2:$B$88&amp;Déc!$C$2:$C$88,0))</f>
        <v>#N/A</v>
      </c>
      <c r="J18" s="64" t="e">
        <f t="array" ref="J18">INDEX(Oct!$J$2:$J$86,MATCH($B18&amp;$C18,Oct!$B$2:$B$86&amp;Oct!$C$2:$C$86,0))+INDEX(Nov!$J$2:$J$86,MATCH($B18&amp;$C18,Nov!$B$2:$B$86&amp;Nov!$C$2:$C$86,0))+INDEX(Déc!$J$2:$J$88,MATCH($B18&amp;$C18,Déc!$B$2:$B$88&amp;Déc!$C$2:$C$88,0))</f>
        <v>#N/A</v>
      </c>
      <c r="K18" s="64" t="e">
        <f t="array" ref="K18">INDEX(Oct!$K$2:$K$86,MATCH($B18&amp;$C18,Oct!$B$2:$B$86&amp;Oct!$C$2:$C$86,0))+INDEX(Nov!$K$2:$K$86,MATCH($B18&amp;$C18,Nov!$B$2:$B$86&amp;Nov!$C$2:$C$86,0))+INDEX(Déc!$K$2:$K$88,MATCH($B18&amp;$C18,Déc!$B$2:$B$88&amp;Déc!$C$2:$C$88,0))</f>
        <v>#N/A</v>
      </c>
      <c r="L18" s="72" t="e">
        <f t="array" ref="L18">INDEX(Oct!$L$2:$L$86,MATCH($B18&amp;$C18,Oct!$B$2:$B$86&amp;Oct!$C$2:$C$86,0))+INDEX(Nov!$L$2:$L$86,MATCH($B18&amp;$C18,Nov!$B$2:$B$86&amp;Nov!$C$2:$C$86,0))+INDEX(Déc!$L$2:$L$88,MATCH($B18&amp;$C18,Déc!$B$2:$B$88&amp;Déc!$C$2:$C$88,0))</f>
        <v>#N/A</v>
      </c>
    </row>
    <row r="19" spans="1:12">
      <c r="A19" s="23" t="e">
        <f t="shared" si="0"/>
        <v>#N/A</v>
      </c>
      <c r="B19" s="54" t="s">
        <v>70</v>
      </c>
      <c r="C19" s="54" t="s">
        <v>73</v>
      </c>
      <c r="D19" s="35">
        <f t="array" ref="D19">INDEX(Oct!$D$2:$D$86,MATCH($B19&amp;$C19,Oct!$B$2:$B$86&amp;Oct!$C$2:$C$86,0))+INDEX(Nov!$D$2:$D$86,MATCH($B19&amp;$C19,Nov!$B$2:$B$86&amp;Nov!$C$2:$C$86,0))+INDEX(Déc!$D$2:$D$88,MATCH($B19&amp;$C19,Déc!$B$2:$B$88&amp;Déc!$C$2:$C$88,0))</f>
        <v>262.8</v>
      </c>
      <c r="E19" s="64">
        <f t="array" ref="E19">INDEX(Oct!$E$2:$E$86,MATCH($B19&amp;$C19,Oct!$B$2:$B$86&amp;Oct!$C$2:$C$86,0))+INDEX(Nov!$E$2:$E$86,MATCH($B19&amp;$C19,Nov!$B$2:$B$86&amp;Nov!$C$2:$C$86,0))+INDEX(Déc!$E$2:$E$88,MATCH($B19&amp;$C19,Déc!$B$2:$B$88&amp;Déc!$C$2:$C$88,0))</f>
        <v>17425.460000000003</v>
      </c>
      <c r="F19" s="64">
        <f t="array" ref="F19">INDEX(Oct!$F$2:$F$86,MATCH($B19&amp;$C19,Oct!$B$2:$B$86&amp;Oct!$C$2:$C$86,0))+INDEX(Nov!$F$2:$F$86,MATCH($B19&amp;$C19,Nov!$B$2:$B$86&amp;Nov!$C$2:$C$86,0))+INDEX(Déc!$F$2:$F$88,MATCH($B19&amp;$C19,Déc!$B$2:$B$88&amp;Déc!$C$2:$C$88,0))</f>
        <v>2673.85</v>
      </c>
      <c r="G19" s="64">
        <f t="array" ref="G19">INDEX(Oct!$G$2:$G$86,MATCH($B19&amp;$C19,Oct!$B$2:$B$86&amp;Oct!$C$2:$C$86,0))+INDEX(Nov!$G$2:$G$86,MATCH($B19&amp;$C19,Nov!$B$2:$B$86&amp;Nov!$C$2:$C$86,0))+INDEX(Déc!$G$2:$G$88,MATCH($B19&amp;$C19,Déc!$B$2:$B$88&amp;Déc!$C$2:$C$88,0))</f>
        <v>20099.310000000005</v>
      </c>
      <c r="H19" s="72">
        <f t="array" ref="H19">INDEX(Oct!$H$2:$H$86,MATCH($B19&amp;$C19,Oct!$B$2:$B$86&amp;Oct!$C$2:$C$86,0))+INDEX(Nov!$H$2:$H$86,MATCH($B19&amp;$C19,Nov!$B$2:$B$86&amp;Nov!$C$2:$C$86,0))+INDEX(Déc!$H$2:$H$88,MATCH($B19&amp;$C19,Déc!$B$2:$B$88&amp;Déc!$C$2:$C$88,0))</f>
        <v>37601.185060287738</v>
      </c>
      <c r="I19" s="64">
        <f t="array" ref="I19">INDEX(Oct!$I$2:$I$86,MATCH($B19&amp;$C19,Oct!$B$2:$B$86&amp;Oct!$C$2:$C$86,0))+INDEX(Nov!$I$2:$I$86,MATCH($B19&amp;$C19,Nov!$B$2:$B$86&amp;Nov!$C$2:$C$86,0))+INDEX(Déc!$I$2:$I$88,MATCH($B19&amp;$C19,Déc!$B$2:$B$88&amp;Déc!$C$2:$C$88,0))</f>
        <v>148</v>
      </c>
      <c r="J19" s="64">
        <f t="array" ref="J19">INDEX(Oct!$J$2:$J$86,MATCH($B19&amp;$C19,Oct!$B$2:$B$86&amp;Oct!$C$2:$C$86,0))+INDEX(Nov!$J$2:$J$86,MATCH($B19&amp;$C19,Nov!$B$2:$B$86&amp;Nov!$C$2:$C$86,0))+INDEX(Déc!$J$2:$J$88,MATCH($B19&amp;$C19,Déc!$B$2:$B$88&amp;Déc!$C$2:$C$88,0))</f>
        <v>26</v>
      </c>
      <c r="K19" s="64">
        <f t="array" ref="K19">INDEX(Oct!$K$2:$K$86,MATCH($B19&amp;$C19,Oct!$B$2:$B$86&amp;Oct!$C$2:$C$86,0))+INDEX(Nov!$K$2:$K$86,MATCH($B19&amp;$C19,Nov!$B$2:$B$86&amp;Nov!$C$2:$C$86,0))+INDEX(Déc!$K$2:$K$88,MATCH($B19&amp;$C19,Déc!$B$2:$B$88&amp;Déc!$C$2:$C$88,0))</f>
        <v>174</v>
      </c>
      <c r="L19" s="72">
        <f t="array" ref="L19">INDEX(Oct!$L$2:$L$86,MATCH($B19&amp;$C19,Oct!$B$2:$B$86&amp;Oct!$C$2:$C$86,0))+INDEX(Nov!$L$2:$L$86,MATCH($B19&amp;$C19,Nov!$B$2:$B$86&amp;Nov!$C$2:$C$86,0))+INDEX(Déc!$L$2:$L$88,MATCH($B19&amp;$C19,Déc!$B$2:$B$88&amp;Déc!$C$2:$C$88,0))</f>
        <v>320.168043998087</v>
      </c>
    </row>
    <row r="20" spans="1:12">
      <c r="A20" s="23" t="e">
        <f t="shared" si="0"/>
        <v>#N/A</v>
      </c>
      <c r="B20" s="54" t="s">
        <v>70</v>
      </c>
      <c r="C20" s="52" t="s">
        <v>26</v>
      </c>
      <c r="D20" s="35">
        <f t="array" ref="D20">INDEX(Oct!$D$2:$D$86,MATCH($B20&amp;$C20,Oct!$B$2:$B$86&amp;Oct!$C$2:$C$86,0))+INDEX(Nov!$D$2:$D$86,MATCH($B20&amp;$C20,Nov!$B$2:$B$86&amp;Nov!$C$2:$C$86,0))+INDEX(Déc!$D$2:$D$88,MATCH($B20&amp;$C20,Déc!$B$2:$B$88&amp;Déc!$C$2:$C$88,0))</f>
        <v>224</v>
      </c>
      <c r="E20" s="64">
        <f t="array" ref="E20">INDEX(Oct!$E$2:$E$86,MATCH($B20&amp;$C20,Oct!$B$2:$B$86&amp;Oct!$C$2:$C$86,0))+INDEX(Nov!$E$2:$E$86,MATCH($B20&amp;$C20,Nov!$B$2:$B$86&amp;Nov!$C$2:$C$86,0))+INDEX(Déc!$E$2:$E$88,MATCH($B20&amp;$C20,Déc!$B$2:$B$88&amp;Déc!$C$2:$C$88,0))</f>
        <v>15798.680000000002</v>
      </c>
      <c r="F20" s="64">
        <f t="array" ref="F20">INDEX(Oct!$F$2:$F$86,MATCH($B20&amp;$C20,Oct!$B$2:$B$86&amp;Oct!$C$2:$C$86,0))+INDEX(Nov!$F$2:$F$86,MATCH($B20&amp;$C20,Nov!$B$2:$B$86&amp;Nov!$C$2:$C$86,0))+INDEX(Déc!$F$2:$F$88,MATCH($B20&amp;$C20,Déc!$B$2:$B$88&amp;Déc!$C$2:$C$88,0))</f>
        <v>1756.44</v>
      </c>
      <c r="G20" s="64">
        <f t="array" ref="G20">INDEX(Oct!$G$2:$G$86,MATCH($B20&amp;$C20,Oct!$B$2:$B$86&amp;Oct!$C$2:$C$86,0))+INDEX(Nov!$G$2:$G$86,MATCH($B20&amp;$C20,Nov!$B$2:$B$86&amp;Nov!$C$2:$C$86,0))+INDEX(Déc!$G$2:$G$88,MATCH($B20&amp;$C20,Déc!$B$2:$B$88&amp;Déc!$C$2:$C$88,0))</f>
        <v>17555.120000000003</v>
      </c>
      <c r="H20" s="72">
        <f t="array" ref="H20">INDEX(Oct!$H$2:$H$86,MATCH($B20&amp;$C20,Oct!$B$2:$B$86&amp;Oct!$C$2:$C$86,0))+INDEX(Nov!$H$2:$H$86,MATCH($B20&amp;$C20,Nov!$B$2:$B$86&amp;Nov!$C$2:$C$86,0))+INDEX(Déc!$H$2:$H$88,MATCH($B20&amp;$C20,Déc!$B$2:$B$88&amp;Déc!$C$2:$C$88,0))</f>
        <v>34536.936793912035</v>
      </c>
      <c r="I20" s="64">
        <f t="array" ref="I20">INDEX(Oct!$I$2:$I$86,MATCH($B20&amp;$C20,Oct!$B$2:$B$86&amp;Oct!$C$2:$C$86,0))+INDEX(Nov!$I$2:$I$86,MATCH($B20&amp;$C20,Nov!$B$2:$B$86&amp;Nov!$C$2:$C$86,0))+INDEX(Déc!$I$2:$I$88,MATCH($B20&amp;$C20,Déc!$B$2:$B$88&amp;Déc!$C$2:$C$88,0))</f>
        <v>127</v>
      </c>
      <c r="J20" s="64">
        <f t="array" ref="J20">INDEX(Oct!$J$2:$J$86,MATCH($B20&amp;$C20,Oct!$B$2:$B$86&amp;Oct!$C$2:$C$86,0))+INDEX(Nov!$J$2:$J$86,MATCH($B20&amp;$C20,Nov!$B$2:$B$86&amp;Nov!$C$2:$C$86,0))+INDEX(Déc!$J$2:$J$88,MATCH($B20&amp;$C20,Déc!$B$2:$B$88&amp;Déc!$C$2:$C$88,0))</f>
        <v>14</v>
      </c>
      <c r="K20" s="64">
        <f t="array" ref="K20">INDEX(Oct!$K$2:$K$86,MATCH($B20&amp;$C20,Oct!$B$2:$B$86&amp;Oct!$C$2:$C$86,0))+INDEX(Nov!$K$2:$K$86,MATCH($B20&amp;$C20,Nov!$B$2:$B$86&amp;Nov!$C$2:$C$86,0))+INDEX(Déc!$K$2:$K$88,MATCH($B20&amp;$C20,Déc!$B$2:$B$88&amp;Déc!$C$2:$C$88,0))</f>
        <v>141</v>
      </c>
      <c r="L20" s="72">
        <f t="array" ref="L20">INDEX(Oct!$L$2:$L$86,MATCH($B20&amp;$C20,Oct!$B$2:$B$86&amp;Oct!$C$2:$C$86,0))+INDEX(Nov!$L$2:$L$86,MATCH($B20&amp;$C20,Nov!$B$2:$B$86&amp;Nov!$C$2:$C$86,0))+INDEX(Déc!$L$2:$L$88,MATCH($B20&amp;$C20,Déc!$B$2:$B$88&amp;Déc!$C$2:$C$88,0))</f>
        <v>275.43809494010367</v>
      </c>
    </row>
    <row r="21" spans="1:12">
      <c r="A21" s="23" t="e">
        <f t="shared" si="0"/>
        <v>#N/A</v>
      </c>
      <c r="B21" s="54" t="s">
        <v>70</v>
      </c>
      <c r="C21" s="54" t="s">
        <v>71</v>
      </c>
      <c r="D21" s="35">
        <f t="array" ref="D21">INDEX(Oct!$D$2:$D$86,MATCH($B21&amp;$C21,Oct!$B$2:$B$86&amp;Oct!$C$2:$C$86,0))+INDEX(Nov!$D$2:$D$86,MATCH($B21&amp;$C21,Nov!$B$2:$B$86&amp;Nov!$C$2:$C$86,0))+INDEX(Déc!$D$2:$D$88,MATCH($B21&amp;$C21,Déc!$B$2:$B$88&amp;Déc!$C$2:$C$88,0))</f>
        <v>429</v>
      </c>
      <c r="E21" s="64">
        <f t="array" ref="E21">INDEX(Oct!$E$2:$E$86,MATCH($B21&amp;$C21,Oct!$B$2:$B$86&amp;Oct!$C$2:$C$86,0))+INDEX(Nov!$E$2:$E$86,MATCH($B21&amp;$C21,Nov!$B$2:$B$86&amp;Nov!$C$2:$C$86,0))+INDEX(Déc!$E$2:$E$88,MATCH($B21&amp;$C21,Déc!$B$2:$B$88&amp;Déc!$C$2:$C$88,0))</f>
        <v>27265.690000000002</v>
      </c>
      <c r="F21" s="64">
        <f t="array" ref="F21">INDEX(Oct!$F$2:$F$86,MATCH($B21&amp;$C21,Oct!$B$2:$B$86&amp;Oct!$C$2:$C$86,0))+INDEX(Nov!$F$2:$F$86,MATCH($B21&amp;$C21,Nov!$B$2:$B$86&amp;Nov!$C$2:$C$86,0))+INDEX(Déc!$F$2:$F$88,MATCH($B21&amp;$C21,Déc!$B$2:$B$88&amp;Déc!$C$2:$C$88,0))</f>
        <v>4348.8600000000006</v>
      </c>
      <c r="G21" s="64">
        <f t="array" ref="G21">INDEX(Oct!$G$2:$G$86,MATCH($B21&amp;$C21,Oct!$B$2:$B$86&amp;Oct!$C$2:$C$86,0))+INDEX(Nov!$G$2:$G$86,MATCH($B21&amp;$C21,Nov!$B$2:$B$86&amp;Nov!$C$2:$C$86,0))+INDEX(Déc!$G$2:$G$88,MATCH($B21&amp;$C21,Déc!$B$2:$B$88&amp;Déc!$C$2:$C$88,0))</f>
        <v>31614.550000000003</v>
      </c>
      <c r="H21" s="72">
        <f t="array" ref="H21">INDEX(Oct!$H$2:$H$86,MATCH($B21&amp;$C21,Oct!$B$2:$B$86&amp;Oct!$C$2:$C$86,0))+INDEX(Nov!$H$2:$H$86,MATCH($B21&amp;$C21,Nov!$B$2:$B$86&amp;Nov!$C$2:$C$86,0))+INDEX(Déc!$H$2:$H$88,MATCH($B21&amp;$C21,Déc!$B$2:$B$88&amp;Déc!$C$2:$C$88,0))</f>
        <v>33269.750186746271</v>
      </c>
      <c r="I21" s="64">
        <f t="array" ref="I21">INDEX(Oct!$I$2:$I$86,MATCH($B21&amp;$C21,Oct!$B$2:$B$86&amp;Oct!$C$2:$C$86,0))+INDEX(Nov!$I$2:$I$86,MATCH($B21&amp;$C21,Nov!$B$2:$B$86&amp;Nov!$C$2:$C$86,0))+INDEX(Déc!$I$2:$I$88,MATCH($B21&amp;$C21,Déc!$B$2:$B$88&amp;Déc!$C$2:$C$88,0))</f>
        <v>218</v>
      </c>
      <c r="J21" s="64">
        <f t="array" ref="J21">INDEX(Oct!$J$2:$J$86,MATCH($B21&amp;$C21,Oct!$B$2:$B$86&amp;Oct!$C$2:$C$86,0))+INDEX(Nov!$J$2:$J$86,MATCH($B21&amp;$C21,Nov!$B$2:$B$86&amp;Nov!$C$2:$C$86,0))+INDEX(Déc!$J$2:$J$88,MATCH($B21&amp;$C21,Déc!$B$2:$B$88&amp;Déc!$C$2:$C$88,0))</f>
        <v>38</v>
      </c>
      <c r="K21" s="64">
        <f t="array" ref="K21">INDEX(Oct!$K$2:$K$86,MATCH($B21&amp;$C21,Oct!$B$2:$B$86&amp;Oct!$C$2:$C$86,0))+INDEX(Nov!$K$2:$K$86,MATCH($B21&amp;$C21,Nov!$B$2:$B$86&amp;Nov!$C$2:$C$86,0))+INDEX(Déc!$K$2:$K$88,MATCH($B21&amp;$C21,Déc!$B$2:$B$88&amp;Déc!$C$2:$C$88,0))</f>
        <v>256</v>
      </c>
      <c r="L21" s="72">
        <f t="array" ref="L21">INDEX(Oct!$L$2:$L$86,MATCH($B21&amp;$C21,Oct!$B$2:$B$86&amp;Oct!$C$2:$C$86,0))+INDEX(Nov!$L$2:$L$86,MATCH($B21&amp;$C21,Nov!$B$2:$B$86&amp;Nov!$C$2:$C$86,0))+INDEX(Déc!$L$2:$L$88,MATCH($B21&amp;$C21,Déc!$B$2:$B$88&amp;Déc!$C$2:$C$88,0))</f>
        <v>269.36541611295678</v>
      </c>
    </row>
    <row r="22" spans="1:12">
      <c r="A22" s="23" t="e">
        <f t="shared" si="0"/>
        <v>#N/A</v>
      </c>
      <c r="B22" s="54" t="s">
        <v>70</v>
      </c>
      <c r="C22" s="52" t="s">
        <v>72</v>
      </c>
      <c r="D22" s="35">
        <f t="array" ref="D22">INDEX(Oct!$D$2:$D$86,MATCH($B22&amp;$C22,Oct!$B$2:$B$86&amp;Oct!$C$2:$C$86,0))+INDEX(Nov!$D$2:$D$86,MATCH($B22&amp;$C22,Nov!$B$2:$B$86&amp;Nov!$C$2:$C$86,0))+INDEX(Déc!$D$2:$D$88,MATCH($B22&amp;$C22,Déc!$B$2:$B$88&amp;Déc!$C$2:$C$88,0))</f>
        <v>276</v>
      </c>
      <c r="E22" s="64">
        <f t="array" ref="E22">INDEX(Oct!$E$2:$E$86,MATCH($B22&amp;$C22,Oct!$B$2:$B$86&amp;Oct!$C$2:$C$86,0))+INDEX(Nov!$E$2:$E$86,MATCH($B22&amp;$C22,Nov!$B$2:$B$86&amp;Nov!$C$2:$C$86,0))+INDEX(Déc!$E$2:$E$88,MATCH($B22&amp;$C22,Déc!$B$2:$B$88&amp;Déc!$C$2:$C$88,0))</f>
        <v>16937.43</v>
      </c>
      <c r="F22" s="64">
        <f t="array" ref="F22">INDEX(Oct!$F$2:$F$86,MATCH($B22&amp;$C22,Oct!$B$2:$B$86&amp;Oct!$C$2:$C$86,0))+INDEX(Nov!$F$2:$F$86,MATCH($B22&amp;$C22,Nov!$B$2:$B$86&amp;Nov!$C$2:$C$86,0))+INDEX(Déc!$F$2:$F$88,MATCH($B22&amp;$C22,Déc!$B$2:$B$88&amp;Déc!$C$2:$C$88,0))</f>
        <v>2113.81</v>
      </c>
      <c r="G22" s="64">
        <f t="array" ref="G22">INDEX(Oct!$G$2:$G$86,MATCH($B22&amp;$C22,Oct!$B$2:$B$86&amp;Oct!$C$2:$C$86,0))+INDEX(Nov!$G$2:$G$86,MATCH($B22&amp;$C22,Nov!$B$2:$B$86&amp;Nov!$C$2:$C$86,0))+INDEX(Déc!$G$2:$G$88,MATCH($B22&amp;$C22,Déc!$B$2:$B$88&amp;Déc!$C$2:$C$88,0))</f>
        <v>19051.239999999998</v>
      </c>
      <c r="H22" s="72">
        <f t="array" ref="H22">INDEX(Oct!$H$2:$H$86,MATCH($B22&amp;$C22,Oct!$B$2:$B$86&amp;Oct!$C$2:$C$86,0))+INDEX(Nov!$H$2:$H$86,MATCH($B22&amp;$C22,Nov!$B$2:$B$86&amp;Nov!$C$2:$C$86,0))+INDEX(Déc!$H$2:$H$88,MATCH($B22&amp;$C22,Déc!$B$2:$B$88&amp;Déc!$C$2:$C$88,0))</f>
        <v>32449.846248300732</v>
      </c>
      <c r="I22" s="64">
        <f t="array" ref="I22">INDEX(Oct!$I$2:$I$86,MATCH($B22&amp;$C22,Oct!$B$2:$B$86&amp;Oct!$C$2:$C$86,0))+INDEX(Nov!$I$2:$I$86,MATCH($B22&amp;$C22,Nov!$B$2:$B$86&amp;Nov!$C$2:$C$86,0))+INDEX(Déc!$I$2:$I$88,MATCH($B22&amp;$C22,Déc!$B$2:$B$88&amp;Déc!$C$2:$C$88,0))</f>
        <v>158</v>
      </c>
      <c r="J22" s="64">
        <f t="array" ref="J22">INDEX(Oct!$J$2:$J$86,MATCH($B22&amp;$C22,Oct!$B$2:$B$86&amp;Oct!$C$2:$C$86,0))+INDEX(Nov!$J$2:$J$86,MATCH($B22&amp;$C22,Nov!$B$2:$B$86&amp;Nov!$C$2:$C$86,0))+INDEX(Déc!$J$2:$J$88,MATCH($B22&amp;$C22,Déc!$B$2:$B$88&amp;Déc!$C$2:$C$88,0))</f>
        <v>15</v>
      </c>
      <c r="K22" s="64">
        <f t="array" ref="K22">INDEX(Oct!$K$2:$K$86,MATCH($B22&amp;$C22,Oct!$B$2:$B$86&amp;Oct!$C$2:$C$86,0))+INDEX(Nov!$K$2:$K$86,MATCH($B22&amp;$C22,Nov!$B$2:$B$86&amp;Nov!$C$2:$C$86,0))+INDEX(Déc!$K$2:$K$88,MATCH($B22&amp;$C22,Déc!$B$2:$B$88&amp;Déc!$C$2:$C$88,0))</f>
        <v>173</v>
      </c>
      <c r="L22" s="72">
        <f t="array" ref="L22">INDEX(Oct!$L$2:$L$86,MATCH($B22&amp;$C22,Oct!$B$2:$B$86&amp;Oct!$C$2:$C$86,0))+INDEX(Nov!$L$2:$L$86,MATCH($B22&amp;$C22,Nov!$B$2:$B$86&amp;Nov!$C$2:$C$86,0))+INDEX(Déc!$L$2:$L$88,MATCH($B22&amp;$C22,Déc!$B$2:$B$88&amp;Déc!$C$2:$C$88,0))</f>
        <v>292.44966193393088</v>
      </c>
    </row>
    <row r="23" spans="1:12">
      <c r="A23" s="23" t="e">
        <f t="shared" si="0"/>
        <v>#N/A</v>
      </c>
      <c r="B23" s="54" t="s">
        <v>74</v>
      </c>
      <c r="C23" s="54" t="s">
        <v>77</v>
      </c>
      <c r="D23" s="35">
        <f t="array" ref="D23">INDEX(Oct!$D$2:$D$86,MATCH($B23&amp;$C23,Oct!$B$2:$B$86&amp;Oct!$C$2:$C$86,0))+INDEX(Nov!$D$2:$D$86,MATCH($B23&amp;$C23,Nov!$B$2:$B$86&amp;Nov!$C$2:$C$86,0))+INDEX(Déc!$D$2:$D$88,MATCH($B23&amp;$C23,Déc!$B$2:$B$88&amp;Déc!$C$2:$C$88,0))</f>
        <v>255.5</v>
      </c>
      <c r="E23" s="64">
        <f t="array" ref="E23">INDEX(Oct!$E$2:$E$86,MATCH($B23&amp;$C23,Oct!$B$2:$B$86&amp;Oct!$C$2:$C$86,0))+INDEX(Nov!$E$2:$E$86,MATCH($B23&amp;$C23,Nov!$B$2:$B$86&amp;Nov!$C$2:$C$86,0))+INDEX(Déc!$E$2:$E$88,MATCH($B23&amp;$C23,Déc!$B$2:$B$88&amp;Déc!$C$2:$C$88,0))</f>
        <v>19866.980000000003</v>
      </c>
      <c r="F23" s="64">
        <f t="array" ref="F23">INDEX(Oct!$F$2:$F$86,MATCH($B23&amp;$C23,Oct!$B$2:$B$86&amp;Oct!$C$2:$C$86,0))+INDEX(Nov!$F$2:$F$86,MATCH($B23&amp;$C23,Nov!$B$2:$B$86&amp;Nov!$C$2:$C$86,0))+INDEX(Déc!$F$2:$F$88,MATCH($B23&amp;$C23,Déc!$B$2:$B$88&amp;Déc!$C$2:$C$88,0))</f>
        <v>1155.67</v>
      </c>
      <c r="G23" s="64">
        <f t="array" ref="G23">INDEX(Oct!$G$2:$G$86,MATCH($B23&amp;$C23,Oct!$B$2:$B$86&amp;Oct!$C$2:$C$86,0))+INDEX(Nov!$G$2:$G$86,MATCH($B23&amp;$C23,Nov!$B$2:$B$86&amp;Nov!$C$2:$C$86,0))+INDEX(Déc!$G$2:$G$88,MATCH($B23&amp;$C23,Déc!$B$2:$B$88&amp;Déc!$C$2:$C$88,0))</f>
        <v>21022.65</v>
      </c>
      <c r="H23" s="72">
        <f t="array" ref="H23">INDEX(Oct!$H$2:$H$86,MATCH($B23&amp;$C23,Oct!$B$2:$B$86&amp;Oct!$C$2:$C$86,0))+INDEX(Nov!$H$2:$H$86,MATCH($B23&amp;$C23,Nov!$B$2:$B$86&amp;Nov!$C$2:$C$86,0))+INDEX(Déc!$H$2:$H$88,MATCH($B23&amp;$C23,Déc!$B$2:$B$88&amp;Déc!$C$2:$C$88,0))</f>
        <v>36787.006162617756</v>
      </c>
      <c r="I23" s="64">
        <f t="array" ref="I23">INDEX(Oct!$I$2:$I$86,MATCH($B23&amp;$C23,Oct!$B$2:$B$86&amp;Oct!$C$2:$C$86,0))+INDEX(Nov!$I$2:$I$86,MATCH($B23&amp;$C23,Nov!$B$2:$B$86&amp;Nov!$C$2:$C$86,0))+INDEX(Déc!$I$2:$I$88,MATCH($B23&amp;$C23,Déc!$B$2:$B$88&amp;Déc!$C$2:$C$88,0))</f>
        <v>166</v>
      </c>
      <c r="J23" s="64">
        <f t="array" ref="J23">INDEX(Oct!$J$2:$J$86,MATCH($B23&amp;$C23,Oct!$B$2:$B$86&amp;Oct!$C$2:$C$86,0))+INDEX(Nov!$J$2:$J$86,MATCH($B23&amp;$C23,Nov!$B$2:$B$86&amp;Nov!$C$2:$C$86,0))+INDEX(Déc!$J$2:$J$88,MATCH($B23&amp;$C23,Déc!$B$2:$B$88&amp;Déc!$C$2:$C$88,0))</f>
        <v>12</v>
      </c>
      <c r="K23" s="64">
        <f t="array" ref="K23">INDEX(Oct!$K$2:$K$86,MATCH($B23&amp;$C23,Oct!$B$2:$B$86&amp;Oct!$C$2:$C$86,0))+INDEX(Nov!$K$2:$K$86,MATCH($B23&amp;$C23,Nov!$B$2:$B$86&amp;Nov!$C$2:$C$86,0))+INDEX(Déc!$K$2:$K$88,MATCH($B23&amp;$C23,Déc!$B$2:$B$88&amp;Déc!$C$2:$C$88,0))</f>
        <v>178</v>
      </c>
      <c r="L23" s="72">
        <f t="array" ref="L23">INDEX(Oct!$L$2:$L$86,MATCH($B23&amp;$C23,Oct!$B$2:$B$86&amp;Oct!$C$2:$C$86,0))+INDEX(Nov!$L$2:$L$86,MATCH($B23&amp;$C23,Nov!$B$2:$B$86&amp;Nov!$C$2:$C$86,0))+INDEX(Déc!$L$2:$L$88,MATCH($B23&amp;$C23,Déc!$B$2:$B$88&amp;Déc!$C$2:$C$88,0))</f>
        <v>307.35100799609882</v>
      </c>
    </row>
    <row r="24" spans="1:12">
      <c r="A24" s="23" t="e">
        <f t="shared" si="0"/>
        <v>#N/A</v>
      </c>
      <c r="B24" s="54" t="s">
        <v>74</v>
      </c>
      <c r="C24" s="52" t="s">
        <v>75</v>
      </c>
      <c r="D24" s="35">
        <f t="array" ref="D24">INDEX(Oct!$D$2:$D$86,MATCH($B24&amp;$C24,Oct!$B$2:$B$86&amp;Oct!$C$2:$C$86,0))+INDEX(Nov!$D$2:$D$86,MATCH($B24&amp;$C24,Nov!$B$2:$B$86&amp;Nov!$C$2:$C$86,0))+INDEX(Déc!$D$2:$D$88,MATCH($B24&amp;$C24,Déc!$B$2:$B$88&amp;Déc!$C$2:$C$88,0))</f>
        <v>412</v>
      </c>
      <c r="E24" s="64">
        <f t="array" ref="E24">INDEX(Oct!$E$2:$E$86,MATCH($B24&amp;$C24,Oct!$B$2:$B$86&amp;Oct!$C$2:$C$86,0))+INDEX(Nov!$E$2:$E$86,MATCH($B24&amp;$C24,Nov!$B$2:$B$86&amp;Nov!$C$2:$C$86,0))+INDEX(Déc!$E$2:$E$88,MATCH($B24&amp;$C24,Déc!$B$2:$B$88&amp;Déc!$C$2:$C$88,0))</f>
        <v>32733.750000000004</v>
      </c>
      <c r="F24" s="64">
        <f t="array" ref="F24">INDEX(Oct!$F$2:$F$86,MATCH($B24&amp;$C24,Oct!$B$2:$B$86&amp;Oct!$C$2:$C$86,0))+INDEX(Nov!$F$2:$F$86,MATCH($B24&amp;$C24,Nov!$B$2:$B$86&amp;Nov!$C$2:$C$86,0))+INDEX(Déc!$F$2:$F$88,MATCH($B24&amp;$C24,Déc!$B$2:$B$88&amp;Déc!$C$2:$C$88,0))</f>
        <v>4201.3599999999997</v>
      </c>
      <c r="G24" s="64">
        <f t="array" ref="G24">INDEX(Oct!$G$2:$G$86,MATCH($B24&amp;$C24,Oct!$B$2:$B$86&amp;Oct!$C$2:$C$86,0))+INDEX(Nov!$G$2:$G$86,MATCH($B24&amp;$C24,Nov!$B$2:$B$86&amp;Nov!$C$2:$C$86,0))+INDEX(Déc!$G$2:$G$88,MATCH($B24&amp;$C24,Déc!$B$2:$B$88&amp;Déc!$C$2:$C$88,0))</f>
        <v>36935.11</v>
      </c>
      <c r="H24" s="72">
        <f t="array" ref="H24">INDEX(Oct!$H$2:$H$86,MATCH($B24&amp;$C24,Oct!$B$2:$B$86&amp;Oct!$C$2:$C$86,0))+INDEX(Nov!$H$2:$H$86,MATCH($B24&amp;$C24,Nov!$B$2:$B$86&amp;Nov!$C$2:$C$86,0))+INDEX(Déc!$H$2:$H$88,MATCH($B24&amp;$C24,Déc!$B$2:$B$88&amp;Déc!$C$2:$C$88,0))</f>
        <v>40202.549014406999</v>
      </c>
      <c r="I24" s="64">
        <f t="array" ref="I24">INDEX(Oct!$I$2:$I$86,MATCH($B24&amp;$C24,Oct!$B$2:$B$86&amp;Oct!$C$2:$C$86,0))+INDEX(Nov!$I$2:$I$86,MATCH($B24&amp;$C24,Nov!$B$2:$B$86&amp;Nov!$C$2:$C$86,0))+INDEX(Déc!$I$2:$I$88,MATCH($B24&amp;$C24,Déc!$B$2:$B$88&amp;Déc!$C$2:$C$88,0))</f>
        <v>236</v>
      </c>
      <c r="J24" s="64">
        <f t="array" ref="J24">INDEX(Oct!$J$2:$J$86,MATCH($B24&amp;$C24,Oct!$B$2:$B$86&amp;Oct!$C$2:$C$86,0))+INDEX(Nov!$J$2:$J$86,MATCH($B24&amp;$C24,Nov!$B$2:$B$86&amp;Nov!$C$2:$C$86,0))+INDEX(Déc!$J$2:$J$88,MATCH($B24&amp;$C24,Déc!$B$2:$B$88&amp;Déc!$C$2:$C$88,0))</f>
        <v>38</v>
      </c>
      <c r="K24" s="64">
        <f t="array" ref="K24">INDEX(Oct!$K$2:$K$86,MATCH($B24&amp;$C24,Oct!$B$2:$B$86&amp;Oct!$C$2:$C$86,0))+INDEX(Nov!$K$2:$K$86,MATCH($B24&amp;$C24,Nov!$B$2:$B$86&amp;Nov!$C$2:$C$86,0))+INDEX(Déc!$K$2:$K$88,MATCH($B24&amp;$C24,Déc!$B$2:$B$88&amp;Déc!$C$2:$C$88,0))</f>
        <v>274</v>
      </c>
      <c r="L24" s="72">
        <f t="array" ref="L24">INDEX(Oct!$L$2:$L$86,MATCH($B24&amp;$C24,Oct!$B$2:$B$86&amp;Oct!$C$2:$C$86,0))+INDEX(Nov!$L$2:$L$86,MATCH($B24&amp;$C24,Nov!$B$2:$B$86&amp;Nov!$C$2:$C$86,0))+INDEX(Déc!$L$2:$L$88,MATCH($B24&amp;$C24,Déc!$B$2:$B$88&amp;Déc!$C$2:$C$88,0))</f>
        <v>297.15398472471082</v>
      </c>
    </row>
    <row r="25" spans="1:12">
      <c r="A25" s="23" t="e">
        <f t="shared" si="0"/>
        <v>#N/A</v>
      </c>
      <c r="B25" s="54" t="s">
        <v>74</v>
      </c>
      <c r="C25" s="52" t="s">
        <v>94</v>
      </c>
      <c r="D25" s="35" t="e">
        <f t="array" ref="D25">INDEX(Oct!$D$2:$D$86,MATCH($B25&amp;$C25,Oct!$B$2:$B$86&amp;Oct!$C$2:$C$86,0))+INDEX(Nov!$D$2:$D$86,MATCH($B25&amp;$C25,Nov!$B$2:$B$86&amp;Nov!$C$2:$C$86,0))+INDEX(Déc!$D$2:$D$88,MATCH($B25&amp;$C25,Déc!$B$2:$B$88&amp;Déc!$C$2:$C$88,0))</f>
        <v>#N/A</v>
      </c>
      <c r="E25" s="64" t="e">
        <f t="array" ref="E25">INDEX(Oct!$E$2:$E$86,MATCH($B25&amp;$C25,Oct!$B$2:$B$86&amp;Oct!$C$2:$C$86,0))+INDEX(Nov!$E$2:$E$86,MATCH($B25&amp;$C25,Nov!$B$2:$B$86&amp;Nov!$C$2:$C$86,0))+INDEX(Déc!$E$2:$E$88,MATCH($B25&amp;$C25,Déc!$B$2:$B$88&amp;Déc!$C$2:$C$88,0))</f>
        <v>#N/A</v>
      </c>
      <c r="F25" s="64" t="e">
        <f t="array" ref="F25">INDEX(Oct!$F$2:$F$86,MATCH($B25&amp;$C25,Oct!$B$2:$B$86&amp;Oct!$C$2:$C$86,0))+INDEX(Nov!$F$2:$F$86,MATCH($B25&amp;$C25,Nov!$B$2:$B$86&amp;Nov!$C$2:$C$86,0))+INDEX(Déc!$F$2:$F$88,MATCH($B25&amp;$C25,Déc!$B$2:$B$88&amp;Déc!$C$2:$C$88,0))</f>
        <v>#N/A</v>
      </c>
      <c r="G25" s="64" t="e">
        <f t="array" ref="G25">INDEX(Oct!$G$2:$G$86,MATCH($B25&amp;$C25,Oct!$B$2:$B$86&amp;Oct!$C$2:$C$86,0))+INDEX(Nov!$G$2:$G$86,MATCH($B25&amp;$C25,Nov!$B$2:$B$86&amp;Nov!$C$2:$C$86,0))+INDEX(Déc!$G$2:$G$88,MATCH($B25&amp;$C25,Déc!$B$2:$B$88&amp;Déc!$C$2:$C$88,0))</f>
        <v>#N/A</v>
      </c>
      <c r="H25" s="72" t="e">
        <f t="array" ref="H25">INDEX(Oct!$H$2:$H$86,MATCH($B25&amp;$C25,Oct!$B$2:$B$86&amp;Oct!$C$2:$C$86,0))+INDEX(Nov!$H$2:$H$86,MATCH($B25&amp;$C25,Nov!$B$2:$B$86&amp;Nov!$C$2:$C$86,0))+INDEX(Déc!$H$2:$H$88,MATCH($B25&amp;$C25,Déc!$B$2:$B$88&amp;Déc!$C$2:$C$88,0))</f>
        <v>#N/A</v>
      </c>
      <c r="I25" s="64" t="e">
        <f t="array" ref="I25">INDEX(Oct!$I$2:$I$86,MATCH($B25&amp;$C25,Oct!$B$2:$B$86&amp;Oct!$C$2:$C$86,0))+INDEX(Nov!$I$2:$I$86,MATCH($B25&amp;$C25,Nov!$B$2:$B$86&amp;Nov!$C$2:$C$86,0))+INDEX(Déc!$I$2:$I$88,MATCH($B25&amp;$C25,Déc!$B$2:$B$88&amp;Déc!$C$2:$C$88,0))</f>
        <v>#N/A</v>
      </c>
      <c r="J25" s="64" t="e">
        <f t="array" ref="J25">INDEX(Oct!$J$2:$J$86,MATCH($B25&amp;$C25,Oct!$B$2:$B$86&amp;Oct!$C$2:$C$86,0))+INDEX(Nov!$J$2:$J$86,MATCH($B25&amp;$C25,Nov!$B$2:$B$86&amp;Nov!$C$2:$C$86,0))+INDEX(Déc!$J$2:$J$88,MATCH($B25&amp;$C25,Déc!$B$2:$B$88&amp;Déc!$C$2:$C$88,0))</f>
        <v>#N/A</v>
      </c>
      <c r="K25" s="64" t="e">
        <f t="array" ref="K25">INDEX(Oct!$K$2:$K$86,MATCH($B25&amp;$C25,Oct!$B$2:$B$86&amp;Oct!$C$2:$C$86,0))+INDEX(Nov!$K$2:$K$86,MATCH($B25&amp;$C25,Nov!$B$2:$B$86&amp;Nov!$C$2:$C$86,0))+INDEX(Déc!$K$2:$K$88,MATCH($B25&amp;$C25,Déc!$B$2:$B$88&amp;Déc!$C$2:$C$88,0))</f>
        <v>#N/A</v>
      </c>
      <c r="L25" s="72" t="e">
        <f t="array" ref="L25">INDEX(Oct!$L$2:$L$86,MATCH($B25&amp;$C25,Oct!$B$2:$B$86&amp;Oct!$C$2:$C$86,0))+INDEX(Nov!$L$2:$L$86,MATCH($B25&amp;$C25,Nov!$B$2:$B$86&amp;Nov!$C$2:$C$86,0))+INDEX(Déc!$L$2:$L$88,MATCH($B25&amp;$C25,Déc!$B$2:$B$88&amp;Déc!$C$2:$C$88,0))</f>
        <v>#N/A</v>
      </c>
    </row>
    <row r="26" spans="1:12">
      <c r="A26" s="23" t="e">
        <f t="shared" si="0"/>
        <v>#N/A</v>
      </c>
      <c r="B26" s="54" t="s">
        <v>74</v>
      </c>
      <c r="C26" s="53" t="s">
        <v>76</v>
      </c>
      <c r="D26" s="35">
        <f t="array" ref="D26">INDEX(Oct!$D$2:$D$86,MATCH($B26&amp;$C26,Oct!$B$2:$B$86&amp;Oct!$C$2:$C$86,0))+INDEX(Nov!$D$2:$D$86,MATCH($B26&amp;$C26,Nov!$B$2:$B$86&amp;Nov!$C$2:$C$86,0))+INDEX(Déc!$D$2:$D$88,MATCH($B26&amp;$C26,Déc!$B$2:$B$88&amp;Déc!$C$2:$C$88,0))</f>
        <v>411</v>
      </c>
      <c r="E26" s="64">
        <f t="array" ref="E26">INDEX(Oct!$E$2:$E$86,MATCH($B26&amp;$C26,Oct!$B$2:$B$86&amp;Oct!$C$2:$C$86,0))+INDEX(Nov!$E$2:$E$86,MATCH($B26&amp;$C26,Nov!$B$2:$B$86&amp;Nov!$C$2:$C$86,0))+INDEX(Déc!$E$2:$E$88,MATCH($B26&amp;$C26,Déc!$B$2:$B$88&amp;Déc!$C$2:$C$88,0))</f>
        <v>33948.089999999997</v>
      </c>
      <c r="F26" s="64">
        <f t="array" ref="F26">INDEX(Oct!$F$2:$F$86,MATCH($B26&amp;$C26,Oct!$B$2:$B$86&amp;Oct!$C$2:$C$86,0))+INDEX(Nov!$F$2:$F$86,MATCH($B26&amp;$C26,Nov!$B$2:$B$86&amp;Nov!$C$2:$C$86,0))+INDEX(Déc!$F$2:$F$88,MATCH($B26&amp;$C26,Déc!$B$2:$B$88&amp;Déc!$C$2:$C$88,0))</f>
        <v>4825.7700000000004</v>
      </c>
      <c r="G26" s="64">
        <f t="array" ref="G26">INDEX(Oct!$G$2:$G$86,MATCH($B26&amp;$C26,Oct!$B$2:$B$86&amp;Oct!$C$2:$C$86,0))+INDEX(Nov!$G$2:$G$86,MATCH($B26&amp;$C26,Nov!$B$2:$B$86&amp;Nov!$C$2:$C$86,0))+INDEX(Déc!$G$2:$G$88,MATCH($B26&amp;$C26,Déc!$B$2:$B$88&amp;Déc!$C$2:$C$88,0))</f>
        <v>38773.86</v>
      </c>
      <c r="H26" s="72">
        <f t="array" ref="H26">INDEX(Oct!$H$2:$H$86,MATCH($B26&amp;$C26,Oct!$B$2:$B$86&amp;Oct!$C$2:$C$86,0))+INDEX(Nov!$H$2:$H$86,MATCH($B26&amp;$C26,Nov!$B$2:$B$86&amp;Nov!$C$2:$C$86,0))+INDEX(Déc!$H$2:$H$88,MATCH($B26&amp;$C26,Déc!$B$2:$B$88&amp;Déc!$C$2:$C$88,0))</f>
        <v>41970.988789966752</v>
      </c>
      <c r="I26" s="64">
        <f t="array" ref="I26">INDEX(Oct!$I$2:$I$86,MATCH($B26&amp;$C26,Oct!$B$2:$B$86&amp;Oct!$C$2:$C$86,0))+INDEX(Nov!$I$2:$I$86,MATCH($B26&amp;$C26,Nov!$B$2:$B$86&amp;Nov!$C$2:$C$86,0))+INDEX(Déc!$I$2:$I$88,MATCH($B26&amp;$C26,Déc!$B$2:$B$88&amp;Déc!$C$2:$C$88,0))</f>
        <v>256</v>
      </c>
      <c r="J26" s="64">
        <f t="array" ref="J26">INDEX(Oct!$J$2:$J$86,MATCH($B26&amp;$C26,Oct!$B$2:$B$86&amp;Oct!$C$2:$C$86,0))+INDEX(Nov!$J$2:$J$86,MATCH($B26&amp;$C26,Nov!$B$2:$B$86&amp;Nov!$C$2:$C$86,0))+INDEX(Déc!$J$2:$J$88,MATCH($B26&amp;$C26,Déc!$B$2:$B$88&amp;Déc!$C$2:$C$88,0))</f>
        <v>39</v>
      </c>
      <c r="K26" s="64">
        <f t="array" ref="K26">INDEX(Oct!$K$2:$K$86,MATCH($B26&amp;$C26,Oct!$B$2:$B$86&amp;Oct!$C$2:$C$86,0))+INDEX(Nov!$K$2:$K$86,MATCH($B26&amp;$C26,Nov!$B$2:$B$86&amp;Nov!$C$2:$C$86,0))+INDEX(Déc!$K$2:$K$88,MATCH($B26&amp;$C26,Déc!$B$2:$B$88&amp;Déc!$C$2:$C$88,0))</f>
        <v>295</v>
      </c>
      <c r="L26" s="72">
        <f t="array" ref="L26">INDEX(Oct!$L$2:$L$86,MATCH($B26&amp;$C26,Oct!$B$2:$B$86&amp;Oct!$C$2:$C$86,0))+INDEX(Nov!$L$2:$L$86,MATCH($B26&amp;$C26,Nov!$B$2:$B$86&amp;Nov!$C$2:$C$86,0))+INDEX(Déc!$L$2:$L$88,MATCH($B26&amp;$C26,Déc!$B$2:$B$88&amp;Déc!$C$2:$C$88,0))</f>
        <v>319.60818904687159</v>
      </c>
    </row>
    <row r="27" spans="1:12">
      <c r="A27" s="23" t="e">
        <f t="shared" si="0"/>
        <v>#N/A</v>
      </c>
      <c r="B27" s="68" t="s">
        <v>74</v>
      </c>
      <c r="C27" s="69" t="s">
        <v>78</v>
      </c>
      <c r="D27" s="35" t="e">
        <f t="array" ref="D27">INDEX(Oct!$D$2:$D$86,MATCH($B27&amp;$C27,Oct!$B$2:$B$86&amp;Oct!$C$2:$C$86,0))+INDEX(Nov!$D$2:$D$86,MATCH($B27&amp;$C27,Nov!$B$2:$B$86&amp;Nov!$C$2:$C$86,0))+INDEX(Déc!$D$2:$D$88,MATCH($B27&amp;$C27,Déc!$B$2:$B$88&amp;Déc!$C$2:$C$88,0))</f>
        <v>#N/A</v>
      </c>
      <c r="E27" s="64" t="e">
        <f t="array" ref="E27">INDEX(Oct!$E$2:$E$86,MATCH($B27&amp;$C27,Oct!$B$2:$B$86&amp;Oct!$C$2:$C$86,0))+INDEX(Nov!$E$2:$E$86,MATCH($B27&amp;$C27,Nov!$B$2:$B$86&amp;Nov!$C$2:$C$86,0))+INDEX(Déc!$E$2:$E$88,MATCH($B27&amp;$C27,Déc!$B$2:$B$88&amp;Déc!$C$2:$C$88,0))</f>
        <v>#N/A</v>
      </c>
      <c r="F27" s="64" t="e">
        <f t="array" ref="F27">INDEX(Oct!$F$2:$F$86,MATCH($B27&amp;$C27,Oct!$B$2:$B$86&amp;Oct!$C$2:$C$86,0))+INDEX(Nov!$F$2:$F$86,MATCH($B27&amp;$C27,Nov!$B$2:$B$86&amp;Nov!$C$2:$C$86,0))+INDEX(Déc!$F$2:$F$88,MATCH($B27&amp;$C27,Déc!$B$2:$B$88&amp;Déc!$C$2:$C$88,0))</f>
        <v>#N/A</v>
      </c>
      <c r="G27" s="64" t="e">
        <f t="array" ref="G27">INDEX(Oct!$G$2:$G$86,MATCH($B27&amp;$C27,Oct!$B$2:$B$86&amp;Oct!$C$2:$C$86,0))+INDEX(Nov!$G$2:$G$86,MATCH($B27&amp;$C27,Nov!$B$2:$B$86&amp;Nov!$C$2:$C$86,0))+INDEX(Déc!$G$2:$G$88,MATCH($B27&amp;$C27,Déc!$B$2:$B$88&amp;Déc!$C$2:$C$88,0))</f>
        <v>#N/A</v>
      </c>
      <c r="H27" s="72" t="e">
        <f t="array" ref="H27">INDEX(Oct!$H$2:$H$86,MATCH($B27&amp;$C27,Oct!$B$2:$B$86&amp;Oct!$C$2:$C$86,0))+INDEX(Nov!$H$2:$H$86,MATCH($B27&amp;$C27,Nov!$B$2:$B$86&amp;Nov!$C$2:$C$86,0))+INDEX(Déc!$H$2:$H$88,MATCH($B27&amp;$C27,Déc!$B$2:$B$88&amp;Déc!$C$2:$C$88,0))</f>
        <v>#N/A</v>
      </c>
      <c r="I27" s="64" t="e">
        <f t="array" ref="I27">INDEX(Oct!$I$2:$I$86,MATCH($B27&amp;$C27,Oct!$B$2:$B$86&amp;Oct!$C$2:$C$86,0))+INDEX(Nov!$I$2:$I$86,MATCH($B27&amp;$C27,Nov!$B$2:$B$86&amp;Nov!$C$2:$C$86,0))+INDEX(Déc!$I$2:$I$88,MATCH($B27&amp;$C27,Déc!$B$2:$B$88&amp;Déc!$C$2:$C$88,0))</f>
        <v>#N/A</v>
      </c>
      <c r="J27" s="64" t="e">
        <f t="array" ref="J27">INDEX(Oct!$J$2:$J$86,MATCH($B27&amp;$C27,Oct!$B$2:$B$86&amp;Oct!$C$2:$C$86,0))+INDEX(Nov!$J$2:$J$86,MATCH($B27&amp;$C27,Nov!$B$2:$B$86&amp;Nov!$C$2:$C$86,0))+INDEX(Déc!$J$2:$J$88,MATCH($B27&amp;$C27,Déc!$B$2:$B$88&amp;Déc!$C$2:$C$88,0))</f>
        <v>#N/A</v>
      </c>
      <c r="K27" s="64" t="e">
        <f t="array" ref="K27">INDEX(Oct!$K$2:$K$86,MATCH($B27&amp;$C27,Oct!$B$2:$B$86&amp;Oct!$C$2:$C$86,0))+INDEX(Nov!$K$2:$K$86,MATCH($B27&amp;$C27,Nov!$B$2:$B$86&amp;Nov!$C$2:$C$86,0))+INDEX(Déc!$K$2:$K$88,MATCH($B27&amp;$C27,Déc!$B$2:$B$88&amp;Déc!$C$2:$C$88,0))</f>
        <v>#N/A</v>
      </c>
      <c r="L27" s="72" t="e">
        <f t="array" ref="L27">INDEX(Oct!$L$2:$L$86,MATCH($B27&amp;$C27,Oct!$B$2:$B$86&amp;Oct!$C$2:$C$86,0))+INDEX(Nov!$L$2:$L$86,MATCH($B27&amp;$C27,Nov!$B$2:$B$86&amp;Nov!$C$2:$C$86,0))+INDEX(Déc!$L$2:$L$88,MATCH($B27&amp;$C27,Déc!$B$2:$B$88&amp;Déc!$C$2:$C$88,0))</f>
        <v>#N/A</v>
      </c>
    </row>
    <row r="28" spans="1:12">
      <c r="A28" s="23" t="e">
        <f t="shared" si="0"/>
        <v>#N/A</v>
      </c>
      <c r="B28" s="54" t="s">
        <v>15</v>
      </c>
      <c r="C28" s="52" t="s">
        <v>33</v>
      </c>
      <c r="D28" s="35">
        <f t="array" ref="D28">INDEX(Oct!$D$2:$D$86,MATCH($B28&amp;$C28,Oct!$B$2:$B$86&amp;Oct!$C$2:$C$86,0))+INDEX(Nov!$D$2:$D$86,MATCH($B28&amp;$C28,Nov!$B$2:$B$86&amp;Nov!$C$2:$C$86,0))+INDEX(Déc!$D$2:$D$88,MATCH($B28&amp;$C28,Déc!$B$2:$B$88&amp;Déc!$C$2:$C$88,0))</f>
        <v>452</v>
      </c>
      <c r="E28" s="64">
        <f t="array" ref="E28">INDEX(Oct!$E$2:$E$86,MATCH($B28&amp;$C28,Oct!$B$2:$B$86&amp;Oct!$C$2:$C$86,0))+INDEX(Nov!$E$2:$E$86,MATCH($B28&amp;$C28,Nov!$B$2:$B$86&amp;Nov!$C$2:$C$86,0))+INDEX(Déc!$E$2:$E$88,MATCH($B28&amp;$C28,Déc!$B$2:$B$88&amp;Déc!$C$2:$C$88,0))</f>
        <v>38414.850000000006</v>
      </c>
      <c r="F28" s="64">
        <f t="array" ref="F28">INDEX(Oct!$F$2:$F$86,MATCH($B28&amp;$C28,Oct!$B$2:$B$86&amp;Oct!$C$2:$C$86,0))+INDEX(Nov!$F$2:$F$86,MATCH($B28&amp;$C28,Nov!$B$2:$B$86&amp;Nov!$C$2:$C$86,0))+INDEX(Déc!$F$2:$F$88,MATCH($B28&amp;$C28,Déc!$B$2:$B$88&amp;Déc!$C$2:$C$88,0))</f>
        <v>4254.24</v>
      </c>
      <c r="G28" s="64">
        <f t="array" ref="G28">INDEX(Oct!$G$2:$G$86,MATCH($B28&amp;$C28,Oct!$B$2:$B$86&amp;Oct!$C$2:$C$86,0))+INDEX(Nov!$G$2:$G$86,MATCH($B28&amp;$C28,Nov!$B$2:$B$86&amp;Nov!$C$2:$C$86,0))+INDEX(Déc!$G$2:$G$88,MATCH($B28&amp;$C28,Déc!$B$2:$B$88&amp;Déc!$C$2:$C$88,0))</f>
        <v>42669.09</v>
      </c>
      <c r="H28" s="72">
        <f t="array" ref="H28">INDEX(Oct!$H$2:$H$86,MATCH($B28&amp;$C28,Oct!$B$2:$B$86&amp;Oct!$C$2:$C$86,0))+INDEX(Nov!$H$2:$H$86,MATCH($B28&amp;$C28,Nov!$B$2:$B$86&amp;Nov!$C$2:$C$86,0))+INDEX(Déc!$H$2:$H$88,MATCH($B28&amp;$C28,Déc!$B$2:$B$88&amp;Déc!$C$2:$C$88,0))</f>
        <v>42638.896692080882</v>
      </c>
      <c r="I28" s="64">
        <f t="array" ref="I28">INDEX(Oct!$I$2:$I$86,MATCH($B28&amp;$C28,Oct!$B$2:$B$86&amp;Oct!$C$2:$C$86,0))+INDEX(Nov!$I$2:$I$86,MATCH($B28&amp;$C28,Nov!$B$2:$B$86&amp;Nov!$C$2:$C$86,0))+INDEX(Déc!$I$2:$I$88,MATCH($B28&amp;$C28,Déc!$B$2:$B$88&amp;Déc!$C$2:$C$88,0))</f>
        <v>311</v>
      </c>
      <c r="J28" s="64">
        <f t="array" ref="J28">INDEX(Oct!$J$2:$J$86,MATCH($B28&amp;$C28,Oct!$B$2:$B$86&amp;Oct!$C$2:$C$86,0))+INDEX(Nov!$J$2:$J$86,MATCH($B28&amp;$C28,Nov!$B$2:$B$86&amp;Nov!$C$2:$C$86,0))+INDEX(Déc!$J$2:$J$88,MATCH($B28&amp;$C28,Déc!$B$2:$B$88&amp;Déc!$C$2:$C$88,0))</f>
        <v>41</v>
      </c>
      <c r="K28" s="64">
        <f t="array" ref="K28">INDEX(Oct!$K$2:$K$86,MATCH($B28&amp;$C28,Oct!$B$2:$B$86&amp;Oct!$C$2:$C$86,0))+INDEX(Nov!$K$2:$K$86,MATCH($B28&amp;$C28,Nov!$B$2:$B$86&amp;Nov!$C$2:$C$86,0))+INDEX(Déc!$K$2:$K$88,MATCH($B28&amp;$C28,Déc!$B$2:$B$88&amp;Déc!$C$2:$C$88,0))</f>
        <v>352</v>
      </c>
      <c r="L28" s="72">
        <f t="array" ref="L28">INDEX(Oct!$L$2:$L$86,MATCH($B28&amp;$C28,Oct!$B$2:$B$86&amp;Oct!$C$2:$C$86,0))+INDEX(Nov!$L$2:$L$86,MATCH($B28&amp;$C28,Nov!$B$2:$B$86&amp;Nov!$C$2:$C$86,0))+INDEX(Déc!$L$2:$L$88,MATCH($B28&amp;$C28,Déc!$B$2:$B$88&amp;Déc!$C$2:$C$88,0))</f>
        <v>351.85682173650633</v>
      </c>
    </row>
    <row r="29" spans="1:12">
      <c r="A29" s="23" t="e">
        <f t="shared" si="0"/>
        <v>#N/A</v>
      </c>
      <c r="B29" s="54" t="s">
        <v>15</v>
      </c>
      <c r="C29" s="52" t="s">
        <v>30</v>
      </c>
      <c r="D29" s="35">
        <f t="array" ref="D29">INDEX(Oct!$D$2:$D$86,MATCH($B29&amp;$C29,Oct!$B$2:$B$86&amp;Oct!$C$2:$C$86,0))+INDEX(Nov!$D$2:$D$86,MATCH($B29&amp;$C29,Nov!$B$2:$B$86&amp;Nov!$C$2:$C$86,0))+INDEX(Déc!$D$2:$D$88,MATCH($B29&amp;$C29,Déc!$B$2:$B$88&amp;Déc!$C$2:$C$88,0))</f>
        <v>372</v>
      </c>
      <c r="E29" s="64">
        <f t="array" ref="E29">INDEX(Oct!$E$2:$E$86,MATCH($B29&amp;$C29,Oct!$B$2:$B$86&amp;Oct!$C$2:$C$86,0))+INDEX(Nov!$E$2:$E$86,MATCH($B29&amp;$C29,Nov!$B$2:$B$86&amp;Nov!$C$2:$C$86,0))+INDEX(Déc!$E$2:$E$88,MATCH($B29&amp;$C29,Déc!$B$2:$B$88&amp;Déc!$C$2:$C$88,0))</f>
        <v>28557.839999999997</v>
      </c>
      <c r="F29" s="64">
        <f t="array" ref="F29">INDEX(Oct!$F$2:$F$86,MATCH($B29&amp;$C29,Oct!$B$2:$B$86&amp;Oct!$C$2:$C$86,0))+INDEX(Nov!$F$2:$F$86,MATCH($B29&amp;$C29,Nov!$B$2:$B$86&amp;Nov!$C$2:$C$86,0))+INDEX(Déc!$F$2:$F$88,MATCH($B29&amp;$C29,Déc!$B$2:$B$88&amp;Déc!$C$2:$C$88,0))</f>
        <v>2888.27</v>
      </c>
      <c r="G29" s="64">
        <f t="array" ref="G29">INDEX(Oct!$G$2:$G$86,MATCH($B29&amp;$C29,Oct!$B$2:$B$86&amp;Oct!$C$2:$C$86,0))+INDEX(Nov!$G$2:$G$86,MATCH($B29&amp;$C29,Nov!$B$2:$B$86&amp;Nov!$C$2:$C$86,0))+INDEX(Déc!$G$2:$G$88,MATCH($B29&amp;$C29,Déc!$B$2:$B$88&amp;Déc!$C$2:$C$88,0))</f>
        <v>31446.109999999997</v>
      </c>
      <c r="H29" s="72">
        <f t="array" ref="H29">INDEX(Oct!$H$2:$H$86,MATCH($B29&amp;$C29,Oct!$B$2:$B$86&amp;Oct!$C$2:$C$86,0))+INDEX(Nov!$H$2:$H$86,MATCH($B29&amp;$C29,Nov!$B$2:$B$86&amp;Nov!$C$2:$C$86,0))+INDEX(Déc!$H$2:$H$88,MATCH($B29&amp;$C29,Déc!$B$2:$B$88&amp;Déc!$C$2:$C$88,0))</f>
        <v>38968.14241343725</v>
      </c>
      <c r="I29" s="64">
        <f t="array" ref="I29">INDEX(Oct!$I$2:$I$86,MATCH($B29&amp;$C29,Oct!$B$2:$B$86&amp;Oct!$C$2:$C$86,0))+INDEX(Nov!$I$2:$I$86,MATCH($B29&amp;$C29,Nov!$B$2:$B$86&amp;Nov!$C$2:$C$86,0))+INDEX(Déc!$I$2:$I$88,MATCH($B29&amp;$C29,Déc!$B$2:$B$88&amp;Déc!$C$2:$C$88,0))</f>
        <v>231</v>
      </c>
      <c r="J29" s="64">
        <f t="array" ref="J29">INDEX(Oct!$J$2:$J$86,MATCH($B29&amp;$C29,Oct!$B$2:$B$86&amp;Oct!$C$2:$C$86,0))+INDEX(Nov!$J$2:$J$86,MATCH($B29&amp;$C29,Nov!$B$2:$B$86&amp;Nov!$C$2:$C$86,0))+INDEX(Déc!$J$2:$J$88,MATCH($B29&amp;$C29,Déc!$B$2:$B$88&amp;Déc!$C$2:$C$88,0))</f>
        <v>24</v>
      </c>
      <c r="K29" s="64">
        <f t="array" ref="K29">INDEX(Oct!$K$2:$K$86,MATCH($B29&amp;$C29,Oct!$B$2:$B$86&amp;Oct!$C$2:$C$86,0))+INDEX(Nov!$K$2:$K$86,MATCH($B29&amp;$C29,Nov!$B$2:$B$86&amp;Nov!$C$2:$C$86,0))+INDEX(Déc!$K$2:$K$88,MATCH($B29&amp;$C29,Déc!$B$2:$B$88&amp;Déc!$C$2:$C$88,0))</f>
        <v>255</v>
      </c>
      <c r="L29" s="72">
        <f t="array" ref="L29">INDEX(Oct!$L$2:$L$86,MATCH($B29&amp;$C29,Oct!$B$2:$B$86&amp;Oct!$C$2:$C$86,0))+INDEX(Nov!$L$2:$L$86,MATCH($B29&amp;$C29,Nov!$B$2:$B$86&amp;Nov!$C$2:$C$86,0))+INDEX(Déc!$L$2:$L$88,MATCH($B29&amp;$C29,Déc!$B$2:$B$88&amp;Déc!$C$2:$C$88,0))</f>
        <v>315.16954063149581</v>
      </c>
    </row>
    <row r="30" spans="1:12">
      <c r="A30" s="23" t="e">
        <f t="shared" si="0"/>
        <v>#N/A</v>
      </c>
      <c r="B30" s="68" t="s">
        <v>15</v>
      </c>
      <c r="C30" s="54" t="s">
        <v>35</v>
      </c>
      <c r="D30" s="35" t="e">
        <f t="array" ref="D30">INDEX(Oct!$D$2:$D$86,MATCH($B30&amp;$C30,Oct!$B$2:$B$86&amp;Oct!$C$2:$C$86,0))+INDEX(Nov!$D$2:$D$86,MATCH($B30&amp;$C30,Nov!$B$2:$B$86&amp;Nov!$C$2:$C$86,0))+INDEX(Déc!$D$2:$D$88,MATCH($B30&amp;$C30,Déc!$B$2:$B$88&amp;Déc!$C$2:$C$88,0))</f>
        <v>#N/A</v>
      </c>
      <c r="E30" s="64" t="e">
        <f t="array" ref="E30">INDEX(Oct!$E$2:$E$86,MATCH($B30&amp;$C30,Oct!$B$2:$B$86&amp;Oct!$C$2:$C$86,0))+INDEX(Nov!$E$2:$E$86,MATCH($B30&amp;$C30,Nov!$B$2:$B$86&amp;Nov!$C$2:$C$86,0))+INDEX(Déc!$E$2:$E$88,MATCH($B30&amp;$C30,Déc!$B$2:$B$88&amp;Déc!$C$2:$C$88,0))</f>
        <v>#N/A</v>
      </c>
      <c r="F30" s="64" t="e">
        <f t="array" ref="F30">INDEX(Oct!$F$2:$F$86,MATCH($B30&amp;$C30,Oct!$B$2:$B$86&amp;Oct!$C$2:$C$86,0))+INDEX(Nov!$F$2:$F$86,MATCH($B30&amp;$C30,Nov!$B$2:$B$86&amp;Nov!$C$2:$C$86,0))+INDEX(Déc!$F$2:$F$88,MATCH($B30&amp;$C30,Déc!$B$2:$B$88&amp;Déc!$C$2:$C$88,0))</f>
        <v>#N/A</v>
      </c>
      <c r="G30" s="64" t="e">
        <f t="array" ref="G30">INDEX(Oct!$G$2:$G$86,MATCH($B30&amp;$C30,Oct!$B$2:$B$86&amp;Oct!$C$2:$C$86,0))+INDEX(Nov!$G$2:$G$86,MATCH($B30&amp;$C30,Nov!$B$2:$B$86&amp;Nov!$C$2:$C$86,0))+INDEX(Déc!$G$2:$G$88,MATCH($B30&amp;$C30,Déc!$B$2:$B$88&amp;Déc!$C$2:$C$88,0))</f>
        <v>#N/A</v>
      </c>
      <c r="H30" s="72" t="e">
        <f t="array" ref="H30">INDEX(Oct!$H$2:$H$86,MATCH($B30&amp;$C30,Oct!$B$2:$B$86&amp;Oct!$C$2:$C$86,0))+INDEX(Nov!$H$2:$H$86,MATCH($B30&amp;$C30,Nov!$B$2:$B$86&amp;Nov!$C$2:$C$86,0))+INDEX(Déc!$H$2:$H$88,MATCH($B30&amp;$C30,Déc!$B$2:$B$88&amp;Déc!$C$2:$C$88,0))</f>
        <v>#N/A</v>
      </c>
      <c r="I30" s="64" t="e">
        <f t="array" ref="I30">INDEX(Oct!$I$2:$I$86,MATCH($B30&amp;$C30,Oct!$B$2:$B$86&amp;Oct!$C$2:$C$86,0))+INDEX(Nov!$I$2:$I$86,MATCH($B30&amp;$C30,Nov!$B$2:$B$86&amp;Nov!$C$2:$C$86,0))+INDEX(Déc!$I$2:$I$88,MATCH($B30&amp;$C30,Déc!$B$2:$B$88&amp;Déc!$C$2:$C$88,0))</f>
        <v>#N/A</v>
      </c>
      <c r="J30" s="64" t="e">
        <f t="array" ref="J30">INDEX(Oct!$J$2:$J$86,MATCH($B30&amp;$C30,Oct!$B$2:$B$86&amp;Oct!$C$2:$C$86,0))+INDEX(Nov!$J$2:$J$86,MATCH($B30&amp;$C30,Nov!$B$2:$B$86&amp;Nov!$C$2:$C$86,0))+INDEX(Déc!$J$2:$J$88,MATCH($B30&amp;$C30,Déc!$B$2:$B$88&amp;Déc!$C$2:$C$88,0))</f>
        <v>#N/A</v>
      </c>
      <c r="K30" s="64" t="e">
        <f t="array" ref="K30">INDEX(Oct!$K$2:$K$86,MATCH($B30&amp;$C30,Oct!$B$2:$B$86&amp;Oct!$C$2:$C$86,0))+INDEX(Nov!$K$2:$K$86,MATCH($B30&amp;$C30,Nov!$B$2:$B$86&amp;Nov!$C$2:$C$86,0))+INDEX(Déc!$K$2:$K$88,MATCH($B30&amp;$C30,Déc!$B$2:$B$88&amp;Déc!$C$2:$C$88,0))</f>
        <v>#N/A</v>
      </c>
      <c r="L30" s="72" t="e">
        <f t="array" ref="L30">INDEX(Oct!$L$2:$L$86,MATCH($B30&amp;$C30,Oct!$B$2:$B$86&amp;Oct!$C$2:$C$86,0))+INDEX(Nov!$L$2:$L$86,MATCH($B30&amp;$C30,Nov!$B$2:$B$86&amp;Nov!$C$2:$C$86,0))+INDEX(Déc!$L$2:$L$88,MATCH($B30&amp;$C30,Déc!$B$2:$B$88&amp;Déc!$C$2:$C$88,0))</f>
        <v>#N/A</v>
      </c>
    </row>
    <row r="31" spans="1:12">
      <c r="A31" s="23" t="e">
        <f t="shared" si="0"/>
        <v>#N/A</v>
      </c>
      <c r="B31" s="65" t="s">
        <v>15</v>
      </c>
      <c r="C31" s="55" t="s">
        <v>31</v>
      </c>
      <c r="D31" s="35">
        <f t="array" ref="D31">INDEX(Oct!$D$2:$D$86,MATCH($B31&amp;$C31,Oct!$B$2:$B$86&amp;Oct!$C$2:$C$86,0))+INDEX(Nov!$D$2:$D$86,MATCH($B31&amp;$C31,Nov!$B$2:$B$86&amp;Nov!$C$2:$C$86,0))+INDEX(Déc!$D$2:$D$88,MATCH($B31&amp;$C31,Déc!$B$2:$B$88&amp;Déc!$C$2:$C$88,0))</f>
        <v>516</v>
      </c>
      <c r="E31" s="64">
        <f t="array" ref="E31">INDEX(Oct!$E$2:$E$86,MATCH($B31&amp;$C31,Oct!$B$2:$B$86&amp;Oct!$C$2:$C$86,0))+INDEX(Nov!$E$2:$E$86,MATCH($B31&amp;$C31,Nov!$B$2:$B$86&amp;Nov!$C$2:$C$86,0))+INDEX(Déc!$E$2:$E$88,MATCH($B31&amp;$C31,Déc!$B$2:$B$88&amp;Déc!$C$2:$C$88,0))</f>
        <v>17867.669999999998</v>
      </c>
      <c r="F31" s="64">
        <f t="array" ref="F31">INDEX(Oct!$F$2:$F$86,MATCH($B31&amp;$C31,Oct!$B$2:$B$86&amp;Oct!$C$2:$C$86,0))+INDEX(Nov!$F$2:$F$86,MATCH($B31&amp;$C31,Nov!$B$2:$B$86&amp;Nov!$C$2:$C$86,0))+INDEX(Déc!$F$2:$F$88,MATCH($B31&amp;$C31,Déc!$B$2:$B$88&amp;Déc!$C$2:$C$88,0))</f>
        <v>1626.9099999999999</v>
      </c>
      <c r="G31" s="64">
        <f t="array" ref="G31">INDEX(Oct!$G$2:$G$86,MATCH($B31&amp;$C31,Oct!$B$2:$B$86&amp;Oct!$C$2:$C$86,0))+INDEX(Nov!$G$2:$G$86,MATCH($B31&amp;$C31,Nov!$B$2:$B$86&amp;Nov!$C$2:$C$86,0))+INDEX(Déc!$G$2:$G$88,MATCH($B31&amp;$C31,Déc!$B$2:$B$88&amp;Déc!$C$2:$C$88,0))</f>
        <v>19494.580000000002</v>
      </c>
      <c r="H31" s="72">
        <f t="array" ref="H31">INDEX(Oct!$H$2:$H$86,MATCH($B31&amp;$C31,Oct!$B$2:$B$86&amp;Oct!$C$2:$C$86,0))+INDEX(Nov!$H$2:$H$86,MATCH($B31&amp;$C31,Nov!$B$2:$B$86&amp;Nov!$C$2:$C$86,0))+INDEX(Déc!$H$2:$H$88,MATCH($B31&amp;$C31,Déc!$B$2:$B$88&amp;Déc!$C$2:$C$88,0))</f>
        <v>17664.590185766327</v>
      </c>
      <c r="I31" s="64">
        <f t="array" ref="I31">INDEX(Oct!$I$2:$I$86,MATCH($B31&amp;$C31,Oct!$B$2:$B$86&amp;Oct!$C$2:$C$86,0))+INDEX(Nov!$I$2:$I$86,MATCH($B31&amp;$C31,Nov!$B$2:$B$86&amp;Nov!$C$2:$C$86,0))+INDEX(Déc!$I$2:$I$88,MATCH($B31&amp;$C31,Déc!$B$2:$B$88&amp;Déc!$C$2:$C$88,0))</f>
        <v>144</v>
      </c>
      <c r="J31" s="64">
        <f t="array" ref="J31">INDEX(Oct!$J$2:$J$86,MATCH($B31&amp;$C31,Oct!$B$2:$B$86&amp;Oct!$C$2:$C$86,0))+INDEX(Nov!$J$2:$J$86,MATCH($B31&amp;$C31,Nov!$B$2:$B$86&amp;Nov!$C$2:$C$86,0))+INDEX(Déc!$J$2:$J$88,MATCH($B31&amp;$C31,Déc!$B$2:$B$88&amp;Déc!$C$2:$C$88,0))</f>
        <v>16</v>
      </c>
      <c r="K31" s="64">
        <f t="array" ref="K31">INDEX(Oct!$K$2:$K$86,MATCH($B31&amp;$C31,Oct!$B$2:$B$86&amp;Oct!$C$2:$C$86,0))+INDEX(Nov!$K$2:$K$86,MATCH($B31&amp;$C31,Nov!$B$2:$B$86&amp;Nov!$C$2:$C$86,0))+INDEX(Déc!$K$2:$K$88,MATCH($B31&amp;$C31,Déc!$B$2:$B$88&amp;Déc!$C$2:$C$88,0))</f>
        <v>160</v>
      </c>
      <c r="L31" s="72">
        <f t="array" ref="L31">INDEX(Oct!$L$2:$L$86,MATCH($B31&amp;$C31,Oct!$B$2:$B$86&amp;Oct!$C$2:$C$86,0))+INDEX(Nov!$L$2:$L$86,MATCH($B31&amp;$C31,Nov!$B$2:$B$86&amp;Nov!$C$2:$C$86,0))+INDEX(Déc!$L$2:$L$88,MATCH($B31&amp;$C31,Déc!$B$2:$B$88&amp;Déc!$C$2:$C$88,0))</f>
        <v>144.08620250712033</v>
      </c>
    </row>
    <row r="32" spans="1:12">
      <c r="A32" s="23" t="e">
        <f t="shared" si="0"/>
        <v>#N/A</v>
      </c>
      <c r="B32" s="54" t="s">
        <v>15</v>
      </c>
      <c r="C32" s="54" t="s">
        <v>34</v>
      </c>
      <c r="D32" s="35">
        <f t="array" ref="D32">INDEX(Oct!$D$2:$D$86,MATCH($B32&amp;$C32,Oct!$B$2:$B$86&amp;Oct!$C$2:$C$86,0))+INDEX(Nov!$D$2:$D$86,MATCH($B32&amp;$C32,Nov!$B$2:$B$86&amp;Nov!$C$2:$C$86,0))+INDEX(Déc!$D$2:$D$88,MATCH($B32&amp;$C32,Déc!$B$2:$B$88&amp;Déc!$C$2:$C$88,0))</f>
        <v>401</v>
      </c>
      <c r="E32" s="64">
        <f t="array" ref="E32">INDEX(Oct!$E$2:$E$86,MATCH($B32&amp;$C32,Oct!$B$2:$B$86&amp;Oct!$C$2:$C$86,0))+INDEX(Nov!$E$2:$E$86,MATCH($B32&amp;$C32,Nov!$B$2:$B$86&amp;Nov!$C$2:$C$86,0))+INDEX(Déc!$E$2:$E$88,MATCH($B32&amp;$C32,Déc!$B$2:$B$88&amp;Déc!$C$2:$C$88,0))</f>
        <v>26070.770000000004</v>
      </c>
      <c r="F32" s="64">
        <f t="array" ref="F32">INDEX(Oct!$F$2:$F$86,MATCH($B32&amp;$C32,Oct!$B$2:$B$86&amp;Oct!$C$2:$C$86,0))+INDEX(Nov!$F$2:$F$86,MATCH($B32&amp;$C32,Nov!$B$2:$B$86&amp;Nov!$C$2:$C$86,0))+INDEX(Déc!$F$2:$F$88,MATCH($B32&amp;$C32,Déc!$B$2:$B$88&amp;Déc!$C$2:$C$88,0))</f>
        <v>3101.27</v>
      </c>
      <c r="G32" s="64">
        <f t="array" ref="G32">INDEX(Oct!$G$2:$G$86,MATCH($B32&amp;$C32,Oct!$B$2:$B$86&amp;Oct!$C$2:$C$86,0))+INDEX(Nov!$G$2:$G$86,MATCH($B32&amp;$C32,Nov!$B$2:$B$86&amp;Nov!$C$2:$C$86,0))+INDEX(Déc!$G$2:$G$88,MATCH($B32&amp;$C32,Déc!$B$2:$B$88&amp;Déc!$C$2:$C$88,0))</f>
        <v>29172.04</v>
      </c>
      <c r="H32" s="72">
        <f t="array" ref="H32">INDEX(Oct!$H$2:$H$86,MATCH($B32&amp;$C32,Oct!$B$2:$B$86&amp;Oct!$C$2:$C$86,0))+INDEX(Nov!$H$2:$H$86,MATCH($B32&amp;$C32,Nov!$B$2:$B$86&amp;Nov!$C$2:$C$86,0))+INDEX(Déc!$H$2:$H$88,MATCH($B32&amp;$C32,Déc!$B$2:$B$88&amp;Déc!$C$2:$C$88,0))</f>
        <v>34027.130838486177</v>
      </c>
      <c r="I32" s="64">
        <f t="array" ref="I32">INDEX(Oct!$I$2:$I$86,MATCH($B32&amp;$C32,Oct!$B$2:$B$86&amp;Oct!$C$2:$C$86,0))+INDEX(Nov!$I$2:$I$86,MATCH($B32&amp;$C32,Nov!$B$2:$B$86&amp;Nov!$C$2:$C$86,0))+INDEX(Déc!$I$2:$I$88,MATCH($B32&amp;$C32,Déc!$B$2:$B$88&amp;Déc!$C$2:$C$88,0))</f>
        <v>199</v>
      </c>
      <c r="J32" s="64">
        <f t="array" ref="J32">INDEX(Oct!$J$2:$J$86,MATCH($B32&amp;$C32,Oct!$B$2:$B$86&amp;Oct!$C$2:$C$86,0))+INDEX(Nov!$J$2:$J$86,MATCH($B32&amp;$C32,Nov!$B$2:$B$86&amp;Nov!$C$2:$C$86,0))+INDEX(Déc!$J$2:$J$88,MATCH($B32&amp;$C32,Déc!$B$2:$B$88&amp;Déc!$C$2:$C$88,0))</f>
        <v>29</v>
      </c>
      <c r="K32" s="64">
        <f t="array" ref="K32">INDEX(Oct!$K$2:$K$86,MATCH($B32&amp;$C32,Oct!$B$2:$B$86&amp;Oct!$C$2:$C$86,0))+INDEX(Nov!$K$2:$K$86,MATCH($B32&amp;$C32,Nov!$B$2:$B$86&amp;Nov!$C$2:$C$86,0))+INDEX(Déc!$K$2:$K$88,MATCH($B32&amp;$C32,Déc!$B$2:$B$88&amp;Déc!$C$2:$C$88,0))</f>
        <v>228</v>
      </c>
      <c r="L32" s="72">
        <f t="array" ref="L32">INDEX(Oct!$L$2:$L$86,MATCH($B32&amp;$C32,Oct!$B$2:$B$86&amp;Oct!$C$2:$C$86,0))+INDEX(Nov!$L$2:$L$86,MATCH($B32&amp;$C32,Nov!$B$2:$B$86&amp;Nov!$C$2:$C$86,0))+INDEX(Déc!$L$2:$L$88,MATCH($B32&amp;$C32,Déc!$B$2:$B$88&amp;Déc!$C$2:$C$88,0))</f>
        <v>263.94348857089454</v>
      </c>
    </row>
    <row r="33" spans="1:12">
      <c r="A33" s="23" t="e">
        <f t="shared" si="0"/>
        <v>#N/A</v>
      </c>
      <c r="B33" s="68" t="s">
        <v>15</v>
      </c>
      <c r="C33" s="54" t="s">
        <v>22</v>
      </c>
      <c r="D33" s="35" t="e">
        <f t="array" ref="D33">INDEX(Oct!$D$2:$D$86,MATCH($B33&amp;$C33,Oct!$B$2:$B$86&amp;Oct!$C$2:$C$86,0))+INDEX(Nov!$D$2:$D$86,MATCH($B33&amp;$C33,Nov!$B$2:$B$86&amp;Nov!$C$2:$C$86,0))+INDEX(Déc!$D$2:$D$88,MATCH($B33&amp;$C33,Déc!$B$2:$B$88&amp;Déc!$C$2:$C$88,0))</f>
        <v>#N/A</v>
      </c>
      <c r="E33" s="64" t="e">
        <f t="array" ref="E33">INDEX(Oct!$E$2:$E$86,MATCH($B33&amp;$C33,Oct!$B$2:$B$86&amp;Oct!$C$2:$C$86,0))+INDEX(Nov!$E$2:$E$86,MATCH($B33&amp;$C33,Nov!$B$2:$B$86&amp;Nov!$C$2:$C$86,0))+INDEX(Déc!$E$2:$E$88,MATCH($B33&amp;$C33,Déc!$B$2:$B$88&amp;Déc!$C$2:$C$88,0))</f>
        <v>#N/A</v>
      </c>
      <c r="F33" s="64" t="e">
        <f t="array" ref="F33">INDEX(Oct!$F$2:$F$86,MATCH($B33&amp;$C33,Oct!$B$2:$B$86&amp;Oct!$C$2:$C$86,0))+INDEX(Nov!$F$2:$F$86,MATCH($B33&amp;$C33,Nov!$B$2:$B$86&amp;Nov!$C$2:$C$86,0))+INDEX(Déc!$F$2:$F$88,MATCH($B33&amp;$C33,Déc!$B$2:$B$88&amp;Déc!$C$2:$C$88,0))</f>
        <v>#N/A</v>
      </c>
      <c r="G33" s="64" t="e">
        <f t="array" ref="G33">INDEX(Oct!$G$2:$G$86,MATCH($B33&amp;$C33,Oct!$B$2:$B$86&amp;Oct!$C$2:$C$86,0))+INDEX(Nov!$G$2:$G$86,MATCH($B33&amp;$C33,Nov!$B$2:$B$86&amp;Nov!$C$2:$C$86,0))+INDEX(Déc!$G$2:$G$88,MATCH($B33&amp;$C33,Déc!$B$2:$B$88&amp;Déc!$C$2:$C$88,0))</f>
        <v>#N/A</v>
      </c>
      <c r="H33" s="72" t="e">
        <f t="array" ref="H33">INDEX(Oct!$H$2:$H$86,MATCH($B33&amp;$C33,Oct!$B$2:$B$86&amp;Oct!$C$2:$C$86,0))+INDEX(Nov!$H$2:$H$86,MATCH($B33&amp;$C33,Nov!$B$2:$B$86&amp;Nov!$C$2:$C$86,0))+INDEX(Déc!$H$2:$H$88,MATCH($B33&amp;$C33,Déc!$B$2:$B$88&amp;Déc!$C$2:$C$88,0))</f>
        <v>#N/A</v>
      </c>
      <c r="I33" s="64" t="e">
        <f t="array" ref="I33">INDEX(Oct!$I$2:$I$86,MATCH($B33&amp;$C33,Oct!$B$2:$B$86&amp;Oct!$C$2:$C$86,0))+INDEX(Nov!$I$2:$I$86,MATCH($B33&amp;$C33,Nov!$B$2:$B$86&amp;Nov!$C$2:$C$86,0))+INDEX(Déc!$I$2:$I$88,MATCH($B33&amp;$C33,Déc!$B$2:$B$88&amp;Déc!$C$2:$C$88,0))</f>
        <v>#N/A</v>
      </c>
      <c r="J33" s="64" t="e">
        <f t="array" ref="J33">INDEX(Oct!$J$2:$J$86,MATCH($B33&amp;$C33,Oct!$B$2:$B$86&amp;Oct!$C$2:$C$86,0))+INDEX(Nov!$J$2:$J$86,MATCH($B33&amp;$C33,Nov!$B$2:$B$86&amp;Nov!$C$2:$C$86,0))+INDEX(Déc!$J$2:$J$88,MATCH($B33&amp;$C33,Déc!$B$2:$B$88&amp;Déc!$C$2:$C$88,0))</f>
        <v>#N/A</v>
      </c>
      <c r="K33" s="64" t="e">
        <f t="array" ref="K33">INDEX(Oct!$K$2:$K$86,MATCH($B33&amp;$C33,Oct!$B$2:$B$86&amp;Oct!$C$2:$C$86,0))+INDEX(Nov!$K$2:$K$86,MATCH($B33&amp;$C33,Nov!$B$2:$B$86&amp;Nov!$C$2:$C$86,0))+INDEX(Déc!$K$2:$K$88,MATCH($B33&amp;$C33,Déc!$B$2:$B$88&amp;Déc!$C$2:$C$88,0))</f>
        <v>#N/A</v>
      </c>
      <c r="L33" s="72" t="e">
        <f t="array" ref="L33">INDEX(Oct!$L$2:$L$86,MATCH($B33&amp;$C33,Oct!$B$2:$B$86&amp;Oct!$C$2:$C$86,0))+INDEX(Nov!$L$2:$L$86,MATCH($B33&amp;$C33,Nov!$B$2:$B$86&amp;Nov!$C$2:$C$86,0))+INDEX(Déc!$L$2:$L$88,MATCH($B33&amp;$C33,Déc!$B$2:$B$88&amp;Déc!$C$2:$C$88,0))</f>
        <v>#N/A</v>
      </c>
    </row>
    <row r="34" spans="1:12">
      <c r="A34" s="23" t="e">
        <f t="shared" si="0"/>
        <v>#N/A</v>
      </c>
      <c r="B34" s="54" t="s">
        <v>15</v>
      </c>
      <c r="C34" s="52" t="s">
        <v>32</v>
      </c>
      <c r="D34" s="35">
        <f t="array" ref="D34">INDEX(Oct!$D$2:$D$86,MATCH($B34&amp;$C34,Oct!$B$2:$B$86&amp;Oct!$C$2:$C$86,0))+INDEX(Nov!$D$2:$D$86,MATCH($B34&amp;$C34,Nov!$B$2:$B$86&amp;Nov!$C$2:$C$86,0))+INDEX(Déc!$D$2:$D$88,MATCH($B34&amp;$C34,Déc!$B$2:$B$88&amp;Déc!$C$2:$C$88,0))</f>
        <v>410</v>
      </c>
      <c r="E34" s="64">
        <f t="array" ref="E34">INDEX(Oct!$E$2:$E$86,MATCH($B34&amp;$C34,Oct!$B$2:$B$86&amp;Oct!$C$2:$C$86,0))+INDEX(Nov!$E$2:$E$86,MATCH($B34&amp;$C34,Nov!$B$2:$B$86&amp;Nov!$C$2:$C$86,0))+INDEX(Déc!$E$2:$E$88,MATCH($B34&amp;$C34,Déc!$B$2:$B$88&amp;Déc!$C$2:$C$88,0))</f>
        <v>33810.39</v>
      </c>
      <c r="F34" s="64">
        <f t="array" ref="F34">INDEX(Oct!$F$2:$F$86,MATCH($B34&amp;$C34,Oct!$B$2:$B$86&amp;Oct!$C$2:$C$86,0))+INDEX(Nov!$F$2:$F$86,MATCH($B34&amp;$C34,Nov!$B$2:$B$86&amp;Nov!$C$2:$C$86,0))+INDEX(Déc!$F$2:$F$88,MATCH($B34&amp;$C34,Déc!$B$2:$B$88&amp;Déc!$C$2:$C$88,0))</f>
        <v>3591.55</v>
      </c>
      <c r="G34" s="64">
        <f t="array" ref="G34">INDEX(Oct!$G$2:$G$86,MATCH($B34&amp;$C34,Oct!$B$2:$B$86&amp;Oct!$C$2:$C$86,0))+INDEX(Nov!$G$2:$G$86,MATCH($B34&amp;$C34,Nov!$B$2:$B$86&amp;Nov!$C$2:$C$86,0))+INDEX(Déc!$G$2:$G$88,MATCH($B34&amp;$C34,Déc!$B$2:$B$88&amp;Déc!$C$2:$C$88,0))</f>
        <v>37401.94</v>
      </c>
      <c r="H34" s="72">
        <f t="array" ref="H34">INDEX(Oct!$H$2:$H$86,MATCH($B34&amp;$C34,Oct!$B$2:$B$86&amp;Oct!$C$2:$C$86,0))+INDEX(Nov!$H$2:$H$86,MATCH($B34&amp;$C34,Nov!$B$2:$B$86&amp;Nov!$C$2:$C$86,0))+INDEX(Déc!$H$2:$H$88,MATCH($B34&amp;$C34,Déc!$B$2:$B$88&amp;Déc!$C$2:$C$88,0))</f>
        <v>41272.34157510291</v>
      </c>
      <c r="I34" s="64">
        <f t="array" ref="I34">INDEX(Oct!$I$2:$I$86,MATCH($B34&amp;$C34,Oct!$B$2:$B$86&amp;Oct!$C$2:$C$86,0))+INDEX(Nov!$I$2:$I$86,MATCH($B34&amp;$C34,Nov!$B$2:$B$86&amp;Nov!$C$2:$C$86,0))+INDEX(Déc!$I$2:$I$88,MATCH($B34&amp;$C34,Déc!$B$2:$B$88&amp;Déc!$C$2:$C$88,0))</f>
        <v>251</v>
      </c>
      <c r="J34" s="64">
        <f t="array" ref="J34">INDEX(Oct!$J$2:$J$86,MATCH($B34&amp;$C34,Oct!$B$2:$B$86&amp;Oct!$C$2:$C$86,0))+INDEX(Nov!$J$2:$J$86,MATCH($B34&amp;$C34,Nov!$B$2:$B$86&amp;Nov!$C$2:$C$86,0))+INDEX(Déc!$J$2:$J$88,MATCH($B34&amp;$C34,Déc!$B$2:$B$88&amp;Déc!$C$2:$C$88,0))</f>
        <v>26</v>
      </c>
      <c r="K34" s="64">
        <f t="array" ref="K34">INDEX(Oct!$K$2:$K$86,MATCH($B34&amp;$C34,Oct!$B$2:$B$86&amp;Oct!$C$2:$C$86,0))+INDEX(Nov!$K$2:$K$86,MATCH($B34&amp;$C34,Nov!$B$2:$B$86&amp;Nov!$C$2:$C$86,0))+INDEX(Déc!$K$2:$K$88,MATCH($B34&amp;$C34,Déc!$B$2:$B$88&amp;Déc!$C$2:$C$88,0))</f>
        <v>277</v>
      </c>
      <c r="L34" s="72">
        <f t="array" ref="L34">INDEX(Oct!$L$2:$L$86,MATCH($B34&amp;$C34,Oct!$B$2:$B$86&amp;Oct!$C$2:$C$86,0))+INDEX(Nov!$L$2:$L$86,MATCH($B34&amp;$C34,Nov!$B$2:$B$86&amp;Nov!$C$2:$C$86,0))+INDEX(Déc!$L$2:$L$88,MATCH($B34&amp;$C34,Déc!$B$2:$B$88&amp;Déc!$C$2:$C$88,0))</f>
        <v>303.54969954109617</v>
      </c>
    </row>
    <row r="35" spans="1:12">
      <c r="A35" s="23" t="e">
        <f t="shared" si="0"/>
        <v>#N/A</v>
      </c>
      <c r="B35" s="54" t="s">
        <v>20</v>
      </c>
      <c r="C35" s="54" t="s">
        <v>53</v>
      </c>
      <c r="D35" s="35">
        <f t="array" ref="D35">INDEX(Oct!$D$2:$D$86,MATCH($B35&amp;$C35,Oct!$B$2:$B$86&amp;Oct!$C$2:$C$86,0))+INDEX(Nov!$D$2:$D$86,MATCH($B35&amp;$C35,Nov!$B$2:$B$86&amp;Nov!$C$2:$C$86,0))+INDEX(Déc!$D$2:$D$88,MATCH($B35&amp;$C35,Déc!$B$2:$B$88&amp;Déc!$C$2:$C$88,0))</f>
        <v>447.5</v>
      </c>
      <c r="E35" s="64">
        <f t="array" ref="E35">INDEX(Oct!$E$2:$E$86,MATCH($B35&amp;$C35,Oct!$B$2:$B$86&amp;Oct!$C$2:$C$86,0))+INDEX(Nov!$E$2:$E$86,MATCH($B35&amp;$C35,Nov!$B$2:$B$86&amp;Nov!$C$2:$C$86,0))+INDEX(Déc!$E$2:$E$88,MATCH($B35&amp;$C35,Déc!$B$2:$B$88&amp;Déc!$C$2:$C$88,0))</f>
        <v>25024.620000000003</v>
      </c>
      <c r="F35" s="64">
        <f t="array" ref="F35">INDEX(Oct!$F$2:$F$86,MATCH($B35&amp;$C35,Oct!$B$2:$B$86&amp;Oct!$C$2:$C$86,0))+INDEX(Nov!$F$2:$F$86,MATCH($B35&amp;$C35,Nov!$B$2:$B$86&amp;Nov!$C$2:$C$86,0))+INDEX(Déc!$F$2:$F$88,MATCH($B35&amp;$C35,Déc!$B$2:$B$88&amp;Déc!$C$2:$C$88,0))</f>
        <v>2703.37</v>
      </c>
      <c r="G35" s="64">
        <f t="array" ref="G35">INDEX(Oct!$G$2:$G$86,MATCH($B35&amp;$C35,Oct!$B$2:$B$86&amp;Oct!$C$2:$C$86,0))+INDEX(Nov!$G$2:$G$86,MATCH($B35&amp;$C35,Nov!$B$2:$B$86&amp;Nov!$C$2:$C$86,0))+INDEX(Déc!$G$2:$G$88,MATCH($B35&amp;$C35,Déc!$B$2:$B$88&amp;Déc!$C$2:$C$88,0))</f>
        <v>27727.990000000005</v>
      </c>
      <c r="H35" s="72">
        <f t="array" ref="H35">INDEX(Oct!$H$2:$H$86,MATCH($B35&amp;$C35,Oct!$B$2:$B$86&amp;Oct!$C$2:$C$86,0))+INDEX(Nov!$H$2:$H$86,MATCH($B35&amp;$C35,Nov!$B$2:$B$86&amp;Nov!$C$2:$C$86,0))+INDEX(Déc!$H$2:$H$88,MATCH($B35&amp;$C35,Déc!$B$2:$B$88&amp;Déc!$C$2:$C$88,0))</f>
        <v>27748.507082301214</v>
      </c>
      <c r="I35" s="64">
        <f t="array" ref="I35">INDEX(Oct!$I$2:$I$86,MATCH($B35&amp;$C35,Oct!$B$2:$B$86&amp;Oct!$C$2:$C$86,0))+INDEX(Nov!$I$2:$I$86,MATCH($B35&amp;$C35,Nov!$B$2:$B$86&amp;Nov!$C$2:$C$86,0))+INDEX(Déc!$I$2:$I$88,MATCH($B35&amp;$C35,Déc!$B$2:$B$88&amp;Déc!$C$2:$C$88,0))</f>
        <v>217</v>
      </c>
      <c r="J35" s="64">
        <f t="array" ref="J35">INDEX(Oct!$J$2:$J$86,MATCH($B35&amp;$C35,Oct!$B$2:$B$86&amp;Oct!$C$2:$C$86,0))+INDEX(Nov!$J$2:$J$86,MATCH($B35&amp;$C35,Nov!$B$2:$B$86&amp;Nov!$C$2:$C$86,0))+INDEX(Déc!$J$2:$J$88,MATCH($B35&amp;$C35,Déc!$B$2:$B$88&amp;Déc!$C$2:$C$88,0))</f>
        <v>21</v>
      </c>
      <c r="K35" s="64">
        <f t="array" ref="K35">INDEX(Oct!$K$2:$K$86,MATCH($B35&amp;$C35,Oct!$B$2:$B$86&amp;Oct!$C$2:$C$86,0))+INDEX(Nov!$K$2:$K$86,MATCH($B35&amp;$C35,Nov!$B$2:$B$86&amp;Nov!$C$2:$C$86,0))+INDEX(Déc!$K$2:$K$88,MATCH($B35&amp;$C35,Déc!$B$2:$B$88&amp;Déc!$C$2:$C$88,0))</f>
        <v>238</v>
      </c>
      <c r="L35" s="72">
        <f t="array" ref="L35">INDEX(Oct!$L$2:$L$86,MATCH($B35&amp;$C35,Oct!$B$2:$B$86&amp;Oct!$C$2:$C$86,0))+INDEX(Nov!$L$2:$L$86,MATCH($B35&amp;$C35,Nov!$B$2:$B$86&amp;Nov!$C$2:$C$86,0))+INDEX(Déc!$L$2:$L$88,MATCH($B35&amp;$C35,Déc!$B$2:$B$88&amp;Déc!$C$2:$C$88,0))</f>
        <v>238.85687132517199</v>
      </c>
    </row>
    <row r="36" spans="1:12">
      <c r="A36" s="23" t="e">
        <f t="shared" si="0"/>
        <v>#N/A</v>
      </c>
      <c r="B36" s="54" t="s">
        <v>20</v>
      </c>
      <c r="C36" s="52" t="s">
        <v>50</v>
      </c>
      <c r="D36" s="35">
        <f t="array" ref="D36">INDEX(Oct!$D$2:$D$86,MATCH($B36&amp;$C36,Oct!$B$2:$B$86&amp;Oct!$C$2:$C$86,0))+INDEX(Nov!$D$2:$D$86,MATCH($B36&amp;$C36,Nov!$B$2:$B$86&amp;Nov!$C$2:$C$86,0))+INDEX(Déc!$D$2:$D$88,MATCH($B36&amp;$C36,Déc!$B$2:$B$88&amp;Déc!$C$2:$C$88,0))</f>
        <v>410</v>
      </c>
      <c r="E36" s="64">
        <f t="array" ref="E36">INDEX(Oct!$E$2:$E$86,MATCH($B36&amp;$C36,Oct!$B$2:$B$86&amp;Oct!$C$2:$C$86,0))+INDEX(Nov!$E$2:$E$86,MATCH($B36&amp;$C36,Nov!$B$2:$B$86&amp;Nov!$C$2:$C$86,0))+INDEX(Déc!$E$2:$E$88,MATCH($B36&amp;$C36,Déc!$B$2:$B$88&amp;Déc!$C$2:$C$88,0))</f>
        <v>24296.160000000003</v>
      </c>
      <c r="F36" s="64">
        <f t="array" ref="F36">INDEX(Oct!$F$2:$F$86,MATCH($B36&amp;$C36,Oct!$B$2:$B$86&amp;Oct!$C$2:$C$86,0))+INDEX(Nov!$F$2:$F$86,MATCH($B36&amp;$C36,Nov!$B$2:$B$86&amp;Nov!$C$2:$C$86,0))+INDEX(Déc!$F$2:$F$88,MATCH($B36&amp;$C36,Déc!$B$2:$B$88&amp;Déc!$C$2:$C$88,0))</f>
        <v>2300.9899999999998</v>
      </c>
      <c r="G36" s="64">
        <f t="array" ref="G36">INDEX(Oct!$G$2:$G$86,MATCH($B36&amp;$C36,Oct!$B$2:$B$86&amp;Oct!$C$2:$C$86,0))+INDEX(Nov!$G$2:$G$86,MATCH($B36&amp;$C36,Nov!$B$2:$B$86&amp;Nov!$C$2:$C$86,0))+INDEX(Déc!$G$2:$G$88,MATCH($B36&amp;$C36,Déc!$B$2:$B$88&amp;Déc!$C$2:$C$88,0))</f>
        <v>26597.15</v>
      </c>
      <c r="H36" s="72">
        <f t="array" ref="H36">INDEX(Oct!$H$2:$H$86,MATCH($B36&amp;$C36,Oct!$B$2:$B$86&amp;Oct!$C$2:$C$86,0))+INDEX(Nov!$H$2:$H$86,MATCH($B36&amp;$C36,Nov!$B$2:$B$86&amp;Nov!$C$2:$C$86,0))+INDEX(Déc!$H$2:$H$88,MATCH($B36&amp;$C36,Déc!$B$2:$B$88&amp;Déc!$C$2:$C$88,0))</f>
        <v>29330.690025090385</v>
      </c>
      <c r="I36" s="64">
        <f t="array" ref="I36">INDEX(Oct!$I$2:$I$86,MATCH($B36&amp;$C36,Oct!$B$2:$B$86&amp;Oct!$C$2:$C$86,0))+INDEX(Nov!$I$2:$I$86,MATCH($B36&amp;$C36,Nov!$B$2:$B$86&amp;Nov!$C$2:$C$86,0))+INDEX(Déc!$I$2:$I$88,MATCH($B36&amp;$C36,Déc!$B$2:$B$88&amp;Déc!$C$2:$C$88,0))</f>
        <v>188</v>
      </c>
      <c r="J36" s="64">
        <f t="array" ref="J36">INDEX(Oct!$J$2:$J$86,MATCH($B36&amp;$C36,Oct!$B$2:$B$86&amp;Oct!$C$2:$C$86,0))+INDEX(Nov!$J$2:$J$86,MATCH($B36&amp;$C36,Nov!$B$2:$B$86&amp;Nov!$C$2:$C$86,0))+INDEX(Déc!$J$2:$J$88,MATCH($B36&amp;$C36,Déc!$B$2:$B$88&amp;Déc!$C$2:$C$88,0))</f>
        <v>21</v>
      </c>
      <c r="K36" s="64">
        <f t="array" ref="K36">INDEX(Oct!$K$2:$K$86,MATCH($B36&amp;$C36,Oct!$B$2:$B$86&amp;Oct!$C$2:$C$86,0))+INDEX(Nov!$K$2:$K$86,MATCH($B36&amp;$C36,Nov!$B$2:$B$86&amp;Nov!$C$2:$C$86,0))+INDEX(Déc!$K$2:$K$88,MATCH($B36&amp;$C36,Déc!$B$2:$B$88&amp;Déc!$C$2:$C$88,0))</f>
        <v>209</v>
      </c>
      <c r="L36" s="72">
        <f t="array" ref="L36">INDEX(Oct!$L$2:$L$86,MATCH($B36&amp;$C36,Oct!$B$2:$B$86&amp;Oct!$C$2:$C$86,0))+INDEX(Nov!$L$2:$L$86,MATCH($B36&amp;$C36,Nov!$B$2:$B$86&amp;Nov!$C$2:$C$86,0))+INDEX(Déc!$L$2:$L$88,MATCH($B36&amp;$C36,Déc!$B$2:$B$88&amp;Déc!$C$2:$C$88,0))</f>
        <v>230.47276561692672</v>
      </c>
    </row>
    <row r="37" spans="1:12">
      <c r="A37" s="23" t="e">
        <f t="shared" si="0"/>
        <v>#N/A</v>
      </c>
      <c r="B37" s="54" t="s">
        <v>20</v>
      </c>
      <c r="C37" s="52" t="s">
        <v>51</v>
      </c>
      <c r="D37" s="35">
        <f t="array" ref="D37">INDEX(Oct!$D$2:$D$86,MATCH($B37&amp;$C37,Oct!$B$2:$B$86&amp;Oct!$C$2:$C$86,0))+INDEX(Nov!$D$2:$D$86,MATCH($B37&amp;$C37,Nov!$B$2:$B$86&amp;Nov!$C$2:$C$86,0))+INDEX(Déc!$D$2:$D$88,MATCH($B37&amp;$C37,Déc!$B$2:$B$88&amp;Déc!$C$2:$C$88,0))</f>
        <v>431.5</v>
      </c>
      <c r="E37" s="64">
        <f t="array" ref="E37">INDEX(Oct!$E$2:$E$86,MATCH($B37&amp;$C37,Oct!$B$2:$B$86&amp;Oct!$C$2:$C$86,0))+INDEX(Nov!$E$2:$E$86,MATCH($B37&amp;$C37,Nov!$B$2:$B$86&amp;Nov!$C$2:$C$86,0))+INDEX(Déc!$E$2:$E$88,MATCH($B37&amp;$C37,Déc!$B$2:$B$88&amp;Déc!$C$2:$C$88,0))</f>
        <v>27494.99</v>
      </c>
      <c r="F37" s="64">
        <f t="array" ref="F37">INDEX(Oct!$F$2:$F$86,MATCH($B37&amp;$C37,Oct!$B$2:$B$86&amp;Oct!$C$2:$C$86,0))+INDEX(Nov!$F$2:$F$86,MATCH($B37&amp;$C37,Nov!$B$2:$B$86&amp;Nov!$C$2:$C$86,0))+INDEX(Déc!$F$2:$F$88,MATCH($B37&amp;$C37,Déc!$B$2:$B$88&amp;Déc!$C$2:$C$88,0))</f>
        <v>1859.17</v>
      </c>
      <c r="G37" s="64">
        <f t="array" ref="G37">INDEX(Oct!$G$2:$G$86,MATCH($B37&amp;$C37,Oct!$B$2:$B$86&amp;Oct!$C$2:$C$86,0))+INDEX(Nov!$G$2:$G$86,MATCH($B37&amp;$C37,Nov!$B$2:$B$86&amp;Nov!$C$2:$C$86,0))+INDEX(Déc!$G$2:$G$88,MATCH($B37&amp;$C37,Déc!$B$2:$B$88&amp;Déc!$C$2:$C$88,0))</f>
        <v>29354.16</v>
      </c>
      <c r="H37" s="72">
        <f t="array" ref="H37">INDEX(Oct!$H$2:$H$86,MATCH($B37&amp;$C37,Oct!$B$2:$B$86&amp;Oct!$C$2:$C$86,0))+INDEX(Nov!$H$2:$H$86,MATCH($B37&amp;$C37,Nov!$B$2:$B$86&amp;Nov!$C$2:$C$86,0))+INDEX(Déc!$H$2:$H$88,MATCH($B37&amp;$C37,Déc!$B$2:$B$88&amp;Déc!$C$2:$C$88,0))</f>
        <v>30916.242260091374</v>
      </c>
      <c r="I37" s="64">
        <f t="array" ref="I37">INDEX(Oct!$I$2:$I$86,MATCH($B37&amp;$C37,Oct!$B$2:$B$86&amp;Oct!$C$2:$C$86,0))+INDEX(Nov!$I$2:$I$86,MATCH($B37&amp;$C37,Nov!$B$2:$B$86&amp;Nov!$C$2:$C$86,0))+INDEX(Déc!$I$2:$I$88,MATCH($B37&amp;$C37,Déc!$B$2:$B$88&amp;Déc!$C$2:$C$88,0))</f>
        <v>238</v>
      </c>
      <c r="J37" s="64">
        <f t="array" ref="J37">INDEX(Oct!$J$2:$J$86,MATCH($B37&amp;$C37,Oct!$B$2:$B$86&amp;Oct!$C$2:$C$86,0))+INDEX(Nov!$J$2:$J$86,MATCH($B37&amp;$C37,Nov!$B$2:$B$86&amp;Nov!$C$2:$C$86,0))+INDEX(Déc!$J$2:$J$88,MATCH($B37&amp;$C37,Déc!$B$2:$B$88&amp;Déc!$C$2:$C$88,0))</f>
        <v>15</v>
      </c>
      <c r="K37" s="64">
        <f t="array" ref="K37">INDEX(Oct!$K$2:$K$86,MATCH($B37&amp;$C37,Oct!$B$2:$B$86&amp;Oct!$C$2:$C$86,0))+INDEX(Nov!$K$2:$K$86,MATCH($B37&amp;$C37,Nov!$B$2:$B$86&amp;Nov!$C$2:$C$86,0))+INDEX(Déc!$K$2:$K$88,MATCH($B37&amp;$C37,Déc!$B$2:$B$88&amp;Déc!$C$2:$C$88,0))</f>
        <v>253</v>
      </c>
      <c r="L37" s="72">
        <f t="array" ref="L37">INDEX(Oct!$L$2:$L$86,MATCH($B37&amp;$C37,Oct!$B$2:$B$86&amp;Oct!$C$2:$C$86,0))+INDEX(Nov!$L$2:$L$86,MATCH($B37&amp;$C37,Nov!$B$2:$B$86&amp;Nov!$C$2:$C$86,0))+INDEX(Déc!$L$2:$L$88,MATCH($B37&amp;$C37,Déc!$B$2:$B$88&amp;Déc!$C$2:$C$88,0))</f>
        <v>267.92368092002494</v>
      </c>
    </row>
    <row r="38" spans="1:12">
      <c r="A38" s="23" t="e">
        <f t="shared" si="0"/>
        <v>#N/A</v>
      </c>
      <c r="B38" s="54" t="s">
        <v>20</v>
      </c>
      <c r="C38" s="54" t="s">
        <v>48</v>
      </c>
      <c r="D38" s="35">
        <f t="array" ref="D38">INDEX(Oct!$D$2:$D$86,MATCH($B38&amp;$C38,Oct!$B$2:$B$86&amp;Oct!$C$2:$C$86,0))+INDEX(Nov!$D$2:$D$86,MATCH($B38&amp;$C38,Nov!$B$2:$B$86&amp;Nov!$C$2:$C$86,0))+INDEX(Déc!$D$2:$D$88,MATCH($B38&amp;$C38,Déc!$B$2:$B$88&amp;Déc!$C$2:$C$88,0))</f>
        <v>291</v>
      </c>
      <c r="E38" s="64">
        <f t="array" ref="E38">INDEX(Oct!$E$2:$E$86,MATCH($B38&amp;$C38,Oct!$B$2:$B$86&amp;Oct!$C$2:$C$86,0))+INDEX(Nov!$E$2:$E$86,MATCH($B38&amp;$C38,Nov!$B$2:$B$86&amp;Nov!$C$2:$C$86,0))+INDEX(Déc!$E$2:$E$88,MATCH($B38&amp;$C38,Déc!$B$2:$B$88&amp;Déc!$C$2:$C$88,0))</f>
        <v>15139.470000000001</v>
      </c>
      <c r="F38" s="64">
        <f t="array" ref="F38">INDEX(Oct!$F$2:$F$86,MATCH($B38&amp;$C38,Oct!$B$2:$B$86&amp;Oct!$C$2:$C$86,0))+INDEX(Nov!$F$2:$F$86,MATCH($B38&amp;$C38,Nov!$B$2:$B$86&amp;Nov!$C$2:$C$86,0))+INDEX(Déc!$F$2:$F$88,MATCH($B38&amp;$C38,Déc!$B$2:$B$88&amp;Déc!$C$2:$C$88,0))</f>
        <v>1627.2600000000002</v>
      </c>
      <c r="G38" s="64">
        <f t="array" ref="G38">INDEX(Oct!$G$2:$G$86,MATCH($B38&amp;$C38,Oct!$B$2:$B$86&amp;Oct!$C$2:$C$86,0))+INDEX(Nov!$G$2:$G$86,MATCH($B38&amp;$C38,Nov!$B$2:$B$86&amp;Nov!$C$2:$C$86,0))+INDEX(Déc!$G$2:$G$88,MATCH($B38&amp;$C38,Déc!$B$2:$B$88&amp;Déc!$C$2:$C$88,0))</f>
        <v>16766.73</v>
      </c>
      <c r="H38" s="72">
        <f t="array" ref="H38">INDEX(Oct!$H$2:$H$86,MATCH($B38&amp;$C38,Oct!$B$2:$B$86&amp;Oct!$C$2:$C$86,0))+INDEX(Nov!$H$2:$H$86,MATCH($B38&amp;$C38,Nov!$B$2:$B$86&amp;Nov!$C$2:$C$86,0))+INDEX(Déc!$H$2:$H$88,MATCH($B38&amp;$C38,Déc!$B$2:$B$88&amp;Déc!$C$2:$C$88,0))</f>
        <v>27144.889809439428</v>
      </c>
      <c r="I38" s="64">
        <f t="array" ref="I38">INDEX(Oct!$I$2:$I$86,MATCH($B38&amp;$C38,Oct!$B$2:$B$86&amp;Oct!$C$2:$C$86,0))+INDEX(Nov!$I$2:$I$86,MATCH($B38&amp;$C38,Nov!$B$2:$B$86&amp;Nov!$C$2:$C$86,0))+INDEX(Déc!$I$2:$I$88,MATCH($B38&amp;$C38,Déc!$B$2:$B$88&amp;Déc!$C$2:$C$88,0))</f>
        <v>123</v>
      </c>
      <c r="J38" s="64">
        <f t="array" ref="J38">INDEX(Oct!$J$2:$J$86,MATCH($B38&amp;$C38,Oct!$B$2:$B$86&amp;Oct!$C$2:$C$86,0))+INDEX(Nov!$J$2:$J$86,MATCH($B38&amp;$C38,Nov!$B$2:$B$86&amp;Nov!$C$2:$C$86,0))+INDEX(Déc!$J$2:$J$88,MATCH($B38&amp;$C38,Déc!$B$2:$B$88&amp;Déc!$C$2:$C$88,0))</f>
        <v>14</v>
      </c>
      <c r="K38" s="64">
        <f t="array" ref="K38">INDEX(Oct!$K$2:$K$86,MATCH($B38&amp;$C38,Oct!$B$2:$B$86&amp;Oct!$C$2:$C$86,0))+INDEX(Nov!$K$2:$K$86,MATCH($B38&amp;$C38,Nov!$B$2:$B$86&amp;Nov!$C$2:$C$86,0))+INDEX(Déc!$K$2:$K$88,MATCH($B38&amp;$C38,Déc!$B$2:$B$88&amp;Déc!$C$2:$C$88,0))</f>
        <v>137</v>
      </c>
      <c r="L38" s="72">
        <f t="array" ref="L38">INDEX(Oct!$L$2:$L$86,MATCH($B38&amp;$C38,Oct!$B$2:$B$86&amp;Oct!$C$2:$C$86,0))+INDEX(Nov!$L$2:$L$86,MATCH($B38&amp;$C38,Nov!$B$2:$B$86&amp;Nov!$C$2:$C$86,0))+INDEX(Déc!$L$2:$L$88,MATCH($B38&amp;$C38,Déc!$B$2:$B$88&amp;Déc!$C$2:$C$88,0))</f>
        <v>221.97918757434451</v>
      </c>
    </row>
    <row r="39" spans="1:12">
      <c r="A39" s="23" t="e">
        <f t="shared" si="0"/>
        <v>#N/A</v>
      </c>
      <c r="B39" s="68" t="s">
        <v>20</v>
      </c>
      <c r="C39" s="54" t="s">
        <v>52</v>
      </c>
      <c r="D39" s="35" t="e">
        <f t="array" ref="D39">INDEX(Oct!$D$2:$D$86,MATCH($B39&amp;$C39,Oct!$B$2:$B$86&amp;Oct!$C$2:$C$86,0))+INDEX(Nov!$D$2:$D$86,MATCH($B39&amp;$C39,Nov!$B$2:$B$86&amp;Nov!$C$2:$C$86,0))+INDEX(Déc!$D$2:$D$88,MATCH($B39&amp;$C39,Déc!$B$2:$B$88&amp;Déc!$C$2:$C$88,0))</f>
        <v>#N/A</v>
      </c>
      <c r="E39" s="64" t="e">
        <f t="array" ref="E39">INDEX(Oct!$E$2:$E$86,MATCH($B39&amp;$C39,Oct!$B$2:$B$86&amp;Oct!$C$2:$C$86,0))+INDEX(Nov!$E$2:$E$86,MATCH($B39&amp;$C39,Nov!$B$2:$B$86&amp;Nov!$C$2:$C$86,0))+INDEX(Déc!$E$2:$E$88,MATCH($B39&amp;$C39,Déc!$B$2:$B$88&amp;Déc!$C$2:$C$88,0))</f>
        <v>#N/A</v>
      </c>
      <c r="F39" s="64" t="e">
        <f t="array" ref="F39">INDEX(Oct!$F$2:$F$86,MATCH($B39&amp;$C39,Oct!$B$2:$B$86&amp;Oct!$C$2:$C$86,0))+INDEX(Nov!$F$2:$F$86,MATCH($B39&amp;$C39,Nov!$B$2:$B$86&amp;Nov!$C$2:$C$86,0))+INDEX(Déc!$F$2:$F$88,MATCH($B39&amp;$C39,Déc!$B$2:$B$88&amp;Déc!$C$2:$C$88,0))</f>
        <v>#N/A</v>
      </c>
      <c r="G39" s="64" t="e">
        <f t="array" ref="G39">INDEX(Oct!$G$2:$G$86,MATCH($B39&amp;$C39,Oct!$B$2:$B$86&amp;Oct!$C$2:$C$86,0))+INDEX(Nov!$G$2:$G$86,MATCH($B39&amp;$C39,Nov!$B$2:$B$86&amp;Nov!$C$2:$C$86,0))+INDEX(Déc!$G$2:$G$88,MATCH($B39&amp;$C39,Déc!$B$2:$B$88&amp;Déc!$C$2:$C$88,0))</f>
        <v>#N/A</v>
      </c>
      <c r="H39" s="72" t="e">
        <f t="array" ref="H39">INDEX(Oct!$H$2:$H$86,MATCH($B39&amp;$C39,Oct!$B$2:$B$86&amp;Oct!$C$2:$C$86,0))+INDEX(Nov!$H$2:$H$86,MATCH($B39&amp;$C39,Nov!$B$2:$B$86&amp;Nov!$C$2:$C$86,0))+INDEX(Déc!$H$2:$H$88,MATCH($B39&amp;$C39,Déc!$B$2:$B$88&amp;Déc!$C$2:$C$88,0))</f>
        <v>#N/A</v>
      </c>
      <c r="I39" s="64" t="e">
        <f t="array" ref="I39">INDEX(Oct!$I$2:$I$86,MATCH($B39&amp;$C39,Oct!$B$2:$B$86&amp;Oct!$C$2:$C$86,0))+INDEX(Nov!$I$2:$I$86,MATCH($B39&amp;$C39,Nov!$B$2:$B$86&amp;Nov!$C$2:$C$86,0))+INDEX(Déc!$I$2:$I$88,MATCH($B39&amp;$C39,Déc!$B$2:$B$88&amp;Déc!$C$2:$C$88,0))</f>
        <v>#N/A</v>
      </c>
      <c r="J39" s="64" t="e">
        <f t="array" ref="J39">INDEX(Oct!$J$2:$J$86,MATCH($B39&amp;$C39,Oct!$B$2:$B$86&amp;Oct!$C$2:$C$86,0))+INDEX(Nov!$J$2:$J$86,MATCH($B39&amp;$C39,Nov!$B$2:$B$86&amp;Nov!$C$2:$C$86,0))+INDEX(Déc!$J$2:$J$88,MATCH($B39&amp;$C39,Déc!$B$2:$B$88&amp;Déc!$C$2:$C$88,0))</f>
        <v>#N/A</v>
      </c>
      <c r="K39" s="64" t="e">
        <f t="array" ref="K39">INDEX(Oct!$K$2:$K$86,MATCH($B39&amp;$C39,Oct!$B$2:$B$86&amp;Oct!$C$2:$C$86,0))+INDEX(Nov!$K$2:$K$86,MATCH($B39&amp;$C39,Nov!$B$2:$B$86&amp;Nov!$C$2:$C$86,0))+INDEX(Déc!$K$2:$K$88,MATCH($B39&amp;$C39,Déc!$B$2:$B$88&amp;Déc!$C$2:$C$88,0))</f>
        <v>#N/A</v>
      </c>
      <c r="L39" s="72" t="e">
        <f t="array" ref="L39">INDEX(Oct!$L$2:$L$86,MATCH($B39&amp;$C39,Oct!$B$2:$B$86&amp;Oct!$C$2:$C$86,0))+INDEX(Nov!$L$2:$L$86,MATCH($B39&amp;$C39,Nov!$B$2:$B$86&amp;Nov!$C$2:$C$86,0))+INDEX(Déc!$L$2:$L$88,MATCH($B39&amp;$C39,Déc!$B$2:$B$88&amp;Déc!$C$2:$C$88,0))</f>
        <v>#N/A</v>
      </c>
    </row>
    <row r="40" spans="1:12">
      <c r="A40" s="23" t="e">
        <f t="shared" si="0"/>
        <v>#N/A</v>
      </c>
      <c r="B40" s="54" t="s">
        <v>20</v>
      </c>
      <c r="C40" s="54" t="s">
        <v>83</v>
      </c>
      <c r="D40" s="35" t="e">
        <f t="array" ref="D40">INDEX(Oct!$D$2:$D$86,MATCH($B40&amp;$C40,Oct!$B$2:$B$86&amp;Oct!$C$2:$C$86,0))+INDEX(Nov!$D$2:$D$86,MATCH($B40&amp;$C40,Nov!$B$2:$B$86&amp;Nov!$C$2:$C$86,0))+INDEX(Déc!$D$2:$D$88,MATCH($B40&amp;$C40,Déc!$B$2:$B$88&amp;Déc!$C$2:$C$88,0))</f>
        <v>#N/A</v>
      </c>
      <c r="E40" s="64" t="e">
        <f t="array" ref="E40">INDEX(Oct!$E$2:$E$86,MATCH($B40&amp;$C40,Oct!$B$2:$B$86&amp;Oct!$C$2:$C$86,0))+INDEX(Nov!$E$2:$E$86,MATCH($B40&amp;$C40,Nov!$B$2:$B$86&amp;Nov!$C$2:$C$86,0))+INDEX(Déc!$E$2:$E$88,MATCH($B40&amp;$C40,Déc!$B$2:$B$88&amp;Déc!$C$2:$C$88,0))</f>
        <v>#N/A</v>
      </c>
      <c r="F40" s="64" t="e">
        <f t="array" ref="F40">INDEX(Oct!$F$2:$F$86,MATCH($B40&amp;$C40,Oct!$B$2:$B$86&amp;Oct!$C$2:$C$86,0))+INDEX(Nov!$F$2:$F$86,MATCH($B40&amp;$C40,Nov!$B$2:$B$86&amp;Nov!$C$2:$C$86,0))+INDEX(Déc!$F$2:$F$88,MATCH($B40&amp;$C40,Déc!$B$2:$B$88&amp;Déc!$C$2:$C$88,0))</f>
        <v>#N/A</v>
      </c>
      <c r="G40" s="64" t="e">
        <f t="array" ref="G40">INDEX(Oct!$G$2:$G$86,MATCH($B40&amp;$C40,Oct!$B$2:$B$86&amp;Oct!$C$2:$C$86,0))+INDEX(Nov!$G$2:$G$86,MATCH($B40&amp;$C40,Nov!$B$2:$B$86&amp;Nov!$C$2:$C$86,0))+INDEX(Déc!$G$2:$G$88,MATCH($B40&amp;$C40,Déc!$B$2:$B$88&amp;Déc!$C$2:$C$88,0))</f>
        <v>#N/A</v>
      </c>
      <c r="H40" s="72" t="e">
        <f t="array" ref="H40">INDEX(Oct!$H$2:$H$86,MATCH($B40&amp;$C40,Oct!$B$2:$B$86&amp;Oct!$C$2:$C$86,0))+INDEX(Nov!$H$2:$H$86,MATCH($B40&amp;$C40,Nov!$B$2:$B$86&amp;Nov!$C$2:$C$86,0))+INDEX(Déc!$H$2:$H$88,MATCH($B40&amp;$C40,Déc!$B$2:$B$88&amp;Déc!$C$2:$C$88,0))</f>
        <v>#N/A</v>
      </c>
      <c r="I40" s="64" t="e">
        <f t="array" ref="I40">INDEX(Oct!$I$2:$I$86,MATCH($B40&amp;$C40,Oct!$B$2:$B$86&amp;Oct!$C$2:$C$86,0))+INDEX(Nov!$I$2:$I$86,MATCH($B40&amp;$C40,Nov!$B$2:$B$86&amp;Nov!$C$2:$C$86,0))+INDEX(Déc!$I$2:$I$88,MATCH($B40&amp;$C40,Déc!$B$2:$B$88&amp;Déc!$C$2:$C$88,0))</f>
        <v>#N/A</v>
      </c>
      <c r="J40" s="64" t="e">
        <f t="array" ref="J40">INDEX(Oct!$J$2:$J$86,MATCH($B40&amp;$C40,Oct!$B$2:$B$86&amp;Oct!$C$2:$C$86,0))+INDEX(Nov!$J$2:$J$86,MATCH($B40&amp;$C40,Nov!$B$2:$B$86&amp;Nov!$C$2:$C$86,0))+INDEX(Déc!$J$2:$J$88,MATCH($B40&amp;$C40,Déc!$B$2:$B$88&amp;Déc!$C$2:$C$88,0))</f>
        <v>#N/A</v>
      </c>
      <c r="K40" s="64" t="e">
        <f t="array" ref="K40">INDEX(Oct!$K$2:$K$86,MATCH($B40&amp;$C40,Oct!$B$2:$B$86&amp;Oct!$C$2:$C$86,0))+INDEX(Nov!$K$2:$K$86,MATCH($B40&amp;$C40,Nov!$B$2:$B$86&amp;Nov!$C$2:$C$86,0))+INDEX(Déc!$K$2:$K$88,MATCH($B40&amp;$C40,Déc!$B$2:$B$88&amp;Déc!$C$2:$C$88,0))</f>
        <v>#N/A</v>
      </c>
      <c r="L40" s="72" t="e">
        <f t="array" ref="L40">INDEX(Oct!$L$2:$L$86,MATCH($B40&amp;$C40,Oct!$B$2:$B$86&amp;Oct!$C$2:$C$86,0))+INDEX(Nov!$L$2:$L$86,MATCH($B40&amp;$C40,Nov!$B$2:$B$86&amp;Nov!$C$2:$C$86,0))+INDEX(Déc!$L$2:$L$88,MATCH($B40&amp;$C40,Déc!$B$2:$B$88&amp;Déc!$C$2:$C$88,0))</f>
        <v>#N/A</v>
      </c>
    </row>
    <row r="41" spans="1:12">
      <c r="A41" s="23" t="e">
        <f t="shared" si="0"/>
        <v>#N/A</v>
      </c>
      <c r="B41" s="54" t="s">
        <v>61</v>
      </c>
      <c r="C41" s="52" t="s">
        <v>93</v>
      </c>
      <c r="D41" s="35" t="e">
        <f t="array" ref="D41">INDEX(Oct!$D$2:$D$86,MATCH($B41&amp;$C41,Oct!$B$2:$B$86&amp;Oct!$C$2:$C$86,0))+INDEX(Nov!$D$2:$D$86,MATCH($B41&amp;$C41,Nov!$B$2:$B$86&amp;Nov!$C$2:$C$86,0))+INDEX(Déc!$D$2:$D$88,MATCH($B41&amp;$C41,Déc!$B$2:$B$88&amp;Déc!$C$2:$C$88,0))</f>
        <v>#N/A</v>
      </c>
      <c r="E41" s="64" t="e">
        <f t="array" ref="E41">INDEX(Oct!$E$2:$E$86,MATCH($B41&amp;$C41,Oct!$B$2:$B$86&amp;Oct!$C$2:$C$86,0))+INDEX(Nov!$E$2:$E$86,MATCH($B41&amp;$C41,Nov!$B$2:$B$86&amp;Nov!$C$2:$C$86,0))+INDEX(Déc!$E$2:$E$88,MATCH($B41&amp;$C41,Déc!$B$2:$B$88&amp;Déc!$C$2:$C$88,0))</f>
        <v>#N/A</v>
      </c>
      <c r="F41" s="64" t="e">
        <f t="array" ref="F41">INDEX(Oct!$F$2:$F$86,MATCH($B41&amp;$C41,Oct!$B$2:$B$86&amp;Oct!$C$2:$C$86,0))+INDEX(Nov!$F$2:$F$86,MATCH($B41&amp;$C41,Nov!$B$2:$B$86&amp;Nov!$C$2:$C$86,0))+INDEX(Déc!$F$2:$F$88,MATCH($B41&amp;$C41,Déc!$B$2:$B$88&amp;Déc!$C$2:$C$88,0))</f>
        <v>#N/A</v>
      </c>
      <c r="G41" s="64" t="e">
        <f t="array" ref="G41">INDEX(Oct!$G$2:$G$86,MATCH($B41&amp;$C41,Oct!$B$2:$B$86&amp;Oct!$C$2:$C$86,0))+INDEX(Nov!$G$2:$G$86,MATCH($B41&amp;$C41,Nov!$B$2:$B$86&amp;Nov!$C$2:$C$86,0))+INDEX(Déc!$G$2:$G$88,MATCH($B41&amp;$C41,Déc!$B$2:$B$88&amp;Déc!$C$2:$C$88,0))</f>
        <v>#N/A</v>
      </c>
      <c r="H41" s="72" t="e">
        <f t="array" ref="H41">INDEX(Oct!$H$2:$H$86,MATCH($B41&amp;$C41,Oct!$B$2:$B$86&amp;Oct!$C$2:$C$86,0))+INDEX(Nov!$H$2:$H$86,MATCH($B41&amp;$C41,Nov!$B$2:$B$86&amp;Nov!$C$2:$C$86,0))+INDEX(Déc!$H$2:$H$88,MATCH($B41&amp;$C41,Déc!$B$2:$B$88&amp;Déc!$C$2:$C$88,0))</f>
        <v>#N/A</v>
      </c>
      <c r="I41" s="64" t="e">
        <f t="array" ref="I41">INDEX(Oct!$I$2:$I$86,MATCH($B41&amp;$C41,Oct!$B$2:$B$86&amp;Oct!$C$2:$C$86,0))+INDEX(Nov!$I$2:$I$86,MATCH($B41&amp;$C41,Nov!$B$2:$B$86&amp;Nov!$C$2:$C$86,0))+INDEX(Déc!$I$2:$I$88,MATCH($B41&amp;$C41,Déc!$B$2:$B$88&amp;Déc!$C$2:$C$88,0))</f>
        <v>#N/A</v>
      </c>
      <c r="J41" s="64" t="e">
        <f t="array" ref="J41">INDEX(Oct!$J$2:$J$86,MATCH($B41&amp;$C41,Oct!$B$2:$B$86&amp;Oct!$C$2:$C$86,0))+INDEX(Nov!$J$2:$J$86,MATCH($B41&amp;$C41,Nov!$B$2:$B$86&amp;Nov!$C$2:$C$86,0))+INDEX(Déc!$J$2:$J$88,MATCH($B41&amp;$C41,Déc!$B$2:$B$88&amp;Déc!$C$2:$C$88,0))</f>
        <v>#N/A</v>
      </c>
      <c r="K41" s="64" t="e">
        <f t="array" ref="K41">INDEX(Oct!$K$2:$K$86,MATCH($B41&amp;$C41,Oct!$B$2:$B$86&amp;Oct!$C$2:$C$86,0))+INDEX(Nov!$K$2:$K$86,MATCH($B41&amp;$C41,Nov!$B$2:$B$86&amp;Nov!$C$2:$C$86,0))+INDEX(Déc!$K$2:$K$88,MATCH($B41&amp;$C41,Déc!$B$2:$B$88&amp;Déc!$C$2:$C$88,0))</f>
        <v>#N/A</v>
      </c>
      <c r="L41" s="72" t="e">
        <f t="array" ref="L41">INDEX(Oct!$L$2:$L$86,MATCH($B41&amp;$C41,Oct!$B$2:$B$86&amp;Oct!$C$2:$C$86,0))+INDEX(Nov!$L$2:$L$86,MATCH($B41&amp;$C41,Nov!$B$2:$B$86&amp;Nov!$C$2:$C$86,0))+INDEX(Déc!$L$2:$L$88,MATCH($B41&amp;$C41,Déc!$B$2:$B$88&amp;Déc!$C$2:$C$88,0))</f>
        <v>#N/A</v>
      </c>
    </row>
    <row r="42" spans="1:12">
      <c r="A42" s="23" t="e">
        <f t="shared" si="0"/>
        <v>#N/A</v>
      </c>
      <c r="B42" s="54" t="s">
        <v>61</v>
      </c>
      <c r="C42" s="52" t="s">
        <v>63</v>
      </c>
      <c r="D42" s="35" t="e">
        <f t="array" ref="D42">INDEX(Oct!$D$2:$D$86,MATCH($B42&amp;$C42,Oct!$B$2:$B$86&amp;Oct!$C$2:$C$86,0))+INDEX(Nov!$D$2:$D$86,MATCH($B42&amp;$C42,Nov!$B$2:$B$86&amp;Nov!$C$2:$C$86,0))+INDEX(Déc!$D$2:$D$88,MATCH($B42&amp;$C42,Déc!$B$2:$B$88&amp;Déc!$C$2:$C$88,0))</f>
        <v>#N/A</v>
      </c>
      <c r="E42" s="64" t="e">
        <f t="array" ref="E42">INDEX(Oct!$E$2:$E$86,MATCH($B42&amp;$C42,Oct!$B$2:$B$86&amp;Oct!$C$2:$C$86,0))+INDEX(Nov!$E$2:$E$86,MATCH($B42&amp;$C42,Nov!$B$2:$B$86&amp;Nov!$C$2:$C$86,0))+INDEX(Déc!$E$2:$E$88,MATCH($B42&amp;$C42,Déc!$B$2:$B$88&amp;Déc!$C$2:$C$88,0))</f>
        <v>#N/A</v>
      </c>
      <c r="F42" s="64" t="e">
        <f t="array" ref="F42">INDEX(Oct!$F$2:$F$86,MATCH($B42&amp;$C42,Oct!$B$2:$B$86&amp;Oct!$C$2:$C$86,0))+INDEX(Nov!$F$2:$F$86,MATCH($B42&amp;$C42,Nov!$B$2:$B$86&amp;Nov!$C$2:$C$86,0))+INDEX(Déc!$F$2:$F$88,MATCH($B42&amp;$C42,Déc!$B$2:$B$88&amp;Déc!$C$2:$C$88,0))</f>
        <v>#N/A</v>
      </c>
      <c r="G42" s="64" t="e">
        <f t="array" ref="G42">INDEX(Oct!$G$2:$G$86,MATCH($B42&amp;$C42,Oct!$B$2:$B$86&amp;Oct!$C$2:$C$86,0))+INDEX(Nov!$G$2:$G$86,MATCH($B42&amp;$C42,Nov!$B$2:$B$86&amp;Nov!$C$2:$C$86,0))+INDEX(Déc!$G$2:$G$88,MATCH($B42&amp;$C42,Déc!$B$2:$B$88&amp;Déc!$C$2:$C$88,0))</f>
        <v>#N/A</v>
      </c>
      <c r="H42" s="72" t="e">
        <f t="array" ref="H42">INDEX(Oct!$H$2:$H$86,MATCH($B42&amp;$C42,Oct!$B$2:$B$86&amp;Oct!$C$2:$C$86,0))+INDEX(Nov!$H$2:$H$86,MATCH($B42&amp;$C42,Nov!$B$2:$B$86&amp;Nov!$C$2:$C$86,0))+INDEX(Déc!$H$2:$H$88,MATCH($B42&amp;$C42,Déc!$B$2:$B$88&amp;Déc!$C$2:$C$88,0))</f>
        <v>#N/A</v>
      </c>
      <c r="I42" s="64" t="e">
        <f t="array" ref="I42">INDEX(Oct!$I$2:$I$86,MATCH($B42&amp;$C42,Oct!$B$2:$B$86&amp;Oct!$C$2:$C$86,0))+INDEX(Nov!$I$2:$I$86,MATCH($B42&amp;$C42,Nov!$B$2:$B$86&amp;Nov!$C$2:$C$86,0))+INDEX(Déc!$I$2:$I$88,MATCH($B42&amp;$C42,Déc!$B$2:$B$88&amp;Déc!$C$2:$C$88,0))</f>
        <v>#N/A</v>
      </c>
      <c r="J42" s="64" t="e">
        <f t="array" ref="J42">INDEX(Oct!$J$2:$J$86,MATCH($B42&amp;$C42,Oct!$B$2:$B$86&amp;Oct!$C$2:$C$86,0))+INDEX(Nov!$J$2:$J$86,MATCH($B42&amp;$C42,Nov!$B$2:$B$86&amp;Nov!$C$2:$C$86,0))+INDEX(Déc!$J$2:$J$88,MATCH($B42&amp;$C42,Déc!$B$2:$B$88&amp;Déc!$C$2:$C$88,0))</f>
        <v>#N/A</v>
      </c>
      <c r="K42" s="64" t="e">
        <f t="array" ref="K42">INDEX(Oct!$K$2:$K$86,MATCH($B42&amp;$C42,Oct!$B$2:$B$86&amp;Oct!$C$2:$C$86,0))+INDEX(Nov!$K$2:$K$86,MATCH($B42&amp;$C42,Nov!$B$2:$B$86&amp;Nov!$C$2:$C$86,0))+INDEX(Déc!$K$2:$K$88,MATCH($B42&amp;$C42,Déc!$B$2:$B$88&amp;Déc!$C$2:$C$88,0))</f>
        <v>#N/A</v>
      </c>
      <c r="L42" s="72" t="e">
        <f t="array" ref="L42">INDEX(Oct!$L$2:$L$86,MATCH($B42&amp;$C42,Oct!$B$2:$B$86&amp;Oct!$C$2:$C$86,0))+INDEX(Nov!$L$2:$L$86,MATCH($B42&amp;$C42,Nov!$B$2:$B$86&amp;Nov!$C$2:$C$86,0))+INDEX(Déc!$L$2:$L$88,MATCH($B42&amp;$C42,Déc!$B$2:$B$88&amp;Déc!$C$2:$C$88,0))</f>
        <v>#N/A</v>
      </c>
    </row>
    <row r="43" spans="1:12">
      <c r="A43" s="23" t="e">
        <f t="shared" si="0"/>
        <v>#N/A</v>
      </c>
      <c r="B43" s="69" t="s">
        <v>61</v>
      </c>
      <c r="C43" s="52" t="s">
        <v>64</v>
      </c>
      <c r="D43" s="35" t="e">
        <f t="array" ref="D43">INDEX(Oct!$D$2:$D$86,MATCH($B43&amp;$C43,Oct!$B$2:$B$86&amp;Oct!$C$2:$C$86,0))+INDEX(Nov!$D$2:$D$86,MATCH($B43&amp;$C43,Nov!$B$2:$B$86&amp;Nov!$C$2:$C$86,0))+INDEX(Déc!$D$2:$D$88,MATCH($B43&amp;$C43,Déc!$B$2:$B$88&amp;Déc!$C$2:$C$88,0))</f>
        <v>#N/A</v>
      </c>
      <c r="E43" s="64" t="e">
        <f t="array" ref="E43">INDEX(Oct!$E$2:$E$86,MATCH($B43&amp;$C43,Oct!$B$2:$B$86&amp;Oct!$C$2:$C$86,0))+INDEX(Nov!$E$2:$E$86,MATCH($B43&amp;$C43,Nov!$B$2:$B$86&amp;Nov!$C$2:$C$86,0))+INDEX(Déc!$E$2:$E$88,MATCH($B43&amp;$C43,Déc!$B$2:$B$88&amp;Déc!$C$2:$C$88,0))</f>
        <v>#N/A</v>
      </c>
      <c r="F43" s="64" t="e">
        <f t="array" ref="F43">INDEX(Oct!$F$2:$F$86,MATCH($B43&amp;$C43,Oct!$B$2:$B$86&amp;Oct!$C$2:$C$86,0))+INDEX(Nov!$F$2:$F$86,MATCH($B43&amp;$C43,Nov!$B$2:$B$86&amp;Nov!$C$2:$C$86,0))+INDEX(Déc!$F$2:$F$88,MATCH($B43&amp;$C43,Déc!$B$2:$B$88&amp;Déc!$C$2:$C$88,0))</f>
        <v>#N/A</v>
      </c>
      <c r="G43" s="64" t="e">
        <f t="array" ref="G43">INDEX(Oct!$G$2:$G$86,MATCH($B43&amp;$C43,Oct!$B$2:$B$86&amp;Oct!$C$2:$C$86,0))+INDEX(Nov!$G$2:$G$86,MATCH($B43&amp;$C43,Nov!$B$2:$B$86&amp;Nov!$C$2:$C$86,0))+INDEX(Déc!$G$2:$G$88,MATCH($B43&amp;$C43,Déc!$B$2:$B$88&amp;Déc!$C$2:$C$88,0))</f>
        <v>#N/A</v>
      </c>
      <c r="H43" s="72" t="e">
        <f t="array" ref="H43">INDEX(Oct!$H$2:$H$86,MATCH($B43&amp;$C43,Oct!$B$2:$B$86&amp;Oct!$C$2:$C$86,0))+INDEX(Nov!$H$2:$H$86,MATCH($B43&amp;$C43,Nov!$B$2:$B$86&amp;Nov!$C$2:$C$86,0))+INDEX(Déc!$H$2:$H$88,MATCH($B43&amp;$C43,Déc!$B$2:$B$88&amp;Déc!$C$2:$C$88,0))</f>
        <v>#N/A</v>
      </c>
      <c r="I43" s="64" t="e">
        <f t="array" ref="I43">INDEX(Oct!$I$2:$I$86,MATCH($B43&amp;$C43,Oct!$B$2:$B$86&amp;Oct!$C$2:$C$86,0))+INDEX(Nov!$I$2:$I$86,MATCH($B43&amp;$C43,Nov!$B$2:$B$86&amp;Nov!$C$2:$C$86,0))+INDEX(Déc!$I$2:$I$88,MATCH($B43&amp;$C43,Déc!$B$2:$B$88&amp;Déc!$C$2:$C$88,0))</f>
        <v>#N/A</v>
      </c>
      <c r="J43" s="64" t="e">
        <f t="array" ref="J43">INDEX(Oct!$J$2:$J$86,MATCH($B43&amp;$C43,Oct!$B$2:$B$86&amp;Oct!$C$2:$C$86,0))+INDEX(Nov!$J$2:$J$86,MATCH($B43&amp;$C43,Nov!$B$2:$B$86&amp;Nov!$C$2:$C$86,0))+INDEX(Déc!$J$2:$J$88,MATCH($B43&amp;$C43,Déc!$B$2:$B$88&amp;Déc!$C$2:$C$88,0))</f>
        <v>#N/A</v>
      </c>
      <c r="K43" s="64" t="e">
        <f t="array" ref="K43">INDEX(Oct!$K$2:$K$86,MATCH($B43&amp;$C43,Oct!$B$2:$B$86&amp;Oct!$C$2:$C$86,0))+INDEX(Nov!$K$2:$K$86,MATCH($B43&amp;$C43,Nov!$B$2:$B$86&amp;Nov!$C$2:$C$86,0))+INDEX(Déc!$K$2:$K$88,MATCH($B43&amp;$C43,Déc!$B$2:$B$88&amp;Déc!$C$2:$C$88,0))</f>
        <v>#N/A</v>
      </c>
      <c r="L43" s="72" t="e">
        <f t="array" ref="L43">INDEX(Oct!$L$2:$L$86,MATCH($B43&amp;$C43,Oct!$B$2:$B$86&amp;Oct!$C$2:$C$86,0))+INDEX(Nov!$L$2:$L$86,MATCH($B43&amp;$C43,Nov!$B$2:$B$86&amp;Nov!$C$2:$C$86,0))+INDEX(Déc!$L$2:$L$88,MATCH($B43&amp;$C43,Déc!$B$2:$B$88&amp;Déc!$C$2:$C$88,0))</f>
        <v>#N/A</v>
      </c>
    </row>
    <row r="44" spans="1:12">
      <c r="A44" s="23" t="e">
        <f t="shared" si="0"/>
        <v>#N/A</v>
      </c>
      <c r="B44" s="54" t="s">
        <v>61</v>
      </c>
      <c r="C44" s="54" t="s">
        <v>62</v>
      </c>
      <c r="D44" s="35">
        <f t="array" ref="D44">INDEX(Oct!$D$2:$D$86,MATCH($B44&amp;$C44,Oct!$B$2:$B$86&amp;Oct!$C$2:$C$86,0))+INDEX(Nov!$D$2:$D$86,MATCH($B44&amp;$C44,Nov!$B$2:$B$86&amp;Nov!$C$2:$C$86,0))+INDEX(Déc!$D$2:$D$88,MATCH($B44&amp;$C44,Déc!$B$2:$B$88&amp;Déc!$C$2:$C$88,0))</f>
        <v>396</v>
      </c>
      <c r="E44" s="64">
        <f t="array" ref="E44">INDEX(Oct!$E$2:$E$86,MATCH($B44&amp;$C44,Oct!$B$2:$B$86&amp;Oct!$C$2:$C$86,0))+INDEX(Nov!$E$2:$E$86,MATCH($B44&amp;$C44,Nov!$B$2:$B$86&amp;Nov!$C$2:$C$86,0))+INDEX(Déc!$E$2:$E$88,MATCH($B44&amp;$C44,Déc!$B$2:$B$88&amp;Déc!$C$2:$C$88,0))</f>
        <v>33131.090000000004</v>
      </c>
      <c r="F44" s="64">
        <f t="array" ref="F44">INDEX(Oct!$F$2:$F$86,MATCH($B44&amp;$C44,Oct!$B$2:$B$86&amp;Oct!$C$2:$C$86,0))+INDEX(Nov!$F$2:$F$86,MATCH($B44&amp;$C44,Nov!$B$2:$B$86&amp;Nov!$C$2:$C$86,0))+INDEX(Déc!$F$2:$F$88,MATCH($B44&amp;$C44,Déc!$B$2:$B$88&amp;Déc!$C$2:$C$88,0))</f>
        <v>2382.2200000000003</v>
      </c>
      <c r="G44" s="64">
        <f t="array" ref="G44">INDEX(Oct!$G$2:$G$86,MATCH($B44&amp;$C44,Oct!$B$2:$B$86&amp;Oct!$C$2:$C$86,0))+INDEX(Nov!$G$2:$G$86,MATCH($B44&amp;$C44,Nov!$B$2:$B$86&amp;Nov!$C$2:$C$86,0))+INDEX(Déc!$G$2:$G$88,MATCH($B44&amp;$C44,Déc!$B$2:$B$88&amp;Déc!$C$2:$C$88,0))</f>
        <v>35513.31</v>
      </c>
      <c r="H44" s="72">
        <f t="array" ref="H44">INDEX(Oct!$H$2:$H$86,MATCH($B44&amp;$C44,Oct!$B$2:$B$86&amp;Oct!$C$2:$C$86,0))+INDEX(Nov!$H$2:$H$86,MATCH($B44&amp;$C44,Nov!$B$2:$B$86&amp;Nov!$C$2:$C$86,0))+INDEX(Déc!$H$2:$H$88,MATCH($B44&amp;$C44,Déc!$B$2:$B$88&amp;Déc!$C$2:$C$88,0))</f>
        <v>39935.505810244475</v>
      </c>
      <c r="I44" s="64">
        <f t="array" ref="I44">INDEX(Oct!$I$2:$I$86,MATCH($B44&amp;$C44,Oct!$B$2:$B$86&amp;Oct!$C$2:$C$86,0))+INDEX(Nov!$I$2:$I$86,MATCH($B44&amp;$C44,Nov!$B$2:$B$86&amp;Nov!$C$2:$C$86,0))+INDEX(Déc!$I$2:$I$88,MATCH($B44&amp;$C44,Déc!$B$2:$B$88&amp;Déc!$C$2:$C$88,0))</f>
        <v>280</v>
      </c>
      <c r="J44" s="64">
        <f t="array" ref="J44">INDEX(Oct!$J$2:$J$86,MATCH($B44&amp;$C44,Oct!$B$2:$B$86&amp;Oct!$C$2:$C$86,0))+INDEX(Nov!$J$2:$J$86,MATCH($B44&amp;$C44,Nov!$B$2:$B$86&amp;Nov!$C$2:$C$86,0))+INDEX(Déc!$J$2:$J$88,MATCH($B44&amp;$C44,Déc!$B$2:$B$88&amp;Déc!$C$2:$C$88,0))</f>
        <v>23</v>
      </c>
      <c r="K44" s="64">
        <f t="array" ref="K44">INDEX(Oct!$K$2:$K$86,MATCH($B44&amp;$C44,Oct!$B$2:$B$86&amp;Oct!$C$2:$C$86,0))+INDEX(Nov!$K$2:$K$86,MATCH($B44&amp;$C44,Nov!$B$2:$B$86&amp;Nov!$C$2:$C$86,0))+INDEX(Déc!$K$2:$K$88,MATCH($B44&amp;$C44,Déc!$B$2:$B$88&amp;Déc!$C$2:$C$88,0))</f>
        <v>303</v>
      </c>
      <c r="L44" s="72">
        <f t="array" ref="L44">INDEX(Oct!$L$2:$L$86,MATCH($B44&amp;$C44,Oct!$B$2:$B$86&amp;Oct!$C$2:$C$86,0))+INDEX(Nov!$L$2:$L$86,MATCH($B44&amp;$C44,Nov!$B$2:$B$86&amp;Nov!$C$2:$C$86,0))+INDEX(Déc!$L$2:$L$88,MATCH($B44&amp;$C44,Déc!$B$2:$B$88&amp;Déc!$C$2:$C$88,0))</f>
        <v>341.75383257229828</v>
      </c>
    </row>
    <row r="45" spans="1:12">
      <c r="A45" s="23" t="e">
        <f t="shared" si="0"/>
        <v>#N/A</v>
      </c>
      <c r="B45" s="54" t="s">
        <v>61</v>
      </c>
      <c r="C45" s="52" t="s">
        <v>39</v>
      </c>
      <c r="D45" s="35" t="e">
        <f t="array" ref="D45">INDEX(Oct!$D$2:$D$86,MATCH($B45&amp;$C45,Oct!$B$2:$B$86&amp;Oct!$C$2:$C$86,0))+INDEX(Nov!$D$2:$D$86,MATCH($B45&amp;$C45,Nov!$B$2:$B$86&amp;Nov!$C$2:$C$86,0))+INDEX(Déc!$D$2:$D$88,MATCH($B45&amp;$C45,Déc!$B$2:$B$88&amp;Déc!$C$2:$C$88,0))</f>
        <v>#N/A</v>
      </c>
      <c r="E45" s="64" t="e">
        <f t="array" ref="E45">INDEX(Oct!$E$2:$E$86,MATCH($B45&amp;$C45,Oct!$B$2:$B$86&amp;Oct!$C$2:$C$86,0))+INDEX(Nov!$E$2:$E$86,MATCH($B45&amp;$C45,Nov!$B$2:$B$86&amp;Nov!$C$2:$C$86,0))+INDEX(Déc!$E$2:$E$88,MATCH($B45&amp;$C45,Déc!$B$2:$B$88&amp;Déc!$C$2:$C$88,0))</f>
        <v>#N/A</v>
      </c>
      <c r="F45" s="64" t="e">
        <f t="array" ref="F45">INDEX(Oct!$F$2:$F$86,MATCH($B45&amp;$C45,Oct!$B$2:$B$86&amp;Oct!$C$2:$C$86,0))+INDEX(Nov!$F$2:$F$86,MATCH($B45&amp;$C45,Nov!$B$2:$B$86&amp;Nov!$C$2:$C$86,0))+INDEX(Déc!$F$2:$F$88,MATCH($B45&amp;$C45,Déc!$B$2:$B$88&amp;Déc!$C$2:$C$88,0))</f>
        <v>#N/A</v>
      </c>
      <c r="G45" s="64" t="e">
        <f t="array" ref="G45">INDEX(Oct!$G$2:$G$86,MATCH($B45&amp;$C45,Oct!$B$2:$B$86&amp;Oct!$C$2:$C$86,0))+INDEX(Nov!$G$2:$G$86,MATCH($B45&amp;$C45,Nov!$B$2:$B$86&amp;Nov!$C$2:$C$86,0))+INDEX(Déc!$G$2:$G$88,MATCH($B45&amp;$C45,Déc!$B$2:$B$88&amp;Déc!$C$2:$C$88,0))</f>
        <v>#N/A</v>
      </c>
      <c r="H45" s="72" t="e">
        <f t="array" ref="H45">INDEX(Oct!$H$2:$H$86,MATCH($B45&amp;$C45,Oct!$B$2:$B$86&amp;Oct!$C$2:$C$86,0))+INDEX(Nov!$H$2:$H$86,MATCH($B45&amp;$C45,Nov!$B$2:$B$86&amp;Nov!$C$2:$C$86,0))+INDEX(Déc!$H$2:$H$88,MATCH($B45&amp;$C45,Déc!$B$2:$B$88&amp;Déc!$C$2:$C$88,0))</f>
        <v>#N/A</v>
      </c>
      <c r="I45" s="64" t="e">
        <f t="array" ref="I45">INDEX(Oct!$I$2:$I$86,MATCH($B45&amp;$C45,Oct!$B$2:$B$86&amp;Oct!$C$2:$C$86,0))+INDEX(Nov!$I$2:$I$86,MATCH($B45&amp;$C45,Nov!$B$2:$B$86&amp;Nov!$C$2:$C$86,0))+INDEX(Déc!$I$2:$I$88,MATCH($B45&amp;$C45,Déc!$B$2:$B$88&amp;Déc!$C$2:$C$88,0))</f>
        <v>#N/A</v>
      </c>
      <c r="J45" s="64" t="e">
        <f t="array" ref="J45">INDEX(Oct!$J$2:$J$86,MATCH($B45&amp;$C45,Oct!$B$2:$B$86&amp;Oct!$C$2:$C$86,0))+INDEX(Nov!$J$2:$J$86,MATCH($B45&amp;$C45,Nov!$B$2:$B$86&amp;Nov!$C$2:$C$86,0))+INDEX(Déc!$J$2:$J$88,MATCH($B45&amp;$C45,Déc!$B$2:$B$88&amp;Déc!$C$2:$C$88,0))</f>
        <v>#N/A</v>
      </c>
      <c r="K45" s="64" t="e">
        <f t="array" ref="K45">INDEX(Oct!$K$2:$K$86,MATCH($B45&amp;$C45,Oct!$B$2:$B$86&amp;Oct!$C$2:$C$86,0))+INDEX(Nov!$K$2:$K$86,MATCH($B45&amp;$C45,Nov!$B$2:$B$86&amp;Nov!$C$2:$C$86,0))+INDEX(Déc!$K$2:$K$88,MATCH($B45&amp;$C45,Déc!$B$2:$B$88&amp;Déc!$C$2:$C$88,0))</f>
        <v>#N/A</v>
      </c>
      <c r="L45" s="72" t="e">
        <f t="array" ref="L45">INDEX(Oct!$L$2:$L$86,MATCH($B45&amp;$C45,Oct!$B$2:$B$86&amp;Oct!$C$2:$C$86,0))+INDEX(Nov!$L$2:$L$86,MATCH($B45&amp;$C45,Nov!$B$2:$B$86&amp;Nov!$C$2:$C$86,0))+INDEX(Déc!$L$2:$L$88,MATCH($B45&amp;$C45,Déc!$B$2:$B$88&amp;Déc!$C$2:$C$88,0))</f>
        <v>#N/A</v>
      </c>
    </row>
    <row r="46" spans="1:12">
      <c r="A46" s="23" t="e">
        <f t="shared" si="0"/>
        <v>#N/A</v>
      </c>
      <c r="B46" s="70" t="s">
        <v>18</v>
      </c>
      <c r="C46" s="54" t="s">
        <v>42</v>
      </c>
      <c r="D46" s="35">
        <f t="array" ref="D46">INDEX(Oct!$D$2:$D$86,MATCH($B46&amp;$C46,Oct!$B$2:$B$86&amp;Oct!$C$2:$C$86,0))+INDEX(Nov!$D$2:$D$86,MATCH($B46&amp;$C46,Nov!$B$2:$B$86&amp;Nov!$C$2:$C$86,0))+INDEX(Déc!$D$2:$D$88,MATCH($B46&amp;$C46,Déc!$B$2:$B$88&amp;Déc!$C$2:$C$88,0))</f>
        <v>424</v>
      </c>
      <c r="E46" s="64">
        <f t="array" ref="E46">INDEX(Oct!$E$2:$E$86,MATCH($B46&amp;$C46,Oct!$B$2:$B$86&amp;Oct!$C$2:$C$86,0))+INDEX(Nov!$E$2:$E$86,MATCH($B46&amp;$C46,Nov!$B$2:$B$86&amp;Nov!$C$2:$C$86,0))+INDEX(Déc!$E$2:$E$88,MATCH($B46&amp;$C46,Déc!$B$2:$B$88&amp;Déc!$C$2:$C$88,0))</f>
        <v>33215.730000000003</v>
      </c>
      <c r="F46" s="64">
        <f t="array" ref="F46">INDEX(Oct!$F$2:$F$86,MATCH($B46&amp;$C46,Oct!$B$2:$B$86&amp;Oct!$C$2:$C$86,0))+INDEX(Nov!$F$2:$F$86,MATCH($B46&amp;$C46,Nov!$B$2:$B$86&amp;Nov!$C$2:$C$86,0))+INDEX(Déc!$F$2:$F$88,MATCH($B46&amp;$C46,Déc!$B$2:$B$88&amp;Déc!$C$2:$C$88,0))</f>
        <v>5192.6100000000006</v>
      </c>
      <c r="G46" s="64">
        <f t="array" ref="G46">INDEX(Oct!$G$2:$G$86,MATCH($B46&amp;$C46,Oct!$B$2:$B$86&amp;Oct!$C$2:$C$86,0))+INDEX(Nov!$G$2:$G$86,MATCH($B46&amp;$C46,Nov!$B$2:$B$86&amp;Nov!$C$2:$C$86,0))+INDEX(Déc!$G$2:$G$88,MATCH($B46&amp;$C46,Déc!$B$2:$B$88&amp;Déc!$C$2:$C$88,0))</f>
        <v>38408.339999999997</v>
      </c>
      <c r="H46" s="72">
        <f t="array" ref="H46">INDEX(Oct!$H$2:$H$86,MATCH($B46&amp;$C46,Oct!$B$2:$B$86&amp;Oct!$C$2:$C$86,0))+INDEX(Nov!$H$2:$H$86,MATCH($B46&amp;$C46,Nov!$B$2:$B$86&amp;Nov!$C$2:$C$86,0))+INDEX(Déc!$H$2:$H$88,MATCH($B46&amp;$C46,Déc!$B$2:$B$88&amp;Déc!$C$2:$C$88,0))</f>
        <v>40748.855113567057</v>
      </c>
      <c r="I46" s="64">
        <f t="array" ref="I46">INDEX(Oct!$I$2:$I$86,MATCH($B46&amp;$C46,Oct!$B$2:$B$86&amp;Oct!$C$2:$C$86,0))+INDEX(Nov!$I$2:$I$86,MATCH($B46&amp;$C46,Nov!$B$2:$B$86&amp;Nov!$C$2:$C$86,0))+INDEX(Déc!$I$2:$I$88,MATCH($B46&amp;$C46,Déc!$B$2:$B$88&amp;Déc!$C$2:$C$88,0))</f>
        <v>261</v>
      </c>
      <c r="J46" s="64">
        <f t="array" ref="J46">INDEX(Oct!$J$2:$J$86,MATCH($B46&amp;$C46,Oct!$B$2:$B$86&amp;Oct!$C$2:$C$86,0))+INDEX(Nov!$J$2:$J$86,MATCH($B46&amp;$C46,Nov!$B$2:$B$86&amp;Nov!$C$2:$C$86,0))+INDEX(Déc!$J$2:$J$88,MATCH($B46&amp;$C46,Déc!$B$2:$B$88&amp;Déc!$C$2:$C$88,0))</f>
        <v>46</v>
      </c>
      <c r="K46" s="64">
        <f t="array" ref="K46">INDEX(Oct!$K$2:$K$86,MATCH($B46&amp;$C46,Oct!$B$2:$B$86&amp;Oct!$C$2:$C$86,0))+INDEX(Nov!$K$2:$K$86,MATCH($B46&amp;$C46,Nov!$B$2:$B$86&amp;Nov!$C$2:$C$86,0))+INDEX(Déc!$K$2:$K$88,MATCH($B46&amp;$C46,Déc!$B$2:$B$88&amp;Déc!$C$2:$C$88,0))</f>
        <v>307</v>
      </c>
      <c r="L46" s="72">
        <f t="array" ref="L46">INDEX(Oct!$L$2:$L$86,MATCH($B46&amp;$C46,Oct!$B$2:$B$86&amp;Oct!$C$2:$C$86,0))+INDEX(Nov!$L$2:$L$86,MATCH($B46&amp;$C46,Nov!$B$2:$B$86&amp;Nov!$C$2:$C$86,0))+INDEX(Déc!$L$2:$L$88,MATCH($B46&amp;$C46,Déc!$B$2:$B$88&amp;Déc!$C$2:$C$88,0))</f>
        <v>325.77896131831653</v>
      </c>
    </row>
    <row r="47" spans="1:12">
      <c r="A47" s="23" t="e">
        <f t="shared" si="0"/>
        <v>#N/A</v>
      </c>
      <c r="B47" s="54" t="s">
        <v>18</v>
      </c>
      <c r="C47" s="54" t="s">
        <v>45</v>
      </c>
      <c r="D47" s="35">
        <f t="array" ref="D47">INDEX(Oct!$D$2:$D$86,MATCH($B47&amp;$C47,Oct!$B$2:$B$86&amp;Oct!$C$2:$C$86,0))+INDEX(Nov!$D$2:$D$86,MATCH($B47&amp;$C47,Nov!$B$2:$B$86&amp;Nov!$C$2:$C$86,0))+INDEX(Déc!$D$2:$D$88,MATCH($B47&amp;$C47,Déc!$B$2:$B$88&amp;Déc!$C$2:$C$88,0))</f>
        <v>419</v>
      </c>
      <c r="E47" s="64">
        <f t="array" ref="E47">INDEX(Oct!$E$2:$E$86,MATCH($B47&amp;$C47,Oct!$B$2:$B$86&amp;Oct!$C$2:$C$86,0))+INDEX(Nov!$E$2:$E$86,MATCH($B47&amp;$C47,Nov!$B$2:$B$86&amp;Nov!$C$2:$C$86,0))+INDEX(Déc!$E$2:$E$88,MATCH($B47&amp;$C47,Déc!$B$2:$B$88&amp;Déc!$C$2:$C$88,0))</f>
        <v>32887.700000000004</v>
      </c>
      <c r="F47" s="64">
        <f t="array" ref="F47">INDEX(Oct!$F$2:$F$86,MATCH($B47&amp;$C47,Oct!$B$2:$B$86&amp;Oct!$C$2:$C$86,0))+INDEX(Nov!$F$2:$F$86,MATCH($B47&amp;$C47,Nov!$B$2:$B$86&amp;Nov!$C$2:$C$86,0))+INDEX(Déc!$F$2:$F$88,MATCH($B47&amp;$C47,Déc!$B$2:$B$88&amp;Déc!$C$2:$C$88,0))</f>
        <v>4433.8999999999996</v>
      </c>
      <c r="G47" s="64">
        <f t="array" ref="G47">INDEX(Oct!$G$2:$G$86,MATCH($B47&amp;$C47,Oct!$B$2:$B$86&amp;Oct!$C$2:$C$86,0))+INDEX(Nov!$G$2:$G$86,MATCH($B47&amp;$C47,Nov!$B$2:$B$86&amp;Nov!$C$2:$C$86,0))+INDEX(Déc!$G$2:$G$88,MATCH($B47&amp;$C47,Déc!$B$2:$B$88&amp;Déc!$C$2:$C$88,0))</f>
        <v>37321.599999999999</v>
      </c>
      <c r="H47" s="72">
        <f t="array" ref="H47">INDEX(Oct!$H$2:$H$86,MATCH($B47&amp;$C47,Oct!$B$2:$B$86&amp;Oct!$C$2:$C$86,0))+INDEX(Nov!$H$2:$H$86,MATCH($B47&amp;$C47,Nov!$B$2:$B$86&amp;Nov!$C$2:$C$86,0))+INDEX(Déc!$H$2:$H$88,MATCH($B47&amp;$C47,Déc!$B$2:$B$88&amp;Déc!$C$2:$C$88,0))</f>
        <v>40176.073957863511</v>
      </c>
      <c r="I47" s="64">
        <f t="array" ref="I47">INDEX(Oct!$I$2:$I$86,MATCH($B47&amp;$C47,Oct!$B$2:$B$86&amp;Oct!$C$2:$C$86,0))+INDEX(Nov!$I$2:$I$86,MATCH($B47&amp;$C47,Nov!$B$2:$B$86&amp;Nov!$C$2:$C$86,0))+INDEX(Déc!$I$2:$I$88,MATCH($B47&amp;$C47,Déc!$B$2:$B$88&amp;Déc!$C$2:$C$88,0))</f>
        <v>255</v>
      </c>
      <c r="J47" s="64">
        <f t="array" ref="J47">INDEX(Oct!$J$2:$J$86,MATCH($B47&amp;$C47,Oct!$B$2:$B$86&amp;Oct!$C$2:$C$86,0))+INDEX(Nov!$J$2:$J$86,MATCH($B47&amp;$C47,Nov!$B$2:$B$86&amp;Nov!$C$2:$C$86,0))+INDEX(Déc!$J$2:$J$88,MATCH($B47&amp;$C47,Déc!$B$2:$B$88&amp;Déc!$C$2:$C$88,0))</f>
        <v>35</v>
      </c>
      <c r="K47" s="64">
        <f t="array" ref="K47">INDEX(Oct!$K$2:$K$86,MATCH($B47&amp;$C47,Oct!$B$2:$B$86&amp;Oct!$C$2:$C$86,0))+INDEX(Nov!$K$2:$K$86,MATCH($B47&amp;$C47,Nov!$B$2:$B$86&amp;Nov!$C$2:$C$86,0))+INDEX(Déc!$K$2:$K$88,MATCH($B47&amp;$C47,Déc!$B$2:$B$88&amp;Déc!$C$2:$C$88,0))</f>
        <v>290</v>
      </c>
      <c r="L47" s="72">
        <f t="array" ref="L47">INDEX(Oct!$L$2:$L$86,MATCH($B47&amp;$C47,Oct!$B$2:$B$86&amp;Oct!$C$2:$C$86,0))+INDEX(Nov!$L$2:$L$86,MATCH($B47&amp;$C47,Nov!$B$2:$B$86&amp;Nov!$C$2:$C$86,0))+INDEX(Déc!$L$2:$L$88,MATCH($B47&amp;$C47,Déc!$B$2:$B$88&amp;Déc!$C$2:$C$88,0))</f>
        <v>311.42322207163983</v>
      </c>
    </row>
    <row r="48" spans="1:12">
      <c r="A48" s="23" t="e">
        <f t="shared" si="0"/>
        <v>#N/A</v>
      </c>
      <c r="B48" s="70" t="s">
        <v>18</v>
      </c>
      <c r="C48" s="52" t="s">
        <v>23</v>
      </c>
      <c r="D48" s="35">
        <f t="array" ref="D48">INDEX(Oct!$D$2:$D$86,MATCH($B48&amp;$C48,Oct!$B$2:$B$86&amp;Oct!$C$2:$C$86,0))+INDEX(Nov!$D$2:$D$86,MATCH($B48&amp;$C48,Nov!$B$2:$B$86&amp;Nov!$C$2:$C$86,0))+INDEX(Déc!$D$2:$D$88,MATCH($B48&amp;$C48,Déc!$B$2:$B$88&amp;Déc!$C$2:$C$88,0))</f>
        <v>389</v>
      </c>
      <c r="E48" s="64">
        <f t="array" ref="E48">INDEX(Oct!$E$2:$E$86,MATCH($B48&amp;$C48,Oct!$B$2:$B$86&amp;Oct!$C$2:$C$86,0))+INDEX(Nov!$E$2:$E$86,MATCH($B48&amp;$C48,Nov!$B$2:$B$86&amp;Nov!$C$2:$C$86,0))+INDEX(Déc!$E$2:$E$88,MATCH($B48&amp;$C48,Déc!$B$2:$B$88&amp;Déc!$C$2:$C$88,0))</f>
        <v>32116.22</v>
      </c>
      <c r="F48" s="64">
        <f t="array" ref="F48">INDEX(Oct!$F$2:$F$86,MATCH($B48&amp;$C48,Oct!$B$2:$B$86&amp;Oct!$C$2:$C$86,0))+INDEX(Nov!$F$2:$F$86,MATCH($B48&amp;$C48,Nov!$B$2:$B$86&amp;Nov!$C$2:$C$86,0))+INDEX(Déc!$F$2:$F$88,MATCH($B48&amp;$C48,Déc!$B$2:$B$88&amp;Déc!$C$2:$C$88,0))</f>
        <v>4290.95</v>
      </c>
      <c r="G48" s="64">
        <f t="array" ref="G48">INDEX(Oct!$G$2:$G$86,MATCH($B48&amp;$C48,Oct!$B$2:$B$86&amp;Oct!$C$2:$C$86,0))+INDEX(Nov!$G$2:$G$86,MATCH($B48&amp;$C48,Nov!$B$2:$B$86&amp;Nov!$C$2:$C$86,0))+INDEX(Déc!$G$2:$G$88,MATCH($B48&amp;$C48,Déc!$B$2:$B$88&amp;Déc!$C$2:$C$88,0))</f>
        <v>36407.17</v>
      </c>
      <c r="H48" s="72">
        <f t="array" ref="H48">INDEX(Oct!$H$2:$H$86,MATCH($B48&amp;$C48,Oct!$B$2:$B$86&amp;Oct!$C$2:$C$86,0))+INDEX(Nov!$H$2:$H$86,MATCH($B48&amp;$C48,Nov!$B$2:$B$86&amp;Nov!$C$2:$C$86,0))+INDEX(Déc!$H$2:$H$88,MATCH($B48&amp;$C48,Déc!$B$2:$B$88&amp;Déc!$C$2:$C$88,0))</f>
        <v>42806.614890288802</v>
      </c>
      <c r="I48" s="64">
        <f t="array" ref="I48">INDEX(Oct!$I$2:$I$86,MATCH($B48&amp;$C48,Oct!$B$2:$B$86&amp;Oct!$C$2:$C$86,0))+INDEX(Nov!$I$2:$I$86,MATCH($B48&amp;$C48,Nov!$B$2:$B$86&amp;Nov!$C$2:$C$86,0))+INDEX(Déc!$I$2:$I$88,MATCH($B48&amp;$C48,Déc!$B$2:$B$88&amp;Déc!$C$2:$C$88,0))</f>
        <v>241</v>
      </c>
      <c r="J48" s="64">
        <f t="array" ref="J48">INDEX(Oct!$J$2:$J$86,MATCH($B48&amp;$C48,Oct!$B$2:$B$86&amp;Oct!$C$2:$C$86,0))+INDEX(Nov!$J$2:$J$86,MATCH($B48&amp;$C48,Nov!$B$2:$B$86&amp;Nov!$C$2:$C$86,0))+INDEX(Déc!$J$2:$J$88,MATCH($B48&amp;$C48,Déc!$B$2:$B$88&amp;Déc!$C$2:$C$88,0))</f>
        <v>42</v>
      </c>
      <c r="K48" s="64">
        <f t="array" ref="K48">INDEX(Oct!$K$2:$K$86,MATCH($B48&amp;$C48,Oct!$B$2:$B$86&amp;Oct!$C$2:$C$86,0))+INDEX(Nov!$K$2:$K$86,MATCH($B48&amp;$C48,Nov!$B$2:$B$86&amp;Nov!$C$2:$C$86,0))+INDEX(Déc!$K$2:$K$88,MATCH($B48&amp;$C48,Déc!$B$2:$B$88&amp;Déc!$C$2:$C$88,0))</f>
        <v>283</v>
      </c>
      <c r="L48" s="72">
        <f t="array" ref="L48">INDEX(Oct!$L$2:$L$86,MATCH($B48&amp;$C48,Oct!$B$2:$B$86&amp;Oct!$C$2:$C$86,0))+INDEX(Nov!$L$2:$L$86,MATCH($B48&amp;$C48,Nov!$B$2:$B$86&amp;Nov!$C$2:$C$86,0))+INDEX(Déc!$L$2:$L$88,MATCH($B48&amp;$C48,Déc!$B$2:$B$88&amp;Déc!$C$2:$C$88,0))</f>
        <v>331.27628627812442</v>
      </c>
    </row>
    <row r="49" spans="1:12">
      <c r="A49" s="23" t="e">
        <f t="shared" si="0"/>
        <v>#N/A</v>
      </c>
      <c r="B49" s="70" t="s">
        <v>18</v>
      </c>
      <c r="C49" s="52" t="s">
        <v>43</v>
      </c>
      <c r="D49" s="35">
        <f t="array" ref="D49">INDEX(Oct!$D$2:$D$86,MATCH($B49&amp;$C49,Oct!$B$2:$B$86&amp;Oct!$C$2:$C$86,0))+INDEX(Nov!$D$2:$D$86,MATCH($B49&amp;$C49,Nov!$B$2:$B$86&amp;Nov!$C$2:$C$86,0))+INDEX(Déc!$D$2:$D$88,MATCH($B49&amp;$C49,Déc!$B$2:$B$88&amp;Déc!$C$2:$C$88,0))</f>
        <v>442</v>
      </c>
      <c r="E49" s="64">
        <f t="array" ref="E49">INDEX(Oct!$E$2:$E$86,MATCH($B49&amp;$C49,Oct!$B$2:$B$86&amp;Oct!$C$2:$C$86,0))+INDEX(Nov!$E$2:$E$86,MATCH($B49&amp;$C49,Nov!$B$2:$B$86&amp;Nov!$C$2:$C$86,0))+INDEX(Déc!$E$2:$E$88,MATCH($B49&amp;$C49,Déc!$B$2:$B$88&amp;Déc!$C$2:$C$88,0))</f>
        <v>38711.72</v>
      </c>
      <c r="F49" s="64">
        <f t="array" ref="F49">INDEX(Oct!$F$2:$F$86,MATCH($B49&amp;$C49,Oct!$B$2:$B$86&amp;Oct!$C$2:$C$86,0))+INDEX(Nov!$F$2:$F$86,MATCH($B49&amp;$C49,Nov!$B$2:$B$86&amp;Nov!$C$2:$C$86,0))+INDEX(Déc!$F$2:$F$88,MATCH($B49&amp;$C49,Déc!$B$2:$B$88&amp;Déc!$C$2:$C$88,0))</f>
        <v>4740.4500000000007</v>
      </c>
      <c r="G49" s="64">
        <f t="array" ref="G49">INDEX(Oct!$G$2:$G$86,MATCH($B49&amp;$C49,Oct!$B$2:$B$86&amp;Oct!$C$2:$C$86,0))+INDEX(Nov!$G$2:$G$86,MATCH($B49&amp;$C49,Nov!$B$2:$B$86&amp;Nov!$C$2:$C$86,0))+INDEX(Déc!$G$2:$G$88,MATCH($B49&amp;$C49,Déc!$B$2:$B$88&amp;Déc!$C$2:$C$88,0))</f>
        <v>43452.17</v>
      </c>
      <c r="H49" s="72">
        <f t="array" ref="H49">INDEX(Oct!$H$2:$H$86,MATCH($B49&amp;$C49,Oct!$B$2:$B$86&amp;Oct!$C$2:$C$86,0))+INDEX(Nov!$H$2:$H$86,MATCH($B49&amp;$C49,Nov!$B$2:$B$86&amp;Nov!$C$2:$C$86,0))+INDEX(Déc!$H$2:$H$88,MATCH($B49&amp;$C49,Déc!$B$2:$B$88&amp;Déc!$C$2:$C$88,0))</f>
        <v>44678.239096521575</v>
      </c>
      <c r="I49" s="64">
        <f t="array" ref="I49">INDEX(Oct!$I$2:$I$86,MATCH($B49&amp;$C49,Oct!$B$2:$B$86&amp;Oct!$C$2:$C$86,0))+INDEX(Nov!$I$2:$I$86,MATCH($B49&amp;$C49,Nov!$B$2:$B$86&amp;Nov!$C$2:$C$86,0))+INDEX(Déc!$I$2:$I$88,MATCH($B49&amp;$C49,Déc!$B$2:$B$88&amp;Déc!$C$2:$C$88,0))</f>
        <v>312</v>
      </c>
      <c r="J49" s="64">
        <f t="array" ref="J49">INDEX(Oct!$J$2:$J$86,MATCH($B49&amp;$C49,Oct!$B$2:$B$86&amp;Oct!$C$2:$C$86,0))+INDEX(Nov!$J$2:$J$86,MATCH($B49&amp;$C49,Nov!$B$2:$B$86&amp;Nov!$C$2:$C$86,0))+INDEX(Déc!$J$2:$J$88,MATCH($B49&amp;$C49,Déc!$B$2:$B$88&amp;Déc!$C$2:$C$88,0))</f>
        <v>40</v>
      </c>
      <c r="K49" s="64">
        <f t="array" ref="K49">INDEX(Oct!$K$2:$K$86,MATCH($B49&amp;$C49,Oct!$B$2:$B$86&amp;Oct!$C$2:$C$86,0))+INDEX(Nov!$K$2:$K$86,MATCH($B49&amp;$C49,Nov!$B$2:$B$86&amp;Nov!$C$2:$C$86,0))+INDEX(Déc!$K$2:$K$88,MATCH($B49&amp;$C49,Déc!$B$2:$B$88&amp;Déc!$C$2:$C$88,0))</f>
        <v>352</v>
      </c>
      <c r="L49" s="72">
        <f t="array" ref="L49">INDEX(Oct!$L$2:$L$86,MATCH($B49&amp;$C49,Oct!$B$2:$B$86&amp;Oct!$C$2:$C$86,0))+INDEX(Nov!$L$2:$L$86,MATCH($B49&amp;$C49,Nov!$B$2:$B$86&amp;Nov!$C$2:$C$86,0))+INDEX(Déc!$L$2:$L$88,MATCH($B49&amp;$C49,Déc!$B$2:$B$88&amp;Déc!$C$2:$C$88,0))</f>
        <v>361.44626620827876</v>
      </c>
    </row>
    <row r="50" spans="1:12">
      <c r="A50" s="23" t="e">
        <f t="shared" si="0"/>
        <v>#N/A</v>
      </c>
      <c r="B50" s="70" t="s">
        <v>18</v>
      </c>
      <c r="C50" s="52" t="s">
        <v>44</v>
      </c>
      <c r="D50" s="35">
        <f t="array" ref="D50">INDEX(Oct!$D$2:$D$86,MATCH($B50&amp;$C50,Oct!$B$2:$B$86&amp;Oct!$C$2:$C$86,0))+INDEX(Nov!$D$2:$D$86,MATCH($B50&amp;$C50,Nov!$B$2:$B$86&amp;Nov!$C$2:$C$86,0))+INDEX(Déc!$D$2:$D$88,MATCH($B50&amp;$C50,Déc!$B$2:$B$88&amp;Déc!$C$2:$C$88,0))</f>
        <v>226</v>
      </c>
      <c r="E50" s="64">
        <f t="array" ref="E50">INDEX(Oct!$E$2:$E$86,MATCH($B50&amp;$C50,Oct!$B$2:$B$86&amp;Oct!$C$2:$C$86,0))+INDEX(Nov!$E$2:$E$86,MATCH($B50&amp;$C50,Nov!$B$2:$B$86&amp;Nov!$C$2:$C$86,0))+INDEX(Déc!$E$2:$E$88,MATCH($B50&amp;$C50,Déc!$B$2:$B$88&amp;Déc!$C$2:$C$88,0))</f>
        <v>18119.82</v>
      </c>
      <c r="F50" s="64">
        <f t="array" ref="F50">INDEX(Oct!$F$2:$F$86,MATCH($B50&amp;$C50,Oct!$B$2:$B$86&amp;Oct!$C$2:$C$86,0))+INDEX(Nov!$F$2:$F$86,MATCH($B50&amp;$C50,Nov!$B$2:$B$86&amp;Nov!$C$2:$C$86,0))+INDEX(Déc!$F$2:$F$88,MATCH($B50&amp;$C50,Déc!$B$2:$B$88&amp;Déc!$C$2:$C$88,0))</f>
        <v>2633.3599999999997</v>
      </c>
      <c r="G50" s="64">
        <f t="array" ref="G50">INDEX(Oct!$G$2:$G$86,MATCH($B50&amp;$C50,Oct!$B$2:$B$86&amp;Oct!$C$2:$C$86,0))+INDEX(Nov!$G$2:$G$86,MATCH($B50&amp;$C50,Nov!$B$2:$B$86&amp;Nov!$C$2:$C$86,0))+INDEX(Déc!$G$2:$G$88,MATCH($B50&amp;$C50,Déc!$B$2:$B$88&amp;Déc!$C$2:$C$88,0))</f>
        <v>20753.18</v>
      </c>
      <c r="H50" s="72">
        <f t="array" ref="H50">INDEX(Oct!$H$2:$H$86,MATCH($B50&amp;$C50,Oct!$B$2:$B$86&amp;Oct!$C$2:$C$86,0))+INDEX(Nov!$H$2:$H$86,MATCH($B50&amp;$C50,Nov!$B$2:$B$86&amp;Nov!$C$2:$C$86,0))+INDEX(Déc!$H$2:$H$88,MATCH($B50&amp;$C50,Déc!$B$2:$B$88&amp;Déc!$C$2:$C$88,0))</f>
        <v>41060.730532084366</v>
      </c>
      <c r="I50" s="64">
        <f t="array" ref="I50">INDEX(Oct!$I$2:$I$86,MATCH($B50&amp;$C50,Oct!$B$2:$B$86&amp;Oct!$C$2:$C$86,0))+INDEX(Nov!$I$2:$I$86,MATCH($B50&amp;$C50,Nov!$B$2:$B$86&amp;Nov!$C$2:$C$86,0))+INDEX(Déc!$I$2:$I$88,MATCH($B50&amp;$C50,Déc!$B$2:$B$88&amp;Déc!$C$2:$C$88,0))</f>
        <v>134</v>
      </c>
      <c r="J50" s="64">
        <f t="array" ref="J50">INDEX(Oct!$J$2:$J$86,MATCH($B50&amp;$C50,Oct!$B$2:$B$86&amp;Oct!$C$2:$C$86,0))+INDEX(Nov!$J$2:$J$86,MATCH($B50&amp;$C50,Nov!$B$2:$B$86&amp;Nov!$C$2:$C$86,0))+INDEX(Déc!$J$2:$J$88,MATCH($B50&amp;$C50,Déc!$B$2:$B$88&amp;Déc!$C$2:$C$88,0))</f>
        <v>26</v>
      </c>
      <c r="K50" s="64">
        <f t="array" ref="K50">INDEX(Oct!$K$2:$K$86,MATCH($B50&amp;$C50,Oct!$B$2:$B$86&amp;Oct!$C$2:$C$86,0))+INDEX(Nov!$K$2:$K$86,MATCH($B50&amp;$C50,Nov!$B$2:$B$86&amp;Nov!$C$2:$C$86,0))+INDEX(Déc!$K$2:$K$88,MATCH($B50&amp;$C50,Déc!$B$2:$B$88&amp;Déc!$C$2:$C$88,0))</f>
        <v>160</v>
      </c>
      <c r="L50" s="72">
        <f t="array" ref="L50">INDEX(Oct!$L$2:$L$86,MATCH($B50&amp;$C50,Oct!$B$2:$B$86&amp;Oct!$C$2:$C$86,0))+INDEX(Nov!$L$2:$L$86,MATCH($B50&amp;$C50,Nov!$B$2:$B$86&amp;Nov!$C$2:$C$86,0))+INDEX(Déc!$L$2:$L$88,MATCH($B50&amp;$C50,Déc!$B$2:$B$88&amp;Déc!$C$2:$C$88,0))</f>
        <v>314.72779507857729</v>
      </c>
    </row>
    <row r="51" spans="1:12">
      <c r="A51" s="23" t="e">
        <f t="shared" si="0"/>
        <v>#N/A</v>
      </c>
      <c r="B51" s="54" t="s">
        <v>17</v>
      </c>
      <c r="C51" s="52" t="s">
        <v>23</v>
      </c>
      <c r="D51" s="35" t="e">
        <f t="array" ref="D51">INDEX(Oct!$D$2:$D$86,MATCH($B51&amp;$C51,Oct!$B$2:$B$86&amp;Oct!$C$2:$C$86,0))+INDEX(Nov!$D$2:$D$86,MATCH($B51&amp;$C51,Nov!$B$2:$B$86&amp;Nov!$C$2:$C$86,0))+INDEX(Déc!$D$2:$D$88,MATCH($B51&amp;$C51,Déc!$B$2:$B$88&amp;Déc!$C$2:$C$88,0))</f>
        <v>#N/A</v>
      </c>
      <c r="E51" s="64" t="e">
        <f t="array" ref="E51">INDEX(Oct!$E$2:$E$86,MATCH($B51&amp;$C51,Oct!$B$2:$B$86&amp;Oct!$C$2:$C$86,0))+INDEX(Nov!$E$2:$E$86,MATCH($B51&amp;$C51,Nov!$B$2:$B$86&amp;Nov!$C$2:$C$86,0))+INDEX(Déc!$E$2:$E$88,MATCH($B51&amp;$C51,Déc!$B$2:$B$88&amp;Déc!$C$2:$C$88,0))</f>
        <v>#N/A</v>
      </c>
      <c r="F51" s="64" t="e">
        <f t="array" ref="F51">INDEX(Oct!$F$2:$F$86,MATCH($B51&amp;$C51,Oct!$B$2:$B$86&amp;Oct!$C$2:$C$86,0))+INDEX(Nov!$F$2:$F$86,MATCH($B51&amp;$C51,Nov!$B$2:$B$86&amp;Nov!$C$2:$C$86,0))+INDEX(Déc!$F$2:$F$88,MATCH($B51&amp;$C51,Déc!$B$2:$B$88&amp;Déc!$C$2:$C$88,0))</f>
        <v>#N/A</v>
      </c>
      <c r="G51" s="64" t="e">
        <f t="array" ref="G51">INDEX(Oct!$G$2:$G$86,MATCH($B51&amp;$C51,Oct!$B$2:$B$86&amp;Oct!$C$2:$C$86,0))+INDEX(Nov!$G$2:$G$86,MATCH($B51&amp;$C51,Nov!$B$2:$B$86&amp;Nov!$C$2:$C$86,0))+INDEX(Déc!$G$2:$G$88,MATCH($B51&amp;$C51,Déc!$B$2:$B$88&amp;Déc!$C$2:$C$88,0))</f>
        <v>#N/A</v>
      </c>
      <c r="H51" s="72" t="e">
        <f t="array" ref="H51">INDEX(Oct!$H$2:$H$86,MATCH($B51&amp;$C51,Oct!$B$2:$B$86&amp;Oct!$C$2:$C$86,0))+INDEX(Nov!$H$2:$H$86,MATCH($B51&amp;$C51,Nov!$B$2:$B$86&amp;Nov!$C$2:$C$86,0))+INDEX(Déc!$H$2:$H$88,MATCH($B51&amp;$C51,Déc!$B$2:$B$88&amp;Déc!$C$2:$C$88,0))</f>
        <v>#N/A</v>
      </c>
      <c r="I51" s="64" t="e">
        <f t="array" ref="I51">INDEX(Oct!$I$2:$I$86,MATCH($B51&amp;$C51,Oct!$B$2:$B$86&amp;Oct!$C$2:$C$86,0))+INDEX(Nov!$I$2:$I$86,MATCH($B51&amp;$C51,Nov!$B$2:$B$86&amp;Nov!$C$2:$C$86,0))+INDEX(Déc!$I$2:$I$88,MATCH($B51&amp;$C51,Déc!$B$2:$B$88&amp;Déc!$C$2:$C$88,0))</f>
        <v>#N/A</v>
      </c>
      <c r="J51" s="64" t="e">
        <f t="array" ref="J51">INDEX(Oct!$J$2:$J$86,MATCH($B51&amp;$C51,Oct!$B$2:$B$86&amp;Oct!$C$2:$C$86,0))+INDEX(Nov!$J$2:$J$86,MATCH($B51&amp;$C51,Nov!$B$2:$B$86&amp;Nov!$C$2:$C$86,0))+INDEX(Déc!$J$2:$J$88,MATCH($B51&amp;$C51,Déc!$B$2:$B$88&amp;Déc!$C$2:$C$88,0))</f>
        <v>#N/A</v>
      </c>
      <c r="K51" s="64" t="e">
        <f t="array" ref="K51">INDEX(Oct!$K$2:$K$86,MATCH($B51&amp;$C51,Oct!$B$2:$B$86&amp;Oct!$C$2:$C$86,0))+INDEX(Nov!$K$2:$K$86,MATCH($B51&amp;$C51,Nov!$B$2:$B$86&amp;Nov!$C$2:$C$86,0))+INDEX(Déc!$K$2:$K$88,MATCH($B51&amp;$C51,Déc!$B$2:$B$88&amp;Déc!$C$2:$C$88,0))</f>
        <v>#N/A</v>
      </c>
      <c r="L51" s="72" t="e">
        <f t="array" ref="L51">INDEX(Oct!$L$2:$L$86,MATCH($B51&amp;$C51,Oct!$B$2:$B$86&amp;Oct!$C$2:$C$86,0))+INDEX(Nov!$L$2:$L$86,MATCH($B51&amp;$C51,Nov!$B$2:$B$86&amp;Nov!$C$2:$C$86,0))+INDEX(Déc!$L$2:$L$88,MATCH($B51&amp;$C51,Déc!$B$2:$B$88&amp;Déc!$C$2:$C$88,0))</f>
        <v>#N/A</v>
      </c>
    </row>
    <row r="52" spans="1:12">
      <c r="A52" s="23" t="e">
        <f t="shared" si="0"/>
        <v>#N/A</v>
      </c>
      <c r="B52" s="68" t="s">
        <v>17</v>
      </c>
      <c r="C52" s="54" t="s">
        <v>41</v>
      </c>
      <c r="D52" s="35" t="e">
        <f t="array" ref="D52">INDEX(Oct!$D$2:$D$86,MATCH($B52&amp;$C52,Oct!$B$2:$B$86&amp;Oct!$C$2:$C$86,0))+INDEX(Nov!$D$2:$D$86,MATCH($B52&amp;$C52,Nov!$B$2:$B$86&amp;Nov!$C$2:$C$86,0))+INDEX(Déc!$D$2:$D$88,MATCH($B52&amp;$C52,Déc!$B$2:$B$88&amp;Déc!$C$2:$C$88,0))</f>
        <v>#N/A</v>
      </c>
      <c r="E52" s="64" t="e">
        <f t="array" ref="E52">INDEX(Oct!$E$2:$E$86,MATCH($B52&amp;$C52,Oct!$B$2:$B$86&amp;Oct!$C$2:$C$86,0))+INDEX(Nov!$E$2:$E$86,MATCH($B52&amp;$C52,Nov!$B$2:$B$86&amp;Nov!$C$2:$C$86,0))+INDEX(Déc!$E$2:$E$88,MATCH($B52&amp;$C52,Déc!$B$2:$B$88&amp;Déc!$C$2:$C$88,0))</f>
        <v>#N/A</v>
      </c>
      <c r="F52" s="64" t="e">
        <f t="array" ref="F52">INDEX(Oct!$F$2:$F$86,MATCH($B52&amp;$C52,Oct!$B$2:$B$86&amp;Oct!$C$2:$C$86,0))+INDEX(Nov!$F$2:$F$86,MATCH($B52&amp;$C52,Nov!$B$2:$B$86&amp;Nov!$C$2:$C$86,0))+INDEX(Déc!$F$2:$F$88,MATCH($B52&amp;$C52,Déc!$B$2:$B$88&amp;Déc!$C$2:$C$88,0))</f>
        <v>#N/A</v>
      </c>
      <c r="G52" s="64" t="e">
        <f t="array" ref="G52">INDEX(Oct!$G$2:$G$86,MATCH($B52&amp;$C52,Oct!$B$2:$B$86&amp;Oct!$C$2:$C$86,0))+INDEX(Nov!$G$2:$G$86,MATCH($B52&amp;$C52,Nov!$B$2:$B$86&amp;Nov!$C$2:$C$86,0))+INDEX(Déc!$G$2:$G$88,MATCH($B52&amp;$C52,Déc!$B$2:$B$88&amp;Déc!$C$2:$C$88,0))</f>
        <v>#N/A</v>
      </c>
      <c r="H52" s="72" t="e">
        <f t="array" ref="H52">INDEX(Oct!$H$2:$H$86,MATCH($B52&amp;$C52,Oct!$B$2:$B$86&amp;Oct!$C$2:$C$86,0))+INDEX(Nov!$H$2:$H$86,MATCH($B52&amp;$C52,Nov!$B$2:$B$86&amp;Nov!$C$2:$C$86,0))+INDEX(Déc!$H$2:$H$88,MATCH($B52&amp;$C52,Déc!$B$2:$B$88&amp;Déc!$C$2:$C$88,0))</f>
        <v>#N/A</v>
      </c>
      <c r="I52" s="64" t="e">
        <f t="array" ref="I52">INDEX(Oct!$I$2:$I$86,MATCH($B52&amp;$C52,Oct!$B$2:$B$86&amp;Oct!$C$2:$C$86,0))+INDEX(Nov!$I$2:$I$86,MATCH($B52&amp;$C52,Nov!$B$2:$B$86&amp;Nov!$C$2:$C$86,0))+INDEX(Déc!$I$2:$I$88,MATCH($B52&amp;$C52,Déc!$B$2:$B$88&amp;Déc!$C$2:$C$88,0))</f>
        <v>#N/A</v>
      </c>
      <c r="J52" s="64" t="e">
        <f t="array" ref="J52">INDEX(Oct!$J$2:$J$86,MATCH($B52&amp;$C52,Oct!$B$2:$B$86&amp;Oct!$C$2:$C$86,0))+INDEX(Nov!$J$2:$J$86,MATCH($B52&amp;$C52,Nov!$B$2:$B$86&amp;Nov!$C$2:$C$86,0))+INDEX(Déc!$J$2:$J$88,MATCH($B52&amp;$C52,Déc!$B$2:$B$88&amp;Déc!$C$2:$C$88,0))</f>
        <v>#N/A</v>
      </c>
      <c r="K52" s="64" t="e">
        <f t="array" ref="K52">INDEX(Oct!$K$2:$K$86,MATCH($B52&amp;$C52,Oct!$B$2:$B$86&amp;Oct!$C$2:$C$86,0))+INDEX(Nov!$K$2:$K$86,MATCH($B52&amp;$C52,Nov!$B$2:$B$86&amp;Nov!$C$2:$C$86,0))+INDEX(Déc!$K$2:$K$88,MATCH($B52&amp;$C52,Déc!$B$2:$B$88&amp;Déc!$C$2:$C$88,0))</f>
        <v>#N/A</v>
      </c>
      <c r="L52" s="72" t="e">
        <f t="array" ref="L52">INDEX(Oct!$L$2:$L$86,MATCH($B52&amp;$C52,Oct!$B$2:$B$86&amp;Oct!$C$2:$C$86,0))+INDEX(Nov!$L$2:$L$86,MATCH($B52&amp;$C52,Nov!$B$2:$B$86&amp;Nov!$C$2:$C$86,0))+INDEX(Déc!$L$2:$L$88,MATCH($B52&amp;$C52,Déc!$B$2:$B$88&amp;Déc!$C$2:$C$88,0))</f>
        <v>#N/A</v>
      </c>
    </row>
    <row r="53" spans="1:12">
      <c r="A53" s="23" t="e">
        <f t="shared" si="0"/>
        <v>#N/A</v>
      </c>
      <c r="B53" s="54" t="s">
        <v>17</v>
      </c>
      <c r="C53" s="52" t="s">
        <v>39</v>
      </c>
      <c r="D53" s="35">
        <f t="array" ref="D53">INDEX(Oct!$D$2:$D$86,MATCH($B53&amp;$C53,Oct!$B$2:$B$86&amp;Oct!$C$2:$C$86,0))+INDEX(Nov!$D$2:$D$86,MATCH($B53&amp;$C53,Nov!$B$2:$B$86&amp;Nov!$C$2:$C$86,0))+INDEX(Déc!$D$2:$D$88,MATCH($B53&amp;$C53,Déc!$B$2:$B$88&amp;Déc!$C$2:$C$88,0))</f>
        <v>430</v>
      </c>
      <c r="E53" s="64">
        <f t="array" ref="E53">INDEX(Oct!$E$2:$E$86,MATCH($B53&amp;$C53,Oct!$B$2:$B$86&amp;Oct!$C$2:$C$86,0))+INDEX(Nov!$E$2:$E$86,MATCH($B53&amp;$C53,Nov!$B$2:$B$86&amp;Nov!$C$2:$C$86,0))+INDEX(Déc!$E$2:$E$88,MATCH($B53&amp;$C53,Déc!$B$2:$B$88&amp;Déc!$C$2:$C$88,0))</f>
        <v>26515.040000000001</v>
      </c>
      <c r="F53" s="64">
        <f t="array" ref="F53">INDEX(Oct!$F$2:$F$86,MATCH($B53&amp;$C53,Oct!$B$2:$B$86&amp;Oct!$C$2:$C$86,0))+INDEX(Nov!$F$2:$F$86,MATCH($B53&amp;$C53,Nov!$B$2:$B$86&amp;Nov!$C$2:$C$86,0))+INDEX(Déc!$F$2:$F$88,MATCH($B53&amp;$C53,Déc!$B$2:$B$88&amp;Déc!$C$2:$C$88,0))</f>
        <v>3456.9300000000003</v>
      </c>
      <c r="G53" s="64">
        <f t="array" ref="G53">INDEX(Oct!$G$2:$G$86,MATCH($B53&amp;$C53,Oct!$B$2:$B$86&amp;Oct!$C$2:$C$86,0))+INDEX(Nov!$G$2:$G$86,MATCH($B53&amp;$C53,Nov!$B$2:$B$86&amp;Nov!$C$2:$C$86,0))+INDEX(Déc!$G$2:$G$88,MATCH($B53&amp;$C53,Déc!$B$2:$B$88&amp;Déc!$C$2:$C$88,0))</f>
        <v>29971.970000000005</v>
      </c>
      <c r="H53" s="72">
        <f t="array" ref="H53">INDEX(Oct!$H$2:$H$86,MATCH($B53&amp;$C53,Oct!$B$2:$B$86&amp;Oct!$C$2:$C$86,0))+INDEX(Nov!$H$2:$H$86,MATCH($B53&amp;$C53,Nov!$B$2:$B$86&amp;Nov!$C$2:$C$86,0))+INDEX(Déc!$H$2:$H$88,MATCH($B53&amp;$C53,Déc!$B$2:$B$88&amp;Déc!$C$2:$C$88,0))</f>
        <v>30877.25035763179</v>
      </c>
      <c r="I53" s="64">
        <f t="array" ref="I53">INDEX(Oct!$I$2:$I$86,MATCH($B53&amp;$C53,Oct!$B$2:$B$86&amp;Oct!$C$2:$C$86,0))+INDEX(Nov!$I$2:$I$86,MATCH($B53&amp;$C53,Nov!$B$2:$B$86&amp;Nov!$C$2:$C$86,0))+INDEX(Déc!$I$2:$I$88,MATCH($B53&amp;$C53,Déc!$B$2:$B$88&amp;Déc!$C$2:$C$88,0))</f>
        <v>226</v>
      </c>
      <c r="J53" s="64">
        <f t="array" ref="J53">INDEX(Oct!$J$2:$J$86,MATCH($B53&amp;$C53,Oct!$B$2:$B$86&amp;Oct!$C$2:$C$86,0))+INDEX(Nov!$J$2:$J$86,MATCH($B53&amp;$C53,Nov!$B$2:$B$86&amp;Nov!$C$2:$C$86,0))+INDEX(Déc!$J$2:$J$88,MATCH($B53&amp;$C53,Déc!$B$2:$B$88&amp;Déc!$C$2:$C$88,0))</f>
        <v>33</v>
      </c>
      <c r="K53" s="64">
        <f t="array" ref="K53">INDEX(Oct!$K$2:$K$86,MATCH($B53&amp;$C53,Oct!$B$2:$B$86&amp;Oct!$C$2:$C$86,0))+INDEX(Nov!$K$2:$K$86,MATCH($B53&amp;$C53,Nov!$B$2:$B$86&amp;Nov!$C$2:$C$86,0))+INDEX(Déc!$K$2:$K$88,MATCH($B53&amp;$C53,Déc!$B$2:$B$88&amp;Déc!$C$2:$C$88,0))</f>
        <v>259</v>
      </c>
      <c r="L53" s="72">
        <f t="array" ref="L53">INDEX(Oct!$L$2:$L$86,MATCH($B53&amp;$C53,Oct!$B$2:$B$86&amp;Oct!$C$2:$C$86,0))+INDEX(Nov!$L$2:$L$86,MATCH($B53&amp;$C53,Nov!$B$2:$B$86&amp;Nov!$C$2:$C$86,0))+INDEX(Déc!$L$2:$L$88,MATCH($B53&amp;$C53,Déc!$B$2:$B$88&amp;Déc!$C$2:$C$88,0))</f>
        <v>271.01286077319116</v>
      </c>
    </row>
    <row r="54" spans="1:12">
      <c r="A54" s="23" t="e">
        <f t="shared" si="0"/>
        <v>#N/A</v>
      </c>
      <c r="B54" s="54" t="s">
        <v>17</v>
      </c>
      <c r="C54" s="53" t="s">
        <v>40</v>
      </c>
      <c r="D54" s="35">
        <f t="array" ref="D54">INDEX(Oct!$D$2:$D$86,MATCH($B54&amp;$C54,Oct!$B$2:$B$86&amp;Oct!$C$2:$C$86,0))+INDEX(Nov!$D$2:$D$86,MATCH($B54&amp;$C54,Nov!$B$2:$B$86&amp;Nov!$C$2:$C$86,0))+INDEX(Déc!$D$2:$D$88,MATCH($B54&amp;$C54,Déc!$B$2:$B$88&amp;Déc!$C$2:$C$88,0))</f>
        <v>230</v>
      </c>
      <c r="E54" s="64">
        <f t="array" ref="E54">INDEX(Oct!$E$2:$E$86,MATCH($B54&amp;$C54,Oct!$B$2:$B$86&amp;Oct!$C$2:$C$86,0))+INDEX(Nov!$E$2:$E$86,MATCH($B54&amp;$C54,Nov!$B$2:$B$86&amp;Nov!$C$2:$C$86,0))+INDEX(Déc!$E$2:$E$88,MATCH($B54&amp;$C54,Déc!$B$2:$B$88&amp;Déc!$C$2:$C$88,0))</f>
        <v>9999.75</v>
      </c>
      <c r="F54" s="64">
        <f t="array" ref="F54">INDEX(Oct!$F$2:$F$86,MATCH($B54&amp;$C54,Oct!$B$2:$B$86&amp;Oct!$C$2:$C$86,0))+INDEX(Nov!$F$2:$F$86,MATCH($B54&amp;$C54,Nov!$B$2:$B$86&amp;Nov!$C$2:$C$86,0))+INDEX(Déc!$F$2:$F$88,MATCH($B54&amp;$C54,Déc!$B$2:$B$88&amp;Déc!$C$2:$C$88,0))</f>
        <v>1186.6599999999999</v>
      </c>
      <c r="G54" s="64">
        <f t="array" ref="G54">INDEX(Oct!$G$2:$G$86,MATCH($B54&amp;$C54,Oct!$B$2:$B$86&amp;Oct!$C$2:$C$86,0))+INDEX(Nov!$G$2:$G$86,MATCH($B54&amp;$C54,Nov!$B$2:$B$86&amp;Nov!$C$2:$C$86,0))+INDEX(Déc!$G$2:$G$88,MATCH($B54&amp;$C54,Déc!$B$2:$B$88&amp;Déc!$C$2:$C$88,0))</f>
        <v>11186.41</v>
      </c>
      <c r="H54" s="72">
        <f t="array" ref="H54">INDEX(Oct!$H$2:$H$86,MATCH($B54&amp;$C54,Oct!$B$2:$B$86&amp;Oct!$C$2:$C$86,0))+INDEX(Nov!$H$2:$H$86,MATCH($B54&amp;$C54,Nov!$B$2:$B$86&amp;Nov!$C$2:$C$86,0))+INDEX(Déc!$H$2:$H$88,MATCH($B54&amp;$C54,Déc!$B$2:$B$88&amp;Déc!$C$2:$C$88,0))</f>
        <v>21100.391790238093</v>
      </c>
      <c r="I54" s="64">
        <f t="array" ref="I54">INDEX(Oct!$I$2:$I$86,MATCH($B54&amp;$C54,Oct!$B$2:$B$86&amp;Oct!$C$2:$C$86,0))+INDEX(Nov!$I$2:$I$86,MATCH($B54&amp;$C54,Nov!$B$2:$B$86&amp;Nov!$C$2:$C$86,0))+INDEX(Déc!$I$2:$I$88,MATCH($B54&amp;$C54,Déc!$B$2:$B$88&amp;Déc!$C$2:$C$88,0))</f>
        <v>86</v>
      </c>
      <c r="J54" s="64">
        <f t="array" ref="J54">INDEX(Oct!$J$2:$J$86,MATCH($B54&amp;$C54,Oct!$B$2:$B$86&amp;Oct!$C$2:$C$86,0))+INDEX(Nov!$J$2:$J$86,MATCH($B54&amp;$C54,Nov!$B$2:$B$86&amp;Nov!$C$2:$C$86,0))+INDEX(Déc!$J$2:$J$88,MATCH($B54&amp;$C54,Déc!$B$2:$B$88&amp;Déc!$C$2:$C$88,0))</f>
        <v>10</v>
      </c>
      <c r="K54" s="64">
        <f t="array" ref="K54">INDEX(Oct!$K$2:$K$86,MATCH($B54&amp;$C54,Oct!$B$2:$B$86&amp;Oct!$C$2:$C$86,0))+INDEX(Nov!$K$2:$K$86,MATCH($B54&amp;$C54,Nov!$B$2:$B$86&amp;Nov!$C$2:$C$86,0))+INDEX(Déc!$K$2:$K$88,MATCH($B54&amp;$C54,Déc!$B$2:$B$88&amp;Déc!$C$2:$C$88,0))</f>
        <v>96</v>
      </c>
      <c r="L54" s="72">
        <f t="array" ref="L54">INDEX(Oct!$L$2:$L$86,MATCH($B54&amp;$C54,Oct!$B$2:$B$86&amp;Oct!$C$2:$C$86,0))+INDEX(Nov!$L$2:$L$86,MATCH($B54&amp;$C54,Nov!$B$2:$B$86&amp;Nov!$C$2:$C$86,0))+INDEX(Déc!$L$2:$L$88,MATCH($B54&amp;$C54,Déc!$B$2:$B$88&amp;Déc!$C$2:$C$88,0))</f>
        <v>187.48097222222219</v>
      </c>
    </row>
    <row r="55" spans="1:12">
      <c r="A55" s="23" t="e">
        <f t="shared" si="0"/>
        <v>#N/A</v>
      </c>
      <c r="B55" s="71" t="s">
        <v>14</v>
      </c>
      <c r="C55" s="66" t="s">
        <v>23</v>
      </c>
      <c r="D55" s="35" t="e">
        <f t="array" ref="D55">INDEX(Oct!$D$2:$D$86,MATCH($B55&amp;$C55,Oct!$B$2:$B$86&amp;Oct!$C$2:$C$86,0))+INDEX(Nov!$D$2:$D$86,MATCH($B55&amp;$C55,Nov!$B$2:$B$86&amp;Nov!$C$2:$C$86,0))+INDEX(Déc!$D$2:$D$88,MATCH($B55&amp;$C55,Déc!$B$2:$B$88&amp;Déc!$C$2:$C$88,0))</f>
        <v>#N/A</v>
      </c>
      <c r="E55" s="64" t="e">
        <f t="array" ref="E55">INDEX(Oct!$E$2:$E$86,MATCH($B55&amp;$C55,Oct!$B$2:$B$86&amp;Oct!$C$2:$C$86,0))+INDEX(Nov!$E$2:$E$86,MATCH($B55&amp;$C55,Nov!$B$2:$B$86&amp;Nov!$C$2:$C$86,0))+INDEX(Déc!$E$2:$E$88,MATCH($B55&amp;$C55,Déc!$B$2:$B$88&amp;Déc!$C$2:$C$88,0))</f>
        <v>#N/A</v>
      </c>
      <c r="F55" s="64" t="e">
        <f t="array" ref="F55">INDEX(Oct!$F$2:$F$86,MATCH($B55&amp;$C55,Oct!$B$2:$B$86&amp;Oct!$C$2:$C$86,0))+INDEX(Nov!$F$2:$F$86,MATCH($B55&amp;$C55,Nov!$B$2:$B$86&amp;Nov!$C$2:$C$86,0))+INDEX(Déc!$F$2:$F$88,MATCH($B55&amp;$C55,Déc!$B$2:$B$88&amp;Déc!$C$2:$C$88,0))</f>
        <v>#N/A</v>
      </c>
      <c r="G55" s="64" t="e">
        <f t="array" ref="G55">INDEX(Oct!$G$2:$G$86,MATCH($B55&amp;$C55,Oct!$B$2:$B$86&amp;Oct!$C$2:$C$86,0))+INDEX(Nov!$G$2:$G$86,MATCH($B55&amp;$C55,Nov!$B$2:$B$86&amp;Nov!$C$2:$C$86,0))+INDEX(Déc!$G$2:$G$88,MATCH($B55&amp;$C55,Déc!$B$2:$B$88&amp;Déc!$C$2:$C$88,0))</f>
        <v>#N/A</v>
      </c>
      <c r="H55" s="72" t="e">
        <f t="array" ref="H55">INDEX(Oct!$H$2:$H$86,MATCH($B55&amp;$C55,Oct!$B$2:$B$86&amp;Oct!$C$2:$C$86,0))+INDEX(Nov!$H$2:$H$86,MATCH($B55&amp;$C55,Nov!$B$2:$B$86&amp;Nov!$C$2:$C$86,0))+INDEX(Déc!$H$2:$H$88,MATCH($B55&amp;$C55,Déc!$B$2:$B$88&amp;Déc!$C$2:$C$88,0))</f>
        <v>#N/A</v>
      </c>
      <c r="I55" s="64" t="e">
        <f t="array" ref="I55">INDEX(Oct!$I$2:$I$86,MATCH($B55&amp;$C55,Oct!$B$2:$B$86&amp;Oct!$C$2:$C$86,0))+INDEX(Nov!$I$2:$I$86,MATCH($B55&amp;$C55,Nov!$B$2:$B$86&amp;Nov!$C$2:$C$86,0))+INDEX(Déc!$I$2:$I$88,MATCH($B55&amp;$C55,Déc!$B$2:$B$88&amp;Déc!$C$2:$C$88,0))</f>
        <v>#N/A</v>
      </c>
      <c r="J55" s="64" t="e">
        <f t="array" ref="J55">INDEX(Oct!$J$2:$J$86,MATCH($B55&amp;$C55,Oct!$B$2:$B$86&amp;Oct!$C$2:$C$86,0))+INDEX(Nov!$J$2:$J$86,MATCH($B55&amp;$C55,Nov!$B$2:$B$86&amp;Nov!$C$2:$C$86,0))+INDEX(Déc!$J$2:$J$88,MATCH($B55&amp;$C55,Déc!$B$2:$B$88&amp;Déc!$C$2:$C$88,0))</f>
        <v>#N/A</v>
      </c>
      <c r="K55" s="64" t="e">
        <f t="array" ref="K55">INDEX(Oct!$K$2:$K$86,MATCH($B55&amp;$C55,Oct!$B$2:$B$86&amp;Oct!$C$2:$C$86,0))+INDEX(Nov!$K$2:$K$86,MATCH($B55&amp;$C55,Nov!$B$2:$B$86&amp;Nov!$C$2:$C$86,0))+INDEX(Déc!$K$2:$K$88,MATCH($B55&amp;$C55,Déc!$B$2:$B$88&amp;Déc!$C$2:$C$88,0))</f>
        <v>#N/A</v>
      </c>
      <c r="L55" s="72" t="e">
        <f t="array" ref="L55">INDEX(Oct!$L$2:$L$86,MATCH($B55&amp;$C55,Oct!$B$2:$B$86&amp;Oct!$C$2:$C$86,0))+INDEX(Nov!$L$2:$L$86,MATCH($B55&amp;$C55,Nov!$B$2:$B$86&amp;Nov!$C$2:$C$86,0))+INDEX(Déc!$L$2:$L$88,MATCH($B55&amp;$C55,Déc!$B$2:$B$88&amp;Déc!$C$2:$C$88,0))</f>
        <v>#N/A</v>
      </c>
    </row>
    <row r="56" spans="1:12">
      <c r="A56" s="23" t="e">
        <f t="shared" si="0"/>
        <v>#N/A</v>
      </c>
      <c r="B56" s="54" t="s">
        <v>14</v>
      </c>
      <c r="C56" s="52" t="s">
        <v>26</v>
      </c>
      <c r="D56" s="35">
        <f t="array" ref="D56">INDEX(Oct!$D$2:$D$86,MATCH($B56&amp;$C56,Oct!$B$2:$B$86&amp;Oct!$C$2:$C$86,0))+INDEX(Nov!$D$2:$D$86,MATCH($B56&amp;$C56,Nov!$B$2:$B$86&amp;Nov!$C$2:$C$86,0))+INDEX(Déc!$D$2:$D$88,MATCH($B56&amp;$C56,Déc!$B$2:$B$88&amp;Déc!$C$2:$C$88,0))</f>
        <v>417.5</v>
      </c>
      <c r="E56" s="64">
        <f t="array" ref="E56">INDEX(Oct!$E$2:$E$86,MATCH($B56&amp;$C56,Oct!$B$2:$B$86&amp;Oct!$C$2:$C$86,0))+INDEX(Nov!$E$2:$E$86,MATCH($B56&amp;$C56,Nov!$B$2:$B$86&amp;Nov!$C$2:$C$86,0))+INDEX(Déc!$E$2:$E$88,MATCH($B56&amp;$C56,Déc!$B$2:$B$88&amp;Déc!$C$2:$C$88,0))</f>
        <v>40285.990000000005</v>
      </c>
      <c r="F56" s="64">
        <f t="array" ref="F56">INDEX(Oct!$F$2:$F$86,MATCH($B56&amp;$C56,Oct!$B$2:$B$86&amp;Oct!$C$2:$C$86,0))+INDEX(Nov!$F$2:$F$86,MATCH($B56&amp;$C56,Nov!$B$2:$B$86&amp;Nov!$C$2:$C$86,0))+INDEX(Déc!$F$2:$F$88,MATCH($B56&amp;$C56,Déc!$B$2:$B$88&amp;Déc!$C$2:$C$88,0))</f>
        <v>2947.6300000000006</v>
      </c>
      <c r="G56" s="64">
        <f t="array" ref="G56">INDEX(Oct!$G$2:$G$86,MATCH($B56&amp;$C56,Oct!$B$2:$B$86&amp;Oct!$C$2:$C$86,0))+INDEX(Nov!$G$2:$G$86,MATCH($B56&amp;$C56,Nov!$B$2:$B$86&amp;Nov!$C$2:$C$86,0))+INDEX(Déc!$G$2:$G$88,MATCH($B56&amp;$C56,Déc!$B$2:$B$88&amp;Déc!$C$2:$C$88,0))</f>
        <v>43233.619999999995</v>
      </c>
      <c r="H56" s="72">
        <f t="array" ref="H56">INDEX(Oct!$H$2:$H$86,MATCH($B56&amp;$C56,Oct!$B$2:$B$86&amp;Oct!$C$2:$C$86,0))+INDEX(Nov!$H$2:$H$86,MATCH($B56&amp;$C56,Nov!$B$2:$B$86&amp;Nov!$C$2:$C$86,0))+INDEX(Déc!$H$2:$H$88,MATCH($B56&amp;$C56,Déc!$B$2:$B$88&amp;Déc!$C$2:$C$88,0))</f>
        <v>47641.69859274842</v>
      </c>
      <c r="I56" s="64">
        <f t="array" ref="I56">INDEX(Oct!$I$2:$I$86,MATCH($B56&amp;$C56,Oct!$B$2:$B$86&amp;Oct!$C$2:$C$86,0))+INDEX(Nov!$I$2:$I$86,MATCH($B56&amp;$C56,Nov!$B$2:$B$86&amp;Nov!$C$2:$C$86,0))+INDEX(Déc!$I$2:$I$88,MATCH($B56&amp;$C56,Déc!$B$2:$B$88&amp;Déc!$C$2:$C$88,0))</f>
        <v>324</v>
      </c>
      <c r="J56" s="64">
        <f t="array" ref="J56">INDEX(Oct!$J$2:$J$86,MATCH($B56&amp;$C56,Oct!$B$2:$B$86&amp;Oct!$C$2:$C$86,0))+INDEX(Nov!$J$2:$J$86,MATCH($B56&amp;$C56,Nov!$B$2:$B$86&amp;Nov!$C$2:$C$86,0))+INDEX(Déc!$J$2:$J$88,MATCH($B56&amp;$C56,Déc!$B$2:$B$88&amp;Déc!$C$2:$C$88,0))</f>
        <v>33</v>
      </c>
      <c r="K56" s="64">
        <f t="array" ref="K56">INDEX(Oct!$K$2:$K$86,MATCH($B56&amp;$C56,Oct!$B$2:$B$86&amp;Oct!$C$2:$C$86,0))+INDEX(Nov!$K$2:$K$86,MATCH($B56&amp;$C56,Nov!$B$2:$B$86&amp;Nov!$C$2:$C$86,0))+INDEX(Déc!$K$2:$K$88,MATCH($B56&amp;$C56,Déc!$B$2:$B$88&amp;Déc!$C$2:$C$88,0))</f>
        <v>357</v>
      </c>
      <c r="L56" s="72">
        <f t="array" ref="L56">INDEX(Oct!$L$2:$L$86,MATCH($B56&amp;$C56,Oct!$B$2:$B$86&amp;Oct!$C$2:$C$86,0))+INDEX(Nov!$L$2:$L$86,MATCH($B56&amp;$C56,Nov!$B$2:$B$86&amp;Nov!$C$2:$C$86,0))+INDEX(Déc!$L$2:$L$88,MATCH($B56&amp;$C56,Déc!$B$2:$B$88&amp;Déc!$C$2:$C$88,0))</f>
        <v>398.58822210100442</v>
      </c>
    </row>
    <row r="57" spans="1:12">
      <c r="A57" s="23" t="e">
        <f t="shared" si="0"/>
        <v>#N/A</v>
      </c>
      <c r="B57" s="70" t="s">
        <v>14</v>
      </c>
      <c r="C57" s="52" t="s">
        <v>96</v>
      </c>
      <c r="D57" s="35" t="e">
        <f t="array" ref="D57">INDEX(Oct!$D$2:$D$86,MATCH($B57&amp;$C57,Oct!$B$2:$B$86&amp;Oct!$C$2:$C$86,0))+INDEX(Nov!$D$2:$D$86,MATCH($B57&amp;$C57,Nov!$B$2:$B$86&amp;Nov!$C$2:$C$86,0))+INDEX(Déc!$D$2:$D$88,MATCH($B57&amp;$C57,Déc!$B$2:$B$88&amp;Déc!$C$2:$C$88,0))</f>
        <v>#N/A</v>
      </c>
      <c r="E57" s="64" t="e">
        <f t="array" ref="E57">INDEX(Oct!$E$2:$E$86,MATCH($B57&amp;$C57,Oct!$B$2:$B$86&amp;Oct!$C$2:$C$86,0))+INDEX(Nov!$E$2:$E$86,MATCH($B57&amp;$C57,Nov!$B$2:$B$86&amp;Nov!$C$2:$C$86,0))+INDEX(Déc!$E$2:$E$88,MATCH($B57&amp;$C57,Déc!$B$2:$B$88&amp;Déc!$C$2:$C$88,0))</f>
        <v>#N/A</v>
      </c>
      <c r="F57" s="64" t="e">
        <f t="array" ref="F57">INDEX(Oct!$F$2:$F$86,MATCH($B57&amp;$C57,Oct!$B$2:$B$86&amp;Oct!$C$2:$C$86,0))+INDEX(Nov!$F$2:$F$86,MATCH($B57&amp;$C57,Nov!$B$2:$B$86&amp;Nov!$C$2:$C$86,0))+INDEX(Déc!$F$2:$F$88,MATCH($B57&amp;$C57,Déc!$B$2:$B$88&amp;Déc!$C$2:$C$88,0))</f>
        <v>#N/A</v>
      </c>
      <c r="G57" s="64" t="e">
        <f t="array" ref="G57">INDEX(Oct!$G$2:$G$86,MATCH($B57&amp;$C57,Oct!$B$2:$B$86&amp;Oct!$C$2:$C$86,0))+INDEX(Nov!$G$2:$G$86,MATCH($B57&amp;$C57,Nov!$B$2:$B$86&amp;Nov!$C$2:$C$86,0))+INDEX(Déc!$G$2:$G$88,MATCH($B57&amp;$C57,Déc!$B$2:$B$88&amp;Déc!$C$2:$C$88,0))</f>
        <v>#N/A</v>
      </c>
      <c r="H57" s="72" t="e">
        <f t="array" ref="H57">INDEX(Oct!$H$2:$H$86,MATCH($B57&amp;$C57,Oct!$B$2:$B$86&amp;Oct!$C$2:$C$86,0))+INDEX(Nov!$H$2:$H$86,MATCH($B57&amp;$C57,Nov!$B$2:$B$86&amp;Nov!$C$2:$C$86,0))+INDEX(Déc!$H$2:$H$88,MATCH($B57&amp;$C57,Déc!$B$2:$B$88&amp;Déc!$C$2:$C$88,0))</f>
        <v>#N/A</v>
      </c>
      <c r="I57" s="64" t="e">
        <f t="array" ref="I57">INDEX(Oct!$I$2:$I$86,MATCH($B57&amp;$C57,Oct!$B$2:$B$86&amp;Oct!$C$2:$C$86,0))+INDEX(Nov!$I$2:$I$86,MATCH($B57&amp;$C57,Nov!$B$2:$B$86&amp;Nov!$C$2:$C$86,0))+INDEX(Déc!$I$2:$I$88,MATCH($B57&amp;$C57,Déc!$B$2:$B$88&amp;Déc!$C$2:$C$88,0))</f>
        <v>#N/A</v>
      </c>
      <c r="J57" s="64" t="e">
        <f t="array" ref="J57">INDEX(Oct!$J$2:$J$86,MATCH($B57&amp;$C57,Oct!$B$2:$B$86&amp;Oct!$C$2:$C$86,0))+INDEX(Nov!$J$2:$J$86,MATCH($B57&amp;$C57,Nov!$B$2:$B$86&amp;Nov!$C$2:$C$86,0))+INDEX(Déc!$J$2:$J$88,MATCH($B57&amp;$C57,Déc!$B$2:$B$88&amp;Déc!$C$2:$C$88,0))</f>
        <v>#N/A</v>
      </c>
      <c r="K57" s="64" t="e">
        <f t="array" ref="K57">INDEX(Oct!$K$2:$K$86,MATCH($B57&amp;$C57,Oct!$B$2:$B$86&amp;Oct!$C$2:$C$86,0))+INDEX(Nov!$K$2:$K$86,MATCH($B57&amp;$C57,Nov!$B$2:$B$86&amp;Nov!$C$2:$C$86,0))+INDEX(Déc!$K$2:$K$88,MATCH($B57&amp;$C57,Déc!$B$2:$B$88&amp;Déc!$C$2:$C$88,0))</f>
        <v>#N/A</v>
      </c>
      <c r="L57" s="72" t="e">
        <f t="array" ref="L57">INDEX(Oct!$L$2:$L$86,MATCH($B57&amp;$C57,Oct!$B$2:$B$86&amp;Oct!$C$2:$C$86,0))+INDEX(Nov!$L$2:$L$86,MATCH($B57&amp;$C57,Nov!$B$2:$B$86&amp;Nov!$C$2:$C$86,0))+INDEX(Déc!$L$2:$L$88,MATCH($B57&amp;$C57,Déc!$B$2:$B$88&amp;Déc!$C$2:$C$88,0))</f>
        <v>#N/A</v>
      </c>
    </row>
    <row r="58" spans="1:12">
      <c r="A58" s="23" t="e">
        <f t="shared" si="0"/>
        <v>#N/A</v>
      </c>
      <c r="B58" s="54" t="s">
        <v>14</v>
      </c>
      <c r="C58" s="52" t="s">
        <v>24</v>
      </c>
      <c r="D58" s="35">
        <f t="array" ref="D58">INDEX(Oct!$D$2:$D$86,MATCH($B58&amp;$C58,Oct!$B$2:$B$86&amp;Oct!$C$2:$C$86,0))+INDEX(Nov!$D$2:$D$86,MATCH($B58&amp;$C58,Nov!$B$2:$B$86&amp;Nov!$C$2:$C$86,0))+INDEX(Déc!$D$2:$D$88,MATCH($B58&amp;$C58,Déc!$B$2:$B$88&amp;Déc!$C$2:$C$88,0))</f>
        <v>452</v>
      </c>
      <c r="E58" s="64">
        <f t="array" ref="E58">INDEX(Oct!$E$2:$E$86,MATCH($B58&amp;$C58,Oct!$B$2:$B$86&amp;Oct!$C$2:$C$86,0))+INDEX(Nov!$E$2:$E$86,MATCH($B58&amp;$C58,Nov!$B$2:$B$86&amp;Nov!$C$2:$C$86,0))+INDEX(Déc!$E$2:$E$88,MATCH($B58&amp;$C58,Déc!$B$2:$B$88&amp;Déc!$C$2:$C$88,0))</f>
        <v>31829.589999999997</v>
      </c>
      <c r="F58" s="64">
        <f t="array" ref="F58">INDEX(Oct!$F$2:$F$86,MATCH($B58&amp;$C58,Oct!$B$2:$B$86&amp;Oct!$C$2:$C$86,0))+INDEX(Nov!$F$2:$F$86,MATCH($B58&amp;$C58,Nov!$B$2:$B$86&amp;Nov!$C$2:$C$86,0))+INDEX(Déc!$F$2:$F$88,MATCH($B58&amp;$C58,Déc!$B$2:$B$88&amp;Déc!$C$2:$C$88,0))</f>
        <v>3429.4</v>
      </c>
      <c r="G58" s="64">
        <f t="array" ref="G58">INDEX(Oct!$G$2:$G$86,MATCH($B58&amp;$C58,Oct!$B$2:$B$86&amp;Oct!$C$2:$C$86,0))+INDEX(Nov!$G$2:$G$86,MATCH($B58&amp;$C58,Nov!$B$2:$B$86&amp;Nov!$C$2:$C$86,0))+INDEX(Déc!$G$2:$G$88,MATCH($B58&amp;$C58,Déc!$B$2:$B$88&amp;Déc!$C$2:$C$88,0))</f>
        <v>35258.99</v>
      </c>
      <c r="H58" s="72">
        <f t="array" ref="H58">INDEX(Oct!$H$2:$H$86,MATCH($B58&amp;$C58,Oct!$B$2:$B$86&amp;Oct!$C$2:$C$86,0))+INDEX(Nov!$H$2:$H$86,MATCH($B58&amp;$C58,Nov!$B$2:$B$86&amp;Nov!$C$2:$C$86,0))+INDEX(Déc!$H$2:$H$88,MATCH($B58&amp;$C58,Déc!$B$2:$B$88&amp;Déc!$C$2:$C$88,0))</f>
        <v>36000.838904382384</v>
      </c>
      <c r="I58" s="64">
        <f t="array" ref="I58">INDEX(Oct!$I$2:$I$86,MATCH($B58&amp;$C58,Oct!$B$2:$B$86&amp;Oct!$C$2:$C$86,0))+INDEX(Nov!$I$2:$I$86,MATCH($B58&amp;$C58,Nov!$B$2:$B$86&amp;Nov!$C$2:$C$86,0))+INDEX(Déc!$I$2:$I$88,MATCH($B58&amp;$C58,Déc!$B$2:$B$88&amp;Déc!$C$2:$C$88,0))</f>
        <v>253</v>
      </c>
      <c r="J58" s="64">
        <f t="array" ref="J58">INDEX(Oct!$J$2:$J$86,MATCH($B58&amp;$C58,Oct!$B$2:$B$86&amp;Oct!$C$2:$C$86,0))+INDEX(Nov!$J$2:$J$86,MATCH($B58&amp;$C58,Nov!$B$2:$B$86&amp;Nov!$C$2:$C$86,0))+INDEX(Déc!$J$2:$J$88,MATCH($B58&amp;$C58,Déc!$B$2:$B$88&amp;Déc!$C$2:$C$88,0))</f>
        <v>35</v>
      </c>
      <c r="K58" s="64">
        <f t="array" ref="K58">INDEX(Oct!$K$2:$K$86,MATCH($B58&amp;$C58,Oct!$B$2:$B$86&amp;Oct!$C$2:$C$86,0))+INDEX(Nov!$K$2:$K$86,MATCH($B58&amp;$C58,Nov!$B$2:$B$86&amp;Nov!$C$2:$C$86,0))+INDEX(Déc!$K$2:$K$88,MATCH($B58&amp;$C58,Déc!$B$2:$B$88&amp;Déc!$C$2:$C$88,0))</f>
        <v>288</v>
      </c>
      <c r="L58" s="72">
        <f t="array" ref="L58">INDEX(Oct!$L$2:$L$86,MATCH($B58&amp;$C58,Oct!$B$2:$B$86&amp;Oct!$C$2:$C$86,0))+INDEX(Nov!$L$2:$L$86,MATCH($B58&amp;$C58,Nov!$B$2:$B$86&amp;Nov!$C$2:$C$86,0))+INDEX(Déc!$L$2:$L$88,MATCH($B58&amp;$C58,Déc!$B$2:$B$88&amp;Déc!$C$2:$C$88,0))</f>
        <v>295.84613947990545</v>
      </c>
    </row>
    <row r="59" spans="1:12">
      <c r="A59" s="23" t="e">
        <f t="shared" si="0"/>
        <v>#N/A</v>
      </c>
      <c r="B59" s="54" t="s">
        <v>14</v>
      </c>
      <c r="C59" s="52" t="s">
        <v>64</v>
      </c>
      <c r="D59" s="35" t="e">
        <f t="array" ref="D59">INDEX(Oct!$D$2:$D$86,MATCH($B59&amp;$C59,Oct!$B$2:$B$86&amp;Oct!$C$2:$C$86,0))+INDEX(Nov!$D$2:$D$86,MATCH($B59&amp;$C59,Nov!$B$2:$B$86&amp;Nov!$C$2:$C$86,0))+INDEX(Déc!$D$2:$D$88,MATCH($B59&amp;$C59,Déc!$B$2:$B$88&amp;Déc!$C$2:$C$88,0))</f>
        <v>#N/A</v>
      </c>
      <c r="E59" s="64" t="e">
        <f t="array" ref="E59">INDEX(Oct!$E$2:$E$86,MATCH($B59&amp;$C59,Oct!$B$2:$B$86&amp;Oct!$C$2:$C$86,0))+INDEX(Nov!$E$2:$E$86,MATCH($B59&amp;$C59,Nov!$B$2:$B$86&amp;Nov!$C$2:$C$86,0))+INDEX(Déc!$E$2:$E$88,MATCH($B59&amp;$C59,Déc!$B$2:$B$88&amp;Déc!$C$2:$C$88,0))</f>
        <v>#N/A</v>
      </c>
      <c r="F59" s="64" t="e">
        <f t="array" ref="F59">INDEX(Oct!$F$2:$F$86,MATCH($B59&amp;$C59,Oct!$B$2:$B$86&amp;Oct!$C$2:$C$86,0))+INDEX(Nov!$F$2:$F$86,MATCH($B59&amp;$C59,Nov!$B$2:$B$86&amp;Nov!$C$2:$C$86,0))+INDEX(Déc!$F$2:$F$88,MATCH($B59&amp;$C59,Déc!$B$2:$B$88&amp;Déc!$C$2:$C$88,0))</f>
        <v>#N/A</v>
      </c>
      <c r="G59" s="64" t="e">
        <f t="array" ref="G59">INDEX(Oct!$G$2:$G$86,MATCH($B59&amp;$C59,Oct!$B$2:$B$86&amp;Oct!$C$2:$C$86,0))+INDEX(Nov!$G$2:$G$86,MATCH($B59&amp;$C59,Nov!$B$2:$B$86&amp;Nov!$C$2:$C$86,0))+INDEX(Déc!$G$2:$G$88,MATCH($B59&amp;$C59,Déc!$B$2:$B$88&amp;Déc!$C$2:$C$88,0))</f>
        <v>#N/A</v>
      </c>
      <c r="H59" s="72" t="e">
        <f t="array" ref="H59">INDEX(Oct!$H$2:$H$86,MATCH($B59&amp;$C59,Oct!$B$2:$B$86&amp;Oct!$C$2:$C$86,0))+INDEX(Nov!$H$2:$H$86,MATCH($B59&amp;$C59,Nov!$B$2:$B$86&amp;Nov!$C$2:$C$86,0))+INDEX(Déc!$H$2:$H$88,MATCH($B59&amp;$C59,Déc!$B$2:$B$88&amp;Déc!$C$2:$C$88,0))</f>
        <v>#N/A</v>
      </c>
      <c r="I59" s="64" t="e">
        <f t="array" ref="I59">INDEX(Oct!$I$2:$I$86,MATCH($B59&amp;$C59,Oct!$B$2:$B$86&amp;Oct!$C$2:$C$86,0))+INDEX(Nov!$I$2:$I$86,MATCH($B59&amp;$C59,Nov!$B$2:$B$86&amp;Nov!$C$2:$C$86,0))+INDEX(Déc!$I$2:$I$88,MATCH($B59&amp;$C59,Déc!$B$2:$B$88&amp;Déc!$C$2:$C$88,0))</f>
        <v>#N/A</v>
      </c>
      <c r="J59" s="64" t="e">
        <f t="array" ref="J59">INDEX(Oct!$J$2:$J$86,MATCH($B59&amp;$C59,Oct!$B$2:$B$86&amp;Oct!$C$2:$C$86,0))+INDEX(Nov!$J$2:$J$86,MATCH($B59&amp;$C59,Nov!$B$2:$B$86&amp;Nov!$C$2:$C$86,0))+INDEX(Déc!$J$2:$J$88,MATCH($B59&amp;$C59,Déc!$B$2:$B$88&amp;Déc!$C$2:$C$88,0))</f>
        <v>#N/A</v>
      </c>
      <c r="K59" s="64" t="e">
        <f t="array" ref="K59">INDEX(Oct!$K$2:$K$86,MATCH($B59&amp;$C59,Oct!$B$2:$B$86&amp;Oct!$C$2:$C$86,0))+INDEX(Nov!$K$2:$K$86,MATCH($B59&amp;$C59,Nov!$B$2:$B$86&amp;Nov!$C$2:$C$86,0))+INDEX(Déc!$K$2:$K$88,MATCH($B59&amp;$C59,Déc!$B$2:$B$88&amp;Déc!$C$2:$C$88,0))</f>
        <v>#N/A</v>
      </c>
      <c r="L59" s="72" t="e">
        <f t="array" ref="L59">INDEX(Oct!$L$2:$L$86,MATCH($B59&amp;$C59,Oct!$B$2:$B$86&amp;Oct!$C$2:$C$86,0))+INDEX(Nov!$L$2:$L$86,MATCH($B59&amp;$C59,Nov!$B$2:$B$86&amp;Nov!$C$2:$C$86,0))+INDEX(Déc!$L$2:$L$88,MATCH($B59&amp;$C59,Déc!$B$2:$B$88&amp;Déc!$C$2:$C$88,0))</f>
        <v>#N/A</v>
      </c>
    </row>
    <row r="60" spans="1:12">
      <c r="A60" s="23" t="e">
        <f t="shared" si="0"/>
        <v>#N/A</v>
      </c>
      <c r="B60" s="54" t="s">
        <v>14</v>
      </c>
      <c r="C60" s="52" t="s">
        <v>27</v>
      </c>
      <c r="D60" s="35">
        <f t="array" ref="D60">INDEX(Oct!$D$2:$D$86,MATCH($B60&amp;$C60,Oct!$B$2:$B$86&amp;Oct!$C$2:$C$86,0))+INDEX(Nov!$D$2:$D$86,MATCH($B60&amp;$C60,Nov!$B$2:$B$86&amp;Nov!$C$2:$C$86,0))+INDEX(Déc!$D$2:$D$88,MATCH($B60&amp;$C60,Déc!$B$2:$B$88&amp;Déc!$C$2:$C$88,0))</f>
        <v>153</v>
      </c>
      <c r="E60" s="64">
        <f t="array" ref="E60">INDEX(Oct!$E$2:$E$86,MATCH($B60&amp;$C60,Oct!$B$2:$B$86&amp;Oct!$C$2:$C$86,0))+INDEX(Nov!$E$2:$E$86,MATCH($B60&amp;$C60,Nov!$B$2:$B$86&amp;Nov!$C$2:$C$86,0))+INDEX(Déc!$E$2:$E$88,MATCH($B60&amp;$C60,Déc!$B$2:$B$88&amp;Déc!$C$2:$C$88,0))</f>
        <v>10005.42</v>
      </c>
      <c r="F60" s="64">
        <f t="array" ref="F60">INDEX(Oct!$F$2:$F$86,MATCH($B60&amp;$C60,Oct!$B$2:$B$86&amp;Oct!$C$2:$C$86,0))+INDEX(Nov!$F$2:$F$86,MATCH($B60&amp;$C60,Nov!$B$2:$B$86&amp;Nov!$C$2:$C$86,0))+INDEX(Déc!$F$2:$F$88,MATCH($B60&amp;$C60,Déc!$B$2:$B$88&amp;Déc!$C$2:$C$88,0))</f>
        <v>872.07999999999993</v>
      </c>
      <c r="G60" s="64">
        <f t="array" ref="G60">INDEX(Oct!$G$2:$G$86,MATCH($B60&amp;$C60,Oct!$B$2:$B$86&amp;Oct!$C$2:$C$86,0))+INDEX(Nov!$G$2:$G$86,MATCH($B60&amp;$C60,Nov!$B$2:$B$86&amp;Nov!$C$2:$C$86,0))+INDEX(Déc!$G$2:$G$88,MATCH($B60&amp;$C60,Déc!$B$2:$B$88&amp;Déc!$C$2:$C$88,0))</f>
        <v>10877.5</v>
      </c>
      <c r="H60" s="72">
        <f t="array" ref="H60">INDEX(Oct!$H$2:$H$86,MATCH($B60&amp;$C60,Oct!$B$2:$B$86&amp;Oct!$C$2:$C$86,0))+INDEX(Nov!$H$2:$H$86,MATCH($B60&amp;$C60,Nov!$B$2:$B$86&amp;Nov!$C$2:$C$86,0))+INDEX(Déc!$H$2:$H$88,MATCH($B60&amp;$C60,Déc!$B$2:$B$88&amp;Déc!$C$2:$C$88,0))</f>
        <v>32530.56831078996</v>
      </c>
      <c r="I60" s="64">
        <f t="array" ref="I60">INDEX(Oct!$I$2:$I$86,MATCH($B60&amp;$C60,Oct!$B$2:$B$86&amp;Oct!$C$2:$C$86,0))+INDEX(Nov!$I$2:$I$86,MATCH($B60&amp;$C60,Nov!$B$2:$B$86&amp;Nov!$C$2:$C$86,0))+INDEX(Déc!$I$2:$I$88,MATCH($B60&amp;$C60,Déc!$B$2:$B$88&amp;Déc!$C$2:$C$88,0))</f>
        <v>77</v>
      </c>
      <c r="J60" s="64">
        <f t="array" ref="J60">INDEX(Oct!$J$2:$J$86,MATCH($B60&amp;$C60,Oct!$B$2:$B$86&amp;Oct!$C$2:$C$86,0))+INDEX(Nov!$J$2:$J$86,MATCH($B60&amp;$C60,Nov!$B$2:$B$86&amp;Nov!$C$2:$C$86,0))+INDEX(Déc!$J$2:$J$88,MATCH($B60&amp;$C60,Déc!$B$2:$B$88&amp;Déc!$C$2:$C$88,0))</f>
        <v>5</v>
      </c>
      <c r="K60" s="64">
        <f t="array" ref="K60">INDEX(Oct!$K$2:$K$86,MATCH($B60&amp;$C60,Oct!$B$2:$B$86&amp;Oct!$C$2:$C$86,0))+INDEX(Nov!$K$2:$K$86,MATCH($B60&amp;$C60,Nov!$B$2:$B$86&amp;Nov!$C$2:$C$86,0))+INDEX(Déc!$K$2:$K$88,MATCH($B60&amp;$C60,Déc!$B$2:$B$88&amp;Déc!$C$2:$C$88,0))</f>
        <v>82</v>
      </c>
      <c r="L60" s="72">
        <f t="array" ref="L60">INDEX(Oct!$L$2:$L$86,MATCH($B60&amp;$C60,Oct!$B$2:$B$86&amp;Oct!$C$2:$C$86,0))+INDEX(Nov!$L$2:$L$86,MATCH($B60&amp;$C60,Nov!$B$2:$B$86&amp;Nov!$C$2:$C$86,0))+INDEX(Déc!$L$2:$L$88,MATCH($B60&amp;$C60,Déc!$B$2:$B$88&amp;Déc!$C$2:$C$88,0))</f>
        <v>245.69577507254121</v>
      </c>
    </row>
    <row r="61" spans="1:12">
      <c r="A61" s="23" t="e">
        <f t="shared" si="0"/>
        <v>#N/A</v>
      </c>
      <c r="B61" s="69" t="s">
        <v>14</v>
      </c>
      <c r="C61" s="52" t="s">
        <v>28</v>
      </c>
      <c r="D61" s="35" t="e">
        <f t="array" ref="D61">INDEX(Oct!$D$2:$D$86,MATCH($B61&amp;$C61,Oct!$B$2:$B$86&amp;Oct!$C$2:$C$86,0))+INDEX(Nov!$D$2:$D$86,MATCH($B61&amp;$C61,Nov!$B$2:$B$86&amp;Nov!$C$2:$C$86,0))+INDEX(Déc!$D$2:$D$88,MATCH($B61&amp;$C61,Déc!$B$2:$B$88&amp;Déc!$C$2:$C$88,0))</f>
        <v>#N/A</v>
      </c>
      <c r="E61" s="64" t="e">
        <f t="array" ref="E61">INDEX(Oct!$E$2:$E$86,MATCH($B61&amp;$C61,Oct!$B$2:$B$86&amp;Oct!$C$2:$C$86,0))+INDEX(Nov!$E$2:$E$86,MATCH($B61&amp;$C61,Nov!$B$2:$B$86&amp;Nov!$C$2:$C$86,0))+INDEX(Déc!$E$2:$E$88,MATCH($B61&amp;$C61,Déc!$B$2:$B$88&amp;Déc!$C$2:$C$88,0))</f>
        <v>#N/A</v>
      </c>
      <c r="F61" s="64" t="e">
        <f t="array" ref="F61">INDEX(Oct!$F$2:$F$86,MATCH($B61&amp;$C61,Oct!$B$2:$B$86&amp;Oct!$C$2:$C$86,0))+INDEX(Nov!$F$2:$F$86,MATCH($B61&amp;$C61,Nov!$B$2:$B$86&amp;Nov!$C$2:$C$86,0))+INDEX(Déc!$F$2:$F$88,MATCH($B61&amp;$C61,Déc!$B$2:$B$88&amp;Déc!$C$2:$C$88,0))</f>
        <v>#N/A</v>
      </c>
      <c r="G61" s="64" t="e">
        <f t="array" ref="G61">INDEX(Oct!$G$2:$G$86,MATCH($B61&amp;$C61,Oct!$B$2:$B$86&amp;Oct!$C$2:$C$86,0))+INDEX(Nov!$G$2:$G$86,MATCH($B61&amp;$C61,Nov!$B$2:$B$86&amp;Nov!$C$2:$C$86,0))+INDEX(Déc!$G$2:$G$88,MATCH($B61&amp;$C61,Déc!$B$2:$B$88&amp;Déc!$C$2:$C$88,0))</f>
        <v>#N/A</v>
      </c>
      <c r="H61" s="72" t="e">
        <f t="array" ref="H61">INDEX(Oct!$H$2:$H$86,MATCH($B61&amp;$C61,Oct!$B$2:$B$86&amp;Oct!$C$2:$C$86,0))+INDEX(Nov!$H$2:$H$86,MATCH($B61&amp;$C61,Nov!$B$2:$B$86&amp;Nov!$C$2:$C$86,0))+INDEX(Déc!$H$2:$H$88,MATCH($B61&amp;$C61,Déc!$B$2:$B$88&amp;Déc!$C$2:$C$88,0))</f>
        <v>#N/A</v>
      </c>
      <c r="I61" s="64" t="e">
        <f t="array" ref="I61">INDEX(Oct!$I$2:$I$86,MATCH($B61&amp;$C61,Oct!$B$2:$B$86&amp;Oct!$C$2:$C$86,0))+INDEX(Nov!$I$2:$I$86,MATCH($B61&amp;$C61,Nov!$B$2:$B$86&amp;Nov!$C$2:$C$86,0))+INDEX(Déc!$I$2:$I$88,MATCH($B61&amp;$C61,Déc!$B$2:$B$88&amp;Déc!$C$2:$C$88,0))</f>
        <v>#N/A</v>
      </c>
      <c r="J61" s="64" t="e">
        <f t="array" ref="J61">INDEX(Oct!$J$2:$J$86,MATCH($B61&amp;$C61,Oct!$B$2:$B$86&amp;Oct!$C$2:$C$86,0))+INDEX(Nov!$J$2:$J$86,MATCH($B61&amp;$C61,Nov!$B$2:$B$86&amp;Nov!$C$2:$C$86,0))+INDEX(Déc!$J$2:$J$88,MATCH($B61&amp;$C61,Déc!$B$2:$B$88&amp;Déc!$C$2:$C$88,0))</f>
        <v>#N/A</v>
      </c>
      <c r="K61" s="64" t="e">
        <f t="array" ref="K61">INDEX(Oct!$K$2:$K$86,MATCH($B61&amp;$C61,Oct!$B$2:$B$86&amp;Oct!$C$2:$C$86,0))+INDEX(Nov!$K$2:$K$86,MATCH($B61&amp;$C61,Nov!$B$2:$B$86&amp;Nov!$C$2:$C$86,0))+INDEX(Déc!$K$2:$K$88,MATCH($B61&amp;$C61,Déc!$B$2:$B$88&amp;Déc!$C$2:$C$88,0))</f>
        <v>#N/A</v>
      </c>
      <c r="L61" s="72" t="e">
        <f t="array" ref="L61">INDEX(Oct!$L$2:$L$86,MATCH($B61&amp;$C61,Oct!$B$2:$B$86&amp;Oct!$C$2:$C$86,0))+INDEX(Nov!$L$2:$L$86,MATCH($B61&amp;$C61,Nov!$B$2:$B$86&amp;Nov!$C$2:$C$86,0))+INDEX(Déc!$L$2:$L$88,MATCH($B61&amp;$C61,Déc!$B$2:$B$88&amp;Déc!$C$2:$C$88,0))</f>
        <v>#N/A</v>
      </c>
    </row>
    <row r="62" spans="1:12">
      <c r="A62" s="23" t="e">
        <f t="shared" si="0"/>
        <v>#N/A</v>
      </c>
      <c r="B62" s="54" t="s">
        <v>14</v>
      </c>
      <c r="C62" s="52" t="s">
        <v>25</v>
      </c>
      <c r="D62" s="35">
        <f t="array" ref="D62">INDEX(Oct!$D$2:$D$86,MATCH($B62&amp;$C62,Oct!$B$2:$B$86&amp;Oct!$C$2:$C$86,0))+INDEX(Nov!$D$2:$D$86,MATCH($B62&amp;$C62,Nov!$B$2:$B$86&amp;Nov!$C$2:$C$86,0))+INDEX(Déc!$D$2:$D$88,MATCH($B62&amp;$C62,Déc!$B$2:$B$88&amp;Déc!$C$2:$C$88,0))</f>
        <v>347.25</v>
      </c>
      <c r="E62" s="64">
        <f t="array" ref="E62">INDEX(Oct!$E$2:$E$86,MATCH($B62&amp;$C62,Oct!$B$2:$B$86&amp;Oct!$C$2:$C$86,0))+INDEX(Nov!$E$2:$E$86,MATCH($B62&amp;$C62,Nov!$B$2:$B$86&amp;Nov!$C$2:$C$86,0))+INDEX(Déc!$E$2:$E$88,MATCH($B62&amp;$C62,Déc!$B$2:$B$88&amp;Déc!$C$2:$C$88,0))</f>
        <v>27975.86</v>
      </c>
      <c r="F62" s="64">
        <f t="array" ref="F62">INDEX(Oct!$F$2:$F$86,MATCH($B62&amp;$C62,Oct!$B$2:$B$86&amp;Oct!$C$2:$C$86,0))+INDEX(Nov!$F$2:$F$86,MATCH($B62&amp;$C62,Nov!$B$2:$B$86&amp;Nov!$C$2:$C$86,0))+INDEX(Déc!$F$2:$F$88,MATCH($B62&amp;$C62,Déc!$B$2:$B$88&amp;Déc!$C$2:$C$88,0))</f>
        <v>2052.3000000000002</v>
      </c>
      <c r="G62" s="64">
        <f t="array" ref="G62">INDEX(Oct!$G$2:$G$86,MATCH($B62&amp;$C62,Oct!$B$2:$B$86&amp;Oct!$C$2:$C$86,0))+INDEX(Nov!$G$2:$G$86,MATCH($B62&amp;$C62,Nov!$B$2:$B$86&amp;Nov!$C$2:$C$86,0))+INDEX(Déc!$G$2:$G$88,MATCH($B62&amp;$C62,Déc!$B$2:$B$88&amp;Déc!$C$2:$C$88,0))</f>
        <v>30028.160000000003</v>
      </c>
      <c r="H62" s="72">
        <f t="array" ref="H62">INDEX(Oct!$H$2:$H$86,MATCH($B62&amp;$C62,Oct!$B$2:$B$86&amp;Oct!$C$2:$C$86,0))+INDEX(Nov!$H$2:$H$86,MATCH($B62&amp;$C62,Nov!$B$2:$B$86&amp;Nov!$C$2:$C$86,0))+INDEX(Déc!$H$2:$H$88,MATCH($B62&amp;$C62,Déc!$B$2:$B$88&amp;Déc!$C$2:$C$88,0))</f>
        <v>38637.213219659097</v>
      </c>
      <c r="I62" s="64">
        <f t="array" ref="I62">INDEX(Oct!$I$2:$I$86,MATCH($B62&amp;$C62,Oct!$B$2:$B$86&amp;Oct!$C$2:$C$86,0))+INDEX(Nov!$I$2:$I$86,MATCH($B62&amp;$C62,Nov!$B$2:$B$86&amp;Nov!$C$2:$C$86,0))+INDEX(Déc!$I$2:$I$88,MATCH($B62&amp;$C62,Déc!$B$2:$B$88&amp;Déc!$C$2:$C$88,0))</f>
        <v>225</v>
      </c>
      <c r="J62" s="64">
        <f t="array" ref="J62">INDEX(Oct!$J$2:$J$86,MATCH($B62&amp;$C62,Oct!$B$2:$B$86&amp;Oct!$C$2:$C$86,0))+INDEX(Nov!$J$2:$J$86,MATCH($B62&amp;$C62,Nov!$B$2:$B$86&amp;Nov!$C$2:$C$86,0))+INDEX(Déc!$J$2:$J$88,MATCH($B62&amp;$C62,Déc!$B$2:$B$88&amp;Déc!$C$2:$C$88,0))</f>
        <v>19</v>
      </c>
      <c r="K62" s="64">
        <f t="array" ref="K62">INDEX(Oct!$K$2:$K$86,MATCH($B62&amp;$C62,Oct!$B$2:$B$86&amp;Oct!$C$2:$C$86,0))+INDEX(Nov!$K$2:$K$86,MATCH($B62&amp;$C62,Nov!$B$2:$B$86&amp;Nov!$C$2:$C$86,0))+INDEX(Déc!$K$2:$K$88,MATCH($B62&amp;$C62,Déc!$B$2:$B$88&amp;Déc!$C$2:$C$88,0))</f>
        <v>244</v>
      </c>
      <c r="L62" s="72">
        <f t="array" ref="L62">INDEX(Oct!$L$2:$L$86,MATCH($B62&amp;$C62,Oct!$B$2:$B$86&amp;Oct!$C$2:$C$86,0))+INDEX(Nov!$L$2:$L$86,MATCH($B62&amp;$C62,Nov!$B$2:$B$86&amp;Nov!$C$2:$C$86,0))+INDEX(Déc!$L$2:$L$88,MATCH($B62&amp;$C62,Déc!$B$2:$B$88&amp;Déc!$C$2:$C$88,0))</f>
        <v>313.42327861831035</v>
      </c>
    </row>
    <row r="63" spans="1:12">
      <c r="A63" s="23" t="e">
        <f t="shared" si="0"/>
        <v>#N/A</v>
      </c>
      <c r="B63" s="54" t="s">
        <v>19</v>
      </c>
      <c r="C63" s="52" t="s">
        <v>91</v>
      </c>
      <c r="D63" s="35" t="e">
        <f t="array" ref="D63">INDEX(Oct!$D$2:$D$86,MATCH($B63&amp;$C63,Oct!$B$2:$B$86&amp;Oct!$C$2:$C$86,0))+INDEX(Nov!$D$2:$D$86,MATCH($B63&amp;$C63,Nov!$B$2:$B$86&amp;Nov!$C$2:$C$86,0))+INDEX(Déc!$D$2:$D$88,MATCH($B63&amp;$C63,Déc!$B$2:$B$88&amp;Déc!$C$2:$C$88,0))</f>
        <v>#N/A</v>
      </c>
      <c r="E63" s="64" t="e">
        <f t="array" ref="E63">INDEX(Oct!$E$2:$E$86,MATCH($B63&amp;$C63,Oct!$B$2:$B$86&amp;Oct!$C$2:$C$86,0))+INDEX(Nov!$E$2:$E$86,MATCH($B63&amp;$C63,Nov!$B$2:$B$86&amp;Nov!$C$2:$C$86,0))+INDEX(Déc!$E$2:$E$88,MATCH($B63&amp;$C63,Déc!$B$2:$B$88&amp;Déc!$C$2:$C$88,0))</f>
        <v>#N/A</v>
      </c>
      <c r="F63" s="64" t="e">
        <f t="array" ref="F63">INDEX(Oct!$F$2:$F$86,MATCH($B63&amp;$C63,Oct!$B$2:$B$86&amp;Oct!$C$2:$C$86,0))+INDEX(Nov!$F$2:$F$86,MATCH($B63&amp;$C63,Nov!$B$2:$B$86&amp;Nov!$C$2:$C$86,0))+INDEX(Déc!$F$2:$F$88,MATCH($B63&amp;$C63,Déc!$B$2:$B$88&amp;Déc!$C$2:$C$88,0))</f>
        <v>#N/A</v>
      </c>
      <c r="G63" s="64" t="e">
        <f t="array" ref="G63">INDEX(Oct!$G$2:$G$86,MATCH($B63&amp;$C63,Oct!$B$2:$B$86&amp;Oct!$C$2:$C$86,0))+INDEX(Nov!$G$2:$G$86,MATCH($B63&amp;$C63,Nov!$B$2:$B$86&amp;Nov!$C$2:$C$86,0))+INDEX(Déc!$G$2:$G$88,MATCH($B63&amp;$C63,Déc!$B$2:$B$88&amp;Déc!$C$2:$C$88,0))</f>
        <v>#N/A</v>
      </c>
      <c r="H63" s="72" t="e">
        <f t="array" ref="H63">INDEX(Oct!$H$2:$H$86,MATCH($B63&amp;$C63,Oct!$B$2:$B$86&amp;Oct!$C$2:$C$86,0))+INDEX(Nov!$H$2:$H$86,MATCH($B63&amp;$C63,Nov!$B$2:$B$86&amp;Nov!$C$2:$C$86,0))+INDEX(Déc!$H$2:$H$88,MATCH($B63&amp;$C63,Déc!$B$2:$B$88&amp;Déc!$C$2:$C$88,0))</f>
        <v>#N/A</v>
      </c>
      <c r="I63" s="64" t="e">
        <f t="array" ref="I63">INDEX(Oct!$I$2:$I$86,MATCH($B63&amp;$C63,Oct!$B$2:$B$86&amp;Oct!$C$2:$C$86,0))+INDEX(Nov!$I$2:$I$86,MATCH($B63&amp;$C63,Nov!$B$2:$B$86&amp;Nov!$C$2:$C$86,0))+INDEX(Déc!$I$2:$I$88,MATCH($B63&amp;$C63,Déc!$B$2:$B$88&amp;Déc!$C$2:$C$88,0))</f>
        <v>#N/A</v>
      </c>
      <c r="J63" s="64" t="e">
        <f t="array" ref="J63">INDEX(Oct!$J$2:$J$86,MATCH($B63&amp;$C63,Oct!$B$2:$B$86&amp;Oct!$C$2:$C$86,0))+INDEX(Nov!$J$2:$J$86,MATCH($B63&amp;$C63,Nov!$B$2:$B$86&amp;Nov!$C$2:$C$86,0))+INDEX(Déc!$J$2:$J$88,MATCH($B63&amp;$C63,Déc!$B$2:$B$88&amp;Déc!$C$2:$C$88,0))</f>
        <v>#N/A</v>
      </c>
      <c r="K63" s="64" t="e">
        <f t="array" ref="K63">INDEX(Oct!$K$2:$K$86,MATCH($B63&amp;$C63,Oct!$B$2:$B$86&amp;Oct!$C$2:$C$86,0))+INDEX(Nov!$K$2:$K$86,MATCH($B63&amp;$C63,Nov!$B$2:$B$86&amp;Nov!$C$2:$C$86,0))+INDEX(Déc!$K$2:$K$88,MATCH($B63&amp;$C63,Déc!$B$2:$B$88&amp;Déc!$C$2:$C$88,0))</f>
        <v>#N/A</v>
      </c>
      <c r="L63" s="72" t="e">
        <f t="array" ref="L63">INDEX(Oct!$L$2:$L$86,MATCH($B63&amp;$C63,Oct!$B$2:$B$86&amp;Oct!$C$2:$C$86,0))+INDEX(Nov!$L$2:$L$86,MATCH($B63&amp;$C63,Nov!$B$2:$B$86&amp;Nov!$C$2:$C$86,0))+INDEX(Déc!$L$2:$L$88,MATCH($B63&amp;$C63,Déc!$B$2:$B$88&amp;Déc!$C$2:$C$88,0))</f>
        <v>#N/A</v>
      </c>
    </row>
    <row r="64" spans="1:12">
      <c r="A64" s="23" t="e">
        <f t="shared" si="0"/>
        <v>#N/A</v>
      </c>
      <c r="B64" s="54" t="s">
        <v>19</v>
      </c>
      <c r="C64" s="52" t="s">
        <v>48</v>
      </c>
      <c r="D64" s="35">
        <f t="array" ref="D64">INDEX(Oct!$D$2:$D$86,MATCH($B64&amp;$C64,Oct!$B$2:$B$86&amp;Oct!$C$2:$C$86,0))+INDEX(Nov!$D$2:$D$86,MATCH($B64&amp;$C64,Nov!$B$2:$B$86&amp;Nov!$C$2:$C$86,0))+INDEX(Déc!$D$2:$D$88,MATCH($B64&amp;$C64,Déc!$B$2:$B$88&amp;Déc!$C$2:$C$88,0))</f>
        <v>207.5</v>
      </c>
      <c r="E64" s="64">
        <f t="array" ref="E64">INDEX(Oct!$E$2:$E$86,MATCH($B64&amp;$C64,Oct!$B$2:$B$86&amp;Oct!$C$2:$C$86,0))+INDEX(Nov!$E$2:$E$86,MATCH($B64&amp;$C64,Nov!$B$2:$B$86&amp;Nov!$C$2:$C$86,0))+INDEX(Déc!$E$2:$E$88,MATCH($B64&amp;$C64,Déc!$B$2:$B$88&amp;Déc!$C$2:$C$88,0))</f>
        <v>11882.68</v>
      </c>
      <c r="F64" s="64">
        <f t="array" ref="F64">INDEX(Oct!$F$2:$F$86,MATCH($B64&amp;$C64,Oct!$B$2:$B$86&amp;Oct!$C$2:$C$86,0))+INDEX(Nov!$F$2:$F$86,MATCH($B64&amp;$C64,Nov!$B$2:$B$86&amp;Nov!$C$2:$C$86,0))+INDEX(Déc!$F$2:$F$88,MATCH($B64&amp;$C64,Déc!$B$2:$B$88&amp;Déc!$C$2:$C$88,0))</f>
        <v>762.77</v>
      </c>
      <c r="G64" s="64">
        <f t="array" ref="G64">INDEX(Oct!$G$2:$G$86,MATCH($B64&amp;$C64,Oct!$B$2:$B$86&amp;Oct!$C$2:$C$86,0))+INDEX(Nov!$G$2:$G$86,MATCH($B64&amp;$C64,Nov!$B$2:$B$86&amp;Nov!$C$2:$C$86,0))+INDEX(Déc!$G$2:$G$88,MATCH($B64&amp;$C64,Déc!$B$2:$B$88&amp;Déc!$C$2:$C$88,0))</f>
        <v>12645.45</v>
      </c>
      <c r="H64" s="72">
        <f t="array" ref="H64">INDEX(Oct!$H$2:$H$86,MATCH($B64&amp;$C64,Oct!$B$2:$B$86&amp;Oct!$C$2:$C$86,0))+INDEX(Nov!$H$2:$H$86,MATCH($B64&amp;$C64,Nov!$B$2:$B$86&amp;Nov!$C$2:$C$86,0))+INDEX(Déc!$H$2:$H$88,MATCH($B64&amp;$C64,Déc!$B$2:$B$88&amp;Déc!$C$2:$C$88,0))</f>
        <v>25586.650039294545</v>
      </c>
      <c r="I64" s="64">
        <f t="array" ref="I64">INDEX(Oct!$I$2:$I$86,MATCH($B64&amp;$C64,Oct!$B$2:$B$86&amp;Oct!$C$2:$C$86,0))+INDEX(Nov!$I$2:$I$86,MATCH($B64&amp;$C64,Nov!$B$2:$B$86&amp;Nov!$C$2:$C$86,0))+INDEX(Déc!$I$2:$I$88,MATCH($B64&amp;$C64,Déc!$B$2:$B$88&amp;Déc!$C$2:$C$88,0))</f>
        <v>104</v>
      </c>
      <c r="J64" s="64">
        <f t="array" ref="J64">INDEX(Oct!$J$2:$J$86,MATCH($B64&amp;$C64,Oct!$B$2:$B$86&amp;Oct!$C$2:$C$86,0))+INDEX(Nov!$J$2:$J$86,MATCH($B64&amp;$C64,Nov!$B$2:$B$86&amp;Nov!$C$2:$C$86,0))+INDEX(Déc!$J$2:$J$88,MATCH($B64&amp;$C64,Déc!$B$2:$B$88&amp;Déc!$C$2:$C$88,0))</f>
        <v>5</v>
      </c>
      <c r="K64" s="64">
        <f t="array" ref="K64">INDEX(Oct!$K$2:$K$86,MATCH($B64&amp;$C64,Oct!$B$2:$B$86&amp;Oct!$C$2:$C$86,0))+INDEX(Nov!$K$2:$K$86,MATCH($B64&amp;$C64,Nov!$B$2:$B$86&amp;Nov!$C$2:$C$86,0))+INDEX(Déc!$K$2:$K$88,MATCH($B64&amp;$C64,Déc!$B$2:$B$88&amp;Déc!$C$2:$C$88,0))</f>
        <v>109</v>
      </c>
      <c r="L64" s="72">
        <f t="array" ref="L64">INDEX(Oct!$L$2:$L$86,MATCH($B64&amp;$C64,Oct!$B$2:$B$86&amp;Oct!$C$2:$C$86,0))+INDEX(Nov!$L$2:$L$86,MATCH($B64&amp;$C64,Nov!$B$2:$B$86&amp;Nov!$C$2:$C$86,0))+INDEX(Déc!$L$2:$L$88,MATCH($B64&amp;$C64,Déc!$B$2:$B$88&amp;Déc!$C$2:$C$88,0))</f>
        <v>216.54656753790601</v>
      </c>
    </row>
    <row r="65" spans="1:12">
      <c r="A65" s="23" t="e">
        <f t="shared" si="0"/>
        <v>#N/A</v>
      </c>
      <c r="B65" s="54" t="s">
        <v>19</v>
      </c>
      <c r="C65" s="54" t="s">
        <v>49</v>
      </c>
      <c r="D65" s="35">
        <f t="array" ref="D65">INDEX(Oct!$D$2:$D$86,MATCH($B65&amp;$C65,Oct!$B$2:$B$86&amp;Oct!$C$2:$C$86,0))+INDEX(Nov!$D$2:$D$86,MATCH($B65&amp;$C65,Nov!$B$2:$B$86&amp;Nov!$C$2:$C$86,0))+INDEX(Déc!$D$2:$D$88,MATCH($B65&amp;$C65,Déc!$B$2:$B$88&amp;Déc!$C$2:$C$88,0))</f>
        <v>441</v>
      </c>
      <c r="E65" s="64">
        <f t="array" ref="E65">INDEX(Oct!$E$2:$E$86,MATCH($B65&amp;$C65,Oct!$B$2:$B$86&amp;Oct!$C$2:$C$86,0))+INDEX(Nov!$E$2:$E$86,MATCH($B65&amp;$C65,Nov!$B$2:$B$86&amp;Nov!$C$2:$C$86,0))+INDEX(Déc!$E$2:$E$88,MATCH($B65&amp;$C65,Déc!$B$2:$B$88&amp;Déc!$C$2:$C$88,0))</f>
        <v>29907.269999999997</v>
      </c>
      <c r="F65" s="64">
        <f t="array" ref="F65">INDEX(Oct!$F$2:$F$86,MATCH($B65&amp;$C65,Oct!$B$2:$B$86&amp;Oct!$C$2:$C$86,0))+INDEX(Nov!$F$2:$F$86,MATCH($B65&amp;$C65,Nov!$B$2:$B$86&amp;Nov!$C$2:$C$86,0))+INDEX(Déc!$F$2:$F$88,MATCH($B65&amp;$C65,Déc!$B$2:$B$88&amp;Déc!$C$2:$C$88,0))</f>
        <v>2530.75</v>
      </c>
      <c r="G65" s="64">
        <f t="array" ref="G65">INDEX(Oct!$G$2:$G$86,MATCH($B65&amp;$C65,Oct!$B$2:$B$86&amp;Oct!$C$2:$C$86,0))+INDEX(Nov!$G$2:$G$86,MATCH($B65&amp;$C65,Nov!$B$2:$B$86&amp;Nov!$C$2:$C$86,0))+INDEX(Déc!$G$2:$G$88,MATCH($B65&amp;$C65,Déc!$B$2:$B$88&amp;Déc!$C$2:$C$88,0))</f>
        <v>32438.019999999997</v>
      </c>
      <c r="H65" s="72">
        <f t="array" ref="H65">INDEX(Oct!$H$2:$H$86,MATCH($B65&amp;$C65,Oct!$B$2:$B$86&amp;Oct!$C$2:$C$86,0))+INDEX(Nov!$H$2:$H$86,MATCH($B65&amp;$C65,Nov!$B$2:$B$86&amp;Nov!$C$2:$C$86,0))+INDEX(Déc!$H$2:$H$88,MATCH($B65&amp;$C65,Déc!$B$2:$B$88&amp;Déc!$C$2:$C$88,0))</f>
        <v>32190.968233342646</v>
      </c>
      <c r="I65" s="64">
        <f t="array" ref="I65">INDEX(Oct!$I$2:$I$86,MATCH($B65&amp;$C65,Oct!$B$2:$B$86&amp;Oct!$C$2:$C$86,0))+INDEX(Nov!$I$2:$I$86,MATCH($B65&amp;$C65,Nov!$B$2:$B$86&amp;Nov!$C$2:$C$86,0))+INDEX(Déc!$I$2:$I$88,MATCH($B65&amp;$C65,Déc!$B$2:$B$88&amp;Déc!$C$2:$C$88,0))</f>
        <v>244</v>
      </c>
      <c r="J65" s="64">
        <f t="array" ref="J65">INDEX(Oct!$J$2:$J$86,MATCH($B65&amp;$C65,Oct!$B$2:$B$86&amp;Oct!$C$2:$C$86,0))+INDEX(Nov!$J$2:$J$86,MATCH($B65&amp;$C65,Nov!$B$2:$B$86&amp;Nov!$C$2:$C$86,0))+INDEX(Déc!$J$2:$J$88,MATCH($B65&amp;$C65,Déc!$B$2:$B$88&amp;Déc!$C$2:$C$88,0))</f>
        <v>24</v>
      </c>
      <c r="K65" s="64">
        <f t="array" ref="K65">INDEX(Oct!$K$2:$K$86,MATCH($B65&amp;$C65,Oct!$B$2:$B$86&amp;Oct!$C$2:$C$86,0))+INDEX(Nov!$K$2:$K$86,MATCH($B65&amp;$C65,Nov!$B$2:$B$86&amp;Nov!$C$2:$C$86,0))+INDEX(Déc!$K$2:$K$88,MATCH($B65&amp;$C65,Déc!$B$2:$B$88&amp;Déc!$C$2:$C$88,0))</f>
        <v>268</v>
      </c>
      <c r="L65" s="72">
        <f t="array" ref="L65">INDEX(Oct!$L$2:$L$86,MATCH($B65&amp;$C65,Oct!$B$2:$B$86&amp;Oct!$C$2:$C$86,0))+INDEX(Nov!$L$2:$L$86,MATCH($B65&amp;$C65,Nov!$B$2:$B$86&amp;Nov!$C$2:$C$86,0))+INDEX(Déc!$L$2:$L$88,MATCH($B65&amp;$C65,Déc!$B$2:$B$88&amp;Déc!$C$2:$C$88,0))</f>
        <v>264.21642132371875</v>
      </c>
    </row>
    <row r="66" spans="1:12">
      <c r="A66" s="23" t="e">
        <f t="shared" si="0"/>
        <v>#N/A</v>
      </c>
      <c r="B66" s="54" t="s">
        <v>19</v>
      </c>
      <c r="C66" s="54" t="s">
        <v>47</v>
      </c>
      <c r="D66" s="35">
        <f t="array" ref="D66">INDEX(Oct!$D$2:$D$86,MATCH($B66&amp;$C66,Oct!$B$2:$B$86&amp;Oct!$C$2:$C$86,0))+INDEX(Nov!$D$2:$D$86,MATCH($B66&amp;$C66,Nov!$B$2:$B$86&amp;Nov!$C$2:$C$86,0))+INDEX(Déc!$D$2:$D$88,MATCH($B66&amp;$C66,Déc!$B$2:$B$88&amp;Déc!$C$2:$C$88,0))</f>
        <v>278.5</v>
      </c>
      <c r="E66" s="64">
        <f t="array" ref="E66">INDEX(Oct!$E$2:$E$86,MATCH($B66&amp;$C66,Oct!$B$2:$B$86&amp;Oct!$C$2:$C$86,0))+INDEX(Nov!$E$2:$E$86,MATCH($B66&amp;$C66,Nov!$B$2:$B$86&amp;Nov!$C$2:$C$86,0))+INDEX(Déc!$E$2:$E$88,MATCH($B66&amp;$C66,Déc!$B$2:$B$88&amp;Déc!$C$2:$C$88,0))</f>
        <v>13158.04</v>
      </c>
      <c r="F66" s="64">
        <f t="array" ref="F66">INDEX(Oct!$F$2:$F$86,MATCH($B66&amp;$C66,Oct!$B$2:$B$86&amp;Oct!$C$2:$C$86,0))+INDEX(Nov!$F$2:$F$86,MATCH($B66&amp;$C66,Nov!$B$2:$B$86&amp;Nov!$C$2:$C$86,0))+INDEX(Déc!$F$2:$F$88,MATCH($B66&amp;$C66,Déc!$B$2:$B$88&amp;Déc!$C$2:$C$88,0))</f>
        <v>573.6400000000001</v>
      </c>
      <c r="G66" s="64">
        <f t="array" ref="G66">INDEX(Oct!$G$2:$G$86,MATCH($B66&amp;$C66,Oct!$B$2:$B$86&amp;Oct!$C$2:$C$86,0))+INDEX(Nov!$G$2:$G$86,MATCH($B66&amp;$C66,Nov!$B$2:$B$86&amp;Nov!$C$2:$C$86,0))+INDEX(Déc!$G$2:$G$88,MATCH($B66&amp;$C66,Déc!$B$2:$B$88&amp;Déc!$C$2:$C$88,0))</f>
        <v>13731.68</v>
      </c>
      <c r="H66" s="72">
        <f t="array" ref="H66">INDEX(Oct!$H$2:$H$86,MATCH($B66&amp;$C66,Oct!$B$2:$B$86&amp;Oct!$C$2:$C$86,0))+INDEX(Nov!$H$2:$H$86,MATCH($B66&amp;$C66,Nov!$B$2:$B$86&amp;Nov!$C$2:$C$86,0))+INDEX(Déc!$H$2:$H$88,MATCH($B66&amp;$C66,Déc!$B$2:$B$88&amp;Déc!$C$2:$C$88,0))</f>
        <v>22490.267188054881</v>
      </c>
      <c r="I66" s="64">
        <f t="array" ref="I66">INDEX(Oct!$I$2:$I$86,MATCH($B66&amp;$C66,Oct!$B$2:$B$86&amp;Oct!$C$2:$C$86,0))+INDEX(Nov!$I$2:$I$86,MATCH($B66&amp;$C66,Nov!$B$2:$B$86&amp;Nov!$C$2:$C$86,0))+INDEX(Déc!$I$2:$I$88,MATCH($B66&amp;$C66,Déc!$B$2:$B$88&amp;Déc!$C$2:$C$88,0))</f>
        <v>114</v>
      </c>
      <c r="J66" s="64">
        <f t="array" ref="J66">INDEX(Oct!$J$2:$J$86,MATCH($B66&amp;$C66,Oct!$B$2:$B$86&amp;Oct!$C$2:$C$86,0))+INDEX(Nov!$J$2:$J$86,MATCH($B66&amp;$C66,Nov!$B$2:$B$86&amp;Nov!$C$2:$C$86,0))+INDEX(Déc!$J$2:$J$88,MATCH($B66&amp;$C66,Déc!$B$2:$B$88&amp;Déc!$C$2:$C$88,0))</f>
        <v>5</v>
      </c>
      <c r="K66" s="64">
        <f t="array" ref="K66">INDEX(Oct!$K$2:$K$86,MATCH($B66&amp;$C66,Oct!$B$2:$B$86&amp;Oct!$C$2:$C$86,0))+INDEX(Nov!$K$2:$K$86,MATCH($B66&amp;$C66,Nov!$B$2:$B$86&amp;Nov!$C$2:$C$86,0))+INDEX(Déc!$K$2:$K$88,MATCH($B66&amp;$C66,Déc!$B$2:$B$88&amp;Déc!$C$2:$C$88,0))</f>
        <v>119</v>
      </c>
      <c r="L66" s="72">
        <f t="array" ref="L66">INDEX(Oct!$L$2:$L$86,MATCH($B66&amp;$C66,Oct!$B$2:$B$86&amp;Oct!$C$2:$C$86,0))+INDEX(Nov!$L$2:$L$86,MATCH($B66&amp;$C66,Nov!$B$2:$B$86&amp;Nov!$C$2:$C$86,0))+INDEX(Déc!$L$2:$L$88,MATCH($B66&amp;$C66,Déc!$B$2:$B$88&amp;Déc!$C$2:$C$88,0))</f>
        <v>194.94096852300243</v>
      </c>
    </row>
    <row r="67" spans="1:12">
      <c r="A67" s="23" t="e">
        <f t="shared" ref="A67:A79" si="1">+RANK(H67,$H$2:$H$90)</f>
        <v>#N/A</v>
      </c>
      <c r="B67" s="54" t="s">
        <v>19</v>
      </c>
      <c r="C67" s="54" t="s">
        <v>46</v>
      </c>
      <c r="D67" s="35">
        <f t="array" ref="D67">INDEX(Oct!$D$2:$D$86,MATCH($B67&amp;$C67,Oct!$B$2:$B$86&amp;Oct!$C$2:$C$86,0))+INDEX(Nov!$D$2:$D$86,MATCH($B67&amp;$C67,Nov!$B$2:$B$86&amp;Nov!$C$2:$C$86,0))+INDEX(Déc!$D$2:$D$88,MATCH($B67&amp;$C67,Déc!$B$2:$B$88&amp;Déc!$C$2:$C$88,0))</f>
        <v>426</v>
      </c>
      <c r="E67" s="64">
        <f t="array" ref="E67">INDEX(Oct!$E$2:$E$86,MATCH($B67&amp;$C67,Oct!$B$2:$B$86&amp;Oct!$C$2:$C$86,0))+INDEX(Nov!$E$2:$E$86,MATCH($B67&amp;$C67,Nov!$B$2:$B$86&amp;Nov!$C$2:$C$86,0))+INDEX(Déc!$E$2:$E$88,MATCH($B67&amp;$C67,Déc!$B$2:$B$88&amp;Déc!$C$2:$C$88,0))</f>
        <v>25226.02</v>
      </c>
      <c r="F67" s="64">
        <f t="array" ref="F67">INDEX(Oct!$F$2:$F$86,MATCH($B67&amp;$C67,Oct!$B$2:$B$86&amp;Oct!$C$2:$C$86,0))+INDEX(Nov!$F$2:$F$86,MATCH($B67&amp;$C67,Nov!$B$2:$B$86&amp;Nov!$C$2:$C$86,0))+INDEX(Déc!$F$2:$F$88,MATCH($B67&amp;$C67,Déc!$B$2:$B$88&amp;Déc!$C$2:$C$88,0))</f>
        <v>1886.6200000000003</v>
      </c>
      <c r="G67" s="64">
        <f t="array" ref="G67">INDEX(Oct!$G$2:$G$86,MATCH($B67&amp;$C67,Oct!$B$2:$B$86&amp;Oct!$C$2:$C$86,0))+INDEX(Nov!$G$2:$G$86,MATCH($B67&amp;$C67,Nov!$B$2:$B$86&amp;Nov!$C$2:$C$86,0))+INDEX(Déc!$G$2:$G$88,MATCH($B67&amp;$C67,Déc!$B$2:$B$88&amp;Déc!$C$2:$C$88,0))</f>
        <v>27112.639999999999</v>
      </c>
      <c r="H67" s="72">
        <f t="array" ref="H67">INDEX(Oct!$H$2:$H$86,MATCH($B67&amp;$C67,Oct!$B$2:$B$86&amp;Oct!$C$2:$C$86,0))+INDEX(Nov!$H$2:$H$86,MATCH($B67&amp;$C67,Nov!$B$2:$B$86&amp;Nov!$C$2:$C$86,0))+INDEX(Déc!$H$2:$H$88,MATCH($B67&amp;$C67,Déc!$B$2:$B$88&amp;Déc!$C$2:$C$88,0))</f>
        <v>28495.207355657651</v>
      </c>
      <c r="I67" s="64">
        <f t="array" ref="I67">INDEX(Oct!$I$2:$I$86,MATCH($B67&amp;$C67,Oct!$B$2:$B$86&amp;Oct!$C$2:$C$86,0))+INDEX(Nov!$I$2:$I$86,MATCH($B67&amp;$C67,Nov!$B$2:$B$86&amp;Nov!$C$2:$C$86,0))+INDEX(Déc!$I$2:$I$88,MATCH($B67&amp;$C67,Déc!$B$2:$B$88&amp;Déc!$C$2:$C$88,0))</f>
        <v>202</v>
      </c>
      <c r="J67" s="64">
        <f t="array" ref="J67">INDEX(Oct!$J$2:$J$86,MATCH($B67&amp;$C67,Oct!$B$2:$B$86&amp;Oct!$C$2:$C$86,0))+INDEX(Nov!$J$2:$J$86,MATCH($B67&amp;$C67,Nov!$B$2:$B$86&amp;Nov!$C$2:$C$86,0))+INDEX(Déc!$J$2:$J$88,MATCH($B67&amp;$C67,Déc!$B$2:$B$88&amp;Déc!$C$2:$C$88,0))</f>
        <v>17</v>
      </c>
      <c r="K67" s="64">
        <f t="array" ref="K67">INDEX(Oct!$K$2:$K$86,MATCH($B67&amp;$C67,Oct!$B$2:$B$86&amp;Oct!$C$2:$C$86,0))+INDEX(Nov!$K$2:$K$86,MATCH($B67&amp;$C67,Nov!$B$2:$B$86&amp;Nov!$C$2:$C$86,0))+INDEX(Déc!$K$2:$K$88,MATCH($B67&amp;$C67,Déc!$B$2:$B$88&amp;Déc!$C$2:$C$88,0))</f>
        <v>219</v>
      </c>
      <c r="L67" s="72">
        <f t="array" ref="L67">INDEX(Oct!$L$2:$L$86,MATCH($B67&amp;$C67,Oct!$B$2:$B$86&amp;Oct!$C$2:$C$86,0))+INDEX(Nov!$L$2:$L$86,MATCH($B67&amp;$C67,Nov!$B$2:$B$86&amp;Nov!$C$2:$C$86,0))+INDEX(Déc!$L$2:$L$88,MATCH($B67&amp;$C67,Déc!$B$2:$B$88&amp;Déc!$C$2:$C$88,0))</f>
        <v>230.92105886959982</v>
      </c>
    </row>
    <row r="68" spans="1:12">
      <c r="A68" s="23" t="e">
        <f t="shared" si="1"/>
        <v>#N/A</v>
      </c>
      <c r="B68" s="54" t="s">
        <v>16</v>
      </c>
      <c r="C68" s="54" t="s">
        <v>23</v>
      </c>
      <c r="D68" s="35">
        <f t="array" ref="D68">INDEX(Oct!$D$2:$D$86,MATCH($B68&amp;$C68,Oct!$B$2:$B$86&amp;Oct!$C$2:$C$86,0))+INDEX(Nov!$D$2:$D$86,MATCH($B68&amp;$C68,Nov!$B$2:$B$86&amp;Nov!$C$2:$C$86,0))+INDEX(Déc!$D$2:$D$88,MATCH($B68&amp;$C68,Déc!$B$2:$B$88&amp;Déc!$C$2:$C$88,0))</f>
        <v>490.5</v>
      </c>
      <c r="E68" s="64">
        <f t="array" ref="E68">INDEX(Oct!$E$2:$E$86,MATCH($B68&amp;$C68,Oct!$B$2:$B$86&amp;Oct!$C$2:$C$86,0))+INDEX(Nov!$E$2:$E$86,MATCH($B68&amp;$C68,Nov!$B$2:$B$86&amp;Nov!$C$2:$C$86,0))+INDEX(Déc!$E$2:$E$88,MATCH($B68&amp;$C68,Déc!$B$2:$B$88&amp;Déc!$C$2:$C$88,0))</f>
        <v>36196.870000000003</v>
      </c>
      <c r="F68" s="64">
        <f t="array" ref="F68">INDEX(Oct!$F$2:$F$86,MATCH($B68&amp;$C68,Oct!$B$2:$B$86&amp;Oct!$C$2:$C$86,0))+INDEX(Nov!$F$2:$F$86,MATCH($B68&amp;$C68,Nov!$B$2:$B$86&amp;Nov!$C$2:$C$86,0))+INDEX(Déc!$F$2:$F$88,MATCH($B68&amp;$C68,Déc!$B$2:$B$88&amp;Déc!$C$2:$C$88,0))</f>
        <v>5889.82</v>
      </c>
      <c r="G68" s="64">
        <f t="array" ref="G68">INDEX(Oct!$G$2:$G$86,MATCH($B68&amp;$C68,Oct!$B$2:$B$86&amp;Oct!$C$2:$C$86,0))+INDEX(Nov!$G$2:$G$86,MATCH($B68&amp;$C68,Nov!$B$2:$B$86&amp;Nov!$C$2:$C$86,0))+INDEX(Déc!$G$2:$G$88,MATCH($B68&amp;$C68,Déc!$B$2:$B$88&amp;Déc!$C$2:$C$88,0))</f>
        <v>42086.69</v>
      </c>
      <c r="H68" s="72">
        <f t="array" ref="H68">INDEX(Oct!$H$2:$H$86,MATCH($B68&amp;$C68,Oct!$B$2:$B$86&amp;Oct!$C$2:$C$86,0))+INDEX(Nov!$H$2:$H$86,MATCH($B68&amp;$C68,Nov!$B$2:$B$86&amp;Nov!$C$2:$C$86,0))+INDEX(Déc!$H$2:$H$88,MATCH($B68&amp;$C68,Déc!$B$2:$B$88&amp;Déc!$C$2:$C$88,0))</f>
        <v>38871.359629567261</v>
      </c>
      <c r="I68" s="64">
        <f t="array" ref="I68">INDEX(Oct!$I$2:$I$86,MATCH($B68&amp;$C68,Oct!$B$2:$B$86&amp;Oct!$C$2:$C$86,0))+INDEX(Nov!$I$2:$I$86,MATCH($B68&amp;$C68,Nov!$B$2:$B$86&amp;Nov!$C$2:$C$86,0))+INDEX(Déc!$I$2:$I$88,MATCH($B68&amp;$C68,Déc!$B$2:$B$88&amp;Déc!$C$2:$C$88,0))</f>
        <v>286</v>
      </c>
      <c r="J68" s="64">
        <f t="array" ref="J68">INDEX(Oct!$J$2:$J$86,MATCH($B68&amp;$C68,Oct!$B$2:$B$86&amp;Oct!$C$2:$C$86,0))+INDEX(Nov!$J$2:$J$86,MATCH($B68&amp;$C68,Nov!$B$2:$B$86&amp;Nov!$C$2:$C$86,0))+INDEX(Déc!$J$2:$J$88,MATCH($B68&amp;$C68,Déc!$B$2:$B$88&amp;Déc!$C$2:$C$88,0))</f>
        <v>50</v>
      </c>
      <c r="K68" s="64">
        <f t="array" ref="K68">INDEX(Oct!$K$2:$K$86,MATCH($B68&amp;$C68,Oct!$B$2:$B$86&amp;Oct!$C$2:$C$86,0))+INDEX(Nov!$K$2:$K$86,MATCH($B68&amp;$C68,Nov!$B$2:$B$86&amp;Nov!$C$2:$C$86,0))+INDEX(Déc!$K$2:$K$88,MATCH($B68&amp;$C68,Déc!$B$2:$B$88&amp;Déc!$C$2:$C$88,0))</f>
        <v>336</v>
      </c>
      <c r="L68" s="72">
        <f t="array" ref="L68">INDEX(Oct!$L$2:$L$86,MATCH($B68&amp;$C68,Oct!$B$2:$B$86&amp;Oct!$C$2:$C$86,0))+INDEX(Nov!$L$2:$L$86,MATCH($B68&amp;$C68,Nov!$B$2:$B$86&amp;Nov!$C$2:$C$86,0))+INDEX(Déc!$L$2:$L$88,MATCH($B68&amp;$C68,Déc!$B$2:$B$88&amp;Déc!$C$2:$C$88,0))</f>
        <v>309.73138342950347</v>
      </c>
    </row>
    <row r="69" spans="1:12">
      <c r="A69" s="23" t="e">
        <f t="shared" si="1"/>
        <v>#N/A</v>
      </c>
      <c r="B69" s="68" t="s">
        <v>16</v>
      </c>
      <c r="C69" s="54" t="s">
        <v>37</v>
      </c>
      <c r="D69" s="35" t="e">
        <f t="array" ref="D69">INDEX(Oct!$D$2:$D$86,MATCH($B69&amp;$C69,Oct!$B$2:$B$86&amp;Oct!$C$2:$C$86,0))+INDEX(Nov!$D$2:$D$86,MATCH($B69&amp;$C69,Nov!$B$2:$B$86&amp;Nov!$C$2:$C$86,0))+INDEX(Déc!$D$2:$D$88,MATCH($B69&amp;$C69,Déc!$B$2:$B$88&amp;Déc!$C$2:$C$88,0))</f>
        <v>#N/A</v>
      </c>
      <c r="E69" s="64" t="e">
        <f t="array" ref="E69">INDEX(Oct!$E$2:$E$86,MATCH($B69&amp;$C69,Oct!$B$2:$B$86&amp;Oct!$C$2:$C$86,0))+INDEX(Nov!$E$2:$E$86,MATCH($B69&amp;$C69,Nov!$B$2:$B$86&amp;Nov!$C$2:$C$86,0))+INDEX(Déc!$E$2:$E$88,MATCH($B69&amp;$C69,Déc!$B$2:$B$88&amp;Déc!$C$2:$C$88,0))</f>
        <v>#N/A</v>
      </c>
      <c r="F69" s="64" t="e">
        <f t="array" ref="F69">INDEX(Oct!$F$2:$F$86,MATCH($B69&amp;$C69,Oct!$B$2:$B$86&amp;Oct!$C$2:$C$86,0))+INDEX(Nov!$F$2:$F$86,MATCH($B69&amp;$C69,Nov!$B$2:$B$86&amp;Nov!$C$2:$C$86,0))+INDEX(Déc!$F$2:$F$88,MATCH($B69&amp;$C69,Déc!$B$2:$B$88&amp;Déc!$C$2:$C$88,0))</f>
        <v>#N/A</v>
      </c>
      <c r="G69" s="64" t="e">
        <f t="array" ref="G69">INDEX(Oct!$G$2:$G$86,MATCH($B69&amp;$C69,Oct!$B$2:$B$86&amp;Oct!$C$2:$C$86,0))+INDEX(Nov!$G$2:$G$86,MATCH($B69&amp;$C69,Nov!$B$2:$B$86&amp;Nov!$C$2:$C$86,0))+INDEX(Déc!$G$2:$G$88,MATCH($B69&amp;$C69,Déc!$B$2:$B$88&amp;Déc!$C$2:$C$88,0))</f>
        <v>#N/A</v>
      </c>
      <c r="H69" s="72" t="e">
        <f t="array" ref="H69">INDEX(Oct!$H$2:$H$86,MATCH($B69&amp;$C69,Oct!$B$2:$B$86&amp;Oct!$C$2:$C$86,0))+INDEX(Nov!$H$2:$H$86,MATCH($B69&amp;$C69,Nov!$B$2:$B$86&amp;Nov!$C$2:$C$86,0))+INDEX(Déc!$H$2:$H$88,MATCH($B69&amp;$C69,Déc!$B$2:$B$88&amp;Déc!$C$2:$C$88,0))</f>
        <v>#N/A</v>
      </c>
      <c r="I69" s="64" t="e">
        <f t="array" ref="I69">INDEX(Oct!$I$2:$I$86,MATCH($B69&amp;$C69,Oct!$B$2:$B$86&amp;Oct!$C$2:$C$86,0))+INDEX(Nov!$I$2:$I$86,MATCH($B69&amp;$C69,Nov!$B$2:$B$86&amp;Nov!$C$2:$C$86,0))+INDEX(Déc!$I$2:$I$88,MATCH($B69&amp;$C69,Déc!$B$2:$B$88&amp;Déc!$C$2:$C$88,0))</f>
        <v>#N/A</v>
      </c>
      <c r="J69" s="64" t="e">
        <f t="array" ref="J69">INDEX(Oct!$J$2:$J$86,MATCH($B69&amp;$C69,Oct!$B$2:$B$86&amp;Oct!$C$2:$C$86,0))+INDEX(Nov!$J$2:$J$86,MATCH($B69&amp;$C69,Nov!$B$2:$B$86&amp;Nov!$C$2:$C$86,0))+INDEX(Déc!$J$2:$J$88,MATCH($B69&amp;$C69,Déc!$B$2:$B$88&amp;Déc!$C$2:$C$88,0))</f>
        <v>#N/A</v>
      </c>
      <c r="K69" s="64" t="e">
        <f t="array" ref="K69">INDEX(Oct!$K$2:$K$86,MATCH($B69&amp;$C69,Oct!$B$2:$B$86&amp;Oct!$C$2:$C$86,0))+INDEX(Nov!$K$2:$K$86,MATCH($B69&amp;$C69,Nov!$B$2:$B$86&amp;Nov!$C$2:$C$86,0))+INDEX(Déc!$K$2:$K$88,MATCH($B69&amp;$C69,Déc!$B$2:$B$88&amp;Déc!$C$2:$C$88,0))</f>
        <v>#N/A</v>
      </c>
      <c r="L69" s="72" t="e">
        <f t="array" ref="L69">INDEX(Oct!$L$2:$L$86,MATCH($B69&amp;$C69,Oct!$B$2:$B$86&amp;Oct!$C$2:$C$86,0))+INDEX(Nov!$L$2:$L$86,MATCH($B69&amp;$C69,Nov!$B$2:$B$86&amp;Nov!$C$2:$C$86,0))+INDEX(Déc!$L$2:$L$88,MATCH($B69&amp;$C69,Déc!$B$2:$B$88&amp;Déc!$C$2:$C$88,0))</f>
        <v>#N/A</v>
      </c>
    </row>
    <row r="70" spans="1:12">
      <c r="A70" s="23" t="e">
        <f t="shared" si="1"/>
        <v>#N/A</v>
      </c>
      <c r="B70" s="54" t="s">
        <v>16</v>
      </c>
      <c r="C70" s="54" t="s">
        <v>66</v>
      </c>
      <c r="D70" s="35" t="e">
        <f t="array" ref="D70">INDEX(Oct!$D$2:$D$86,MATCH($B70&amp;$C70,Oct!$B$2:$B$86&amp;Oct!$C$2:$C$86,0))+INDEX(Nov!$D$2:$D$86,MATCH($B70&amp;$C70,Nov!$B$2:$B$86&amp;Nov!$C$2:$C$86,0))+INDEX(Déc!$D$2:$D$88,MATCH($B70&amp;$C70,Déc!$B$2:$B$88&amp;Déc!$C$2:$C$88,0))</f>
        <v>#N/A</v>
      </c>
      <c r="E70" s="64" t="e">
        <f t="array" ref="E70">INDEX(Oct!$E$2:$E$86,MATCH($B70&amp;$C70,Oct!$B$2:$B$86&amp;Oct!$C$2:$C$86,0))+INDEX(Nov!$E$2:$E$86,MATCH($B70&amp;$C70,Nov!$B$2:$B$86&amp;Nov!$C$2:$C$86,0))+INDEX(Déc!$E$2:$E$88,MATCH($B70&amp;$C70,Déc!$B$2:$B$88&amp;Déc!$C$2:$C$88,0))</f>
        <v>#N/A</v>
      </c>
      <c r="F70" s="64" t="e">
        <f t="array" ref="F70">INDEX(Oct!$F$2:$F$86,MATCH($B70&amp;$C70,Oct!$B$2:$B$86&amp;Oct!$C$2:$C$86,0))+INDEX(Nov!$F$2:$F$86,MATCH($B70&amp;$C70,Nov!$B$2:$B$86&amp;Nov!$C$2:$C$86,0))+INDEX(Déc!$F$2:$F$88,MATCH($B70&amp;$C70,Déc!$B$2:$B$88&amp;Déc!$C$2:$C$88,0))</f>
        <v>#N/A</v>
      </c>
      <c r="G70" s="64" t="e">
        <f t="array" ref="G70">INDEX(Oct!$G$2:$G$86,MATCH($B70&amp;$C70,Oct!$B$2:$B$86&amp;Oct!$C$2:$C$86,0))+INDEX(Nov!$G$2:$G$86,MATCH($B70&amp;$C70,Nov!$B$2:$B$86&amp;Nov!$C$2:$C$86,0))+INDEX(Déc!$G$2:$G$88,MATCH($B70&amp;$C70,Déc!$B$2:$B$88&amp;Déc!$C$2:$C$88,0))</f>
        <v>#N/A</v>
      </c>
      <c r="H70" s="72" t="e">
        <f t="array" ref="H70">INDEX(Oct!$H$2:$H$86,MATCH($B70&amp;$C70,Oct!$B$2:$B$86&amp;Oct!$C$2:$C$86,0))+INDEX(Nov!$H$2:$H$86,MATCH($B70&amp;$C70,Nov!$B$2:$B$86&amp;Nov!$C$2:$C$86,0))+INDEX(Déc!$H$2:$H$88,MATCH($B70&amp;$C70,Déc!$B$2:$B$88&amp;Déc!$C$2:$C$88,0))</f>
        <v>#N/A</v>
      </c>
      <c r="I70" s="64" t="e">
        <f t="array" ref="I70">INDEX(Oct!$I$2:$I$86,MATCH($B70&amp;$C70,Oct!$B$2:$B$86&amp;Oct!$C$2:$C$86,0))+INDEX(Nov!$I$2:$I$86,MATCH($B70&amp;$C70,Nov!$B$2:$B$86&amp;Nov!$C$2:$C$86,0))+INDEX(Déc!$I$2:$I$88,MATCH($B70&amp;$C70,Déc!$B$2:$B$88&amp;Déc!$C$2:$C$88,0))</f>
        <v>#N/A</v>
      </c>
      <c r="J70" s="64" t="e">
        <f t="array" ref="J70">INDEX(Oct!$J$2:$J$86,MATCH($B70&amp;$C70,Oct!$B$2:$B$86&amp;Oct!$C$2:$C$86,0))+INDEX(Nov!$J$2:$J$86,MATCH($B70&amp;$C70,Nov!$B$2:$B$86&amp;Nov!$C$2:$C$86,0))+INDEX(Déc!$J$2:$J$88,MATCH($B70&amp;$C70,Déc!$B$2:$B$88&amp;Déc!$C$2:$C$88,0))</f>
        <v>#N/A</v>
      </c>
      <c r="K70" s="64" t="e">
        <f t="array" ref="K70">INDEX(Oct!$K$2:$K$86,MATCH($B70&amp;$C70,Oct!$B$2:$B$86&amp;Oct!$C$2:$C$86,0))+INDEX(Nov!$K$2:$K$86,MATCH($B70&amp;$C70,Nov!$B$2:$B$86&amp;Nov!$C$2:$C$86,0))+INDEX(Déc!$K$2:$K$88,MATCH($B70&amp;$C70,Déc!$B$2:$B$88&amp;Déc!$C$2:$C$88,0))</f>
        <v>#N/A</v>
      </c>
      <c r="L70" s="72" t="e">
        <f t="array" ref="L70">INDEX(Oct!$L$2:$L$86,MATCH($B70&amp;$C70,Oct!$B$2:$B$86&amp;Oct!$C$2:$C$86,0))+INDEX(Nov!$L$2:$L$86,MATCH($B70&amp;$C70,Nov!$B$2:$B$86&amp;Nov!$C$2:$C$86,0))+INDEX(Déc!$L$2:$L$88,MATCH($B70&amp;$C70,Déc!$B$2:$B$88&amp;Déc!$C$2:$C$88,0))</f>
        <v>#N/A</v>
      </c>
    </row>
    <row r="71" spans="1:12">
      <c r="A71" s="23" t="e">
        <f t="shared" si="1"/>
        <v>#N/A</v>
      </c>
      <c r="B71" s="54" t="s">
        <v>16</v>
      </c>
      <c r="C71" s="52" t="s">
        <v>98</v>
      </c>
      <c r="D71" s="35" t="e">
        <f t="array" ref="D71">INDEX(Oct!$D$2:$D$86,MATCH($B71&amp;$C71,Oct!$B$2:$B$86&amp;Oct!$C$2:$C$86,0))+INDEX(Nov!$D$2:$D$86,MATCH($B71&amp;$C71,Nov!$B$2:$B$86&amp;Nov!$C$2:$C$86,0))+INDEX(Déc!$D$2:$D$88,MATCH($B71&amp;$C71,Déc!$B$2:$B$88&amp;Déc!$C$2:$C$88,0))</f>
        <v>#N/A</v>
      </c>
      <c r="E71" s="64" t="e">
        <f t="array" ref="E71">INDEX(Oct!$E$2:$E$86,MATCH($B71&amp;$C71,Oct!$B$2:$B$86&amp;Oct!$C$2:$C$86,0))+INDEX(Nov!$E$2:$E$86,MATCH($B71&amp;$C71,Nov!$B$2:$B$86&amp;Nov!$C$2:$C$86,0))+INDEX(Déc!$E$2:$E$88,MATCH($B71&amp;$C71,Déc!$B$2:$B$88&amp;Déc!$C$2:$C$88,0))</f>
        <v>#N/A</v>
      </c>
      <c r="F71" s="64" t="e">
        <f t="array" ref="F71">INDEX(Oct!$F$2:$F$86,MATCH($B71&amp;$C71,Oct!$B$2:$B$86&amp;Oct!$C$2:$C$86,0))+INDEX(Nov!$F$2:$F$86,MATCH($B71&amp;$C71,Nov!$B$2:$B$86&amp;Nov!$C$2:$C$86,0))+INDEX(Déc!$F$2:$F$88,MATCH($B71&amp;$C71,Déc!$B$2:$B$88&amp;Déc!$C$2:$C$88,0))</f>
        <v>#N/A</v>
      </c>
      <c r="G71" s="64" t="e">
        <f t="array" ref="G71">INDEX(Oct!$G$2:$G$86,MATCH($B71&amp;$C71,Oct!$B$2:$B$86&amp;Oct!$C$2:$C$86,0))+INDEX(Nov!$G$2:$G$86,MATCH($B71&amp;$C71,Nov!$B$2:$B$86&amp;Nov!$C$2:$C$86,0))+INDEX(Déc!$G$2:$G$88,MATCH($B71&amp;$C71,Déc!$B$2:$B$88&amp;Déc!$C$2:$C$88,0))</f>
        <v>#N/A</v>
      </c>
      <c r="H71" s="72" t="e">
        <f t="array" ref="H71">INDEX(Oct!$H$2:$H$86,MATCH($B71&amp;$C71,Oct!$B$2:$B$86&amp;Oct!$C$2:$C$86,0))+INDEX(Nov!$H$2:$H$86,MATCH($B71&amp;$C71,Nov!$B$2:$B$86&amp;Nov!$C$2:$C$86,0))+INDEX(Déc!$H$2:$H$88,MATCH($B71&amp;$C71,Déc!$B$2:$B$88&amp;Déc!$C$2:$C$88,0))</f>
        <v>#N/A</v>
      </c>
      <c r="I71" s="64" t="e">
        <f t="array" ref="I71">INDEX(Oct!$I$2:$I$86,MATCH($B71&amp;$C71,Oct!$B$2:$B$86&amp;Oct!$C$2:$C$86,0))+INDEX(Nov!$I$2:$I$86,MATCH($B71&amp;$C71,Nov!$B$2:$B$86&amp;Nov!$C$2:$C$86,0))+INDEX(Déc!$I$2:$I$88,MATCH($B71&amp;$C71,Déc!$B$2:$B$88&amp;Déc!$C$2:$C$88,0))</f>
        <v>#N/A</v>
      </c>
      <c r="J71" s="64" t="e">
        <f t="array" ref="J71">INDEX(Oct!$J$2:$J$86,MATCH($B71&amp;$C71,Oct!$B$2:$B$86&amp;Oct!$C$2:$C$86,0))+INDEX(Nov!$J$2:$J$86,MATCH($B71&amp;$C71,Nov!$B$2:$B$86&amp;Nov!$C$2:$C$86,0))+INDEX(Déc!$J$2:$J$88,MATCH($B71&amp;$C71,Déc!$B$2:$B$88&amp;Déc!$C$2:$C$88,0))</f>
        <v>#N/A</v>
      </c>
      <c r="K71" s="64" t="e">
        <f t="array" ref="K71">INDEX(Oct!$K$2:$K$86,MATCH($B71&amp;$C71,Oct!$B$2:$B$86&amp;Oct!$C$2:$C$86,0))+INDEX(Nov!$K$2:$K$86,MATCH($B71&amp;$C71,Nov!$B$2:$B$86&amp;Nov!$C$2:$C$86,0))+INDEX(Déc!$K$2:$K$88,MATCH($B71&amp;$C71,Déc!$B$2:$B$88&amp;Déc!$C$2:$C$88,0))</f>
        <v>#N/A</v>
      </c>
      <c r="L71" s="72" t="e">
        <f t="array" ref="L71">INDEX(Oct!$L$2:$L$86,MATCH($B71&amp;$C71,Oct!$B$2:$B$86&amp;Oct!$C$2:$C$86,0))+INDEX(Nov!$L$2:$L$86,MATCH($B71&amp;$C71,Nov!$B$2:$B$86&amp;Nov!$C$2:$C$86,0))+INDEX(Déc!$L$2:$L$88,MATCH($B71&amp;$C71,Déc!$B$2:$B$88&amp;Déc!$C$2:$C$88,0))</f>
        <v>#N/A</v>
      </c>
    </row>
    <row r="72" spans="1:12">
      <c r="A72" s="23" t="e">
        <f t="shared" si="1"/>
        <v>#N/A</v>
      </c>
      <c r="B72" s="54" t="s">
        <v>16</v>
      </c>
      <c r="C72" s="53" t="s">
        <v>97</v>
      </c>
      <c r="D72" s="35" t="e">
        <f t="array" ref="D72">INDEX(Oct!$D$2:$D$86,MATCH($B72&amp;$C72,Oct!$B$2:$B$86&amp;Oct!$C$2:$C$86,0))+INDEX(Nov!$D$2:$D$86,MATCH($B72&amp;$C72,Nov!$B$2:$B$86&amp;Nov!$C$2:$C$86,0))+INDEX(Déc!$D$2:$D$88,MATCH($B72&amp;$C72,Déc!$B$2:$B$88&amp;Déc!$C$2:$C$88,0))</f>
        <v>#N/A</v>
      </c>
      <c r="E72" s="64" t="e">
        <f t="array" ref="E72">INDEX(Oct!$E$2:$E$86,MATCH($B72&amp;$C72,Oct!$B$2:$B$86&amp;Oct!$C$2:$C$86,0))+INDEX(Nov!$E$2:$E$86,MATCH($B72&amp;$C72,Nov!$B$2:$B$86&amp;Nov!$C$2:$C$86,0))+INDEX(Déc!$E$2:$E$88,MATCH($B72&amp;$C72,Déc!$B$2:$B$88&amp;Déc!$C$2:$C$88,0))</f>
        <v>#N/A</v>
      </c>
      <c r="F72" s="64" t="e">
        <f t="array" ref="F72">INDEX(Oct!$F$2:$F$86,MATCH($B72&amp;$C72,Oct!$B$2:$B$86&amp;Oct!$C$2:$C$86,0))+INDEX(Nov!$F$2:$F$86,MATCH($B72&amp;$C72,Nov!$B$2:$B$86&amp;Nov!$C$2:$C$86,0))+INDEX(Déc!$F$2:$F$88,MATCH($B72&amp;$C72,Déc!$B$2:$B$88&amp;Déc!$C$2:$C$88,0))</f>
        <v>#N/A</v>
      </c>
      <c r="G72" s="64" t="e">
        <f t="array" ref="G72">INDEX(Oct!$G$2:$G$86,MATCH($B72&amp;$C72,Oct!$B$2:$B$86&amp;Oct!$C$2:$C$86,0))+INDEX(Nov!$G$2:$G$86,MATCH($B72&amp;$C72,Nov!$B$2:$B$86&amp;Nov!$C$2:$C$86,0))+INDEX(Déc!$G$2:$G$88,MATCH($B72&amp;$C72,Déc!$B$2:$B$88&amp;Déc!$C$2:$C$88,0))</f>
        <v>#N/A</v>
      </c>
      <c r="H72" s="72" t="e">
        <f t="array" ref="H72">INDEX(Oct!$H$2:$H$86,MATCH($B72&amp;$C72,Oct!$B$2:$B$86&amp;Oct!$C$2:$C$86,0))+INDEX(Nov!$H$2:$H$86,MATCH($B72&amp;$C72,Nov!$B$2:$B$86&amp;Nov!$C$2:$C$86,0))+INDEX(Déc!$H$2:$H$88,MATCH($B72&amp;$C72,Déc!$B$2:$B$88&amp;Déc!$C$2:$C$88,0))</f>
        <v>#N/A</v>
      </c>
      <c r="I72" s="64" t="e">
        <f t="array" ref="I72">INDEX(Oct!$I$2:$I$86,MATCH($B72&amp;$C72,Oct!$B$2:$B$86&amp;Oct!$C$2:$C$86,0))+INDEX(Nov!$I$2:$I$86,MATCH($B72&amp;$C72,Nov!$B$2:$B$86&amp;Nov!$C$2:$C$86,0))+INDEX(Déc!$I$2:$I$88,MATCH($B72&amp;$C72,Déc!$B$2:$B$88&amp;Déc!$C$2:$C$88,0))</f>
        <v>#N/A</v>
      </c>
      <c r="J72" s="64" t="e">
        <f t="array" ref="J72">INDEX(Oct!$J$2:$J$86,MATCH($B72&amp;$C72,Oct!$B$2:$B$86&amp;Oct!$C$2:$C$86,0))+INDEX(Nov!$J$2:$J$86,MATCH($B72&amp;$C72,Nov!$B$2:$B$86&amp;Nov!$C$2:$C$86,0))+INDEX(Déc!$J$2:$J$88,MATCH($B72&amp;$C72,Déc!$B$2:$B$88&amp;Déc!$C$2:$C$88,0))</f>
        <v>#N/A</v>
      </c>
      <c r="K72" s="64" t="e">
        <f t="array" ref="K72">INDEX(Oct!$K$2:$K$86,MATCH($B72&amp;$C72,Oct!$B$2:$B$86&amp;Oct!$C$2:$C$86,0))+INDEX(Nov!$K$2:$K$86,MATCH($B72&amp;$C72,Nov!$B$2:$B$86&amp;Nov!$C$2:$C$86,0))+INDEX(Déc!$K$2:$K$88,MATCH($B72&amp;$C72,Déc!$B$2:$B$88&amp;Déc!$C$2:$C$88,0))</f>
        <v>#N/A</v>
      </c>
      <c r="L72" s="72" t="e">
        <f t="array" ref="L72">INDEX(Oct!$L$2:$L$86,MATCH($B72&amp;$C72,Oct!$B$2:$B$86&amp;Oct!$C$2:$C$86,0))+INDEX(Nov!$L$2:$L$86,MATCH($B72&amp;$C72,Nov!$B$2:$B$86&amp;Nov!$C$2:$C$86,0))+INDEX(Déc!$L$2:$L$88,MATCH($B72&amp;$C72,Déc!$B$2:$B$88&amp;Déc!$C$2:$C$88,0))</f>
        <v>#N/A</v>
      </c>
    </row>
    <row r="73" spans="1:12">
      <c r="A73" s="23" t="e">
        <f t="shared" si="1"/>
        <v>#N/A</v>
      </c>
      <c r="B73" s="54" t="s">
        <v>16</v>
      </c>
      <c r="C73" s="52" t="s">
        <v>34</v>
      </c>
      <c r="D73" s="35" t="e">
        <f t="array" ref="D73">INDEX(Oct!$D$2:$D$86,MATCH($B73&amp;$C73,Oct!$B$2:$B$86&amp;Oct!$C$2:$C$86,0))+INDEX(Nov!$D$2:$D$86,MATCH($B73&amp;$C73,Nov!$B$2:$B$86&amp;Nov!$C$2:$C$86,0))+INDEX(Déc!$D$2:$D$88,MATCH($B73&amp;$C73,Déc!$B$2:$B$88&amp;Déc!$C$2:$C$88,0))</f>
        <v>#N/A</v>
      </c>
      <c r="E73" s="64" t="e">
        <f t="array" ref="E73">INDEX(Oct!$E$2:$E$86,MATCH($B73&amp;$C73,Oct!$B$2:$B$86&amp;Oct!$C$2:$C$86,0))+INDEX(Nov!$E$2:$E$86,MATCH($B73&amp;$C73,Nov!$B$2:$B$86&amp;Nov!$C$2:$C$86,0))+INDEX(Déc!$E$2:$E$88,MATCH($B73&amp;$C73,Déc!$B$2:$B$88&amp;Déc!$C$2:$C$88,0))</f>
        <v>#N/A</v>
      </c>
      <c r="F73" s="64" t="e">
        <f t="array" ref="F73">INDEX(Oct!$F$2:$F$86,MATCH($B73&amp;$C73,Oct!$B$2:$B$86&amp;Oct!$C$2:$C$86,0))+INDEX(Nov!$F$2:$F$86,MATCH($B73&amp;$C73,Nov!$B$2:$B$86&amp;Nov!$C$2:$C$86,0))+INDEX(Déc!$F$2:$F$88,MATCH($B73&amp;$C73,Déc!$B$2:$B$88&amp;Déc!$C$2:$C$88,0))</f>
        <v>#N/A</v>
      </c>
      <c r="G73" s="64" t="e">
        <f t="array" ref="G73">INDEX(Oct!$G$2:$G$86,MATCH($B73&amp;$C73,Oct!$B$2:$B$86&amp;Oct!$C$2:$C$86,0))+INDEX(Nov!$G$2:$G$86,MATCH($B73&amp;$C73,Nov!$B$2:$B$86&amp;Nov!$C$2:$C$86,0))+INDEX(Déc!$G$2:$G$88,MATCH($B73&amp;$C73,Déc!$B$2:$B$88&amp;Déc!$C$2:$C$88,0))</f>
        <v>#N/A</v>
      </c>
      <c r="H73" s="72" t="e">
        <f t="array" ref="H73">INDEX(Oct!$H$2:$H$86,MATCH($B73&amp;$C73,Oct!$B$2:$B$86&amp;Oct!$C$2:$C$86,0))+INDEX(Nov!$H$2:$H$86,MATCH($B73&amp;$C73,Nov!$B$2:$B$86&amp;Nov!$C$2:$C$86,0))+INDEX(Déc!$H$2:$H$88,MATCH($B73&amp;$C73,Déc!$B$2:$B$88&amp;Déc!$C$2:$C$88,0))</f>
        <v>#N/A</v>
      </c>
      <c r="I73" s="64" t="e">
        <f t="array" ref="I73">INDEX(Oct!$I$2:$I$86,MATCH($B73&amp;$C73,Oct!$B$2:$B$86&amp;Oct!$C$2:$C$86,0))+INDEX(Nov!$I$2:$I$86,MATCH($B73&amp;$C73,Nov!$B$2:$B$86&amp;Nov!$C$2:$C$86,0))+INDEX(Déc!$I$2:$I$88,MATCH($B73&amp;$C73,Déc!$B$2:$B$88&amp;Déc!$C$2:$C$88,0))</f>
        <v>#N/A</v>
      </c>
      <c r="J73" s="64" t="e">
        <f t="array" ref="J73">INDEX(Oct!$J$2:$J$86,MATCH($B73&amp;$C73,Oct!$B$2:$B$86&amp;Oct!$C$2:$C$86,0))+INDEX(Nov!$J$2:$J$86,MATCH($B73&amp;$C73,Nov!$B$2:$B$86&amp;Nov!$C$2:$C$86,0))+INDEX(Déc!$J$2:$J$88,MATCH($B73&amp;$C73,Déc!$B$2:$B$88&amp;Déc!$C$2:$C$88,0))</f>
        <v>#N/A</v>
      </c>
      <c r="K73" s="64" t="e">
        <f t="array" ref="K73">INDEX(Oct!$K$2:$K$86,MATCH($B73&amp;$C73,Oct!$B$2:$B$86&amp;Oct!$C$2:$C$86,0))+INDEX(Nov!$K$2:$K$86,MATCH($B73&amp;$C73,Nov!$B$2:$B$86&amp;Nov!$C$2:$C$86,0))+INDEX(Déc!$K$2:$K$88,MATCH($B73&amp;$C73,Déc!$B$2:$B$88&amp;Déc!$C$2:$C$88,0))</f>
        <v>#N/A</v>
      </c>
      <c r="L73" s="72" t="e">
        <f t="array" ref="L73">INDEX(Oct!$L$2:$L$86,MATCH($B73&amp;$C73,Oct!$B$2:$B$86&amp;Oct!$C$2:$C$86,0))+INDEX(Nov!$L$2:$L$86,MATCH($B73&amp;$C73,Nov!$B$2:$B$86&amp;Nov!$C$2:$C$86,0))+INDEX(Déc!$L$2:$L$88,MATCH($B73&amp;$C73,Déc!$B$2:$B$88&amp;Déc!$C$2:$C$88,0))</f>
        <v>#N/A</v>
      </c>
    </row>
    <row r="74" spans="1:12">
      <c r="A74" s="23" t="e">
        <f t="shared" si="1"/>
        <v>#N/A</v>
      </c>
      <c r="B74" s="68" t="s">
        <v>16</v>
      </c>
      <c r="C74" s="54" t="s">
        <v>28</v>
      </c>
      <c r="D74" s="35" t="e">
        <f t="array" ref="D74">INDEX(Oct!$D$2:$D$86,MATCH($B74&amp;$C74,Oct!$B$2:$B$86&amp;Oct!$C$2:$C$86,0))+INDEX(Nov!$D$2:$D$86,MATCH($B74&amp;$C74,Nov!$B$2:$B$86&amp;Nov!$C$2:$C$86,0))+INDEX(Déc!$D$2:$D$88,MATCH($B74&amp;$C74,Déc!$B$2:$B$88&amp;Déc!$C$2:$C$88,0))</f>
        <v>#N/A</v>
      </c>
      <c r="E74" s="64" t="e">
        <f t="array" ref="E74">INDEX(Oct!$E$2:$E$86,MATCH($B74&amp;$C74,Oct!$B$2:$B$86&amp;Oct!$C$2:$C$86,0))+INDEX(Nov!$E$2:$E$86,MATCH($B74&amp;$C74,Nov!$B$2:$B$86&amp;Nov!$C$2:$C$86,0))+INDEX(Déc!$E$2:$E$88,MATCH($B74&amp;$C74,Déc!$B$2:$B$88&amp;Déc!$C$2:$C$88,0))</f>
        <v>#N/A</v>
      </c>
      <c r="F74" s="64" t="e">
        <f t="array" ref="F74">INDEX(Oct!$F$2:$F$86,MATCH($B74&amp;$C74,Oct!$B$2:$B$86&amp;Oct!$C$2:$C$86,0))+INDEX(Nov!$F$2:$F$86,MATCH($B74&amp;$C74,Nov!$B$2:$B$86&amp;Nov!$C$2:$C$86,0))+INDEX(Déc!$F$2:$F$88,MATCH($B74&amp;$C74,Déc!$B$2:$B$88&amp;Déc!$C$2:$C$88,0))</f>
        <v>#N/A</v>
      </c>
      <c r="G74" s="64" t="e">
        <f t="array" ref="G74">INDEX(Oct!$G$2:$G$86,MATCH($B74&amp;$C74,Oct!$B$2:$B$86&amp;Oct!$C$2:$C$86,0))+INDEX(Nov!$G$2:$G$86,MATCH($B74&amp;$C74,Nov!$B$2:$B$86&amp;Nov!$C$2:$C$86,0))+INDEX(Déc!$G$2:$G$88,MATCH($B74&amp;$C74,Déc!$B$2:$B$88&amp;Déc!$C$2:$C$88,0))</f>
        <v>#N/A</v>
      </c>
      <c r="H74" s="72" t="e">
        <f t="array" ref="H74">INDEX(Oct!$H$2:$H$86,MATCH($B74&amp;$C74,Oct!$B$2:$B$86&amp;Oct!$C$2:$C$86,0))+INDEX(Nov!$H$2:$H$86,MATCH($B74&amp;$C74,Nov!$B$2:$B$86&amp;Nov!$C$2:$C$86,0))+INDEX(Déc!$H$2:$H$88,MATCH($B74&amp;$C74,Déc!$B$2:$B$88&amp;Déc!$C$2:$C$88,0))</f>
        <v>#N/A</v>
      </c>
      <c r="I74" s="64" t="e">
        <f t="array" ref="I74">INDEX(Oct!$I$2:$I$86,MATCH($B74&amp;$C74,Oct!$B$2:$B$86&amp;Oct!$C$2:$C$86,0))+INDEX(Nov!$I$2:$I$86,MATCH($B74&amp;$C74,Nov!$B$2:$B$86&amp;Nov!$C$2:$C$86,0))+INDEX(Déc!$I$2:$I$88,MATCH($B74&amp;$C74,Déc!$B$2:$B$88&amp;Déc!$C$2:$C$88,0))</f>
        <v>#N/A</v>
      </c>
      <c r="J74" s="64" t="e">
        <f t="array" ref="J74">INDEX(Oct!$J$2:$J$86,MATCH($B74&amp;$C74,Oct!$B$2:$B$86&amp;Oct!$C$2:$C$86,0))+INDEX(Nov!$J$2:$J$86,MATCH($B74&amp;$C74,Nov!$B$2:$B$86&amp;Nov!$C$2:$C$86,0))+INDEX(Déc!$J$2:$J$88,MATCH($B74&amp;$C74,Déc!$B$2:$B$88&amp;Déc!$C$2:$C$88,0))</f>
        <v>#N/A</v>
      </c>
      <c r="K74" s="64" t="e">
        <f t="array" ref="K74">INDEX(Oct!$K$2:$K$86,MATCH($B74&amp;$C74,Oct!$B$2:$B$86&amp;Oct!$C$2:$C$86,0))+INDEX(Nov!$K$2:$K$86,MATCH($B74&amp;$C74,Nov!$B$2:$B$86&amp;Nov!$C$2:$C$86,0))+INDEX(Déc!$K$2:$K$88,MATCH($B74&amp;$C74,Déc!$B$2:$B$88&amp;Déc!$C$2:$C$88,0))</f>
        <v>#N/A</v>
      </c>
      <c r="L74" s="72" t="e">
        <f t="array" ref="L74">INDEX(Oct!$L$2:$L$86,MATCH($B74&amp;$C74,Oct!$B$2:$B$86&amp;Oct!$C$2:$C$86,0))+INDEX(Nov!$L$2:$L$86,MATCH($B74&amp;$C74,Nov!$B$2:$B$86&amp;Nov!$C$2:$C$86,0))+INDEX(Déc!$L$2:$L$88,MATCH($B74&amp;$C74,Déc!$B$2:$B$88&amp;Déc!$C$2:$C$88,0))</f>
        <v>#N/A</v>
      </c>
    </row>
    <row r="75" spans="1:12">
      <c r="A75" s="23" t="e">
        <f t="shared" si="1"/>
        <v>#N/A</v>
      </c>
      <c r="B75" s="68" t="s">
        <v>16</v>
      </c>
      <c r="C75" s="54" t="s">
        <v>25</v>
      </c>
      <c r="D75" s="35" t="e">
        <f t="array" ref="D75">INDEX(Oct!$D$2:$D$86,MATCH($B75&amp;$C75,Oct!$B$2:$B$86&amp;Oct!$C$2:$C$86,0))+INDEX(Nov!$D$2:$D$86,MATCH($B75&amp;$C75,Nov!$B$2:$B$86&amp;Nov!$C$2:$C$86,0))+INDEX(Déc!$D$2:$D$88,MATCH($B75&amp;$C75,Déc!$B$2:$B$88&amp;Déc!$C$2:$C$88,0))</f>
        <v>#N/A</v>
      </c>
      <c r="E75" s="64" t="e">
        <f t="array" ref="E75">INDEX(Oct!$E$2:$E$86,MATCH($B75&amp;$C75,Oct!$B$2:$B$86&amp;Oct!$C$2:$C$86,0))+INDEX(Nov!$E$2:$E$86,MATCH($B75&amp;$C75,Nov!$B$2:$B$86&amp;Nov!$C$2:$C$86,0))+INDEX(Déc!$E$2:$E$88,MATCH($B75&amp;$C75,Déc!$B$2:$B$88&amp;Déc!$C$2:$C$88,0))</f>
        <v>#N/A</v>
      </c>
      <c r="F75" s="64" t="e">
        <f t="array" ref="F75">INDEX(Oct!$F$2:$F$86,MATCH($B75&amp;$C75,Oct!$B$2:$B$86&amp;Oct!$C$2:$C$86,0))+INDEX(Nov!$F$2:$F$86,MATCH($B75&amp;$C75,Nov!$B$2:$B$86&amp;Nov!$C$2:$C$86,0))+INDEX(Déc!$F$2:$F$88,MATCH($B75&amp;$C75,Déc!$B$2:$B$88&amp;Déc!$C$2:$C$88,0))</f>
        <v>#N/A</v>
      </c>
      <c r="G75" s="64" t="e">
        <f t="array" ref="G75">INDEX(Oct!$G$2:$G$86,MATCH($B75&amp;$C75,Oct!$B$2:$B$86&amp;Oct!$C$2:$C$86,0))+INDEX(Nov!$G$2:$G$86,MATCH($B75&amp;$C75,Nov!$B$2:$B$86&amp;Nov!$C$2:$C$86,0))+INDEX(Déc!$G$2:$G$88,MATCH($B75&amp;$C75,Déc!$B$2:$B$88&amp;Déc!$C$2:$C$88,0))</f>
        <v>#N/A</v>
      </c>
      <c r="H75" s="72" t="e">
        <f t="array" ref="H75">INDEX(Oct!$H$2:$H$86,MATCH($B75&amp;$C75,Oct!$B$2:$B$86&amp;Oct!$C$2:$C$86,0))+INDEX(Nov!$H$2:$H$86,MATCH($B75&amp;$C75,Nov!$B$2:$B$86&amp;Nov!$C$2:$C$86,0))+INDEX(Déc!$H$2:$H$88,MATCH($B75&amp;$C75,Déc!$B$2:$B$88&amp;Déc!$C$2:$C$88,0))</f>
        <v>#N/A</v>
      </c>
      <c r="I75" s="64" t="e">
        <f t="array" ref="I75">INDEX(Oct!$I$2:$I$86,MATCH($B75&amp;$C75,Oct!$B$2:$B$86&amp;Oct!$C$2:$C$86,0))+INDEX(Nov!$I$2:$I$86,MATCH($B75&amp;$C75,Nov!$B$2:$B$86&amp;Nov!$C$2:$C$86,0))+INDEX(Déc!$I$2:$I$88,MATCH($B75&amp;$C75,Déc!$B$2:$B$88&amp;Déc!$C$2:$C$88,0))</f>
        <v>#N/A</v>
      </c>
      <c r="J75" s="64" t="e">
        <f t="array" ref="J75">INDEX(Oct!$J$2:$J$86,MATCH($B75&amp;$C75,Oct!$B$2:$B$86&amp;Oct!$C$2:$C$86,0))+INDEX(Nov!$J$2:$J$86,MATCH($B75&amp;$C75,Nov!$B$2:$B$86&amp;Nov!$C$2:$C$86,0))+INDEX(Déc!$J$2:$J$88,MATCH($B75&amp;$C75,Déc!$B$2:$B$88&amp;Déc!$C$2:$C$88,0))</f>
        <v>#N/A</v>
      </c>
      <c r="K75" s="64" t="e">
        <f t="array" ref="K75">INDEX(Oct!$K$2:$K$86,MATCH($B75&amp;$C75,Oct!$B$2:$B$86&amp;Oct!$C$2:$C$86,0))+INDEX(Nov!$K$2:$K$86,MATCH($B75&amp;$C75,Nov!$B$2:$B$86&amp;Nov!$C$2:$C$86,0))+INDEX(Déc!$K$2:$K$88,MATCH($B75&amp;$C75,Déc!$B$2:$B$88&amp;Déc!$C$2:$C$88,0))</f>
        <v>#N/A</v>
      </c>
      <c r="L75" s="72" t="e">
        <f t="array" ref="L75">INDEX(Oct!$L$2:$L$86,MATCH($B75&amp;$C75,Oct!$B$2:$B$86&amp;Oct!$C$2:$C$86,0))+INDEX(Nov!$L$2:$L$86,MATCH($B75&amp;$C75,Nov!$B$2:$B$86&amp;Nov!$C$2:$C$86,0))+INDEX(Déc!$L$2:$L$88,MATCH($B75&amp;$C75,Déc!$B$2:$B$88&amp;Déc!$C$2:$C$88,0))</f>
        <v>#N/A</v>
      </c>
    </row>
    <row r="76" spans="1:12">
      <c r="A76" s="23" t="e">
        <f t="shared" si="1"/>
        <v>#N/A</v>
      </c>
      <c r="B76" s="54" t="s">
        <v>12</v>
      </c>
      <c r="C76" s="52" t="s">
        <v>90</v>
      </c>
      <c r="D76" s="35" t="e">
        <f t="array" ref="D76">INDEX(Oct!$D$2:$D$86,MATCH($B76&amp;$C76,Oct!$B$2:$B$86&amp;Oct!$C$2:$C$86,0))+INDEX(Nov!$D$2:$D$86,MATCH($B76&amp;$C76,Nov!$B$2:$B$86&amp;Nov!$C$2:$C$86,0))+INDEX(Déc!$D$2:$D$88,MATCH($B76&amp;$C76,Déc!$B$2:$B$88&amp;Déc!$C$2:$C$88,0))</f>
        <v>#N/A</v>
      </c>
      <c r="E76" s="64" t="e">
        <f t="array" ref="E76">INDEX(Oct!$E$2:$E$86,MATCH($B76&amp;$C76,Oct!$B$2:$B$86&amp;Oct!$C$2:$C$86,0))+INDEX(Nov!$E$2:$E$86,MATCH($B76&amp;$C76,Nov!$B$2:$B$86&amp;Nov!$C$2:$C$86,0))+INDEX(Déc!$E$2:$E$88,MATCH($B76&amp;$C76,Déc!$B$2:$B$88&amp;Déc!$C$2:$C$88,0))</f>
        <v>#N/A</v>
      </c>
      <c r="F76" s="64" t="e">
        <f t="array" ref="F76">INDEX(Oct!$F$2:$F$86,MATCH($B76&amp;$C76,Oct!$B$2:$B$86&amp;Oct!$C$2:$C$86,0))+INDEX(Nov!$F$2:$F$86,MATCH($B76&amp;$C76,Nov!$B$2:$B$86&amp;Nov!$C$2:$C$86,0))+INDEX(Déc!$F$2:$F$88,MATCH($B76&amp;$C76,Déc!$B$2:$B$88&amp;Déc!$C$2:$C$88,0))</f>
        <v>#N/A</v>
      </c>
      <c r="G76" s="64" t="e">
        <f t="array" ref="G76">INDEX(Oct!$G$2:$G$86,MATCH($B76&amp;$C76,Oct!$B$2:$B$86&amp;Oct!$C$2:$C$86,0))+INDEX(Nov!$G$2:$G$86,MATCH($B76&amp;$C76,Nov!$B$2:$B$86&amp;Nov!$C$2:$C$86,0))+INDEX(Déc!$G$2:$G$88,MATCH($B76&amp;$C76,Déc!$B$2:$B$88&amp;Déc!$C$2:$C$88,0))</f>
        <v>#N/A</v>
      </c>
      <c r="H76" s="72" t="e">
        <f t="array" ref="H76">INDEX(Oct!$H$2:$H$86,MATCH($B76&amp;$C76,Oct!$B$2:$B$86&amp;Oct!$C$2:$C$86,0))+INDEX(Nov!$H$2:$H$86,MATCH($B76&amp;$C76,Nov!$B$2:$B$86&amp;Nov!$C$2:$C$86,0))+INDEX(Déc!$H$2:$H$88,MATCH($B76&amp;$C76,Déc!$B$2:$B$88&amp;Déc!$C$2:$C$88,0))</f>
        <v>#N/A</v>
      </c>
      <c r="I76" s="64" t="e">
        <f t="array" ref="I76">INDEX(Oct!$I$2:$I$86,MATCH($B76&amp;$C76,Oct!$B$2:$B$86&amp;Oct!$C$2:$C$86,0))+INDEX(Nov!$I$2:$I$86,MATCH($B76&amp;$C76,Nov!$B$2:$B$86&amp;Nov!$C$2:$C$86,0))+INDEX(Déc!$I$2:$I$88,MATCH($B76&amp;$C76,Déc!$B$2:$B$88&amp;Déc!$C$2:$C$88,0))</f>
        <v>#N/A</v>
      </c>
      <c r="J76" s="64" t="e">
        <f t="array" ref="J76">INDEX(Oct!$J$2:$J$86,MATCH($B76&amp;$C76,Oct!$B$2:$B$86&amp;Oct!$C$2:$C$86,0))+INDEX(Nov!$J$2:$J$86,MATCH($B76&amp;$C76,Nov!$B$2:$B$86&amp;Nov!$C$2:$C$86,0))+INDEX(Déc!$J$2:$J$88,MATCH($B76&amp;$C76,Déc!$B$2:$B$88&amp;Déc!$C$2:$C$88,0))</f>
        <v>#N/A</v>
      </c>
      <c r="K76" s="64" t="e">
        <f t="array" ref="K76">INDEX(Oct!$K$2:$K$86,MATCH($B76&amp;$C76,Oct!$B$2:$B$86&amp;Oct!$C$2:$C$86,0))+INDEX(Nov!$K$2:$K$86,MATCH($B76&amp;$C76,Nov!$B$2:$B$86&amp;Nov!$C$2:$C$86,0))+INDEX(Déc!$K$2:$K$88,MATCH($B76&amp;$C76,Déc!$B$2:$B$88&amp;Déc!$C$2:$C$88,0))</f>
        <v>#N/A</v>
      </c>
      <c r="L76" s="72" t="e">
        <f t="array" ref="L76">INDEX(Oct!$L$2:$L$86,MATCH($B76&amp;$C76,Oct!$B$2:$B$86&amp;Oct!$C$2:$C$86,0))+INDEX(Nov!$L$2:$L$86,MATCH($B76&amp;$C76,Nov!$B$2:$B$86&amp;Nov!$C$2:$C$86,0))+INDEX(Déc!$L$2:$L$88,MATCH($B76&amp;$C76,Déc!$B$2:$B$88&amp;Déc!$C$2:$C$88,0))</f>
        <v>#N/A</v>
      </c>
    </row>
    <row r="77" spans="1:12">
      <c r="A77" s="23" t="e">
        <f t="shared" si="1"/>
        <v>#N/A</v>
      </c>
      <c r="B77" s="54" t="s">
        <v>12</v>
      </c>
      <c r="C77" s="52" t="s">
        <v>21</v>
      </c>
      <c r="D77" s="35">
        <f t="array" ref="D77">INDEX(Oct!$D$2:$D$86,MATCH($B77&amp;$C77,Oct!$B$2:$B$86&amp;Oct!$C$2:$C$86,0))+INDEX(Nov!$D$2:$D$86,MATCH($B77&amp;$C77,Nov!$B$2:$B$86&amp;Nov!$C$2:$C$86,0))+INDEX(Déc!$D$2:$D$88,MATCH($B77&amp;$C77,Déc!$B$2:$B$88&amp;Déc!$C$2:$C$88,0))</f>
        <v>224.5</v>
      </c>
      <c r="E77" s="64">
        <f t="array" ref="E77">INDEX(Oct!$E$2:$E$86,MATCH($B77&amp;$C77,Oct!$B$2:$B$86&amp;Oct!$C$2:$C$86,0))+INDEX(Nov!$E$2:$E$86,MATCH($B77&amp;$C77,Nov!$B$2:$B$86&amp;Nov!$C$2:$C$86,0))+INDEX(Déc!$E$2:$E$88,MATCH($B77&amp;$C77,Déc!$B$2:$B$88&amp;Déc!$C$2:$C$88,0))</f>
        <v>12339.470000000001</v>
      </c>
      <c r="F77" s="64">
        <f t="array" ref="F77">INDEX(Oct!$F$2:$F$86,MATCH($B77&amp;$C77,Oct!$B$2:$B$86&amp;Oct!$C$2:$C$86,0))+INDEX(Nov!$F$2:$F$86,MATCH($B77&amp;$C77,Nov!$B$2:$B$86&amp;Nov!$C$2:$C$86,0))+INDEX(Déc!$F$2:$F$88,MATCH($B77&amp;$C77,Déc!$B$2:$B$88&amp;Déc!$C$2:$C$88,0))</f>
        <v>183.52999999999997</v>
      </c>
      <c r="G77" s="64">
        <f t="array" ref="G77">INDEX(Oct!$G$2:$G$86,MATCH($B77&amp;$C77,Oct!$B$2:$B$86&amp;Oct!$C$2:$C$86,0))+INDEX(Nov!$G$2:$G$86,MATCH($B77&amp;$C77,Nov!$B$2:$B$86&amp;Nov!$C$2:$C$86,0))+INDEX(Déc!$G$2:$G$88,MATCH($B77&amp;$C77,Déc!$B$2:$B$88&amp;Déc!$C$2:$C$88,0))</f>
        <v>12523</v>
      </c>
      <c r="H77" s="72">
        <f t="array" ref="H77">INDEX(Oct!$H$2:$H$86,MATCH($B77&amp;$C77,Oct!$B$2:$B$86&amp;Oct!$C$2:$C$86,0))+INDEX(Nov!$H$2:$H$86,MATCH($B77&amp;$C77,Nov!$B$2:$B$86&amp;Nov!$C$2:$C$86,0))+INDEX(Déc!$H$2:$H$88,MATCH($B77&amp;$C77,Déc!$B$2:$B$88&amp;Déc!$C$2:$C$88,0))</f>
        <v>24872.551678229654</v>
      </c>
      <c r="I77" s="64">
        <f t="array" ref="I77">INDEX(Oct!$I$2:$I$86,MATCH($B77&amp;$C77,Oct!$B$2:$B$86&amp;Oct!$C$2:$C$86,0))+INDEX(Nov!$I$2:$I$86,MATCH($B77&amp;$C77,Nov!$B$2:$B$86&amp;Nov!$C$2:$C$86,0))+INDEX(Déc!$I$2:$I$88,MATCH($B77&amp;$C77,Déc!$B$2:$B$88&amp;Déc!$C$2:$C$88,0))</f>
        <v>103</v>
      </c>
      <c r="J77" s="64">
        <f t="array" ref="J77">INDEX(Oct!$J$2:$J$86,MATCH($B77&amp;$C77,Oct!$B$2:$B$86&amp;Oct!$C$2:$C$86,0))+INDEX(Nov!$J$2:$J$86,MATCH($B77&amp;$C77,Nov!$B$2:$B$86&amp;Nov!$C$2:$C$86,0))+INDEX(Déc!$J$2:$J$88,MATCH($B77&amp;$C77,Déc!$B$2:$B$88&amp;Déc!$C$2:$C$88,0))</f>
        <v>1</v>
      </c>
      <c r="K77" s="64">
        <f t="array" ref="K77">INDEX(Oct!$K$2:$K$86,MATCH($B77&amp;$C77,Oct!$B$2:$B$86&amp;Oct!$C$2:$C$86,0))+INDEX(Nov!$K$2:$K$86,MATCH($B77&amp;$C77,Nov!$B$2:$B$86&amp;Nov!$C$2:$C$86,0))+INDEX(Déc!$K$2:$K$88,MATCH($B77&amp;$C77,Déc!$B$2:$B$88&amp;Déc!$C$2:$C$88,0))</f>
        <v>104</v>
      </c>
      <c r="L77" s="72">
        <f t="array" ref="L77">INDEX(Oct!$L$2:$L$86,MATCH($B77&amp;$C77,Oct!$B$2:$B$86&amp;Oct!$C$2:$C$86,0))+INDEX(Nov!$L$2:$L$86,MATCH($B77&amp;$C77,Nov!$B$2:$B$86&amp;Nov!$C$2:$C$86,0))+INDEX(Déc!$L$2:$L$88,MATCH($B77&amp;$C77,Déc!$B$2:$B$88&amp;Déc!$C$2:$C$88,0))</f>
        <v>208.19475072059504</v>
      </c>
    </row>
    <row r="78" spans="1:12">
      <c r="A78" s="23" t="e">
        <f t="shared" si="1"/>
        <v>#N/A</v>
      </c>
      <c r="B78" s="68" t="s">
        <v>12</v>
      </c>
      <c r="C78" s="54" t="s">
        <v>23</v>
      </c>
      <c r="D78" s="35" t="e">
        <f t="array" ref="D78">INDEX(Oct!$D$2:$D$86,MATCH($B78&amp;$C78,Oct!$B$2:$B$86&amp;Oct!$C$2:$C$86,0))+INDEX(Nov!$D$2:$D$86,MATCH($B78&amp;$C78,Nov!$B$2:$B$86&amp;Nov!$C$2:$C$86,0))+INDEX(Déc!$D$2:$D$88,MATCH($B78&amp;$C78,Déc!$B$2:$B$88&amp;Déc!$C$2:$C$88,0))</f>
        <v>#N/A</v>
      </c>
      <c r="E78" s="64" t="e">
        <f t="array" ref="E78">INDEX(Oct!$E$2:$E$86,MATCH($B78&amp;$C78,Oct!$B$2:$B$86&amp;Oct!$C$2:$C$86,0))+INDEX(Nov!$E$2:$E$86,MATCH($B78&amp;$C78,Nov!$B$2:$B$86&amp;Nov!$C$2:$C$86,0))+INDEX(Déc!$E$2:$E$88,MATCH($B78&amp;$C78,Déc!$B$2:$B$88&amp;Déc!$C$2:$C$88,0))</f>
        <v>#N/A</v>
      </c>
      <c r="F78" s="64" t="e">
        <f t="array" ref="F78">INDEX(Oct!$F$2:$F$86,MATCH($B78&amp;$C78,Oct!$B$2:$B$86&amp;Oct!$C$2:$C$86,0))+INDEX(Nov!$F$2:$F$86,MATCH($B78&amp;$C78,Nov!$B$2:$B$86&amp;Nov!$C$2:$C$86,0))+INDEX(Déc!$F$2:$F$88,MATCH($B78&amp;$C78,Déc!$B$2:$B$88&amp;Déc!$C$2:$C$88,0))</f>
        <v>#N/A</v>
      </c>
      <c r="G78" s="64" t="e">
        <f t="array" ref="G78">INDEX(Oct!$G$2:$G$86,MATCH($B78&amp;$C78,Oct!$B$2:$B$86&amp;Oct!$C$2:$C$86,0))+INDEX(Nov!$G$2:$G$86,MATCH($B78&amp;$C78,Nov!$B$2:$B$86&amp;Nov!$C$2:$C$86,0))+INDEX(Déc!$G$2:$G$88,MATCH($B78&amp;$C78,Déc!$B$2:$B$88&amp;Déc!$C$2:$C$88,0))</f>
        <v>#N/A</v>
      </c>
      <c r="H78" s="72" t="e">
        <f t="array" ref="H78">INDEX(Oct!$H$2:$H$86,MATCH($B78&amp;$C78,Oct!$B$2:$B$86&amp;Oct!$C$2:$C$86,0))+INDEX(Nov!$H$2:$H$86,MATCH($B78&amp;$C78,Nov!$B$2:$B$86&amp;Nov!$C$2:$C$86,0))+INDEX(Déc!$H$2:$H$88,MATCH($B78&amp;$C78,Déc!$B$2:$B$88&amp;Déc!$C$2:$C$88,0))</f>
        <v>#N/A</v>
      </c>
      <c r="I78" s="64" t="e">
        <f t="array" ref="I78">INDEX(Oct!$I$2:$I$86,MATCH($B78&amp;$C78,Oct!$B$2:$B$86&amp;Oct!$C$2:$C$86,0))+INDEX(Nov!$I$2:$I$86,MATCH($B78&amp;$C78,Nov!$B$2:$B$86&amp;Nov!$C$2:$C$86,0))+INDEX(Déc!$I$2:$I$88,MATCH($B78&amp;$C78,Déc!$B$2:$B$88&amp;Déc!$C$2:$C$88,0))</f>
        <v>#N/A</v>
      </c>
      <c r="J78" s="64" t="e">
        <f t="array" ref="J78">INDEX(Oct!$J$2:$J$86,MATCH($B78&amp;$C78,Oct!$B$2:$B$86&amp;Oct!$C$2:$C$86,0))+INDEX(Nov!$J$2:$J$86,MATCH($B78&amp;$C78,Nov!$B$2:$B$86&amp;Nov!$C$2:$C$86,0))+INDEX(Déc!$J$2:$J$88,MATCH($B78&amp;$C78,Déc!$B$2:$B$88&amp;Déc!$C$2:$C$88,0))</f>
        <v>#N/A</v>
      </c>
      <c r="K78" s="64" t="e">
        <f t="array" ref="K78">INDEX(Oct!$K$2:$K$86,MATCH($B78&amp;$C78,Oct!$B$2:$B$86&amp;Oct!$C$2:$C$86,0))+INDEX(Nov!$K$2:$K$86,MATCH($B78&amp;$C78,Nov!$B$2:$B$86&amp;Nov!$C$2:$C$86,0))+INDEX(Déc!$K$2:$K$88,MATCH($B78&amp;$C78,Déc!$B$2:$B$88&amp;Déc!$C$2:$C$88,0))</f>
        <v>#N/A</v>
      </c>
      <c r="L78" s="72" t="e">
        <f t="array" ref="L78">INDEX(Oct!$L$2:$L$86,MATCH($B78&amp;$C78,Oct!$B$2:$B$86&amp;Oct!$C$2:$C$86,0))+INDEX(Nov!$L$2:$L$86,MATCH($B78&amp;$C78,Nov!$B$2:$B$86&amp;Nov!$C$2:$C$86,0))+INDEX(Déc!$L$2:$L$88,MATCH($B78&amp;$C78,Déc!$B$2:$B$88&amp;Déc!$C$2:$C$88,0))</f>
        <v>#N/A</v>
      </c>
    </row>
    <row r="79" spans="1:12">
      <c r="A79" s="23" t="e">
        <f t="shared" si="1"/>
        <v>#N/A</v>
      </c>
      <c r="B79" s="54" t="s">
        <v>12</v>
      </c>
      <c r="C79" s="52" t="s">
        <v>22</v>
      </c>
      <c r="D79" s="35">
        <f t="array" ref="D79">INDEX(Oct!$D$2:$D$86,MATCH($B79&amp;$C79,Oct!$B$2:$B$86&amp;Oct!$C$2:$C$86,0))+INDEX(Nov!$D$2:$D$86,MATCH($B79&amp;$C79,Nov!$B$2:$B$86&amp;Nov!$C$2:$C$86,0))+INDEX(Déc!$D$2:$D$88,MATCH($B79&amp;$C79,Déc!$B$2:$B$88&amp;Déc!$C$2:$C$88,0))</f>
        <v>217.5</v>
      </c>
      <c r="E79" s="64">
        <f t="array" ref="E79">INDEX(Oct!$E$2:$E$86,MATCH($B79&amp;$C79,Oct!$B$2:$B$86&amp;Oct!$C$2:$C$86,0))+INDEX(Nov!$E$2:$E$86,MATCH($B79&amp;$C79,Nov!$B$2:$B$86&amp;Nov!$C$2:$C$86,0))+INDEX(Déc!$E$2:$E$88,MATCH($B79&amp;$C79,Déc!$B$2:$B$88&amp;Déc!$C$2:$C$88,0))</f>
        <v>8509.7099999999991</v>
      </c>
      <c r="F79" s="64">
        <f t="array" ref="F79">INDEX(Oct!$F$2:$F$86,MATCH($B79&amp;$C79,Oct!$B$2:$B$86&amp;Oct!$C$2:$C$86,0))+INDEX(Nov!$F$2:$F$86,MATCH($B79&amp;$C79,Nov!$B$2:$B$86&amp;Nov!$C$2:$C$86,0))+INDEX(Déc!$F$2:$F$88,MATCH($B79&amp;$C79,Déc!$B$2:$B$88&amp;Déc!$C$2:$C$88,0))</f>
        <v>1001.27</v>
      </c>
      <c r="G79" s="64">
        <f t="array" ref="G79">INDEX(Oct!$G$2:$G$86,MATCH($B79&amp;$C79,Oct!$B$2:$B$86&amp;Oct!$C$2:$C$86,0))+INDEX(Nov!$G$2:$G$86,MATCH($B79&amp;$C79,Nov!$B$2:$B$86&amp;Nov!$C$2:$C$86,0))+INDEX(Déc!$G$2:$G$88,MATCH($B79&amp;$C79,Déc!$B$2:$B$88&amp;Déc!$C$2:$C$88,0))</f>
        <v>9510.98</v>
      </c>
      <c r="H79" s="72">
        <f t="array" ref="H79">INDEX(Oct!$H$2:$H$86,MATCH($B79&amp;$C79,Oct!$B$2:$B$86&amp;Oct!$C$2:$C$86,0))+INDEX(Nov!$H$2:$H$86,MATCH($B79&amp;$C79,Nov!$B$2:$B$86&amp;Nov!$C$2:$C$86,0))+INDEX(Déc!$H$2:$H$88,MATCH($B79&amp;$C79,Déc!$B$2:$B$88&amp;Déc!$C$2:$C$88,0))</f>
        <v>20645.848806674803</v>
      </c>
      <c r="I79" s="64">
        <f t="array" ref="I79">INDEX(Oct!$I$2:$I$86,MATCH($B79&amp;$C79,Oct!$B$2:$B$86&amp;Oct!$C$2:$C$86,0))+INDEX(Nov!$I$2:$I$86,MATCH($B79&amp;$C79,Nov!$B$2:$B$86&amp;Nov!$C$2:$C$86,0))+INDEX(Déc!$I$2:$I$88,MATCH($B79&amp;$C79,Déc!$B$2:$B$88&amp;Déc!$C$2:$C$88,0))</f>
        <v>75</v>
      </c>
      <c r="J79" s="64">
        <f t="array" ref="J79">INDEX(Oct!$J$2:$J$86,MATCH($B79&amp;$C79,Oct!$B$2:$B$86&amp;Oct!$C$2:$C$86,0))+INDEX(Nov!$J$2:$J$86,MATCH($B79&amp;$C79,Nov!$B$2:$B$86&amp;Nov!$C$2:$C$86,0))+INDEX(Déc!$J$2:$J$88,MATCH($B79&amp;$C79,Déc!$B$2:$B$88&amp;Déc!$C$2:$C$88,0))</f>
        <v>14</v>
      </c>
      <c r="K79" s="64">
        <f t="array" ref="K79">INDEX(Oct!$K$2:$K$86,MATCH($B79&amp;$C79,Oct!$B$2:$B$86&amp;Oct!$C$2:$C$86,0))+INDEX(Nov!$K$2:$K$86,MATCH($B79&amp;$C79,Nov!$B$2:$B$86&amp;Nov!$C$2:$C$86,0))+INDEX(Déc!$K$2:$K$88,MATCH($B79&amp;$C79,Déc!$B$2:$B$88&amp;Déc!$C$2:$C$88,0))</f>
        <v>89</v>
      </c>
      <c r="L79" s="72">
        <f t="array" ref="L79">INDEX(Oct!$L$2:$L$86,MATCH($B79&amp;$C79,Oct!$B$2:$B$86&amp;Oct!$C$2:$C$86,0))+INDEX(Nov!$L$2:$L$86,MATCH($B79&amp;$C79,Nov!$B$2:$B$86&amp;Nov!$C$2:$C$86,0))+INDEX(Déc!$L$2:$L$88,MATCH($B79&amp;$C79,Déc!$B$2:$B$88&amp;Déc!$C$2:$C$88,0))</f>
        <v>191.28815466015465</v>
      </c>
    </row>
  </sheetData>
  <autoFilter ref="A1:L64"/>
  <sortState ref="C2:C6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2"/>
  <sheetViews>
    <sheetView workbookViewId="0">
      <selection activeCell="I19" sqref="I19"/>
    </sheetView>
  </sheetViews>
  <sheetFormatPr baseColWidth="10" defaultRowHeight="15"/>
  <cols>
    <col min="1" max="1" width="12.5703125" customWidth="1"/>
    <col min="6" max="6" width="13.85546875" customWidth="1"/>
    <col min="7" max="7" width="12" customWidth="1"/>
  </cols>
  <sheetData>
    <row r="1" spans="1:7" ht="28.5">
      <c r="A1" s="58" t="s">
        <v>84</v>
      </c>
      <c r="B1" s="58"/>
      <c r="C1" s="58"/>
      <c r="D1" s="58"/>
      <c r="E1" s="58"/>
      <c r="F1" s="58"/>
      <c r="G1" s="58"/>
    </row>
    <row r="2" spans="1:7" ht="28.5">
      <c r="A2" s="60" t="s">
        <v>85</v>
      </c>
      <c r="B2" s="60"/>
      <c r="C2" s="60"/>
      <c r="D2" s="60"/>
      <c r="E2" s="60"/>
      <c r="F2" s="60"/>
      <c r="G2" s="60"/>
    </row>
    <row r="4" spans="1:7" ht="18.75">
      <c r="A4" s="59" t="s">
        <v>86</v>
      </c>
      <c r="B4" s="59"/>
      <c r="C4" s="59"/>
      <c r="D4" s="59"/>
      <c r="E4" s="59"/>
      <c r="F4" s="59"/>
      <c r="G4" s="59"/>
    </row>
    <row r="5" spans="1:7" ht="63">
      <c r="A5" s="39" t="s">
        <v>0</v>
      </c>
      <c r="B5" s="40" t="s">
        <v>1</v>
      </c>
      <c r="C5" s="40" t="s">
        <v>2</v>
      </c>
      <c r="D5" s="41" t="s">
        <v>6</v>
      </c>
      <c r="E5" s="42" t="s">
        <v>10</v>
      </c>
      <c r="F5" s="44" t="s">
        <v>87</v>
      </c>
      <c r="G5" s="42" t="s">
        <v>88</v>
      </c>
    </row>
    <row r="6" spans="1:7">
      <c r="A6" s="45">
        <v>1</v>
      </c>
      <c r="B6" s="46"/>
      <c r="C6" s="46" t="e">
        <f>VLOOKUP(A6,Recap!$A$1:$L$84,3,FALSE)</f>
        <v>#N/A</v>
      </c>
      <c r="D6" s="43" t="e">
        <f>VLOOKUP($A6,Recap!$A$1:$L$84,7,FALSE)</f>
        <v>#N/A</v>
      </c>
      <c r="E6" s="49" t="e">
        <f>VLOOKUP($A6,Recap!$A$1:$L$84,11,FALSE)</f>
        <v>#N/A</v>
      </c>
      <c r="F6" s="43" t="e">
        <f>VLOOKUP($A6,Recap!$A$1:$L$84,8,FALSE)</f>
        <v>#N/A</v>
      </c>
      <c r="G6" s="43" t="e">
        <f>VLOOKUP($A6,Recap!$A$1:$L$84,12,FALSE)</f>
        <v>#N/A</v>
      </c>
    </row>
    <row r="7" spans="1:7">
      <c r="A7" s="47">
        <v>2</v>
      </c>
      <c r="B7" s="48"/>
      <c r="C7" s="46" t="e">
        <f>VLOOKUP(A7,Recap!$A$1:$L$84,3,FALSE)</f>
        <v>#N/A</v>
      </c>
      <c r="D7" s="43" t="e">
        <f>VLOOKUP($A7,Recap!$A$1:$L$84,7,FALSE)</f>
        <v>#N/A</v>
      </c>
      <c r="E7" s="49" t="e">
        <f>VLOOKUP($A7,Recap!$A$1:$L$84,11,FALSE)</f>
        <v>#N/A</v>
      </c>
      <c r="F7" s="43" t="e">
        <f>VLOOKUP($A7,Recap!$A$1:$L$84,8,FALSE)</f>
        <v>#N/A</v>
      </c>
      <c r="G7" s="43" t="e">
        <f>VLOOKUP($A7,Recap!$A$1:$L$84,12,FALSE)</f>
        <v>#N/A</v>
      </c>
    </row>
    <row r="8" spans="1:7">
      <c r="A8" s="45">
        <v>3</v>
      </c>
      <c r="B8" s="46"/>
      <c r="C8" s="46" t="e">
        <f>VLOOKUP(A8,Recap!$A$1:$L$84,3,FALSE)</f>
        <v>#N/A</v>
      </c>
      <c r="D8" s="43" t="e">
        <f>VLOOKUP($A8,Recap!$A$1:$L$84,7,FALSE)</f>
        <v>#N/A</v>
      </c>
      <c r="E8" s="49" t="e">
        <f>VLOOKUP($A8,Recap!$A$1:$L$84,11,FALSE)</f>
        <v>#N/A</v>
      </c>
      <c r="F8" s="43" t="e">
        <f>VLOOKUP($A8,Recap!$A$1:$L$84,8,FALSE)</f>
        <v>#N/A</v>
      </c>
      <c r="G8" s="43" t="e">
        <f>VLOOKUP($A8,Recap!$A$1:$L$84,12,FALSE)</f>
        <v>#N/A</v>
      </c>
    </row>
    <row r="9" spans="1:7">
      <c r="A9" s="47">
        <v>4</v>
      </c>
      <c r="B9" s="48"/>
      <c r="C9" s="46" t="e">
        <f>VLOOKUP(A9,Recap!$A$1:$L$84,3,FALSE)</f>
        <v>#N/A</v>
      </c>
      <c r="D9" s="43" t="e">
        <f>VLOOKUP($A9,Recap!$A$1:$L$84,7,FALSE)</f>
        <v>#N/A</v>
      </c>
      <c r="E9" s="49" t="e">
        <f>VLOOKUP($A9,Recap!$A$1:$L$84,11,FALSE)</f>
        <v>#N/A</v>
      </c>
      <c r="F9" s="43" t="e">
        <f>VLOOKUP($A9,Recap!$A$1:$L$84,8,FALSE)</f>
        <v>#N/A</v>
      </c>
      <c r="G9" s="43" t="e">
        <f>VLOOKUP($A9,Recap!$A$1:$L$84,12,FALSE)</f>
        <v>#N/A</v>
      </c>
    </row>
    <row r="10" spans="1:7">
      <c r="A10" s="45">
        <v>5</v>
      </c>
      <c r="B10" s="46"/>
      <c r="C10" s="46" t="e">
        <f>VLOOKUP(A10,Recap!$A$1:$L$84,3,FALSE)</f>
        <v>#N/A</v>
      </c>
      <c r="D10" s="43" t="e">
        <f>VLOOKUP($A10,Recap!$A$1:$L$84,7,FALSE)</f>
        <v>#N/A</v>
      </c>
      <c r="E10" s="49" t="e">
        <f>VLOOKUP($A10,Recap!$A$1:$L$84,11,FALSE)</f>
        <v>#N/A</v>
      </c>
      <c r="F10" s="43" t="e">
        <f>VLOOKUP($A10,Recap!$A$1:$L$84,8,FALSE)</f>
        <v>#N/A</v>
      </c>
      <c r="G10" s="43" t="e">
        <f>VLOOKUP($A10,Recap!$A$1:$L$84,12,FALSE)</f>
        <v>#N/A</v>
      </c>
    </row>
    <row r="11" spans="1:7">
      <c r="A11" s="47">
        <v>6</v>
      </c>
      <c r="B11" s="48"/>
      <c r="C11" s="46" t="e">
        <f>VLOOKUP(A11,Recap!$A$1:$L$84,3,FALSE)</f>
        <v>#N/A</v>
      </c>
      <c r="D11" s="43" t="e">
        <f>VLOOKUP($A11,Recap!$A$1:$L$84,7,FALSE)</f>
        <v>#N/A</v>
      </c>
      <c r="E11" s="49" t="e">
        <f>VLOOKUP($A11,Recap!$A$1:$L$84,11,FALSE)</f>
        <v>#N/A</v>
      </c>
      <c r="F11" s="43" t="e">
        <f>VLOOKUP($A11,Recap!$A$1:$L$84,8,FALSE)</f>
        <v>#N/A</v>
      </c>
      <c r="G11" s="43" t="e">
        <f>VLOOKUP($A11,Recap!$A$1:$L$84,12,FALSE)</f>
        <v>#N/A</v>
      </c>
    </row>
    <row r="12" spans="1:7">
      <c r="A12" s="45">
        <v>7</v>
      </c>
      <c r="B12" s="46"/>
      <c r="C12" s="46" t="e">
        <f>VLOOKUP(A12,Recap!$A$1:$L$84,3,FALSE)</f>
        <v>#N/A</v>
      </c>
      <c r="D12" s="43" t="e">
        <f>VLOOKUP($A12,Recap!$A$1:$L$84,7,FALSE)</f>
        <v>#N/A</v>
      </c>
      <c r="E12" s="49" t="e">
        <f>VLOOKUP($A12,Recap!$A$1:$L$84,11,FALSE)</f>
        <v>#N/A</v>
      </c>
      <c r="F12" s="43" t="e">
        <f>VLOOKUP($A12,Recap!$A$1:$L$84,8,FALSE)</f>
        <v>#N/A</v>
      </c>
      <c r="G12" s="43" t="e">
        <f>VLOOKUP($A12,Recap!$A$1:$L$84,12,FALSE)</f>
        <v>#N/A</v>
      </c>
    </row>
    <row r="13" spans="1:7">
      <c r="A13" s="47">
        <v>8</v>
      </c>
      <c r="B13" s="48"/>
      <c r="C13" s="46" t="e">
        <f>VLOOKUP(A13,Recap!$A$1:$L$84,3,FALSE)</f>
        <v>#N/A</v>
      </c>
      <c r="D13" s="43" t="e">
        <f>VLOOKUP($A13,Recap!$A$1:$L$84,7,FALSE)</f>
        <v>#N/A</v>
      </c>
      <c r="E13" s="49" t="e">
        <f>VLOOKUP($A13,Recap!$A$1:$L$84,11,FALSE)</f>
        <v>#N/A</v>
      </c>
      <c r="F13" s="43" t="e">
        <f>VLOOKUP($A13,Recap!$A$1:$L$84,8,FALSE)</f>
        <v>#N/A</v>
      </c>
      <c r="G13" s="43" t="e">
        <f>VLOOKUP($A13,Recap!$A$1:$L$84,12,FALSE)</f>
        <v>#N/A</v>
      </c>
    </row>
    <row r="14" spans="1:7">
      <c r="A14" s="45">
        <v>9</v>
      </c>
      <c r="B14" s="46"/>
      <c r="C14" s="46" t="e">
        <f>VLOOKUP(A14,Recap!$A$1:$L$84,3,FALSE)</f>
        <v>#N/A</v>
      </c>
      <c r="D14" s="43" t="e">
        <f>VLOOKUP($A14,Recap!$A$1:$L$84,7,FALSE)</f>
        <v>#N/A</v>
      </c>
      <c r="E14" s="49" t="e">
        <f>VLOOKUP($A14,Recap!$A$1:$L$84,11,FALSE)</f>
        <v>#N/A</v>
      </c>
      <c r="F14" s="43" t="e">
        <f>VLOOKUP($A14,Recap!$A$1:$L$84,8,FALSE)</f>
        <v>#N/A</v>
      </c>
      <c r="G14" s="43" t="e">
        <f>VLOOKUP($A14,Recap!$A$1:$L$84,12,FALSE)</f>
        <v>#N/A</v>
      </c>
    </row>
    <row r="15" spans="1:7">
      <c r="A15" s="47">
        <v>10</v>
      </c>
      <c r="B15" s="48"/>
      <c r="C15" s="46" t="e">
        <f>VLOOKUP(A15,Recap!$A$1:$L$84,3,FALSE)</f>
        <v>#N/A</v>
      </c>
      <c r="D15" s="43" t="e">
        <f>VLOOKUP($A15,Recap!$A$1:$L$84,7,FALSE)</f>
        <v>#N/A</v>
      </c>
      <c r="E15" s="49" t="e">
        <f>VLOOKUP($A15,Recap!$A$1:$L$84,11,FALSE)</f>
        <v>#N/A</v>
      </c>
      <c r="F15" s="43" t="e">
        <f>VLOOKUP($A15,Recap!$A$1:$L$84,8,FALSE)</f>
        <v>#N/A</v>
      </c>
      <c r="G15" s="43" t="e">
        <f>VLOOKUP($A15,Recap!$A$1:$L$84,12,FALSE)</f>
        <v>#N/A</v>
      </c>
    </row>
    <row r="16" spans="1:7">
      <c r="A16" s="45">
        <v>11</v>
      </c>
      <c r="B16" s="46"/>
      <c r="C16" s="46" t="e">
        <f>VLOOKUP(A16,Recap!$A$1:$L$84,3,FALSE)</f>
        <v>#N/A</v>
      </c>
      <c r="D16" s="43" t="e">
        <f>VLOOKUP($A16,Recap!$A$1:$L$84,7,FALSE)</f>
        <v>#N/A</v>
      </c>
      <c r="E16" s="49" t="e">
        <f>VLOOKUP($A16,Recap!$A$1:$L$84,11,FALSE)</f>
        <v>#N/A</v>
      </c>
      <c r="F16" s="43" t="e">
        <f>VLOOKUP($A16,Recap!$A$1:$L$84,8,FALSE)</f>
        <v>#N/A</v>
      </c>
      <c r="G16" s="43" t="e">
        <f>VLOOKUP($A16,Recap!$A$1:$L$84,12,FALSE)</f>
        <v>#N/A</v>
      </c>
    </row>
    <row r="17" spans="1:7">
      <c r="A17" s="47">
        <v>12</v>
      </c>
      <c r="B17" s="48"/>
      <c r="C17" s="46" t="e">
        <f>VLOOKUP(A17,Recap!$A$1:$L$84,3,FALSE)</f>
        <v>#N/A</v>
      </c>
      <c r="D17" s="43" t="e">
        <f>VLOOKUP($A17,Recap!$A$1:$L$84,7,FALSE)</f>
        <v>#N/A</v>
      </c>
      <c r="E17" s="49" t="e">
        <f>VLOOKUP($A17,Recap!$A$1:$L$84,11,FALSE)</f>
        <v>#N/A</v>
      </c>
      <c r="F17" s="43" t="e">
        <f>VLOOKUP($A17,Recap!$A$1:$L$84,8,FALSE)</f>
        <v>#N/A</v>
      </c>
      <c r="G17" s="43" t="e">
        <f>VLOOKUP($A17,Recap!$A$1:$L$84,12,FALSE)</f>
        <v>#N/A</v>
      </c>
    </row>
    <row r="18" spans="1:7">
      <c r="A18" s="45">
        <v>13</v>
      </c>
      <c r="B18" s="46"/>
      <c r="C18" s="46" t="e">
        <f>VLOOKUP(A18,Recap!$A$1:$L$84,3,FALSE)</f>
        <v>#N/A</v>
      </c>
      <c r="D18" s="43" t="e">
        <f>VLOOKUP($A18,Recap!$A$1:$L$84,7,FALSE)</f>
        <v>#N/A</v>
      </c>
      <c r="E18" s="49" t="e">
        <f>VLOOKUP($A18,Recap!$A$1:$L$84,11,FALSE)</f>
        <v>#N/A</v>
      </c>
      <c r="F18" s="43" t="e">
        <f>VLOOKUP($A18,Recap!$A$1:$L$84,8,FALSE)</f>
        <v>#N/A</v>
      </c>
      <c r="G18" s="43" t="e">
        <f>VLOOKUP($A18,Recap!$A$1:$L$84,12,FALSE)</f>
        <v>#N/A</v>
      </c>
    </row>
    <row r="19" spans="1:7">
      <c r="A19" s="47">
        <v>14</v>
      </c>
      <c r="B19" s="48"/>
      <c r="C19" s="46" t="e">
        <f>VLOOKUP(A19,Recap!$A$1:$L$84,3,FALSE)</f>
        <v>#N/A</v>
      </c>
      <c r="D19" s="43" t="e">
        <f>VLOOKUP($A19,Recap!$A$1:$L$84,7,FALSE)</f>
        <v>#N/A</v>
      </c>
      <c r="E19" s="49" t="e">
        <f>VLOOKUP($A19,Recap!$A$1:$L$84,11,FALSE)</f>
        <v>#N/A</v>
      </c>
      <c r="F19" s="43" t="e">
        <f>VLOOKUP($A19,Recap!$A$1:$L$84,8,FALSE)</f>
        <v>#N/A</v>
      </c>
      <c r="G19" s="43" t="e">
        <f>VLOOKUP($A19,Recap!$A$1:$L$84,12,FALSE)</f>
        <v>#N/A</v>
      </c>
    </row>
    <row r="20" spans="1:7">
      <c r="A20" s="45">
        <v>15</v>
      </c>
      <c r="B20" s="46"/>
      <c r="C20" s="46" t="e">
        <f>VLOOKUP(A20,Recap!$A$1:$L$84,3,FALSE)</f>
        <v>#N/A</v>
      </c>
      <c r="D20" s="43" t="e">
        <f>VLOOKUP($A20,Recap!$A$1:$L$84,7,FALSE)</f>
        <v>#N/A</v>
      </c>
      <c r="E20" s="49" t="e">
        <f>VLOOKUP($A20,Recap!$A$1:$L$84,11,FALSE)</f>
        <v>#N/A</v>
      </c>
      <c r="F20" s="43" t="e">
        <f>VLOOKUP($A20,Recap!$A$1:$L$84,8,FALSE)</f>
        <v>#N/A</v>
      </c>
      <c r="G20" s="43" t="e">
        <f>VLOOKUP($A20,Recap!$A$1:$L$84,12,FALSE)</f>
        <v>#N/A</v>
      </c>
    </row>
    <row r="21" spans="1:7">
      <c r="A21" s="47">
        <v>16</v>
      </c>
      <c r="B21" s="48"/>
      <c r="C21" s="46" t="e">
        <f>VLOOKUP(A21,Recap!$A$1:$L$84,3,FALSE)</f>
        <v>#N/A</v>
      </c>
      <c r="D21" s="43" t="e">
        <f>VLOOKUP($A21,Recap!$A$1:$L$84,7,FALSE)</f>
        <v>#N/A</v>
      </c>
      <c r="E21" s="49" t="e">
        <f>VLOOKUP($A21,Recap!$A$1:$L$84,11,FALSE)</f>
        <v>#N/A</v>
      </c>
      <c r="F21" s="43" t="e">
        <f>VLOOKUP($A21,Recap!$A$1:$L$84,8,FALSE)</f>
        <v>#N/A</v>
      </c>
      <c r="G21" s="43" t="e">
        <f>VLOOKUP($A21,Recap!$A$1:$L$84,12,FALSE)</f>
        <v>#N/A</v>
      </c>
    </row>
    <row r="22" spans="1:7">
      <c r="A22" s="45">
        <v>17</v>
      </c>
      <c r="B22" s="46"/>
      <c r="C22" s="46" t="e">
        <f>VLOOKUP(A22,Recap!$A$1:$L$84,3,FALSE)</f>
        <v>#N/A</v>
      </c>
      <c r="D22" s="43" t="e">
        <f>VLOOKUP($A22,Recap!$A$1:$L$84,7,FALSE)</f>
        <v>#N/A</v>
      </c>
      <c r="E22" s="49" t="e">
        <f>VLOOKUP($A22,Recap!$A$1:$L$84,11,FALSE)</f>
        <v>#N/A</v>
      </c>
      <c r="F22" s="43" t="e">
        <f>VLOOKUP($A22,Recap!$A$1:$L$84,8,FALSE)</f>
        <v>#N/A</v>
      </c>
      <c r="G22" s="43" t="e">
        <f>VLOOKUP($A22,Recap!$A$1:$L$84,12,FALSE)</f>
        <v>#N/A</v>
      </c>
    </row>
    <row r="23" spans="1:7">
      <c r="A23" s="47">
        <v>18</v>
      </c>
      <c r="B23" s="48"/>
      <c r="C23" s="46" t="e">
        <f>VLOOKUP(A23,Recap!$A$1:$L$84,3,FALSE)</f>
        <v>#N/A</v>
      </c>
      <c r="D23" s="43" t="e">
        <f>VLOOKUP($A23,Recap!$A$1:$L$84,7,FALSE)</f>
        <v>#N/A</v>
      </c>
      <c r="E23" s="49" t="e">
        <f>VLOOKUP($A23,Recap!$A$1:$L$84,11,FALSE)</f>
        <v>#N/A</v>
      </c>
      <c r="F23" s="43" t="e">
        <f>VLOOKUP($A23,Recap!$A$1:$L$84,8,FALSE)</f>
        <v>#N/A</v>
      </c>
      <c r="G23" s="43" t="e">
        <f>VLOOKUP($A23,Recap!$A$1:$L$84,12,FALSE)</f>
        <v>#N/A</v>
      </c>
    </row>
    <row r="24" spans="1:7">
      <c r="A24" s="45">
        <v>19</v>
      </c>
      <c r="B24" s="46"/>
      <c r="C24" s="46" t="e">
        <f>VLOOKUP(A24,Recap!$A$1:$L$84,3,FALSE)</f>
        <v>#N/A</v>
      </c>
      <c r="D24" s="43" t="e">
        <f>VLOOKUP($A24,Recap!$A$1:$L$84,7,FALSE)</f>
        <v>#N/A</v>
      </c>
      <c r="E24" s="49" t="e">
        <f>VLOOKUP($A24,Recap!$A$1:$L$84,11,FALSE)</f>
        <v>#N/A</v>
      </c>
      <c r="F24" s="43" t="e">
        <f>VLOOKUP($A24,Recap!$A$1:$L$84,8,FALSE)</f>
        <v>#N/A</v>
      </c>
      <c r="G24" s="43" t="e">
        <f>VLOOKUP($A24,Recap!$A$1:$L$84,12,FALSE)</f>
        <v>#N/A</v>
      </c>
    </row>
    <row r="25" spans="1:7">
      <c r="A25" s="47">
        <v>20</v>
      </c>
      <c r="B25" s="48"/>
      <c r="C25" s="46" t="e">
        <f>VLOOKUP(A25,Recap!$A$1:$L$84,3,FALSE)</f>
        <v>#N/A</v>
      </c>
      <c r="D25" s="43" t="e">
        <f>VLOOKUP($A25,Recap!$A$1:$L$84,7,FALSE)</f>
        <v>#N/A</v>
      </c>
      <c r="E25" s="49" t="e">
        <f>VLOOKUP($A25,Recap!$A$1:$L$84,11,FALSE)</f>
        <v>#N/A</v>
      </c>
      <c r="F25" s="43" t="e">
        <f>VLOOKUP($A25,Recap!$A$1:$L$84,8,FALSE)</f>
        <v>#N/A</v>
      </c>
      <c r="G25" s="43" t="e">
        <f>VLOOKUP($A25,Recap!$A$1:$L$84,12,FALSE)</f>
        <v>#N/A</v>
      </c>
    </row>
    <row r="26" spans="1:7">
      <c r="A26" s="45">
        <v>21</v>
      </c>
      <c r="B26" s="46"/>
      <c r="C26" s="46" t="e">
        <f>VLOOKUP(A26,Recap!$A$1:$L$84,3,FALSE)</f>
        <v>#N/A</v>
      </c>
      <c r="D26" s="43" t="e">
        <f>VLOOKUP($A26,Recap!$A$1:$L$84,7,FALSE)</f>
        <v>#N/A</v>
      </c>
      <c r="E26" s="49" t="e">
        <f>VLOOKUP($A26,Recap!$A$1:$L$84,11,FALSE)</f>
        <v>#N/A</v>
      </c>
      <c r="F26" s="43" t="e">
        <f>VLOOKUP($A26,Recap!$A$1:$L$84,8,FALSE)</f>
        <v>#N/A</v>
      </c>
      <c r="G26" s="43" t="e">
        <f>VLOOKUP($A26,Recap!$A$1:$L$84,12,FALSE)</f>
        <v>#N/A</v>
      </c>
    </row>
    <row r="27" spans="1:7">
      <c r="A27" s="47">
        <v>22</v>
      </c>
      <c r="B27" s="48"/>
      <c r="C27" s="46" t="e">
        <f>VLOOKUP(A27,Recap!$A$1:$L$84,3,FALSE)</f>
        <v>#N/A</v>
      </c>
      <c r="D27" s="43" t="e">
        <f>VLOOKUP($A27,Recap!$A$1:$L$84,7,FALSE)</f>
        <v>#N/A</v>
      </c>
      <c r="E27" s="49" t="e">
        <f>VLOOKUP($A27,Recap!$A$1:$L$84,11,FALSE)</f>
        <v>#N/A</v>
      </c>
      <c r="F27" s="43" t="e">
        <f>VLOOKUP($A27,Recap!$A$1:$L$84,8,FALSE)</f>
        <v>#N/A</v>
      </c>
      <c r="G27" s="43" t="e">
        <f>VLOOKUP($A27,Recap!$A$1:$L$84,12,FALSE)</f>
        <v>#N/A</v>
      </c>
    </row>
    <row r="28" spans="1:7">
      <c r="A28" s="45">
        <v>23</v>
      </c>
      <c r="B28" s="46"/>
      <c r="C28" s="46" t="e">
        <f>VLOOKUP(A28,Recap!$A$1:$L$84,3,FALSE)</f>
        <v>#N/A</v>
      </c>
      <c r="D28" s="43" t="e">
        <f>VLOOKUP($A28,Recap!$A$1:$L$84,7,FALSE)</f>
        <v>#N/A</v>
      </c>
      <c r="E28" s="49" t="e">
        <f>VLOOKUP($A28,Recap!$A$1:$L$84,11,FALSE)</f>
        <v>#N/A</v>
      </c>
      <c r="F28" s="43" t="e">
        <f>VLOOKUP($A28,Recap!$A$1:$L$84,8,FALSE)</f>
        <v>#N/A</v>
      </c>
      <c r="G28" s="43" t="e">
        <f>VLOOKUP($A28,Recap!$A$1:$L$84,12,FALSE)</f>
        <v>#N/A</v>
      </c>
    </row>
    <row r="29" spans="1:7">
      <c r="A29" s="47">
        <v>24</v>
      </c>
      <c r="B29" s="48"/>
      <c r="C29" s="46" t="e">
        <f>VLOOKUP(A29,Recap!$A$1:$L$84,3,FALSE)</f>
        <v>#N/A</v>
      </c>
      <c r="D29" s="43" t="e">
        <f>VLOOKUP($A29,Recap!$A$1:$L$84,7,FALSE)</f>
        <v>#N/A</v>
      </c>
      <c r="E29" s="49" t="e">
        <f>VLOOKUP($A29,Recap!$A$1:$L$84,11,FALSE)</f>
        <v>#N/A</v>
      </c>
      <c r="F29" s="43" t="e">
        <f>VLOOKUP($A29,Recap!$A$1:$L$84,8,FALSE)</f>
        <v>#N/A</v>
      </c>
      <c r="G29" s="43" t="e">
        <f>VLOOKUP($A29,Recap!$A$1:$L$84,12,FALSE)</f>
        <v>#N/A</v>
      </c>
    </row>
    <row r="30" spans="1:7">
      <c r="A30" s="45">
        <v>25</v>
      </c>
      <c r="B30" s="46"/>
      <c r="C30" s="46" t="e">
        <f>VLOOKUP(A30,Recap!$A$1:$L$84,3,FALSE)</f>
        <v>#N/A</v>
      </c>
      <c r="D30" s="43" t="e">
        <f>VLOOKUP($A30,Recap!$A$1:$L$84,7,FALSE)</f>
        <v>#N/A</v>
      </c>
      <c r="E30" s="49" t="e">
        <f>VLOOKUP($A30,Recap!$A$1:$L$84,11,FALSE)</f>
        <v>#N/A</v>
      </c>
      <c r="F30" s="43" t="e">
        <f>VLOOKUP($A30,Recap!$A$1:$L$84,8,FALSE)</f>
        <v>#N/A</v>
      </c>
      <c r="G30" s="43" t="e">
        <f>VLOOKUP($A30,Recap!$A$1:$L$84,12,FALSE)</f>
        <v>#N/A</v>
      </c>
    </row>
    <row r="31" spans="1:7">
      <c r="A31" s="47">
        <v>26</v>
      </c>
      <c r="B31" s="48"/>
      <c r="C31" s="46" t="e">
        <f>VLOOKUP(A31,Recap!$A$1:$L$84,3,FALSE)</f>
        <v>#N/A</v>
      </c>
      <c r="D31" s="43" t="e">
        <f>VLOOKUP($A31,Recap!$A$1:$L$84,7,FALSE)</f>
        <v>#N/A</v>
      </c>
      <c r="E31" s="49" t="e">
        <f>VLOOKUP($A31,Recap!$A$1:$L$84,11,FALSE)</f>
        <v>#N/A</v>
      </c>
      <c r="F31" s="43" t="e">
        <f>VLOOKUP($A31,Recap!$A$1:$L$84,8,FALSE)</f>
        <v>#N/A</v>
      </c>
      <c r="G31" s="43" t="e">
        <f>VLOOKUP($A31,Recap!$A$1:$L$84,12,FALSE)</f>
        <v>#N/A</v>
      </c>
    </row>
    <row r="32" spans="1:7">
      <c r="A32" s="45">
        <v>27</v>
      </c>
      <c r="B32" s="46"/>
      <c r="C32" s="46" t="e">
        <f>VLOOKUP(A32,Recap!$A$1:$L$84,3,FALSE)</f>
        <v>#N/A</v>
      </c>
      <c r="D32" s="43" t="e">
        <f>VLOOKUP($A32,Recap!$A$1:$L$84,7,FALSE)</f>
        <v>#N/A</v>
      </c>
      <c r="E32" s="49" t="e">
        <f>VLOOKUP($A32,Recap!$A$1:$L$84,11,FALSE)</f>
        <v>#N/A</v>
      </c>
      <c r="F32" s="43" t="e">
        <f>VLOOKUP($A32,Recap!$A$1:$L$84,8,FALSE)</f>
        <v>#N/A</v>
      </c>
      <c r="G32" s="43" t="e">
        <f>VLOOKUP($A32,Recap!$A$1:$L$84,12,FALSE)</f>
        <v>#N/A</v>
      </c>
    </row>
    <row r="33" spans="1:7">
      <c r="A33" s="47">
        <v>28</v>
      </c>
      <c r="B33" s="48"/>
      <c r="C33" s="46" t="e">
        <f>VLOOKUP(A33,Recap!$A$1:$L$84,3,FALSE)</f>
        <v>#N/A</v>
      </c>
      <c r="D33" s="43" t="e">
        <f>VLOOKUP($A33,Recap!$A$1:$L$84,7,FALSE)</f>
        <v>#N/A</v>
      </c>
      <c r="E33" s="49" t="e">
        <f>VLOOKUP($A33,Recap!$A$1:$L$84,11,FALSE)</f>
        <v>#N/A</v>
      </c>
      <c r="F33" s="43" t="e">
        <f>VLOOKUP($A33,Recap!$A$1:$L$84,8,FALSE)</f>
        <v>#N/A</v>
      </c>
      <c r="G33" s="43" t="e">
        <f>VLOOKUP($A33,Recap!$A$1:$L$84,12,FALSE)</f>
        <v>#N/A</v>
      </c>
    </row>
    <row r="34" spans="1:7">
      <c r="A34" s="45">
        <v>29</v>
      </c>
      <c r="B34" s="46"/>
      <c r="C34" s="46" t="e">
        <f>VLOOKUP(A34,Recap!$A$1:$L$84,3,FALSE)</f>
        <v>#N/A</v>
      </c>
      <c r="D34" s="43" t="e">
        <f>VLOOKUP($A34,Recap!$A$1:$L$84,7,FALSE)</f>
        <v>#N/A</v>
      </c>
      <c r="E34" s="49" t="e">
        <f>VLOOKUP($A34,Recap!$A$1:$L$84,11,FALSE)</f>
        <v>#N/A</v>
      </c>
      <c r="F34" s="43" t="e">
        <f>VLOOKUP($A34,Recap!$A$1:$L$84,8,FALSE)</f>
        <v>#N/A</v>
      </c>
      <c r="G34" s="43" t="e">
        <f>VLOOKUP($A34,Recap!$A$1:$L$84,12,FALSE)</f>
        <v>#N/A</v>
      </c>
    </row>
    <row r="35" spans="1:7">
      <c r="A35" s="47">
        <v>30</v>
      </c>
      <c r="B35" s="48"/>
      <c r="C35" s="46" t="e">
        <f>VLOOKUP(A35,Recap!$A$1:$L$84,3,FALSE)</f>
        <v>#N/A</v>
      </c>
      <c r="D35" s="43" t="e">
        <f>VLOOKUP($A35,Recap!$A$1:$L$84,7,FALSE)</f>
        <v>#N/A</v>
      </c>
      <c r="E35" s="49" t="e">
        <f>VLOOKUP($A35,Recap!$A$1:$L$84,11,FALSE)</f>
        <v>#N/A</v>
      </c>
      <c r="F35" s="43" t="e">
        <f>VLOOKUP($A35,Recap!$A$1:$L$84,8,FALSE)</f>
        <v>#N/A</v>
      </c>
      <c r="G35" s="43" t="e">
        <f>VLOOKUP($A35,Recap!$A$1:$L$84,12,FALSE)</f>
        <v>#N/A</v>
      </c>
    </row>
    <row r="36" spans="1:7">
      <c r="A36" s="45">
        <v>31</v>
      </c>
      <c r="B36" s="46"/>
      <c r="C36" s="46" t="e">
        <f>VLOOKUP(A36,Recap!$A$1:$L$84,3,FALSE)</f>
        <v>#N/A</v>
      </c>
      <c r="D36" s="43" t="e">
        <f>VLOOKUP($A36,Recap!$A$1:$L$84,7,FALSE)</f>
        <v>#N/A</v>
      </c>
      <c r="E36" s="49" t="e">
        <f>VLOOKUP($A36,Recap!$A$1:$L$84,11,FALSE)</f>
        <v>#N/A</v>
      </c>
      <c r="F36" s="43" t="e">
        <f>VLOOKUP($A36,Recap!$A$1:$L$84,8,FALSE)</f>
        <v>#N/A</v>
      </c>
      <c r="G36" s="43" t="e">
        <f>VLOOKUP($A36,Recap!$A$1:$L$84,12,FALSE)</f>
        <v>#N/A</v>
      </c>
    </row>
    <row r="37" spans="1:7">
      <c r="A37" s="47">
        <v>32</v>
      </c>
      <c r="B37" s="48"/>
      <c r="C37" s="46" t="e">
        <f>VLOOKUP(A37,Recap!$A$1:$L$84,3,FALSE)</f>
        <v>#N/A</v>
      </c>
      <c r="D37" s="43" t="e">
        <f>VLOOKUP($A37,Recap!$A$1:$L$84,7,FALSE)</f>
        <v>#N/A</v>
      </c>
      <c r="E37" s="49" t="e">
        <f>VLOOKUP($A37,Recap!$A$1:$L$84,11,FALSE)</f>
        <v>#N/A</v>
      </c>
      <c r="F37" s="43" t="e">
        <f>VLOOKUP($A37,Recap!$A$1:$L$84,8,FALSE)</f>
        <v>#N/A</v>
      </c>
      <c r="G37" s="43" t="e">
        <f>VLOOKUP($A37,Recap!$A$1:$L$84,12,FALSE)</f>
        <v>#N/A</v>
      </c>
    </row>
    <row r="38" spans="1:7">
      <c r="A38" s="45">
        <v>33</v>
      </c>
      <c r="B38" s="46"/>
      <c r="C38" s="46" t="e">
        <f>VLOOKUP(A38,Recap!$A$1:$L$84,3,FALSE)</f>
        <v>#N/A</v>
      </c>
      <c r="D38" s="43" t="e">
        <f>VLOOKUP($A38,Recap!$A$1:$L$84,7,FALSE)</f>
        <v>#N/A</v>
      </c>
      <c r="E38" s="49" t="e">
        <f>VLOOKUP($A38,Recap!$A$1:$L$84,11,FALSE)</f>
        <v>#N/A</v>
      </c>
      <c r="F38" s="43" t="e">
        <f>VLOOKUP($A38,Recap!$A$1:$L$84,8,FALSE)</f>
        <v>#N/A</v>
      </c>
      <c r="G38" s="43" t="e">
        <f>VLOOKUP($A38,Recap!$A$1:$L$84,12,FALSE)</f>
        <v>#N/A</v>
      </c>
    </row>
    <row r="39" spans="1:7">
      <c r="A39" s="47">
        <v>34</v>
      </c>
      <c r="B39" s="48"/>
      <c r="C39" s="46" t="e">
        <f>VLOOKUP(A39,Recap!$A$1:$L$84,3,FALSE)</f>
        <v>#N/A</v>
      </c>
      <c r="D39" s="43" t="e">
        <f>VLOOKUP($A39,Recap!$A$1:$L$84,7,FALSE)</f>
        <v>#N/A</v>
      </c>
      <c r="E39" s="49" t="e">
        <f>VLOOKUP($A39,Recap!$A$1:$L$84,11,FALSE)</f>
        <v>#N/A</v>
      </c>
      <c r="F39" s="43" t="e">
        <f>VLOOKUP($A39,Recap!$A$1:$L$84,8,FALSE)</f>
        <v>#N/A</v>
      </c>
      <c r="G39" s="43" t="e">
        <f>VLOOKUP($A39,Recap!$A$1:$L$84,12,FALSE)</f>
        <v>#N/A</v>
      </c>
    </row>
    <row r="40" spans="1:7">
      <c r="A40" s="45">
        <v>35</v>
      </c>
      <c r="B40" s="46"/>
      <c r="C40" s="46" t="e">
        <f>VLOOKUP(A40,Recap!$A$1:$L$84,3,FALSE)</f>
        <v>#N/A</v>
      </c>
      <c r="D40" s="43" t="e">
        <f>VLOOKUP($A40,Recap!$A$1:$L$84,7,FALSE)</f>
        <v>#N/A</v>
      </c>
      <c r="E40" s="49" t="e">
        <f>VLOOKUP($A40,Recap!$A$1:$L$84,11,FALSE)</f>
        <v>#N/A</v>
      </c>
      <c r="F40" s="43" t="e">
        <f>VLOOKUP($A40,Recap!$A$1:$L$84,8,FALSE)</f>
        <v>#N/A</v>
      </c>
      <c r="G40" s="43" t="e">
        <f>VLOOKUP($A40,Recap!$A$1:$L$84,12,FALSE)</f>
        <v>#N/A</v>
      </c>
    </row>
    <row r="41" spans="1:7">
      <c r="A41" s="47">
        <v>36</v>
      </c>
      <c r="B41" s="48"/>
      <c r="C41" s="46" t="e">
        <f>VLOOKUP(A41,Recap!$A$1:$L$84,3,FALSE)</f>
        <v>#N/A</v>
      </c>
      <c r="D41" s="43" t="e">
        <f>VLOOKUP($A41,Recap!$A$1:$L$84,7,FALSE)</f>
        <v>#N/A</v>
      </c>
      <c r="E41" s="49" t="e">
        <f>VLOOKUP($A41,Recap!$A$1:$L$84,11,FALSE)</f>
        <v>#N/A</v>
      </c>
      <c r="F41" s="43" t="e">
        <f>VLOOKUP($A41,Recap!$A$1:$L$84,8,FALSE)</f>
        <v>#N/A</v>
      </c>
      <c r="G41" s="43" t="e">
        <f>VLOOKUP($A41,Recap!$A$1:$L$84,12,FALSE)</f>
        <v>#N/A</v>
      </c>
    </row>
    <row r="42" spans="1:7">
      <c r="A42" s="45">
        <v>37</v>
      </c>
      <c r="B42" s="46"/>
      <c r="C42" s="46" t="e">
        <f>VLOOKUP(A42,Recap!$A$1:$L$84,3,FALSE)</f>
        <v>#N/A</v>
      </c>
      <c r="D42" s="43" t="e">
        <f>VLOOKUP($A42,Recap!$A$1:$L$84,7,FALSE)</f>
        <v>#N/A</v>
      </c>
      <c r="E42" s="49" t="e">
        <f>VLOOKUP($A42,Recap!$A$1:$L$84,11,FALSE)</f>
        <v>#N/A</v>
      </c>
      <c r="F42" s="43" t="e">
        <f>VLOOKUP($A42,Recap!$A$1:$L$84,8,FALSE)</f>
        <v>#N/A</v>
      </c>
      <c r="G42" s="43" t="e">
        <f>VLOOKUP($A42,Recap!$A$1:$L$84,12,FALSE)</f>
        <v>#N/A</v>
      </c>
    </row>
    <row r="43" spans="1:7">
      <c r="A43" s="47">
        <v>38</v>
      </c>
      <c r="B43" s="48"/>
      <c r="C43" s="46" t="e">
        <f>VLOOKUP(A43,Recap!$A$1:$L$84,3,FALSE)</f>
        <v>#N/A</v>
      </c>
      <c r="D43" s="43" t="e">
        <f>VLOOKUP($A43,Recap!$A$1:$L$84,7,FALSE)</f>
        <v>#N/A</v>
      </c>
      <c r="E43" s="49" t="e">
        <f>VLOOKUP($A43,Recap!$A$1:$L$84,11,FALSE)</f>
        <v>#N/A</v>
      </c>
      <c r="F43" s="43" t="e">
        <f>VLOOKUP($A43,Recap!$A$1:$L$84,8,FALSE)</f>
        <v>#N/A</v>
      </c>
      <c r="G43" s="43" t="e">
        <f>VLOOKUP($A43,Recap!$A$1:$L$84,12,FALSE)</f>
        <v>#N/A</v>
      </c>
    </row>
    <row r="44" spans="1:7">
      <c r="A44" s="45">
        <v>39</v>
      </c>
      <c r="B44" s="46"/>
      <c r="C44" s="46" t="e">
        <f>VLOOKUP(A44,Recap!$A$1:$L$84,3,FALSE)</f>
        <v>#N/A</v>
      </c>
      <c r="D44" s="43" t="e">
        <f>VLOOKUP($A44,Recap!$A$1:$L$84,7,FALSE)</f>
        <v>#N/A</v>
      </c>
      <c r="E44" s="49" t="e">
        <f>VLOOKUP($A44,Recap!$A$1:$L$84,11,FALSE)</f>
        <v>#N/A</v>
      </c>
      <c r="F44" s="43" t="e">
        <f>VLOOKUP($A44,Recap!$A$1:$L$84,8,FALSE)</f>
        <v>#N/A</v>
      </c>
      <c r="G44" s="43" t="e">
        <f>VLOOKUP($A44,Recap!$A$1:$L$84,12,FALSE)</f>
        <v>#N/A</v>
      </c>
    </row>
    <row r="45" spans="1:7">
      <c r="A45" s="47">
        <v>40</v>
      </c>
      <c r="B45" s="48"/>
      <c r="C45" s="46" t="e">
        <f>VLOOKUP(A45,Recap!$A$1:$L$84,3,FALSE)</f>
        <v>#N/A</v>
      </c>
      <c r="D45" s="43" t="e">
        <f>VLOOKUP($A45,Recap!$A$1:$L$84,7,FALSE)</f>
        <v>#N/A</v>
      </c>
      <c r="E45" s="49" t="e">
        <f>VLOOKUP($A45,Recap!$A$1:$L$84,11,FALSE)</f>
        <v>#N/A</v>
      </c>
      <c r="F45" s="43" t="e">
        <f>VLOOKUP($A45,Recap!$A$1:$L$84,8,FALSE)</f>
        <v>#N/A</v>
      </c>
      <c r="G45" s="43" t="e">
        <f>VLOOKUP($A45,Recap!$A$1:$L$84,12,FALSE)</f>
        <v>#N/A</v>
      </c>
    </row>
    <row r="46" spans="1:7">
      <c r="A46" s="45">
        <v>41</v>
      </c>
      <c r="B46" s="46"/>
      <c r="C46" s="46" t="e">
        <f>VLOOKUP(A46,Recap!$A$1:$L$84,3,FALSE)</f>
        <v>#N/A</v>
      </c>
      <c r="D46" s="43" t="e">
        <f>VLOOKUP($A46,Recap!$A$1:$L$84,7,FALSE)</f>
        <v>#N/A</v>
      </c>
      <c r="E46" s="49" t="e">
        <f>VLOOKUP($A46,Recap!$A$1:$L$84,11,FALSE)</f>
        <v>#N/A</v>
      </c>
      <c r="F46" s="43" t="e">
        <f>VLOOKUP($A46,Recap!$A$1:$L$84,8,FALSE)</f>
        <v>#N/A</v>
      </c>
      <c r="G46" s="43" t="e">
        <f>VLOOKUP($A46,Recap!$A$1:$L$84,12,FALSE)</f>
        <v>#N/A</v>
      </c>
    </row>
    <row r="47" spans="1:7">
      <c r="A47" s="47">
        <v>42</v>
      </c>
      <c r="B47" s="48"/>
      <c r="C47" s="46" t="e">
        <f>VLOOKUP(A47,Recap!$A$1:$L$84,3,FALSE)</f>
        <v>#N/A</v>
      </c>
      <c r="D47" s="43" t="e">
        <f>VLOOKUP($A47,Recap!$A$1:$L$84,7,FALSE)</f>
        <v>#N/A</v>
      </c>
      <c r="E47" s="49" t="e">
        <f>VLOOKUP($A47,Recap!$A$1:$L$84,11,FALSE)</f>
        <v>#N/A</v>
      </c>
      <c r="F47" s="43" t="e">
        <f>VLOOKUP($A47,Recap!$A$1:$L$84,8,FALSE)</f>
        <v>#N/A</v>
      </c>
      <c r="G47" s="43" t="e">
        <f>VLOOKUP($A47,Recap!$A$1:$L$84,12,FALSE)</f>
        <v>#N/A</v>
      </c>
    </row>
    <row r="48" spans="1:7">
      <c r="A48" s="45">
        <v>43</v>
      </c>
      <c r="B48" s="46"/>
      <c r="C48" s="46" t="e">
        <f>VLOOKUP(A48,Recap!$A$1:$L$84,3,FALSE)</f>
        <v>#N/A</v>
      </c>
      <c r="D48" s="43" t="e">
        <f>VLOOKUP($A48,Recap!$A$1:$L$84,7,FALSE)</f>
        <v>#N/A</v>
      </c>
      <c r="E48" s="49" t="e">
        <f>VLOOKUP($A48,Recap!$A$1:$L$84,11,FALSE)</f>
        <v>#N/A</v>
      </c>
      <c r="F48" s="43" t="e">
        <f>VLOOKUP($A48,Recap!$A$1:$L$84,8,FALSE)</f>
        <v>#N/A</v>
      </c>
      <c r="G48" s="43" t="e">
        <f>VLOOKUP($A48,Recap!$A$1:$L$84,12,FALSE)</f>
        <v>#N/A</v>
      </c>
    </row>
    <row r="49" spans="1:7">
      <c r="A49" s="47">
        <v>44</v>
      </c>
      <c r="B49" s="48"/>
      <c r="C49" s="46" t="e">
        <f>VLOOKUP(A49,Recap!$A$1:$L$84,3,FALSE)</f>
        <v>#N/A</v>
      </c>
      <c r="D49" s="43" t="e">
        <f>VLOOKUP($A49,Recap!$A$1:$L$84,7,FALSE)</f>
        <v>#N/A</v>
      </c>
      <c r="E49" s="49" t="e">
        <f>VLOOKUP($A49,Recap!$A$1:$L$84,11,FALSE)</f>
        <v>#N/A</v>
      </c>
      <c r="F49" s="43" t="e">
        <f>VLOOKUP($A49,Recap!$A$1:$L$84,8,FALSE)</f>
        <v>#N/A</v>
      </c>
      <c r="G49" s="43" t="e">
        <f>VLOOKUP($A49,Recap!$A$1:$L$84,12,FALSE)</f>
        <v>#N/A</v>
      </c>
    </row>
    <row r="50" spans="1:7">
      <c r="A50" s="45">
        <v>45</v>
      </c>
      <c r="B50" s="46"/>
      <c r="C50" s="46" t="e">
        <f>VLOOKUP(A50,Recap!$A$1:$L$84,3,FALSE)</f>
        <v>#N/A</v>
      </c>
      <c r="D50" s="43" t="e">
        <f>VLOOKUP($A50,Recap!$A$1:$L$84,7,FALSE)</f>
        <v>#N/A</v>
      </c>
      <c r="E50" s="49" t="e">
        <f>VLOOKUP($A50,Recap!$A$1:$L$84,11,FALSE)</f>
        <v>#N/A</v>
      </c>
      <c r="F50" s="43" t="e">
        <f>VLOOKUP($A50,Recap!$A$1:$L$84,8,FALSE)</f>
        <v>#N/A</v>
      </c>
      <c r="G50" s="43" t="e">
        <f>VLOOKUP($A50,Recap!$A$1:$L$84,12,FALSE)</f>
        <v>#N/A</v>
      </c>
    </row>
    <row r="51" spans="1:7">
      <c r="A51" s="45">
        <v>47</v>
      </c>
      <c r="B51" s="46"/>
      <c r="C51" s="46" t="e">
        <f>VLOOKUP(A51,Recap!$A$1:$L$84,3,FALSE)</f>
        <v>#N/A</v>
      </c>
      <c r="D51" s="43" t="e">
        <f>VLOOKUP($A51,Recap!$A$1:$L$84,7,FALSE)</f>
        <v>#N/A</v>
      </c>
      <c r="E51" s="49" t="e">
        <f>VLOOKUP($A51,Recap!$A$1:$L$84,11,FALSE)</f>
        <v>#N/A</v>
      </c>
      <c r="F51" s="43" t="e">
        <f>VLOOKUP($A51,Recap!$A$1:$L$84,8,FALSE)</f>
        <v>#N/A</v>
      </c>
      <c r="G51" s="43" t="e">
        <f>VLOOKUP($A51,Recap!$A$1:$L$84,12,FALSE)</f>
        <v>#N/A</v>
      </c>
    </row>
    <row r="52" spans="1:7">
      <c r="A52" s="47">
        <v>48</v>
      </c>
      <c r="B52" s="48"/>
      <c r="C52" s="46" t="e">
        <f>VLOOKUP(A52,Recap!$A$1:$L$84,3,FALSE)</f>
        <v>#N/A</v>
      </c>
      <c r="D52" s="43" t="e">
        <f>VLOOKUP($A52,Recap!$A$1:$L$84,7,FALSE)</f>
        <v>#N/A</v>
      </c>
      <c r="E52" s="49" t="e">
        <f>VLOOKUP($A52,Recap!$A$1:$L$84,11,FALSE)</f>
        <v>#N/A</v>
      </c>
      <c r="F52" s="43" t="e">
        <f>VLOOKUP($A52,Recap!$A$1:$L$84,8,FALSE)</f>
        <v>#N/A</v>
      </c>
      <c r="G52" s="43" t="e">
        <f>VLOOKUP($A52,Recap!$A$1:$L$84,12,FALSE)</f>
        <v>#N/A</v>
      </c>
    </row>
    <row r="53" spans="1:7">
      <c r="A53" s="45">
        <v>49</v>
      </c>
      <c r="B53" s="46"/>
      <c r="C53" s="46" t="e">
        <f>VLOOKUP(A53,Recap!$A$1:$L$84,3,FALSE)</f>
        <v>#N/A</v>
      </c>
      <c r="D53" s="43" t="e">
        <f>VLOOKUP($A53,Recap!$A$1:$L$84,7,FALSE)</f>
        <v>#N/A</v>
      </c>
      <c r="E53" s="49" t="e">
        <f>VLOOKUP($A53,Recap!$A$1:$L$84,11,FALSE)</f>
        <v>#N/A</v>
      </c>
      <c r="F53" s="43" t="e">
        <f>VLOOKUP($A53,Recap!$A$1:$L$84,8,FALSE)</f>
        <v>#N/A</v>
      </c>
      <c r="G53" s="43" t="e">
        <f>VLOOKUP($A53,Recap!$A$1:$L$84,12,FALSE)</f>
        <v>#N/A</v>
      </c>
    </row>
    <row r="54" spans="1:7">
      <c r="A54" s="47">
        <v>50</v>
      </c>
      <c r="B54" s="48"/>
      <c r="C54" s="46" t="e">
        <f>VLOOKUP(A54,Recap!$A$1:$L$84,3,FALSE)</f>
        <v>#N/A</v>
      </c>
      <c r="D54" s="43" t="e">
        <f>VLOOKUP($A54,Recap!$A$1:$L$84,7,FALSE)</f>
        <v>#N/A</v>
      </c>
      <c r="E54" s="49" t="e">
        <f>VLOOKUP($A54,Recap!$A$1:$L$84,11,FALSE)</f>
        <v>#N/A</v>
      </c>
      <c r="F54" s="43" t="e">
        <f>VLOOKUP($A54,Recap!$A$1:$L$84,8,FALSE)</f>
        <v>#N/A</v>
      </c>
      <c r="G54" s="43" t="e">
        <f>VLOOKUP($A54,Recap!$A$1:$L$84,12,FALSE)</f>
        <v>#N/A</v>
      </c>
    </row>
    <row r="55" spans="1:7">
      <c r="A55" s="45">
        <v>51</v>
      </c>
      <c r="B55" s="46"/>
      <c r="C55" s="46" t="e">
        <f>VLOOKUP(A55,Recap!$A$1:$L$84,3,FALSE)</f>
        <v>#N/A</v>
      </c>
      <c r="D55" s="43" t="e">
        <f>VLOOKUP($A55,Recap!$A$1:$L$84,7,FALSE)</f>
        <v>#N/A</v>
      </c>
      <c r="E55" s="49" t="e">
        <f>VLOOKUP($A55,Recap!$A$1:$L$84,11,FALSE)</f>
        <v>#N/A</v>
      </c>
      <c r="F55" s="43" t="e">
        <f>VLOOKUP($A55,Recap!$A$1:$L$84,8,FALSE)</f>
        <v>#N/A</v>
      </c>
      <c r="G55" s="43" t="e">
        <f>VLOOKUP($A55,Recap!$A$1:$L$84,12,FALSE)</f>
        <v>#N/A</v>
      </c>
    </row>
    <row r="56" spans="1:7">
      <c r="A56" s="47">
        <v>52</v>
      </c>
      <c r="B56" s="48"/>
      <c r="C56" s="46" t="e">
        <f>VLOOKUP(A56,Recap!$A$1:$L$84,3,FALSE)</f>
        <v>#N/A</v>
      </c>
      <c r="D56" s="43" t="e">
        <f>VLOOKUP($A56,Recap!$A$1:$L$84,7,FALSE)</f>
        <v>#N/A</v>
      </c>
      <c r="E56" s="49" t="e">
        <f>VLOOKUP($A56,Recap!$A$1:$L$84,11,FALSE)</f>
        <v>#N/A</v>
      </c>
      <c r="F56" s="43" t="e">
        <f>VLOOKUP($A56,Recap!$A$1:$L$84,8,FALSE)</f>
        <v>#N/A</v>
      </c>
      <c r="G56" s="43" t="e">
        <f>VLOOKUP($A56,Recap!$A$1:$L$84,12,FALSE)</f>
        <v>#N/A</v>
      </c>
    </row>
    <row r="57" spans="1:7">
      <c r="A57" s="45">
        <v>53</v>
      </c>
      <c r="B57" s="46"/>
      <c r="C57" s="46" t="e">
        <f>VLOOKUP(A57,Recap!$A$1:$L$84,3,FALSE)</f>
        <v>#N/A</v>
      </c>
      <c r="D57" s="43" t="e">
        <f>VLOOKUP($A57,Recap!$A$1:$L$84,7,FALSE)</f>
        <v>#N/A</v>
      </c>
      <c r="E57" s="49" t="e">
        <f>VLOOKUP($A57,Recap!$A$1:$L$84,11,FALSE)</f>
        <v>#N/A</v>
      </c>
      <c r="F57" s="43" t="e">
        <f>VLOOKUP($A57,Recap!$A$1:$L$84,8,FALSE)</f>
        <v>#N/A</v>
      </c>
      <c r="G57" s="43" t="e">
        <f>VLOOKUP($A57,Recap!$A$1:$L$84,12,FALSE)</f>
        <v>#N/A</v>
      </c>
    </row>
    <row r="58" spans="1:7">
      <c r="A58" s="47">
        <v>54</v>
      </c>
      <c r="B58" s="48"/>
      <c r="C58" s="46" t="e">
        <f>VLOOKUP(A58,Recap!$A$1:$L$84,3,FALSE)</f>
        <v>#N/A</v>
      </c>
      <c r="D58" s="43" t="e">
        <f>VLOOKUP($A58,Recap!$A$1:$L$84,7,FALSE)</f>
        <v>#N/A</v>
      </c>
      <c r="E58" s="49" t="e">
        <f>VLOOKUP($A58,Recap!$A$1:$L$84,11,FALSE)</f>
        <v>#N/A</v>
      </c>
      <c r="F58" s="43" t="e">
        <f>VLOOKUP($A58,Recap!$A$1:$L$84,8,FALSE)</f>
        <v>#N/A</v>
      </c>
      <c r="G58" s="43" t="e">
        <f>VLOOKUP($A58,Recap!$A$1:$L$84,12,FALSE)</f>
        <v>#N/A</v>
      </c>
    </row>
    <row r="59" spans="1:7">
      <c r="A59" s="45">
        <v>55</v>
      </c>
      <c r="B59" s="46"/>
      <c r="C59" s="46" t="e">
        <f>VLOOKUP(A59,Recap!$A$1:$L$84,3,FALSE)</f>
        <v>#N/A</v>
      </c>
      <c r="D59" s="43" t="e">
        <f>VLOOKUP($A59,Recap!$A$1:$L$84,7,FALSE)</f>
        <v>#N/A</v>
      </c>
      <c r="E59" s="49" t="e">
        <f>VLOOKUP($A59,Recap!$A$1:$L$84,11,FALSE)</f>
        <v>#N/A</v>
      </c>
      <c r="F59" s="43" t="e">
        <f>VLOOKUP($A59,Recap!$A$1:$L$84,8,FALSE)</f>
        <v>#N/A</v>
      </c>
      <c r="G59" s="43" t="e">
        <f>VLOOKUP($A59,Recap!$A$1:$L$84,12,FALSE)</f>
        <v>#N/A</v>
      </c>
    </row>
    <row r="60" spans="1:7">
      <c r="A60" s="47">
        <v>56</v>
      </c>
      <c r="B60" s="48"/>
      <c r="C60" s="46" t="e">
        <f>VLOOKUP(A60,Recap!$A$1:$L$84,3,FALSE)</f>
        <v>#N/A</v>
      </c>
      <c r="D60" s="43" t="e">
        <f>VLOOKUP($A60,Recap!$A$1:$L$84,7,FALSE)</f>
        <v>#N/A</v>
      </c>
      <c r="E60" s="49" t="e">
        <f>VLOOKUP($A60,Recap!$A$1:$L$84,11,FALSE)</f>
        <v>#N/A</v>
      </c>
      <c r="F60" s="43" t="e">
        <f>VLOOKUP($A60,Recap!$A$1:$L$84,8,FALSE)</f>
        <v>#N/A</v>
      </c>
      <c r="G60" s="43" t="e">
        <f>VLOOKUP($A60,Recap!$A$1:$L$84,12,FALSE)</f>
        <v>#N/A</v>
      </c>
    </row>
    <row r="61" spans="1:7">
      <c r="A61" s="45">
        <v>57</v>
      </c>
      <c r="B61" s="46"/>
      <c r="C61" s="46" t="e">
        <f>VLOOKUP(A61,Recap!$A$1:$L$84,3,FALSE)</f>
        <v>#N/A</v>
      </c>
      <c r="D61" s="43" t="e">
        <f>VLOOKUP($A61,Recap!$A$1:$L$84,7,FALSE)</f>
        <v>#N/A</v>
      </c>
      <c r="E61" s="49" t="e">
        <f>VLOOKUP($A61,Recap!$A$1:$L$84,11,FALSE)</f>
        <v>#N/A</v>
      </c>
      <c r="F61" s="43" t="e">
        <f>VLOOKUP($A61,Recap!$A$1:$L$84,8,FALSE)</f>
        <v>#N/A</v>
      </c>
      <c r="G61" s="43" t="e">
        <f>VLOOKUP($A61,Recap!$A$1:$L$84,12,FALSE)</f>
        <v>#N/A</v>
      </c>
    </row>
    <row r="62" spans="1:7">
      <c r="A62" s="47">
        <v>58</v>
      </c>
      <c r="B62" s="48"/>
      <c r="C62" s="46" t="e">
        <f>VLOOKUP(A62,Recap!$A$1:$L$84,3,FALSE)</f>
        <v>#N/A</v>
      </c>
      <c r="D62" s="43" t="e">
        <f>VLOOKUP($A62,Recap!$A$1:$L$84,7,FALSE)</f>
        <v>#N/A</v>
      </c>
      <c r="E62" s="49" t="e">
        <f>VLOOKUP($A62,Recap!$A$1:$L$84,11,FALSE)</f>
        <v>#N/A</v>
      </c>
      <c r="F62" s="43" t="e">
        <f>VLOOKUP($A62,Recap!$A$1:$L$84,8,FALSE)</f>
        <v>#N/A</v>
      </c>
      <c r="G62" s="43" t="e">
        <f>VLOOKUP($A62,Recap!$A$1:$L$84,12,FALSE)</f>
        <v>#N/A</v>
      </c>
    </row>
    <row r="63" spans="1:7">
      <c r="A63" s="45">
        <v>59</v>
      </c>
      <c r="B63" s="46"/>
      <c r="C63" s="46" t="e">
        <f>VLOOKUP(A63,Recap!$A$1:$L$84,3,FALSE)</f>
        <v>#N/A</v>
      </c>
      <c r="D63" s="43" t="e">
        <f>VLOOKUP($A63,Recap!$A$1:$L$84,7,FALSE)</f>
        <v>#N/A</v>
      </c>
      <c r="E63" s="49" t="e">
        <f>VLOOKUP($A63,Recap!$A$1:$L$84,11,FALSE)</f>
        <v>#N/A</v>
      </c>
      <c r="F63" s="43" t="e">
        <f>VLOOKUP($A63,Recap!$A$1:$L$84,8,FALSE)</f>
        <v>#N/A</v>
      </c>
      <c r="G63" s="43" t="e">
        <f>VLOOKUP($A63,Recap!$A$1:$L$84,12,FALSE)</f>
        <v>#N/A</v>
      </c>
    </row>
    <row r="64" spans="1:7">
      <c r="A64" s="47">
        <v>60</v>
      </c>
      <c r="B64" s="48"/>
      <c r="C64" s="46" t="e">
        <f>VLOOKUP(A64,Recap!$A$1:$L$84,3,FALSE)</f>
        <v>#N/A</v>
      </c>
      <c r="D64" s="43" t="e">
        <f>VLOOKUP($A64,Recap!$A$1:$L$84,7,FALSE)</f>
        <v>#N/A</v>
      </c>
      <c r="E64" s="49" t="e">
        <f>VLOOKUP($A64,Recap!$A$1:$L$84,11,FALSE)</f>
        <v>#N/A</v>
      </c>
      <c r="F64" s="43" t="e">
        <f>VLOOKUP($A64,Recap!$A$1:$L$84,8,FALSE)</f>
        <v>#N/A</v>
      </c>
      <c r="G64" s="43" t="e">
        <f>VLOOKUP($A64,Recap!$A$1:$L$84,12,FALSE)</f>
        <v>#N/A</v>
      </c>
    </row>
    <row r="65" spans="1:7">
      <c r="A65" s="45">
        <v>61</v>
      </c>
      <c r="B65" s="46"/>
      <c r="C65" s="46" t="e">
        <f>VLOOKUP(A65,Recap!$A$1:$L$84,3,FALSE)</f>
        <v>#N/A</v>
      </c>
      <c r="D65" s="43" t="e">
        <f>VLOOKUP($A65,Recap!$A$1:$L$84,7,FALSE)</f>
        <v>#N/A</v>
      </c>
      <c r="E65" s="49" t="e">
        <f>VLOOKUP($A65,Recap!$A$1:$L$84,11,FALSE)</f>
        <v>#N/A</v>
      </c>
      <c r="F65" s="43" t="e">
        <f>VLOOKUP($A65,Recap!$A$1:$L$84,8,FALSE)</f>
        <v>#N/A</v>
      </c>
      <c r="G65" s="43" t="e">
        <f>VLOOKUP($A65,Recap!$A$1:$L$84,12,FALSE)</f>
        <v>#N/A</v>
      </c>
    </row>
    <row r="66" spans="1:7">
      <c r="A66" s="47">
        <v>62</v>
      </c>
      <c r="B66" s="48"/>
      <c r="C66" s="46" t="e">
        <f>VLOOKUP(A66,Recap!$A$1:$L$84,3,FALSE)</f>
        <v>#N/A</v>
      </c>
      <c r="D66" s="43" t="e">
        <f>VLOOKUP($A66,Recap!$A$1:$L$84,7,FALSE)</f>
        <v>#N/A</v>
      </c>
      <c r="E66" s="49" t="e">
        <f>VLOOKUP($A66,Recap!$A$1:$L$84,11,FALSE)</f>
        <v>#N/A</v>
      </c>
      <c r="F66" s="43" t="e">
        <f>VLOOKUP($A66,Recap!$A$1:$L$84,8,FALSE)</f>
        <v>#N/A</v>
      </c>
      <c r="G66" s="43" t="e">
        <f>VLOOKUP($A66,Recap!$A$1:$L$84,12,FALSE)</f>
        <v>#N/A</v>
      </c>
    </row>
    <row r="67" spans="1:7">
      <c r="A67" s="45">
        <v>63</v>
      </c>
      <c r="B67" s="46"/>
      <c r="C67" s="46" t="e">
        <f>VLOOKUP(A67,Recap!$A$1:$L$84,3,FALSE)</f>
        <v>#N/A</v>
      </c>
      <c r="D67" s="43" t="e">
        <f>VLOOKUP($A67,Recap!$A$1:$L$84,7,FALSE)</f>
        <v>#N/A</v>
      </c>
      <c r="E67" s="49" t="e">
        <f>VLOOKUP($A67,Recap!$A$1:$L$84,11,FALSE)</f>
        <v>#N/A</v>
      </c>
      <c r="F67" s="43" t="e">
        <f>VLOOKUP($A67,Recap!$A$1:$L$84,8,FALSE)</f>
        <v>#N/A</v>
      </c>
      <c r="G67" s="43" t="e">
        <f>VLOOKUP($A67,Recap!$A$1:$L$84,12,FALSE)</f>
        <v>#N/A</v>
      </c>
    </row>
    <row r="68" spans="1:7">
      <c r="A68" s="47">
        <v>64</v>
      </c>
      <c r="B68" s="48"/>
      <c r="C68" s="46" t="e">
        <f>VLOOKUP(A68,Recap!$A$1:$L$84,3,FALSE)</f>
        <v>#N/A</v>
      </c>
      <c r="D68" s="43" t="e">
        <f>VLOOKUP($A68,Recap!$A$1:$L$84,7,FALSE)</f>
        <v>#N/A</v>
      </c>
      <c r="E68" s="49" t="e">
        <f>VLOOKUP($A68,Recap!$A$1:$L$84,11,FALSE)</f>
        <v>#N/A</v>
      </c>
      <c r="F68" s="43" t="e">
        <f>VLOOKUP($A68,Recap!$A$1:$L$84,8,FALSE)</f>
        <v>#N/A</v>
      </c>
      <c r="G68" s="43" t="e">
        <f>VLOOKUP($A68,Recap!$A$1:$L$84,12,FALSE)</f>
        <v>#N/A</v>
      </c>
    </row>
    <row r="69" spans="1:7">
      <c r="A69" s="45">
        <v>65</v>
      </c>
      <c r="B69" s="46"/>
      <c r="C69" s="46" t="e">
        <f>VLOOKUP(A69,Recap!$A$1:$L$84,3,FALSE)</f>
        <v>#N/A</v>
      </c>
      <c r="D69" s="43" t="e">
        <f>VLOOKUP($A69,Recap!$A$1:$L$84,7,FALSE)</f>
        <v>#N/A</v>
      </c>
      <c r="E69" s="49" t="e">
        <f>VLOOKUP($A69,Recap!$A$1:$L$84,11,FALSE)</f>
        <v>#N/A</v>
      </c>
      <c r="F69" s="43" t="e">
        <f>VLOOKUP($A69,Recap!$A$1:$L$84,8,FALSE)</f>
        <v>#N/A</v>
      </c>
      <c r="G69" s="43" t="e">
        <f>VLOOKUP($A69,Recap!$A$1:$L$84,12,FALSE)</f>
        <v>#N/A</v>
      </c>
    </row>
    <row r="70" spans="1:7">
      <c r="A70" s="47">
        <v>66</v>
      </c>
      <c r="B70" s="48"/>
      <c r="C70" s="46" t="e">
        <f>VLOOKUP(A70,Recap!$A$1:$L$84,3,FALSE)</f>
        <v>#N/A</v>
      </c>
      <c r="D70" s="43" t="e">
        <f>VLOOKUP($A70,Recap!$A$1:$L$84,7,FALSE)</f>
        <v>#N/A</v>
      </c>
      <c r="E70" s="49" t="e">
        <f>VLOOKUP($A70,Recap!$A$1:$L$84,11,FALSE)</f>
        <v>#N/A</v>
      </c>
      <c r="F70" s="43" t="e">
        <f>VLOOKUP($A70,Recap!$A$1:$L$84,8,FALSE)</f>
        <v>#N/A</v>
      </c>
      <c r="G70" s="43" t="e">
        <f>VLOOKUP($A70,Recap!$A$1:$L$84,12,FALSE)</f>
        <v>#N/A</v>
      </c>
    </row>
    <row r="71" spans="1:7">
      <c r="A71" s="45">
        <v>67</v>
      </c>
      <c r="B71" s="46"/>
      <c r="C71" s="46" t="e">
        <f>VLOOKUP(A71,Recap!$A$1:$L$84,3,FALSE)</f>
        <v>#N/A</v>
      </c>
      <c r="D71" s="43" t="e">
        <f>VLOOKUP($A71,Recap!$A$1:$L$84,7,FALSE)</f>
        <v>#N/A</v>
      </c>
      <c r="E71" s="49" t="e">
        <f>VLOOKUP($A71,Recap!$A$1:$L$84,11,FALSE)</f>
        <v>#N/A</v>
      </c>
      <c r="F71" s="43" t="e">
        <f>VLOOKUP($A71,Recap!$A$1:$L$84,8,FALSE)</f>
        <v>#N/A</v>
      </c>
      <c r="G71" s="43" t="e">
        <f>VLOOKUP($A71,Recap!$A$1:$L$84,12,FALSE)</f>
        <v>#N/A</v>
      </c>
    </row>
    <row r="72" spans="1:7">
      <c r="A72" s="45">
        <v>68</v>
      </c>
      <c r="B72" s="46"/>
      <c r="C72" s="46" t="e">
        <f>VLOOKUP(A72,Recap!$A$1:$L$84,3,FALSE)</f>
        <v>#N/A</v>
      </c>
      <c r="D72" s="43" t="e">
        <f>VLOOKUP($A72,Recap!$A$1:$L$84,7,FALSE)</f>
        <v>#N/A</v>
      </c>
      <c r="E72" s="49" t="e">
        <f>VLOOKUP($A72,Recap!$A$1:$L$84,11,FALSE)</f>
        <v>#N/A</v>
      </c>
      <c r="F72" s="43" t="e">
        <f>VLOOKUP($A72,Recap!$A$1:$L$84,8,FALSE)</f>
        <v>#N/A</v>
      </c>
      <c r="G72" s="43" t="e">
        <f>VLOOKUP($A72,Recap!$A$1:$L$84,12,FALSE)</f>
        <v>#N/A</v>
      </c>
    </row>
    <row r="73" spans="1:7">
      <c r="A73" s="45">
        <v>69</v>
      </c>
      <c r="B73" s="46"/>
      <c r="C73" s="46" t="e">
        <f>VLOOKUP(A73,Recap!$A$1:$L$84,3,FALSE)</f>
        <v>#N/A</v>
      </c>
      <c r="D73" s="43" t="e">
        <f>VLOOKUP($A73,Recap!$A$1:$L$84,7,FALSE)</f>
        <v>#N/A</v>
      </c>
      <c r="E73" s="49" t="e">
        <f>VLOOKUP($A73,Recap!$A$1:$L$84,11,FALSE)</f>
        <v>#N/A</v>
      </c>
      <c r="F73" s="43" t="e">
        <f>VLOOKUP($A73,Recap!$A$1:$L$84,8,FALSE)</f>
        <v>#N/A</v>
      </c>
      <c r="G73" s="43" t="e">
        <f>VLOOKUP($A73,Recap!$A$1:$L$84,12,FALSE)</f>
        <v>#N/A</v>
      </c>
    </row>
    <row r="74" spans="1:7">
      <c r="A74" s="45">
        <v>70</v>
      </c>
      <c r="B74" s="46"/>
      <c r="C74" s="46" t="e">
        <f>VLOOKUP(A74,Recap!$A$1:$L$84,3,FALSE)</f>
        <v>#N/A</v>
      </c>
      <c r="D74" s="43" t="e">
        <f>VLOOKUP($A74,Recap!$A$1:$L$84,7,FALSE)</f>
        <v>#N/A</v>
      </c>
      <c r="E74" s="49" t="e">
        <f>VLOOKUP($A74,Recap!$A$1:$L$84,11,FALSE)</f>
        <v>#N/A</v>
      </c>
      <c r="F74" s="43" t="e">
        <f>VLOOKUP($A74,Recap!$A$1:$L$84,8,FALSE)</f>
        <v>#N/A</v>
      </c>
      <c r="G74" s="43" t="e">
        <f>VLOOKUP($A74,Recap!$A$1:$L$84,12,FALSE)</f>
        <v>#N/A</v>
      </c>
    </row>
    <row r="75" spans="1:7">
      <c r="A75" s="45">
        <v>71</v>
      </c>
      <c r="B75" s="46"/>
      <c r="C75" s="46" t="e">
        <f>VLOOKUP(A75,Recap!$A$1:$L$84,3,FALSE)</f>
        <v>#N/A</v>
      </c>
      <c r="D75" s="43" t="e">
        <f>VLOOKUP($A75,Recap!$A$1:$L$84,7,FALSE)</f>
        <v>#N/A</v>
      </c>
      <c r="E75" s="49" t="e">
        <f>VLOOKUP($A75,Recap!$A$1:$L$84,11,FALSE)</f>
        <v>#N/A</v>
      </c>
      <c r="F75" s="43" t="e">
        <f>VLOOKUP($A75,Recap!$A$1:$L$84,8,FALSE)</f>
        <v>#N/A</v>
      </c>
      <c r="G75" s="43" t="e">
        <f>VLOOKUP($A75,Recap!$A$1:$L$84,12,FALSE)</f>
        <v>#N/A</v>
      </c>
    </row>
    <row r="76" spans="1:7">
      <c r="A76" s="45">
        <v>72</v>
      </c>
      <c r="B76" s="46"/>
      <c r="C76" s="46" t="e">
        <f>VLOOKUP(A76,Recap!$A$1:$L$84,3,FALSE)</f>
        <v>#N/A</v>
      </c>
      <c r="D76" s="43" t="e">
        <f>VLOOKUP($A76,Recap!$A$1:$L$84,7,FALSE)</f>
        <v>#N/A</v>
      </c>
      <c r="E76" s="49" t="e">
        <f>VLOOKUP($A76,Recap!$A$1:$L$84,11,FALSE)</f>
        <v>#N/A</v>
      </c>
      <c r="F76" s="43" t="e">
        <f>VLOOKUP($A76,Recap!$A$1:$L$84,8,FALSE)</f>
        <v>#N/A</v>
      </c>
      <c r="G76" s="43" t="e">
        <f>VLOOKUP($A76,Recap!$A$1:$L$84,12,FALSE)</f>
        <v>#N/A</v>
      </c>
    </row>
    <row r="77" spans="1:7">
      <c r="A77" s="45">
        <v>73</v>
      </c>
      <c r="B77" s="46"/>
      <c r="C77" s="46" t="e">
        <f>VLOOKUP(A77,Recap!$A$1:$L$84,3,FALSE)</f>
        <v>#N/A</v>
      </c>
      <c r="D77" s="43" t="e">
        <f>VLOOKUP($A77,Recap!$A$1:$L$84,7,FALSE)</f>
        <v>#N/A</v>
      </c>
      <c r="E77" s="49" t="e">
        <f>VLOOKUP($A77,Recap!$A$1:$L$84,11,FALSE)</f>
        <v>#N/A</v>
      </c>
      <c r="F77" s="43" t="e">
        <f>VLOOKUP($A77,Recap!$A$1:$L$84,8,FALSE)</f>
        <v>#N/A</v>
      </c>
      <c r="G77" s="43" t="e">
        <f>VLOOKUP($A77,Recap!$A$1:$L$84,12,FALSE)</f>
        <v>#N/A</v>
      </c>
    </row>
    <row r="78" spans="1:7">
      <c r="A78" s="45">
        <v>74</v>
      </c>
      <c r="B78" s="46"/>
      <c r="C78" s="46" t="e">
        <f>VLOOKUP(A78,Recap!$A$1:$L$84,3,FALSE)</f>
        <v>#N/A</v>
      </c>
      <c r="D78" s="43" t="e">
        <f>VLOOKUP($A78,Recap!$A$1:$L$84,7,FALSE)</f>
        <v>#N/A</v>
      </c>
      <c r="E78" s="49" t="e">
        <f>VLOOKUP($A78,Recap!$A$1:$L$84,11,FALSE)</f>
        <v>#N/A</v>
      </c>
      <c r="F78" s="43" t="e">
        <f>VLOOKUP($A78,Recap!$A$1:$L$84,8,FALSE)</f>
        <v>#N/A</v>
      </c>
      <c r="G78" s="43" t="e">
        <f>VLOOKUP($A78,Recap!$A$1:$L$84,12,FALSE)</f>
        <v>#N/A</v>
      </c>
    </row>
    <row r="79" spans="1:7">
      <c r="A79" s="45">
        <v>75</v>
      </c>
      <c r="B79" s="46"/>
      <c r="C79" s="46" t="e">
        <f>VLOOKUP(A79,Recap!$A$1:$L$84,3,FALSE)</f>
        <v>#N/A</v>
      </c>
      <c r="D79" s="43" t="e">
        <f>VLOOKUP($A79,Recap!$A$1:$L$84,7,FALSE)</f>
        <v>#N/A</v>
      </c>
      <c r="E79" s="49" t="e">
        <f>VLOOKUP($A79,Recap!$A$1:$L$84,11,FALSE)</f>
        <v>#N/A</v>
      </c>
      <c r="F79" s="43" t="e">
        <f>VLOOKUP($A79,Recap!$A$1:$L$84,8,FALSE)</f>
        <v>#N/A</v>
      </c>
      <c r="G79" s="43" t="e">
        <f>VLOOKUP($A79,Recap!$A$1:$L$84,12,FALSE)</f>
        <v>#N/A</v>
      </c>
    </row>
    <row r="80" spans="1:7">
      <c r="A80" s="45">
        <v>76</v>
      </c>
      <c r="B80" s="46"/>
      <c r="C80" s="46" t="e">
        <f>VLOOKUP(A80,Recap!$A$1:$L$84,3,FALSE)</f>
        <v>#N/A</v>
      </c>
      <c r="D80" s="43" t="e">
        <f>VLOOKUP($A80,Recap!$A$1:$L$84,7,FALSE)</f>
        <v>#N/A</v>
      </c>
      <c r="E80" s="49" t="e">
        <f>VLOOKUP($A80,Recap!$A$1:$L$84,11,FALSE)</f>
        <v>#N/A</v>
      </c>
      <c r="F80" s="43" t="e">
        <f>VLOOKUP($A80,Recap!$A$1:$L$84,8,FALSE)</f>
        <v>#N/A</v>
      </c>
      <c r="G80" s="43" t="e">
        <f>VLOOKUP($A80,Recap!$A$1:$L$84,12,FALSE)</f>
        <v>#N/A</v>
      </c>
    </row>
    <row r="81" spans="1:7">
      <c r="A81" s="45">
        <v>77</v>
      </c>
      <c r="B81" s="46"/>
      <c r="C81" s="46" t="e">
        <f>VLOOKUP(A81,Recap!$A$1:$L$84,3,FALSE)</f>
        <v>#N/A</v>
      </c>
      <c r="D81" s="43" t="e">
        <f>VLOOKUP($A81,Recap!$A$1:$L$84,7,FALSE)</f>
        <v>#N/A</v>
      </c>
      <c r="E81" s="49" t="e">
        <f>VLOOKUP($A81,Recap!$A$1:$L$84,11,FALSE)</f>
        <v>#N/A</v>
      </c>
      <c r="F81" s="43" t="e">
        <f>VLOOKUP($A81,Recap!$A$1:$L$84,8,FALSE)</f>
        <v>#N/A</v>
      </c>
      <c r="G81" s="43" t="e">
        <f>VLOOKUP($A81,Recap!$A$1:$L$84,12,FALSE)</f>
        <v>#N/A</v>
      </c>
    </row>
    <row r="82" spans="1:7">
      <c r="A82" s="45">
        <v>78</v>
      </c>
      <c r="B82" s="46"/>
      <c r="C82" s="46" t="e">
        <f>VLOOKUP(A82,Recap!$A$1:$L$84,3,FALSE)</f>
        <v>#N/A</v>
      </c>
      <c r="D82" s="43" t="e">
        <f>VLOOKUP($A82,Recap!$A$1:$L$84,7,FALSE)</f>
        <v>#N/A</v>
      </c>
      <c r="E82" s="49" t="e">
        <f>VLOOKUP($A82,Recap!$A$1:$L$84,11,FALSE)</f>
        <v>#N/A</v>
      </c>
      <c r="F82" s="43" t="e">
        <f>VLOOKUP($A82,Recap!$A$1:$L$84,8,FALSE)</f>
        <v>#N/A</v>
      </c>
      <c r="G82" s="43" t="e">
        <f>VLOOKUP($A82,Recap!$A$1:$L$84,12,FALSE)</f>
        <v>#N/A</v>
      </c>
    </row>
    <row r="83" spans="1:7">
      <c r="A83" s="45">
        <v>79</v>
      </c>
      <c r="B83" s="46"/>
      <c r="C83" s="46" t="e">
        <f>VLOOKUP(A83,Recap!$A$1:$L$84,3,FALSE)</f>
        <v>#N/A</v>
      </c>
      <c r="D83" s="43" t="e">
        <f>VLOOKUP($A83,Recap!$A$1:$L$84,7,FALSE)</f>
        <v>#N/A</v>
      </c>
      <c r="E83" s="49" t="e">
        <f>VLOOKUP($A83,Recap!$A$1:$L$84,11,FALSE)</f>
        <v>#N/A</v>
      </c>
      <c r="F83" s="43" t="e">
        <f>VLOOKUP($A83,Recap!$A$1:$L$84,8,FALSE)</f>
        <v>#N/A</v>
      </c>
      <c r="G83" s="43" t="e">
        <f>VLOOKUP($A83,Recap!$A$1:$L$84,12,FALSE)</f>
        <v>#N/A</v>
      </c>
    </row>
    <row r="84" spans="1:7">
      <c r="A84" s="45">
        <v>80</v>
      </c>
      <c r="B84" s="46"/>
      <c r="C84" s="46" t="e">
        <f>VLOOKUP(A84,Recap!$A$1:$L$84,3,FALSE)</f>
        <v>#N/A</v>
      </c>
      <c r="D84" s="43" t="e">
        <f>VLOOKUP($A84,Recap!$A$1:$L$84,7,FALSE)</f>
        <v>#N/A</v>
      </c>
      <c r="E84" s="49" t="e">
        <f>VLOOKUP($A84,Recap!$A$1:$L$84,11,FALSE)</f>
        <v>#N/A</v>
      </c>
      <c r="F84" s="43" t="e">
        <f>VLOOKUP($A84,Recap!$A$1:$L$84,8,FALSE)</f>
        <v>#N/A</v>
      </c>
      <c r="G84" s="43" t="e">
        <f>VLOOKUP($A84,Recap!$A$1:$L$84,12,FALSE)</f>
        <v>#N/A</v>
      </c>
    </row>
    <row r="85" spans="1:7">
      <c r="A85" s="45">
        <v>81</v>
      </c>
      <c r="B85" s="46"/>
      <c r="C85" s="46" t="e">
        <f>VLOOKUP(A85,Recap!$A$1:$L$84,3,FALSE)</f>
        <v>#N/A</v>
      </c>
      <c r="D85" s="43" t="e">
        <f>VLOOKUP($A85,Recap!$A$1:$L$84,7,FALSE)</f>
        <v>#N/A</v>
      </c>
      <c r="E85" s="49" t="e">
        <f>VLOOKUP($A85,Recap!$A$1:$L$84,11,FALSE)</f>
        <v>#N/A</v>
      </c>
      <c r="F85" s="43" t="e">
        <f>VLOOKUP($A85,Recap!$A$1:$L$84,8,FALSE)</f>
        <v>#N/A</v>
      </c>
      <c r="G85" s="43" t="e">
        <f>VLOOKUP($A85,Recap!$A$1:$L$84,12,FALSE)</f>
        <v>#N/A</v>
      </c>
    </row>
    <row r="86" spans="1:7">
      <c r="A86" s="45">
        <v>82</v>
      </c>
      <c r="B86" s="46"/>
      <c r="C86" s="46" t="e">
        <f>VLOOKUP(A86,Recap!$A$1:$L$84,3,FALSE)</f>
        <v>#N/A</v>
      </c>
      <c r="D86" s="43" t="e">
        <f>VLOOKUP($A86,Recap!$A$1:$L$84,7,FALSE)</f>
        <v>#N/A</v>
      </c>
      <c r="E86" s="49" t="e">
        <f>VLOOKUP($A86,Recap!$A$1:$L$84,11,FALSE)</f>
        <v>#N/A</v>
      </c>
      <c r="F86" s="43" t="e">
        <f>VLOOKUP($A86,Recap!$A$1:$L$84,8,FALSE)</f>
        <v>#N/A</v>
      </c>
      <c r="G86" s="43" t="e">
        <f>VLOOKUP($A86,Recap!$A$1:$L$84,12,FALSE)</f>
        <v>#N/A</v>
      </c>
    </row>
    <row r="87" spans="1:7">
      <c r="A87" s="45">
        <v>83</v>
      </c>
      <c r="B87" s="46"/>
      <c r="C87" s="46" t="e">
        <f>VLOOKUP(A87,Recap!$A$1:$L$84,3,FALSE)</f>
        <v>#N/A</v>
      </c>
      <c r="D87" s="43" t="e">
        <f>VLOOKUP($A87,Recap!$A$1:$L$84,7,FALSE)</f>
        <v>#N/A</v>
      </c>
      <c r="E87" s="49" t="e">
        <f>VLOOKUP($A87,Recap!$A$1:$L$84,11,FALSE)</f>
        <v>#N/A</v>
      </c>
      <c r="F87" s="43" t="e">
        <f>VLOOKUP($A87,Recap!$A$1:$L$84,8,FALSE)</f>
        <v>#N/A</v>
      </c>
      <c r="G87" s="43" t="e">
        <f>VLOOKUP($A87,Recap!$A$1:$L$84,12,FALSE)</f>
        <v>#N/A</v>
      </c>
    </row>
    <row r="88" spans="1:7">
      <c r="A88" s="45">
        <v>84</v>
      </c>
      <c r="B88" s="46"/>
      <c r="C88" s="46" t="e">
        <f>VLOOKUP(A88,Recap!$A$1:$L$84,3,FALSE)</f>
        <v>#N/A</v>
      </c>
      <c r="D88" s="43" t="e">
        <f>VLOOKUP($A88,Recap!$A$1:$L$84,7,FALSE)</f>
        <v>#N/A</v>
      </c>
      <c r="E88" s="49" t="e">
        <f>VLOOKUP($A88,Recap!$A$1:$L$84,11,FALSE)</f>
        <v>#N/A</v>
      </c>
      <c r="F88" s="43" t="e">
        <f>VLOOKUP($A88,Recap!$A$1:$L$84,8,FALSE)</f>
        <v>#N/A</v>
      </c>
      <c r="G88" s="43" t="e">
        <f>VLOOKUP($A88,Recap!$A$1:$L$84,12,FALSE)</f>
        <v>#N/A</v>
      </c>
    </row>
    <row r="89" spans="1:7">
      <c r="A89" s="45">
        <v>85</v>
      </c>
      <c r="B89" s="46"/>
      <c r="C89" s="46" t="e">
        <f>VLOOKUP(A89,Recap!$A$1:$L$84,3,FALSE)</f>
        <v>#N/A</v>
      </c>
      <c r="D89" s="43" t="e">
        <f>VLOOKUP($A89,Recap!$A$1:$L$84,7,FALSE)</f>
        <v>#N/A</v>
      </c>
      <c r="E89" s="49" t="e">
        <f>VLOOKUP($A89,Recap!$A$1:$L$84,11,FALSE)</f>
        <v>#N/A</v>
      </c>
      <c r="F89" s="43" t="e">
        <f>VLOOKUP($A89,Recap!$A$1:$L$84,8,FALSE)</f>
        <v>#N/A</v>
      </c>
      <c r="G89" s="43" t="e">
        <f>VLOOKUP($A89,Recap!$A$1:$L$84,12,FALSE)</f>
        <v>#N/A</v>
      </c>
    </row>
    <row r="90" spans="1:7">
      <c r="A90" s="45">
        <v>86</v>
      </c>
      <c r="B90" s="46"/>
      <c r="C90" s="46" t="e">
        <f>VLOOKUP(A90,Recap!$A$1:$L$84,3,FALSE)</f>
        <v>#N/A</v>
      </c>
      <c r="D90" s="43" t="e">
        <f>VLOOKUP($A90,Recap!$A$1:$L$84,7,FALSE)</f>
        <v>#N/A</v>
      </c>
      <c r="E90" s="49" t="e">
        <f>VLOOKUP($A90,Recap!$A$1:$L$84,11,FALSE)</f>
        <v>#N/A</v>
      </c>
      <c r="F90" s="43" t="e">
        <f>VLOOKUP($A90,Recap!$A$1:$L$84,8,FALSE)</f>
        <v>#N/A</v>
      </c>
      <c r="G90" s="43" t="e">
        <f>VLOOKUP($A90,Recap!$A$1:$L$84,12,FALSE)</f>
        <v>#N/A</v>
      </c>
    </row>
    <row r="91" spans="1:7">
      <c r="A91" s="45">
        <v>87</v>
      </c>
      <c r="B91" s="46"/>
      <c r="C91" s="46" t="e">
        <f>VLOOKUP(A91,Recap!$A$1:$L$84,3,FALSE)</f>
        <v>#N/A</v>
      </c>
      <c r="D91" s="43" t="e">
        <f>VLOOKUP($A91,Recap!$A$1:$L$84,7,FALSE)</f>
        <v>#N/A</v>
      </c>
      <c r="E91" s="49" t="e">
        <f>VLOOKUP($A91,Recap!$A$1:$L$84,11,FALSE)</f>
        <v>#N/A</v>
      </c>
      <c r="F91" s="43" t="e">
        <f>VLOOKUP($A91,Recap!$A$1:$L$84,8,FALSE)</f>
        <v>#N/A</v>
      </c>
      <c r="G91" s="43" t="e">
        <f>VLOOKUP($A91,Recap!$A$1:$L$84,12,FALSE)</f>
        <v>#N/A</v>
      </c>
    </row>
    <row r="92" spans="1:7" ht="18.75">
      <c r="A92" s="61" t="s">
        <v>89</v>
      </c>
      <c r="B92" s="61"/>
      <c r="C92" s="61"/>
      <c r="D92" s="61"/>
      <c r="E92" s="61"/>
      <c r="F92" s="61"/>
      <c r="G92" s="61"/>
    </row>
  </sheetData>
  <autoFilter ref="A5:G71"/>
  <mergeCells count="4">
    <mergeCell ref="A1:G1"/>
    <mergeCell ref="A4:G4"/>
    <mergeCell ref="A2:G2"/>
    <mergeCell ref="A92:G9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79"/>
  <sheetViews>
    <sheetView workbookViewId="0">
      <selection sqref="A1:B78"/>
    </sheetView>
  </sheetViews>
  <sheetFormatPr baseColWidth="10" defaultRowHeight="15"/>
  <sheetData>
    <row r="1" spans="1:2">
      <c r="A1" s="35" t="s">
        <v>79</v>
      </c>
      <c r="B1" s="54" t="s">
        <v>23</v>
      </c>
    </row>
    <row r="2" spans="1:2">
      <c r="A2" s="35" t="s">
        <v>79</v>
      </c>
      <c r="B2" s="54" t="s">
        <v>82</v>
      </c>
    </row>
    <row r="3" spans="1:2">
      <c r="A3" s="35" t="s">
        <v>79</v>
      </c>
      <c r="B3" s="52" t="s">
        <v>80</v>
      </c>
    </row>
    <row r="4" spans="1:2">
      <c r="A4" s="35" t="s">
        <v>79</v>
      </c>
      <c r="B4" s="54" t="s">
        <v>52</v>
      </c>
    </row>
    <row r="5" spans="1:2">
      <c r="A5" s="35" t="s">
        <v>79</v>
      </c>
      <c r="B5" s="54" t="s">
        <v>81</v>
      </c>
    </row>
    <row r="6" spans="1:2">
      <c r="A6" s="37" t="s">
        <v>79</v>
      </c>
      <c r="B6" s="32" t="s">
        <v>83</v>
      </c>
    </row>
    <row r="7" spans="1:2">
      <c r="A7" s="35" t="s">
        <v>65</v>
      </c>
      <c r="B7" s="52" t="s">
        <v>69</v>
      </c>
    </row>
    <row r="8" spans="1:2">
      <c r="A8" s="35" t="s">
        <v>65</v>
      </c>
      <c r="B8" s="52" t="s">
        <v>66</v>
      </c>
    </row>
    <row r="9" spans="1:2">
      <c r="A9" s="35" t="s">
        <v>65</v>
      </c>
      <c r="B9" s="52" t="s">
        <v>68</v>
      </c>
    </row>
    <row r="10" spans="1:2">
      <c r="A10" s="35" t="s">
        <v>65</v>
      </c>
      <c r="B10" s="53" t="s">
        <v>67</v>
      </c>
    </row>
    <row r="11" spans="1:2">
      <c r="A11" s="35" t="s">
        <v>54</v>
      </c>
      <c r="B11" s="54" t="s">
        <v>55</v>
      </c>
    </row>
    <row r="12" spans="1:2">
      <c r="A12" s="35" t="s">
        <v>54</v>
      </c>
      <c r="B12" s="54" t="s">
        <v>59</v>
      </c>
    </row>
    <row r="13" spans="1:2">
      <c r="A13" s="35" t="s">
        <v>54</v>
      </c>
      <c r="B13" s="54" t="s">
        <v>56</v>
      </c>
    </row>
    <row r="14" spans="1:2">
      <c r="A14" s="35" t="s">
        <v>54</v>
      </c>
      <c r="B14" s="52" t="s">
        <v>58</v>
      </c>
    </row>
    <row r="15" spans="1:2">
      <c r="A15" s="35" t="s">
        <v>54</v>
      </c>
      <c r="B15" s="54" t="s">
        <v>57</v>
      </c>
    </row>
    <row r="16" spans="1:2">
      <c r="A16" s="37" t="s">
        <v>54</v>
      </c>
      <c r="B16" s="36" t="s">
        <v>60</v>
      </c>
    </row>
    <row r="17" spans="1:2">
      <c r="A17" s="35" t="s">
        <v>70</v>
      </c>
      <c r="B17" s="54" t="s">
        <v>92</v>
      </c>
    </row>
    <row r="18" spans="1:2">
      <c r="A18" s="35" t="s">
        <v>70</v>
      </c>
      <c r="B18" s="54" t="s">
        <v>73</v>
      </c>
    </row>
    <row r="19" spans="1:2">
      <c r="A19" s="35" t="s">
        <v>70</v>
      </c>
      <c r="B19" s="52" t="s">
        <v>26</v>
      </c>
    </row>
    <row r="20" spans="1:2">
      <c r="A20" s="35" t="s">
        <v>70</v>
      </c>
      <c r="B20" s="54" t="s">
        <v>71</v>
      </c>
    </row>
    <row r="21" spans="1:2">
      <c r="A21" s="35" t="s">
        <v>70</v>
      </c>
      <c r="B21" s="52" t="s">
        <v>72</v>
      </c>
    </row>
    <row r="22" spans="1:2">
      <c r="A22" s="35" t="s">
        <v>74</v>
      </c>
      <c r="B22" s="54" t="s">
        <v>77</v>
      </c>
    </row>
    <row r="23" spans="1:2">
      <c r="A23" s="35" t="s">
        <v>74</v>
      </c>
      <c r="B23" s="52" t="s">
        <v>75</v>
      </c>
    </row>
    <row r="24" spans="1:2">
      <c r="A24" s="35" t="s">
        <v>74</v>
      </c>
      <c r="B24" s="52" t="s">
        <v>94</v>
      </c>
    </row>
    <row r="25" spans="1:2">
      <c r="A25" s="35" t="s">
        <v>74</v>
      </c>
      <c r="B25" s="53" t="s">
        <v>76</v>
      </c>
    </row>
    <row r="26" spans="1:2">
      <c r="A26" s="37" t="s">
        <v>74</v>
      </c>
      <c r="B26" s="32" t="s">
        <v>78</v>
      </c>
    </row>
    <row r="27" spans="1:2">
      <c r="A27" s="36" t="s">
        <v>15</v>
      </c>
      <c r="B27" s="52" t="s">
        <v>33</v>
      </c>
    </row>
    <row r="28" spans="1:2">
      <c r="A28" s="36" t="s">
        <v>15</v>
      </c>
      <c r="B28" s="52" t="s">
        <v>30</v>
      </c>
    </row>
    <row r="29" spans="1:2">
      <c r="A29" s="37" t="s">
        <v>15</v>
      </c>
      <c r="B29" s="36" t="s">
        <v>35</v>
      </c>
    </row>
    <row r="30" spans="1:2">
      <c r="A30" s="26" t="s">
        <v>15</v>
      </c>
      <c r="B30" s="55" t="s">
        <v>31</v>
      </c>
    </row>
    <row r="31" spans="1:2">
      <c r="A31" s="36" t="s">
        <v>15</v>
      </c>
      <c r="B31" s="54" t="s">
        <v>34</v>
      </c>
    </row>
    <row r="32" spans="1:2">
      <c r="A32" s="37" t="s">
        <v>15</v>
      </c>
      <c r="B32" s="36" t="s">
        <v>22</v>
      </c>
    </row>
    <row r="33" spans="1:2">
      <c r="A33" s="36" t="s">
        <v>15</v>
      </c>
      <c r="B33" s="52" t="s">
        <v>32</v>
      </c>
    </row>
    <row r="34" spans="1:2">
      <c r="A34" s="36" t="s">
        <v>20</v>
      </c>
      <c r="B34" s="54" t="s">
        <v>53</v>
      </c>
    </row>
    <row r="35" spans="1:2">
      <c r="A35" s="36" t="s">
        <v>20</v>
      </c>
      <c r="B35" s="52" t="s">
        <v>50</v>
      </c>
    </row>
    <row r="36" spans="1:2">
      <c r="A36" s="36" t="s">
        <v>20</v>
      </c>
      <c r="B36" s="52" t="s">
        <v>51</v>
      </c>
    </row>
    <row r="37" spans="1:2">
      <c r="A37" s="36" t="s">
        <v>20</v>
      </c>
      <c r="B37" s="54" t="s">
        <v>48</v>
      </c>
    </row>
    <row r="38" spans="1:2">
      <c r="A38" s="37" t="s">
        <v>20</v>
      </c>
      <c r="B38" s="36" t="s">
        <v>52</v>
      </c>
    </row>
    <row r="39" spans="1:2">
      <c r="A39" s="36" t="s">
        <v>20</v>
      </c>
      <c r="B39" s="54" t="s">
        <v>83</v>
      </c>
    </row>
    <row r="40" spans="1:2">
      <c r="A40" s="35" t="s">
        <v>61</v>
      </c>
      <c r="B40" s="52" t="s">
        <v>93</v>
      </c>
    </row>
    <row r="41" spans="1:2">
      <c r="A41" s="36" t="s">
        <v>61</v>
      </c>
      <c r="B41" s="38" t="s">
        <v>63</v>
      </c>
    </row>
    <row r="42" spans="1:2">
      <c r="A42" s="32" t="s">
        <v>61</v>
      </c>
      <c r="B42" s="38" t="s">
        <v>64</v>
      </c>
    </row>
    <row r="43" spans="1:2">
      <c r="A43" s="35" t="s">
        <v>61</v>
      </c>
      <c r="B43" s="54" t="s">
        <v>62</v>
      </c>
    </row>
    <row r="44" spans="1:2">
      <c r="A44" s="35" t="s">
        <v>61</v>
      </c>
      <c r="B44" s="52" t="s">
        <v>39</v>
      </c>
    </row>
    <row r="45" spans="1:2">
      <c r="A45" s="23" t="s">
        <v>18</v>
      </c>
      <c r="B45" s="54" t="s">
        <v>42</v>
      </c>
    </row>
    <row r="46" spans="1:2">
      <c r="A46" s="36" t="s">
        <v>18</v>
      </c>
      <c r="B46" s="54" t="s">
        <v>45</v>
      </c>
    </row>
    <row r="47" spans="1:2">
      <c r="A47" s="23" t="s">
        <v>18</v>
      </c>
      <c r="B47" s="52" t="s">
        <v>23</v>
      </c>
    </row>
    <row r="48" spans="1:2">
      <c r="A48" s="23" t="s">
        <v>18</v>
      </c>
      <c r="B48" s="52" t="s">
        <v>43</v>
      </c>
    </row>
    <row r="49" spans="1:2">
      <c r="A49" s="23" t="s">
        <v>18</v>
      </c>
      <c r="B49" s="52" t="s">
        <v>44</v>
      </c>
    </row>
    <row r="50" spans="1:2">
      <c r="A50" s="36" t="s">
        <v>17</v>
      </c>
      <c r="B50" s="52" t="s">
        <v>23</v>
      </c>
    </row>
    <row r="51" spans="1:2">
      <c r="A51" s="37" t="s">
        <v>17</v>
      </c>
      <c r="B51" s="36" t="s">
        <v>41</v>
      </c>
    </row>
    <row r="52" spans="1:2">
      <c r="A52" s="36" t="s">
        <v>17</v>
      </c>
      <c r="B52" s="52" t="s">
        <v>39</v>
      </c>
    </row>
    <row r="53" spans="1:2">
      <c r="A53" s="36" t="s">
        <v>17</v>
      </c>
      <c r="B53" s="53" t="s">
        <v>40</v>
      </c>
    </row>
    <row r="54" spans="1:2">
      <c r="A54" s="13" t="s">
        <v>14</v>
      </c>
      <c r="B54" s="66" t="s">
        <v>23</v>
      </c>
    </row>
    <row r="55" spans="1:2">
      <c r="A55" s="36" t="s">
        <v>14</v>
      </c>
      <c r="B55" s="52" t="s">
        <v>26</v>
      </c>
    </row>
    <row r="56" spans="1:2">
      <c r="A56" s="23" t="s">
        <v>14</v>
      </c>
      <c r="B56" s="38" t="s">
        <v>29</v>
      </c>
    </row>
    <row r="57" spans="1:2">
      <c r="A57" s="36" t="s">
        <v>14</v>
      </c>
      <c r="B57" s="52" t="s">
        <v>24</v>
      </c>
    </row>
    <row r="58" spans="1:2">
      <c r="A58" s="36" t="s">
        <v>14</v>
      </c>
      <c r="B58" s="52" t="s">
        <v>64</v>
      </c>
    </row>
    <row r="59" spans="1:2">
      <c r="A59" s="36" t="s">
        <v>14</v>
      </c>
      <c r="B59" s="52" t="s">
        <v>27</v>
      </c>
    </row>
    <row r="60" spans="1:2">
      <c r="A60" s="32" t="s">
        <v>14</v>
      </c>
      <c r="B60" s="38" t="s">
        <v>28</v>
      </c>
    </row>
    <row r="61" spans="1:2">
      <c r="A61" s="36" t="s">
        <v>14</v>
      </c>
      <c r="B61" s="52" t="s">
        <v>25</v>
      </c>
    </row>
    <row r="62" spans="1:2">
      <c r="A62" s="36" t="s">
        <v>19</v>
      </c>
      <c r="B62" s="52" t="s">
        <v>91</v>
      </c>
    </row>
    <row r="63" spans="1:2">
      <c r="A63" s="36" t="s">
        <v>19</v>
      </c>
      <c r="B63" s="52" t="s">
        <v>48</v>
      </c>
    </row>
    <row r="64" spans="1:2">
      <c r="A64" s="36" t="s">
        <v>19</v>
      </c>
      <c r="B64" s="54" t="s">
        <v>49</v>
      </c>
    </row>
    <row r="65" spans="1:2">
      <c r="A65" s="36" t="s">
        <v>19</v>
      </c>
      <c r="B65" s="54" t="s">
        <v>47</v>
      </c>
    </row>
    <row r="66" spans="1:2">
      <c r="A66" s="36" t="s">
        <v>19</v>
      </c>
      <c r="B66" s="54" t="s">
        <v>46</v>
      </c>
    </row>
    <row r="67" spans="1:2">
      <c r="A67" s="36" t="s">
        <v>16</v>
      </c>
      <c r="B67" s="54" t="s">
        <v>23</v>
      </c>
    </row>
    <row r="68" spans="1:2">
      <c r="A68" s="37" t="s">
        <v>16</v>
      </c>
      <c r="B68" s="36" t="s">
        <v>37</v>
      </c>
    </row>
    <row r="69" spans="1:2">
      <c r="A69" s="36" t="s">
        <v>16</v>
      </c>
      <c r="B69" s="54" t="s">
        <v>66</v>
      </c>
    </row>
    <row r="70" spans="1:2">
      <c r="A70" s="36" t="s">
        <v>16</v>
      </c>
      <c r="B70" s="38" t="s">
        <v>38</v>
      </c>
    </row>
    <row r="71" spans="1:2">
      <c r="A71" s="36" t="s">
        <v>16</v>
      </c>
      <c r="B71" s="31" t="s">
        <v>36</v>
      </c>
    </row>
    <row r="72" spans="1:2">
      <c r="A72" s="36" t="s">
        <v>16</v>
      </c>
      <c r="B72" s="52" t="s">
        <v>34</v>
      </c>
    </row>
    <row r="73" spans="1:2">
      <c r="A73" s="37" t="s">
        <v>16</v>
      </c>
      <c r="B73" s="36" t="s">
        <v>28</v>
      </c>
    </row>
    <row r="74" spans="1:2">
      <c r="A74" s="37" t="s">
        <v>16</v>
      </c>
      <c r="B74" s="36" t="s">
        <v>25</v>
      </c>
    </row>
    <row r="75" spans="1:2">
      <c r="A75" s="36" t="s">
        <v>12</v>
      </c>
      <c r="B75" s="52" t="s">
        <v>90</v>
      </c>
    </row>
    <row r="76" spans="1:2">
      <c r="A76" s="36" t="s">
        <v>12</v>
      </c>
      <c r="B76" s="52" t="s">
        <v>21</v>
      </c>
    </row>
    <row r="77" spans="1:2">
      <c r="A77" s="37" t="s">
        <v>12</v>
      </c>
      <c r="B77" s="36" t="s">
        <v>23</v>
      </c>
    </row>
    <row r="78" spans="1:2">
      <c r="A78" s="36" t="s">
        <v>12</v>
      </c>
      <c r="B78" s="52" t="s">
        <v>22</v>
      </c>
    </row>
    <row r="79" spans="1:2">
      <c r="A79" s="35"/>
      <c r="B79" s="35"/>
    </row>
  </sheetData>
  <sortState ref="A1:B258">
    <sortCondition ref="A1:A258"/>
    <sortCondition ref="B1:B2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Oct</vt:lpstr>
      <vt:lpstr>Nov</vt:lpstr>
      <vt:lpstr>Déc</vt:lpstr>
      <vt:lpstr>Recap</vt:lpstr>
      <vt:lpstr>Classement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2013-03-13T14:56:14Z</dcterms:modified>
</cp:coreProperties>
</file>