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120" yWindow="36" windowWidth="18912" windowHeight="8508" tabRatio="428"/>
  </bookViews>
  <sheets>
    <sheet name="Mouvement des dépenses" sheetId="20" r:id="rId1"/>
    <sheet name="Bjanvier" sheetId="15" r:id="rId2"/>
    <sheet name="Bfévrier" sheetId="16" r:id="rId3"/>
    <sheet name="Bmars" sheetId="18" r:id="rId4"/>
    <sheet name="Bavril" sheetId="21" r:id="rId5"/>
    <sheet name="résumé" sheetId="19" r:id="rId6"/>
  </sheets>
  <calcPr calcId="125725"/>
</workbook>
</file>

<file path=xl/calcChain.xml><?xml version="1.0" encoding="utf-8"?>
<calcChain xmlns="http://schemas.openxmlformats.org/spreadsheetml/2006/main">
  <c r="E24" i="21"/>
  <c r="E24" i="18"/>
  <c r="E24" i="16"/>
  <c r="E24" i="15"/>
  <c r="B16" i="21"/>
  <c r="B14"/>
  <c r="B9"/>
  <c r="B9" i="18"/>
  <c r="G13" i="21" l="1"/>
  <c r="B16" i="18"/>
  <c r="B14"/>
  <c r="D5" i="19"/>
  <c r="D4"/>
  <c r="D6"/>
  <c r="G13" i="15"/>
  <c r="G13" i="16" s="1"/>
  <c r="B14"/>
  <c r="B14" i="15"/>
  <c r="G13" i="18" l="1"/>
  <c r="G6" i="15"/>
  <c r="E3" i="16" s="1"/>
  <c r="G6" s="1"/>
  <c r="C4" i="19" l="1"/>
  <c r="E3" i="18"/>
  <c r="C5" i="19"/>
  <c r="G6" i="18" l="1"/>
  <c r="E3" i="21" s="1"/>
  <c r="G6" s="1"/>
  <c r="C6" i="19" l="1"/>
</calcChain>
</file>

<file path=xl/sharedStrings.xml><?xml version="1.0" encoding="utf-8"?>
<sst xmlns="http://schemas.openxmlformats.org/spreadsheetml/2006/main" count="69" uniqueCount="24">
  <si>
    <t>Janvier</t>
  </si>
  <si>
    <t>Février</t>
  </si>
  <si>
    <t>Mars</t>
  </si>
  <si>
    <t>Budget Mensuel</t>
  </si>
  <si>
    <t>Mois</t>
  </si>
  <si>
    <t>Solde antérieur</t>
  </si>
  <si>
    <t>Revenus</t>
  </si>
  <si>
    <t>salaire 1</t>
  </si>
  <si>
    <t>salaire 2</t>
  </si>
  <si>
    <t>Epargne</t>
  </si>
  <si>
    <t>Depenses</t>
  </si>
  <si>
    <t>Loyer</t>
  </si>
  <si>
    <t>Gaz</t>
  </si>
  <si>
    <t>téléphone</t>
  </si>
  <si>
    <t>Internet</t>
  </si>
  <si>
    <t>Courses</t>
  </si>
  <si>
    <t>Autres</t>
  </si>
  <si>
    <t>Solde actuel</t>
  </si>
  <si>
    <t>Cumul Epargne</t>
  </si>
  <si>
    <t>Crédit</t>
  </si>
  <si>
    <t>Soldes</t>
  </si>
  <si>
    <t>Mouvement des dépenses</t>
  </si>
  <si>
    <t>Date</t>
  </si>
  <si>
    <t xml:space="preserve">desciption 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</si>
</sst>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[$-40C]mmmm\-yy;@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43" fontId="0" fillId="0" borderId="1" xfId="1" applyFont="1" applyBorder="1"/>
    <xf numFmtId="43" fontId="0" fillId="0" borderId="8" xfId="1" applyFont="1" applyBorder="1"/>
    <xf numFmtId="43" fontId="3" fillId="0" borderId="9" xfId="1" applyFont="1" applyBorder="1"/>
    <xf numFmtId="43" fontId="0" fillId="0" borderId="1" xfId="0" applyNumberFormat="1" applyBorder="1"/>
    <xf numFmtId="0" fontId="0" fillId="7" borderId="1" xfId="0" applyFill="1" applyBorder="1"/>
    <xf numFmtId="0" fontId="0" fillId="8" borderId="1" xfId="0" applyFill="1" applyBorder="1"/>
    <xf numFmtId="0" fontId="0" fillId="8" borderId="0" xfId="0" applyFill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6" fillId="9" borderId="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164" fontId="2" fillId="4" borderId="13" xfId="0" applyNumberFormat="1" applyFont="1" applyFill="1" applyBorder="1" applyAlignment="1">
      <alignment horizontal="center" vertical="center"/>
    </xf>
    <xf numFmtId="164" fontId="2" fillId="4" borderId="1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43" fontId="3" fillId="0" borderId="5" xfId="1" applyFont="1" applyFill="1" applyBorder="1" applyAlignment="1">
      <alignment horizontal="center" vertical="center"/>
    </xf>
    <xf numFmtId="43" fontId="3" fillId="0" borderId="7" xfId="1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43" fontId="3" fillId="0" borderId="13" xfId="1" applyFont="1" applyBorder="1" applyAlignment="1">
      <alignment horizontal="center" vertical="center"/>
    </xf>
    <xf numFmtId="43" fontId="3" fillId="0" borderId="14" xfId="1" applyFont="1" applyBorder="1" applyAlignment="1">
      <alignment horizontal="center" vertical="center"/>
    </xf>
    <xf numFmtId="43" fontId="5" fillId="2" borderId="4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43" fontId="3" fillId="0" borderId="4" xfId="1" applyFont="1" applyBorder="1" applyAlignment="1">
      <alignment horizontal="center" vertical="center"/>
    </xf>
    <xf numFmtId="43" fontId="3" fillId="0" borderId="5" xfId="1" applyFont="1" applyBorder="1" applyAlignment="1">
      <alignment horizontal="center" vertical="center"/>
    </xf>
    <xf numFmtId="43" fontId="3" fillId="0" borderId="6" xfId="1" applyFont="1" applyBorder="1" applyAlignment="1">
      <alignment horizontal="center" vertical="center"/>
    </xf>
    <xf numFmtId="43" fontId="3" fillId="0" borderId="7" xfId="1" applyFont="1" applyBorder="1" applyAlignment="1">
      <alignment horizontal="center" vertical="center"/>
    </xf>
    <xf numFmtId="17" fontId="2" fillId="4" borderId="13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résumé!$C$3</c:f>
              <c:strCache>
                <c:ptCount val="1"/>
                <c:pt idx="0">
                  <c:v>Soldes</c:v>
                </c:pt>
              </c:strCache>
            </c:strRef>
          </c:tx>
          <c:cat>
            <c:strRef>
              <c:f>résumé!$B$4:$B$6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résumé!$C$4:$C$6</c:f>
              <c:numCache>
                <c:formatCode>_-* #,##0.00\ _€_-;\-* #,##0.00\ _€_-;_-* "-"??\ _€_-;_-@_-</c:formatCode>
                <c:ptCount val="3"/>
                <c:pt idx="0">
                  <c:v>40000</c:v>
                </c:pt>
                <c:pt idx="1">
                  <c:v>55000</c:v>
                </c:pt>
                <c:pt idx="2">
                  <c:v>145000</c:v>
                </c:pt>
              </c:numCache>
            </c:numRef>
          </c:val>
        </c:ser>
        <c:axId val="71920640"/>
        <c:axId val="81109760"/>
      </c:barChart>
      <c:catAx>
        <c:axId val="71920640"/>
        <c:scaling>
          <c:orientation val="minMax"/>
        </c:scaling>
        <c:axPos val="b"/>
        <c:tickLblPos val="nextTo"/>
        <c:crossAx val="81109760"/>
        <c:crosses val="autoZero"/>
        <c:auto val="1"/>
        <c:lblAlgn val="ctr"/>
        <c:lblOffset val="100"/>
      </c:catAx>
      <c:valAx>
        <c:axId val="81109760"/>
        <c:scaling>
          <c:orientation val="minMax"/>
        </c:scaling>
        <c:axPos val="l"/>
        <c:majorGridlines/>
        <c:numFmt formatCode="_-* #,##0.00\ _€_-;\-* #,##0.00\ _€_-;_-* &quot;-&quot;??\ _€_-;_-@_-" sourceLinked="1"/>
        <c:tickLblPos val="nextTo"/>
        <c:crossAx val="7192064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"/>
  <c:chart>
    <c:title>
      <c:layout>
        <c:manualLayout>
          <c:xMode val="edge"/>
          <c:yMode val="edge"/>
          <c:x val="0.40726377952755916"/>
          <c:y val="3.2407407407407419E-2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résumé!$D$3</c:f>
              <c:strCache>
                <c:ptCount val="1"/>
                <c:pt idx="0">
                  <c:v>Epargne</c:v>
                </c:pt>
              </c:strCache>
            </c:strRef>
          </c:tx>
          <c:cat>
            <c:strRef>
              <c:f>résumé!$B$4:$B$6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résumé!$D$4:$D$6</c:f>
              <c:numCache>
                <c:formatCode>_-* #,##0.00\ _€_-;\-* #,##0.00\ _€_-;_-* "-"??\ _€_-;_-@_-</c:formatCode>
                <c:ptCount val="3"/>
                <c:pt idx="0">
                  <c:v>36000</c:v>
                </c:pt>
                <c:pt idx="1">
                  <c:v>15000</c:v>
                </c:pt>
                <c:pt idx="2">
                  <c:v>90000</c:v>
                </c:pt>
              </c:numCache>
            </c:numRef>
          </c:val>
        </c:ser>
        <c:shape val="cylinder"/>
        <c:axId val="81151104"/>
        <c:axId val="81152640"/>
        <c:axId val="0"/>
      </c:bar3DChart>
      <c:catAx>
        <c:axId val="81151104"/>
        <c:scaling>
          <c:orientation val="minMax"/>
        </c:scaling>
        <c:axPos val="b"/>
        <c:tickLblPos val="nextTo"/>
        <c:crossAx val="81152640"/>
        <c:crosses val="autoZero"/>
        <c:auto val="1"/>
        <c:lblAlgn val="ctr"/>
        <c:lblOffset val="100"/>
      </c:catAx>
      <c:valAx>
        <c:axId val="81152640"/>
        <c:scaling>
          <c:orientation val="minMax"/>
        </c:scaling>
        <c:axPos val="l"/>
        <c:majorGridlines/>
        <c:numFmt formatCode="_-* #,##0.00\ _€_-;\-* #,##0.00\ _€_-;_-* &quot;-&quot;??\ _€_-;_-@_-" sourceLinked="1"/>
        <c:tickLblPos val="nextTo"/>
        <c:crossAx val="81151104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7</xdr:row>
      <xdr:rowOff>9525</xdr:rowOff>
    </xdr:from>
    <xdr:to>
      <xdr:col>6</xdr:col>
      <xdr:colOff>685800</xdr:colOff>
      <xdr:row>21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200025</xdr:colOff>
      <xdr:row>7</xdr:row>
      <xdr:rowOff>57150</xdr:rowOff>
    </xdr:from>
    <xdr:to>
      <xdr:col>13</xdr:col>
      <xdr:colOff>200025</xdr:colOff>
      <xdr:row>21</xdr:row>
      <xdr:rowOff>133350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D21"/>
  <sheetViews>
    <sheetView tabSelected="1" workbookViewId="0">
      <selection activeCell="B5" sqref="B5"/>
    </sheetView>
  </sheetViews>
  <sheetFormatPr baseColWidth="10" defaultRowHeight="14.4"/>
  <cols>
    <col min="2" max="2" width="10.6640625" style="2" bestFit="1" customWidth="1"/>
    <col min="3" max="3" width="23.33203125" style="2" customWidth="1"/>
    <col min="4" max="4" width="23.109375" style="2" customWidth="1"/>
  </cols>
  <sheetData>
    <row r="1" spans="2:4" ht="15" customHeight="1">
      <c r="C1" s="13" t="s">
        <v>21</v>
      </c>
      <c r="D1" s="13"/>
    </row>
    <row r="2" spans="2:4" ht="15.75" customHeight="1">
      <c r="C2" s="13"/>
      <c r="D2" s="13"/>
    </row>
    <row r="4" spans="2:4">
      <c r="B4" s="9" t="s">
        <v>22</v>
      </c>
      <c r="C4" s="9" t="s">
        <v>23</v>
      </c>
      <c r="D4" s="9" t="s">
        <v>19</v>
      </c>
    </row>
    <row r="5" spans="2:4">
      <c r="B5" s="10">
        <v>41293</v>
      </c>
      <c r="C5" s="1" t="s">
        <v>11</v>
      </c>
      <c r="D5" s="11">
        <v>2200</v>
      </c>
    </row>
    <row r="6" spans="2:4">
      <c r="B6" s="10">
        <v>41293</v>
      </c>
      <c r="C6" s="1" t="s">
        <v>12</v>
      </c>
      <c r="D6" s="11">
        <v>2200</v>
      </c>
    </row>
    <row r="7" spans="2:4">
      <c r="B7" s="10">
        <v>41293</v>
      </c>
      <c r="C7" s="1" t="s">
        <v>13</v>
      </c>
      <c r="D7" s="11">
        <v>1700</v>
      </c>
    </row>
    <row r="8" spans="2:4">
      <c r="B8" s="10">
        <v>41293</v>
      </c>
      <c r="C8" s="1" t="s">
        <v>14</v>
      </c>
      <c r="D8" s="11">
        <v>1700</v>
      </c>
    </row>
    <row r="9" spans="2:4">
      <c r="B9" s="10">
        <v>41293</v>
      </c>
      <c r="C9" s="1" t="s">
        <v>15</v>
      </c>
      <c r="D9" s="11">
        <v>2500</v>
      </c>
    </row>
    <row r="10" spans="2:4">
      <c r="B10" s="10">
        <v>41293</v>
      </c>
      <c r="C10" s="1" t="s">
        <v>16</v>
      </c>
      <c r="D10" s="11">
        <v>1600</v>
      </c>
    </row>
    <row r="11" spans="2:4">
      <c r="B11" s="10">
        <v>41293</v>
      </c>
      <c r="C11" s="1" t="s">
        <v>11</v>
      </c>
      <c r="D11" s="11">
        <v>500</v>
      </c>
    </row>
    <row r="12" spans="2:4">
      <c r="B12" s="12">
        <v>41299</v>
      </c>
      <c r="C12" s="1" t="s">
        <v>12</v>
      </c>
      <c r="D12" s="11">
        <v>250</v>
      </c>
    </row>
    <row r="13" spans="2:4">
      <c r="B13" s="12">
        <v>41299</v>
      </c>
      <c r="C13" s="1" t="s">
        <v>13</v>
      </c>
      <c r="D13" s="11">
        <v>300</v>
      </c>
    </row>
    <row r="14" spans="2:4">
      <c r="B14" s="10">
        <v>41300</v>
      </c>
      <c r="C14" s="1" t="s">
        <v>14</v>
      </c>
      <c r="D14" s="11">
        <v>1000</v>
      </c>
    </row>
    <row r="15" spans="2:4">
      <c r="B15" s="10">
        <v>41332</v>
      </c>
      <c r="C15" s="1" t="s">
        <v>15</v>
      </c>
      <c r="D15" s="11">
        <v>1000</v>
      </c>
    </row>
    <row r="16" spans="2:4">
      <c r="B16" s="10">
        <v>41335</v>
      </c>
      <c r="C16" s="1" t="s">
        <v>16</v>
      </c>
      <c r="D16" s="11">
        <v>1300</v>
      </c>
    </row>
    <row r="17" spans="2:4">
      <c r="B17" s="10">
        <v>41348</v>
      </c>
      <c r="C17" s="1" t="s">
        <v>11</v>
      </c>
      <c r="D17" s="11">
        <v>1700</v>
      </c>
    </row>
    <row r="18" spans="2:4">
      <c r="B18" s="10">
        <v>41350</v>
      </c>
      <c r="C18" s="1" t="s">
        <v>12</v>
      </c>
      <c r="D18" s="11">
        <v>700</v>
      </c>
    </row>
    <row r="19" spans="2:4">
      <c r="B19" s="10">
        <v>41350</v>
      </c>
      <c r="C19" s="1" t="s">
        <v>13</v>
      </c>
      <c r="D19" s="11">
        <v>600</v>
      </c>
    </row>
    <row r="20" spans="2:4">
      <c r="B20" s="10">
        <v>41365</v>
      </c>
      <c r="C20" s="1" t="s">
        <v>14</v>
      </c>
      <c r="D20" s="11">
        <v>300</v>
      </c>
    </row>
    <row r="21" spans="2:4">
      <c r="B21" s="10">
        <v>41365</v>
      </c>
      <c r="C21" s="1" t="s">
        <v>15</v>
      </c>
      <c r="D21" s="11">
        <v>2000</v>
      </c>
    </row>
  </sheetData>
  <mergeCells count="1">
    <mergeCell ref="C1:D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5" tint="-0.249977111117893"/>
  </sheetPr>
  <dimension ref="A1:H24"/>
  <sheetViews>
    <sheetView zoomScaleNormal="100" zoomScaleSheetLayoutView="100" workbookViewId="0">
      <selection activeCell="D8" sqref="D8:E17"/>
    </sheetView>
  </sheetViews>
  <sheetFormatPr baseColWidth="10" defaultRowHeight="14.4"/>
  <cols>
    <col min="2" max="2" width="16.5546875" bestFit="1" customWidth="1"/>
    <col min="4" max="4" width="16.44140625" customWidth="1"/>
    <col min="5" max="5" width="16.5546875" bestFit="1" customWidth="1"/>
  </cols>
  <sheetData>
    <row r="1" spans="1:8" ht="21.6" thickBot="1">
      <c r="A1" s="14" t="s">
        <v>3</v>
      </c>
      <c r="B1" s="15"/>
      <c r="C1" s="15"/>
      <c r="D1" s="15"/>
      <c r="E1" s="15"/>
      <c r="F1" s="15"/>
      <c r="G1" s="15"/>
      <c r="H1" s="16"/>
    </row>
    <row r="2" spans="1:8" ht="15" thickBot="1"/>
    <row r="3" spans="1:8" ht="15" thickBot="1">
      <c r="A3" s="17" t="s">
        <v>4</v>
      </c>
      <c r="B3" s="19">
        <v>41275</v>
      </c>
      <c r="D3" s="21" t="s">
        <v>5</v>
      </c>
      <c r="E3" s="23">
        <v>46000</v>
      </c>
    </row>
    <row r="4" spans="1:8" ht="15" thickBot="1">
      <c r="A4" s="18"/>
      <c r="B4" s="20"/>
      <c r="D4" s="22"/>
      <c r="E4" s="24"/>
      <c r="G4" s="35" t="s">
        <v>17</v>
      </c>
      <c r="H4" s="36"/>
    </row>
    <row r="5" spans="1:8" ht="15" thickBot="1">
      <c r="G5" s="37"/>
      <c r="H5" s="38"/>
    </row>
    <row r="6" spans="1:8">
      <c r="G6" s="31">
        <f>E3+B14-E24-B16</f>
        <v>40000</v>
      </c>
      <c r="H6" s="32"/>
    </row>
    <row r="7" spans="1:8" ht="15" thickBot="1">
      <c r="A7" s="27" t="s">
        <v>6</v>
      </c>
      <c r="B7" s="28"/>
      <c r="D7" s="27" t="s">
        <v>10</v>
      </c>
      <c r="E7" s="28"/>
      <c r="G7" s="33"/>
      <c r="H7" s="34"/>
    </row>
    <row r="8" spans="1:8">
      <c r="A8" s="1" t="s">
        <v>7</v>
      </c>
      <c r="B8" s="3">
        <v>30000</v>
      </c>
      <c r="D8" s="1"/>
      <c r="E8" s="3"/>
    </row>
    <row r="9" spans="1:8">
      <c r="A9" s="1" t="s">
        <v>8</v>
      </c>
      <c r="B9" s="3"/>
      <c r="D9" s="1"/>
      <c r="E9" s="3"/>
    </row>
    <row r="10" spans="1:8" ht="15" thickBot="1">
      <c r="A10" s="1"/>
      <c r="B10" s="3"/>
      <c r="D10" s="1"/>
      <c r="E10" s="3"/>
    </row>
    <row r="11" spans="1:8">
      <c r="A11" s="1"/>
      <c r="B11" s="3"/>
      <c r="D11" s="1"/>
      <c r="E11" s="3"/>
      <c r="G11" s="39" t="s">
        <v>18</v>
      </c>
      <c r="H11" s="40"/>
    </row>
    <row r="12" spans="1:8" ht="15" thickBot="1">
      <c r="A12" s="1"/>
      <c r="B12" s="3"/>
      <c r="D12" s="1"/>
      <c r="E12" s="3"/>
      <c r="G12" s="41"/>
      <c r="H12" s="42"/>
    </row>
    <row r="13" spans="1:8" ht="15" thickBot="1">
      <c r="A13" s="1"/>
      <c r="B13" s="4"/>
      <c r="D13" s="1"/>
      <c r="E13" s="3"/>
      <c r="G13" s="43">
        <f>B16</f>
        <v>36000</v>
      </c>
      <c r="H13" s="44"/>
    </row>
    <row r="14" spans="1:8" ht="15" thickBot="1">
      <c r="B14" s="5">
        <f>SUM(B8:B13)</f>
        <v>30000</v>
      </c>
      <c r="D14" s="1"/>
      <c r="E14" s="3"/>
      <c r="G14" s="45"/>
      <c r="H14" s="46"/>
    </row>
    <row r="15" spans="1:8" ht="15" thickBot="1">
      <c r="D15" s="1"/>
      <c r="E15" s="3"/>
    </row>
    <row r="16" spans="1:8">
      <c r="A16" s="25" t="s">
        <v>9</v>
      </c>
      <c r="B16" s="29">
        <v>36000</v>
      </c>
      <c r="D16" s="1"/>
      <c r="E16" s="3"/>
    </row>
    <row r="17" spans="1:5" ht="15" thickBot="1">
      <c r="A17" s="26"/>
      <c r="B17" s="30"/>
      <c r="D17" s="1"/>
      <c r="E17" s="3"/>
    </row>
    <row r="18" spans="1:5">
      <c r="D18" s="1"/>
      <c r="E18" s="3"/>
    </row>
    <row r="19" spans="1:5">
      <c r="D19" s="1"/>
      <c r="E19" s="3"/>
    </row>
    <row r="20" spans="1:5">
      <c r="D20" s="1"/>
      <c r="E20" s="3"/>
    </row>
    <row r="21" spans="1:5">
      <c r="D21" s="1"/>
      <c r="E21" s="3"/>
    </row>
    <row r="22" spans="1:5">
      <c r="D22" s="1"/>
      <c r="E22" s="3"/>
    </row>
    <row r="23" spans="1:5" ht="15" thickBot="1">
      <c r="D23" s="1"/>
      <c r="E23" s="4"/>
    </row>
    <row r="24" spans="1:5" ht="15" thickBot="1">
      <c r="E24" s="5">
        <f>SUM(E8:E23)</f>
        <v>0</v>
      </c>
    </row>
  </sheetData>
  <mergeCells count="13">
    <mergeCell ref="A16:A17"/>
    <mergeCell ref="D7:E7"/>
    <mergeCell ref="B16:B17"/>
    <mergeCell ref="G6:H7"/>
    <mergeCell ref="G4:H5"/>
    <mergeCell ref="G11:H12"/>
    <mergeCell ref="G13:H14"/>
    <mergeCell ref="A7:B7"/>
    <mergeCell ref="A1:H1"/>
    <mergeCell ref="A3:A4"/>
    <mergeCell ref="B3:B4"/>
    <mergeCell ref="D3:D4"/>
    <mergeCell ref="E3:E4"/>
  </mergeCells>
  <conditionalFormatting sqref="G6:H7">
    <cfRule type="cellIs" dxfId="7" priority="1" operator="lessThan">
      <formula>0</formula>
    </cfRule>
    <cfRule type="cellIs" dxfId="6" priority="2" operator="greaterThan">
      <formula>0</formula>
    </cfRule>
  </conditionalFormatting>
  <conditionalFormatting sqref="E8:E23">
    <cfRule type="dataBar" priority="4">
      <dataBar>
        <cfvo type="min" val="0"/>
        <cfvo type="max" val="0"/>
        <color rgb="FF638EC6"/>
      </dataBar>
    </cfRule>
  </conditionalFormatting>
  <pageMargins left="0.7" right="0.7" top="0.75" bottom="0.75" header="0.3" footer="0.3"/>
  <pageSetup paperSize="9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6" tint="0.39997558519241921"/>
  </sheetPr>
  <dimension ref="A1:H26"/>
  <sheetViews>
    <sheetView workbookViewId="0">
      <selection activeCell="D8" sqref="D8:E8"/>
    </sheetView>
  </sheetViews>
  <sheetFormatPr baseColWidth="10" defaultRowHeight="14.4"/>
  <cols>
    <col min="2" max="2" width="11.88671875" bestFit="1" customWidth="1"/>
    <col min="4" max="4" width="16.44140625" customWidth="1"/>
    <col min="5" max="5" width="13.5546875" customWidth="1"/>
  </cols>
  <sheetData>
    <row r="1" spans="1:8" ht="21.6" thickBot="1">
      <c r="A1" s="14" t="s">
        <v>3</v>
      </c>
      <c r="B1" s="15"/>
      <c r="C1" s="15"/>
      <c r="D1" s="15"/>
      <c r="E1" s="15"/>
      <c r="F1" s="15"/>
      <c r="G1" s="15"/>
      <c r="H1" s="16"/>
    </row>
    <row r="2" spans="1:8" ht="15" thickBot="1"/>
    <row r="3" spans="1:8" ht="15" thickBot="1">
      <c r="A3" s="17" t="s">
        <v>4</v>
      </c>
      <c r="B3" s="19">
        <v>41306</v>
      </c>
      <c r="D3" s="21" t="s">
        <v>5</v>
      </c>
      <c r="E3" s="23">
        <f>Bjanvier!G6</f>
        <v>40000</v>
      </c>
    </row>
    <row r="4" spans="1:8" ht="15" thickBot="1">
      <c r="A4" s="18"/>
      <c r="B4" s="20"/>
      <c r="D4" s="22"/>
      <c r="E4" s="24"/>
      <c r="G4" s="35" t="s">
        <v>17</v>
      </c>
      <c r="H4" s="36"/>
    </row>
    <row r="5" spans="1:8" ht="15" thickBot="1">
      <c r="G5" s="37"/>
      <c r="H5" s="38"/>
    </row>
    <row r="6" spans="1:8" ht="14.4" customHeight="1">
      <c r="G6" s="31">
        <f>E3+B14-E24-B16</f>
        <v>55000</v>
      </c>
      <c r="H6" s="32"/>
    </row>
    <row r="7" spans="1:8" ht="15" customHeight="1" thickBot="1">
      <c r="A7" s="27" t="s">
        <v>6</v>
      </c>
      <c r="B7" s="28"/>
      <c r="D7" s="27" t="s">
        <v>10</v>
      </c>
      <c r="E7" s="28"/>
      <c r="G7" s="33"/>
      <c r="H7" s="34"/>
    </row>
    <row r="8" spans="1:8">
      <c r="A8" s="1" t="s">
        <v>7</v>
      </c>
      <c r="B8" s="3">
        <v>30000</v>
      </c>
      <c r="D8" s="1"/>
      <c r="E8" s="3"/>
    </row>
    <row r="9" spans="1:8">
      <c r="A9" s="1" t="s">
        <v>8</v>
      </c>
      <c r="B9" s="3"/>
      <c r="D9" s="1"/>
      <c r="E9" s="3"/>
    </row>
    <row r="10" spans="1:8" ht="15" thickBot="1">
      <c r="A10" s="1"/>
      <c r="B10" s="3"/>
      <c r="D10" s="1"/>
      <c r="E10" s="3"/>
    </row>
    <row r="11" spans="1:8">
      <c r="A11" s="1"/>
      <c r="B11" s="3"/>
      <c r="D11" s="1"/>
      <c r="E11" s="3"/>
      <c r="G11" s="39" t="s">
        <v>18</v>
      </c>
      <c r="H11" s="40"/>
    </row>
    <row r="12" spans="1:8" ht="15" thickBot="1">
      <c r="A12" s="1"/>
      <c r="B12" s="3"/>
      <c r="D12" s="1"/>
      <c r="E12" s="3"/>
      <c r="G12" s="41"/>
      <c r="H12" s="42"/>
    </row>
    <row r="13" spans="1:8" ht="15" thickBot="1">
      <c r="A13" s="1"/>
      <c r="B13" s="4"/>
      <c r="D13" s="1"/>
      <c r="E13" s="3"/>
      <c r="G13" s="43">
        <f>Bjanvier!G13+B16</f>
        <v>51000</v>
      </c>
      <c r="H13" s="44"/>
    </row>
    <row r="14" spans="1:8" ht="15" thickBot="1">
      <c r="B14" s="5">
        <f>SUM(B8:B13)</f>
        <v>30000</v>
      </c>
      <c r="D14" s="1"/>
      <c r="E14" s="3"/>
      <c r="G14" s="45"/>
      <c r="H14" s="46"/>
    </row>
    <row r="15" spans="1:8" ht="15" thickBot="1">
      <c r="D15" s="1"/>
      <c r="E15" s="3"/>
    </row>
    <row r="16" spans="1:8">
      <c r="A16" s="25" t="s">
        <v>9</v>
      </c>
      <c r="B16" s="29">
        <v>15000</v>
      </c>
      <c r="D16" s="1"/>
      <c r="E16" s="3"/>
    </row>
    <row r="17" spans="1:5" ht="15" thickBot="1">
      <c r="A17" s="26"/>
      <c r="B17" s="30"/>
      <c r="D17" s="1"/>
      <c r="E17" s="3"/>
    </row>
    <row r="18" spans="1:5">
      <c r="D18" s="1"/>
      <c r="E18" s="3"/>
    </row>
    <row r="19" spans="1:5">
      <c r="D19" s="1"/>
      <c r="E19" s="3"/>
    </row>
    <row r="20" spans="1:5">
      <c r="D20" s="1"/>
      <c r="E20" s="3"/>
    </row>
    <row r="21" spans="1:5">
      <c r="D21" s="1"/>
      <c r="E21" s="3"/>
    </row>
    <row r="22" spans="1:5">
      <c r="D22" s="1"/>
      <c r="E22" s="3"/>
    </row>
    <row r="23" spans="1:5" ht="15" customHeight="1" thickBot="1">
      <c r="D23" s="1"/>
      <c r="E23" s="4"/>
    </row>
    <row r="24" spans="1:5" ht="15" customHeight="1" thickBot="1">
      <c r="E24" s="5">
        <f>SUM(E8:E23)</f>
        <v>0</v>
      </c>
    </row>
    <row r="25" spans="1:5" ht="15" customHeight="1"/>
    <row r="26" spans="1:5" ht="15" customHeight="1"/>
  </sheetData>
  <mergeCells count="13">
    <mergeCell ref="A16:A17"/>
    <mergeCell ref="B16:B17"/>
    <mergeCell ref="A1:H1"/>
    <mergeCell ref="A3:A4"/>
    <mergeCell ref="B3:B4"/>
    <mergeCell ref="D3:D4"/>
    <mergeCell ref="E3:E4"/>
    <mergeCell ref="G4:H5"/>
    <mergeCell ref="G6:H7"/>
    <mergeCell ref="A7:B7"/>
    <mergeCell ref="D7:E7"/>
    <mergeCell ref="G11:H12"/>
    <mergeCell ref="G13:H14"/>
  </mergeCells>
  <conditionalFormatting sqref="E8:E14">
    <cfRule type="dataBar" priority="10">
      <dataBar>
        <cfvo type="min" val="0"/>
        <cfvo type="max" val="0"/>
        <color rgb="FF638EC6"/>
      </dataBar>
    </cfRule>
  </conditionalFormatting>
  <conditionalFormatting sqref="G6:H7">
    <cfRule type="cellIs" dxfId="13" priority="4" operator="lessThan">
      <formula>0</formula>
    </cfRule>
    <cfRule type="cellIs" dxfId="12" priority="5" operator="greaterThan">
      <formula>0</formula>
    </cfRule>
  </conditionalFormatting>
  <conditionalFormatting sqref="E8:E23">
    <cfRule type="dataBar" priority="3">
      <dataBar>
        <cfvo type="min" val="0"/>
        <cfvo type="max" val="0"/>
        <color rgb="FF638EC6"/>
      </dataBar>
    </cfRule>
  </conditionalFormatting>
  <conditionalFormatting sqref="G6:H7">
    <cfRule type="cellIs" dxfId="5" priority="1" operator="lessThan">
      <formula>0</formula>
    </cfRule>
    <cfRule type="cellIs" dxfId="4" priority="2" operator="greater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9" tint="-0.249977111117893"/>
  </sheetPr>
  <dimension ref="A1:H26"/>
  <sheetViews>
    <sheetView workbookViewId="0">
      <selection activeCell="D8" sqref="D8:E11"/>
    </sheetView>
  </sheetViews>
  <sheetFormatPr baseColWidth="10" defaultRowHeight="14.4"/>
  <cols>
    <col min="2" max="2" width="12.88671875" bestFit="1" customWidth="1"/>
    <col min="4" max="4" width="16.44140625" customWidth="1"/>
    <col min="5" max="5" width="13.5546875" customWidth="1"/>
  </cols>
  <sheetData>
    <row r="1" spans="1:8" ht="21.6" thickBot="1">
      <c r="A1" s="14" t="s">
        <v>3</v>
      </c>
      <c r="B1" s="15"/>
      <c r="C1" s="15"/>
      <c r="D1" s="15"/>
      <c r="E1" s="15"/>
      <c r="F1" s="15"/>
      <c r="G1" s="15"/>
      <c r="H1" s="16"/>
    </row>
    <row r="2" spans="1:8" ht="15" thickBot="1"/>
    <row r="3" spans="1:8" ht="15" thickBot="1">
      <c r="A3" s="17" t="s">
        <v>4</v>
      </c>
      <c r="B3" s="47">
        <v>41334</v>
      </c>
      <c r="D3" s="21" t="s">
        <v>5</v>
      </c>
      <c r="E3" s="23">
        <f>Bfévrier!G6</f>
        <v>55000</v>
      </c>
    </row>
    <row r="4" spans="1:8" ht="15" thickBot="1">
      <c r="A4" s="18"/>
      <c r="B4" s="18"/>
      <c r="D4" s="22"/>
      <c r="E4" s="24"/>
      <c r="G4" s="35" t="s">
        <v>17</v>
      </c>
      <c r="H4" s="36"/>
    </row>
    <row r="5" spans="1:8" ht="15" thickBot="1">
      <c r="G5" s="37"/>
      <c r="H5" s="38"/>
    </row>
    <row r="6" spans="1:8" ht="14.4" customHeight="1">
      <c r="G6" s="31">
        <f>E3+B14-E24-B16</f>
        <v>145000</v>
      </c>
      <c r="H6" s="32"/>
    </row>
    <row r="7" spans="1:8" ht="15" customHeight="1" thickBot="1">
      <c r="A7" s="27" t="s">
        <v>6</v>
      </c>
      <c r="B7" s="28"/>
      <c r="D7" s="27" t="s">
        <v>10</v>
      </c>
      <c r="E7" s="28"/>
      <c r="G7" s="33"/>
      <c r="H7" s="34"/>
    </row>
    <row r="8" spans="1:8">
      <c r="A8" s="1" t="s">
        <v>7</v>
      </c>
      <c r="B8" s="3"/>
      <c r="D8" s="1"/>
      <c r="E8" s="3"/>
    </row>
    <row r="9" spans="1:8">
      <c r="A9" s="1" t="s">
        <v>8</v>
      </c>
      <c r="B9" s="3">
        <f>30000*6</f>
        <v>180000</v>
      </c>
      <c r="D9" s="1"/>
      <c r="E9" s="3"/>
    </row>
    <row r="10" spans="1:8" ht="15" thickBot="1">
      <c r="A10" s="1"/>
      <c r="B10" s="3"/>
      <c r="D10" s="1"/>
      <c r="E10" s="3"/>
    </row>
    <row r="11" spans="1:8">
      <c r="A11" s="1"/>
      <c r="B11" s="3"/>
      <c r="D11" s="1"/>
      <c r="E11" s="3"/>
      <c r="G11" s="39" t="s">
        <v>18</v>
      </c>
      <c r="H11" s="40"/>
    </row>
    <row r="12" spans="1:8" ht="15" thickBot="1">
      <c r="A12" s="1"/>
      <c r="B12" s="3"/>
      <c r="D12" s="1"/>
      <c r="E12" s="3"/>
      <c r="G12" s="41"/>
      <c r="H12" s="42"/>
    </row>
    <row r="13" spans="1:8" ht="15" thickBot="1">
      <c r="A13" s="1"/>
      <c r="B13" s="4"/>
      <c r="D13" s="1"/>
      <c r="E13" s="3"/>
      <c r="G13" s="43">
        <f>Bfévrier!G13+B16</f>
        <v>141000</v>
      </c>
      <c r="H13" s="44"/>
    </row>
    <row r="14" spans="1:8" ht="15" thickBot="1">
      <c r="B14" s="5">
        <f>SUM(B8:B13)</f>
        <v>180000</v>
      </c>
      <c r="D14" s="1"/>
      <c r="E14" s="3"/>
      <c r="G14" s="45"/>
      <c r="H14" s="46"/>
    </row>
    <row r="15" spans="1:8" ht="15" thickBot="1">
      <c r="D15" s="1"/>
      <c r="E15" s="3"/>
    </row>
    <row r="16" spans="1:8">
      <c r="A16" s="25" t="s">
        <v>9</v>
      </c>
      <c r="B16" s="29">
        <f>6*15000</f>
        <v>90000</v>
      </c>
      <c r="D16" s="1"/>
      <c r="E16" s="3"/>
    </row>
    <row r="17" spans="1:5" ht="15" thickBot="1">
      <c r="A17" s="26"/>
      <c r="B17" s="30"/>
      <c r="D17" s="1"/>
      <c r="E17" s="3"/>
    </row>
    <row r="18" spans="1:5">
      <c r="D18" s="1"/>
      <c r="E18" s="3"/>
    </row>
    <row r="19" spans="1:5">
      <c r="D19" s="1"/>
      <c r="E19" s="3"/>
    </row>
    <row r="20" spans="1:5">
      <c r="D20" s="1"/>
      <c r="E20" s="3"/>
    </row>
    <row r="21" spans="1:5">
      <c r="D21" s="1"/>
      <c r="E21" s="3"/>
    </row>
    <row r="22" spans="1:5">
      <c r="D22" s="1"/>
      <c r="E22" s="3"/>
    </row>
    <row r="23" spans="1:5" ht="15" customHeight="1" thickBot="1">
      <c r="D23" s="1"/>
      <c r="E23" s="4"/>
    </row>
    <row r="24" spans="1:5" ht="15" customHeight="1" thickBot="1">
      <c r="E24" s="5">
        <f>SUM(E8:E23)</f>
        <v>0</v>
      </c>
    </row>
    <row r="25" spans="1:5" ht="15" customHeight="1"/>
    <row r="26" spans="1:5" ht="15" customHeight="1"/>
  </sheetData>
  <mergeCells count="13">
    <mergeCell ref="A16:A17"/>
    <mergeCell ref="B16:B17"/>
    <mergeCell ref="A1:H1"/>
    <mergeCell ref="A3:A4"/>
    <mergeCell ref="B3:B4"/>
    <mergeCell ref="D3:D4"/>
    <mergeCell ref="E3:E4"/>
    <mergeCell ref="G4:H5"/>
    <mergeCell ref="G6:H7"/>
    <mergeCell ref="A7:B7"/>
    <mergeCell ref="D7:E7"/>
    <mergeCell ref="G11:H12"/>
    <mergeCell ref="G13:H14"/>
  </mergeCells>
  <conditionalFormatting sqref="E8:E14">
    <cfRule type="dataBar" priority="6">
      <dataBar>
        <cfvo type="min" val="0"/>
        <cfvo type="max" val="0"/>
        <color rgb="FF638EC6"/>
      </dataBar>
    </cfRule>
  </conditionalFormatting>
  <conditionalFormatting sqref="G6:H7">
    <cfRule type="cellIs" dxfId="11" priority="4" operator="lessThan">
      <formula>0</formula>
    </cfRule>
    <cfRule type="cellIs" dxfId="10" priority="5" operator="greaterThan">
      <formula>0</formula>
    </cfRule>
  </conditionalFormatting>
  <conditionalFormatting sqref="E8:E23">
    <cfRule type="dataBar" priority="3">
      <dataBar>
        <cfvo type="min" val="0"/>
        <cfvo type="max" val="0"/>
        <color rgb="FF638EC6"/>
      </dataBar>
    </cfRule>
  </conditionalFormatting>
  <conditionalFormatting sqref="G6:H7">
    <cfRule type="cellIs" dxfId="3" priority="1" operator="lessThan">
      <formula>0</formula>
    </cfRule>
    <cfRule type="cellIs" dxfId="2" priority="2" operator="greater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H26"/>
  <sheetViews>
    <sheetView workbookViewId="0">
      <selection activeCell="D8" sqref="D8:E9"/>
    </sheetView>
  </sheetViews>
  <sheetFormatPr baseColWidth="10" defaultRowHeight="14.4"/>
  <cols>
    <col min="2" max="2" width="12.88671875" bestFit="1" customWidth="1"/>
    <col min="4" max="4" width="16.44140625" customWidth="1"/>
    <col min="5" max="5" width="13.5546875" customWidth="1"/>
  </cols>
  <sheetData>
    <row r="1" spans="1:8" ht="21.6" thickBot="1">
      <c r="A1" s="14" t="s">
        <v>3</v>
      </c>
      <c r="B1" s="15"/>
      <c r="C1" s="15"/>
      <c r="D1" s="15"/>
      <c r="E1" s="15"/>
      <c r="F1" s="15"/>
      <c r="G1" s="15"/>
      <c r="H1" s="16"/>
    </row>
    <row r="2" spans="1:8" ht="15" thickBot="1"/>
    <row r="3" spans="1:8" ht="15" thickBot="1">
      <c r="A3" s="17" t="s">
        <v>4</v>
      </c>
      <c r="B3" s="47">
        <v>41365</v>
      </c>
      <c r="D3" s="21" t="s">
        <v>5</v>
      </c>
      <c r="E3" s="23">
        <f>Bmars!G6</f>
        <v>145000</v>
      </c>
    </row>
    <row r="4" spans="1:8" ht="15" thickBot="1">
      <c r="A4" s="18"/>
      <c r="B4" s="18"/>
      <c r="D4" s="22"/>
      <c r="E4" s="24"/>
      <c r="G4" s="35" t="s">
        <v>17</v>
      </c>
      <c r="H4" s="36"/>
    </row>
    <row r="5" spans="1:8" ht="15" thickBot="1">
      <c r="G5" s="37"/>
      <c r="H5" s="38"/>
    </row>
    <row r="6" spans="1:8" ht="14.4" customHeight="1">
      <c r="G6" s="31">
        <f>E3+B14-E24-B16</f>
        <v>235000</v>
      </c>
      <c r="H6" s="32"/>
    </row>
    <row r="7" spans="1:8" ht="15" customHeight="1" thickBot="1">
      <c r="A7" s="27" t="s">
        <v>6</v>
      </c>
      <c r="B7" s="28"/>
      <c r="D7" s="27" t="s">
        <v>10</v>
      </c>
      <c r="E7" s="28"/>
      <c r="G7" s="33"/>
      <c r="H7" s="34"/>
    </row>
    <row r="8" spans="1:8">
      <c r="A8" s="1" t="s">
        <v>7</v>
      </c>
      <c r="B8" s="3"/>
      <c r="D8" s="1"/>
      <c r="E8" s="3"/>
    </row>
    <row r="9" spans="1:8">
      <c r="A9" s="1" t="s">
        <v>8</v>
      </c>
      <c r="B9" s="3">
        <f>30000*6</f>
        <v>180000</v>
      </c>
      <c r="D9" s="1"/>
      <c r="E9" s="3"/>
    </row>
    <row r="10" spans="1:8" ht="15" thickBot="1">
      <c r="A10" s="1"/>
      <c r="B10" s="3"/>
      <c r="D10" s="1"/>
      <c r="E10" s="3"/>
    </row>
    <row r="11" spans="1:8">
      <c r="A11" s="1"/>
      <c r="B11" s="3"/>
      <c r="D11" s="1"/>
      <c r="E11" s="3"/>
      <c r="G11" s="39" t="s">
        <v>18</v>
      </c>
      <c r="H11" s="40"/>
    </row>
    <row r="12" spans="1:8" ht="15" thickBot="1">
      <c r="A12" s="1"/>
      <c r="B12" s="3"/>
      <c r="D12" s="1"/>
      <c r="E12" s="3"/>
      <c r="G12" s="41"/>
      <c r="H12" s="42"/>
    </row>
    <row r="13" spans="1:8" ht="15" thickBot="1">
      <c r="A13" s="1"/>
      <c r="B13" s="4"/>
      <c r="D13" s="1"/>
      <c r="E13" s="3"/>
      <c r="G13" s="43">
        <f>Bfévrier!G13+B16</f>
        <v>141000</v>
      </c>
      <c r="H13" s="44"/>
    </row>
    <row r="14" spans="1:8" ht="15" thickBot="1">
      <c r="B14" s="5">
        <f>SUM(B8:B13)</f>
        <v>180000</v>
      </c>
      <c r="D14" s="1"/>
      <c r="E14" s="3"/>
      <c r="G14" s="45"/>
      <c r="H14" s="46"/>
    </row>
    <row r="15" spans="1:8" ht="15" thickBot="1">
      <c r="D15" s="1"/>
      <c r="E15" s="3"/>
    </row>
    <row r="16" spans="1:8">
      <c r="A16" s="25" t="s">
        <v>9</v>
      </c>
      <c r="B16" s="29">
        <f>6*15000</f>
        <v>90000</v>
      </c>
      <c r="D16" s="1"/>
      <c r="E16" s="3"/>
    </row>
    <row r="17" spans="1:5" ht="15" thickBot="1">
      <c r="A17" s="26"/>
      <c r="B17" s="30"/>
      <c r="D17" s="1"/>
      <c r="E17" s="3"/>
    </row>
    <row r="18" spans="1:5">
      <c r="D18" s="1"/>
      <c r="E18" s="3"/>
    </row>
    <row r="19" spans="1:5">
      <c r="D19" s="1"/>
      <c r="E19" s="3"/>
    </row>
    <row r="20" spans="1:5">
      <c r="D20" s="1"/>
      <c r="E20" s="3"/>
    </row>
    <row r="21" spans="1:5">
      <c r="D21" s="1"/>
      <c r="E21" s="3"/>
    </row>
    <row r="22" spans="1:5">
      <c r="D22" s="1"/>
      <c r="E22" s="3"/>
    </row>
    <row r="23" spans="1:5" ht="15" customHeight="1" thickBot="1">
      <c r="D23" s="1"/>
      <c r="E23" s="4"/>
    </row>
    <row r="24" spans="1:5" ht="15" customHeight="1" thickBot="1">
      <c r="E24" s="5">
        <f>SUM(E8:E23)</f>
        <v>0</v>
      </c>
    </row>
    <row r="25" spans="1:5" ht="15" customHeight="1"/>
    <row r="26" spans="1:5" ht="15" customHeight="1"/>
  </sheetData>
  <mergeCells count="13">
    <mergeCell ref="G6:H7"/>
    <mergeCell ref="A7:B7"/>
    <mergeCell ref="D7:E7"/>
    <mergeCell ref="G11:H12"/>
    <mergeCell ref="G13:H14"/>
    <mergeCell ref="A16:A17"/>
    <mergeCell ref="B16:B17"/>
    <mergeCell ref="A1:H1"/>
    <mergeCell ref="A3:A4"/>
    <mergeCell ref="B3:B4"/>
    <mergeCell ref="D3:D4"/>
    <mergeCell ref="E3:E4"/>
    <mergeCell ref="G4:H5"/>
  </mergeCells>
  <conditionalFormatting sqref="E8:E14">
    <cfRule type="dataBar" priority="6">
      <dataBar>
        <cfvo type="min" val="0"/>
        <cfvo type="max" val="0"/>
        <color rgb="FF638EC6"/>
      </dataBar>
    </cfRule>
  </conditionalFormatting>
  <conditionalFormatting sqref="G6:H7">
    <cfRule type="cellIs" dxfId="9" priority="4" operator="lessThan">
      <formula>0</formula>
    </cfRule>
    <cfRule type="cellIs" dxfId="8" priority="5" operator="greaterThan">
      <formula>0</formula>
    </cfRule>
  </conditionalFormatting>
  <conditionalFormatting sqref="E8:E23">
    <cfRule type="dataBar" priority="3">
      <dataBar>
        <cfvo type="min" val="0"/>
        <cfvo type="max" val="0"/>
        <color rgb="FF638EC6"/>
      </dataBar>
    </cfRule>
  </conditionalFormatting>
  <conditionalFormatting sqref="G6:H7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theme="8" tint="-0.249977111117893"/>
  </sheetPr>
  <dimension ref="B3:E9"/>
  <sheetViews>
    <sheetView workbookViewId="0">
      <selection activeCell="C6" sqref="C6"/>
    </sheetView>
  </sheetViews>
  <sheetFormatPr baseColWidth="10" defaultRowHeight="14.4"/>
  <cols>
    <col min="3" max="3" width="12.6640625" bestFit="1" customWidth="1"/>
    <col min="4" max="4" width="11.88671875" bestFit="1" customWidth="1"/>
  </cols>
  <sheetData>
    <row r="3" spans="2:5">
      <c r="B3" s="1" t="s">
        <v>4</v>
      </c>
      <c r="C3" s="8" t="s">
        <v>20</v>
      </c>
      <c r="D3" s="7" t="s">
        <v>9</v>
      </c>
    </row>
    <row r="4" spans="2:5">
      <c r="B4" s="1" t="s">
        <v>0</v>
      </c>
      <c r="C4" s="6">
        <f>Bjanvier!G6</f>
        <v>40000</v>
      </c>
      <c r="D4" s="6">
        <f>Bjanvier!B16</f>
        <v>36000</v>
      </c>
    </row>
    <row r="5" spans="2:5">
      <c r="B5" s="1" t="s">
        <v>1</v>
      </c>
      <c r="C5" s="6">
        <f>Bfévrier!G6</f>
        <v>55000</v>
      </c>
      <c r="D5" s="6">
        <f>Bfévrier!B16</f>
        <v>15000</v>
      </c>
    </row>
    <row r="6" spans="2:5">
      <c r="B6" s="1" t="s">
        <v>2</v>
      </c>
      <c r="C6" s="6">
        <f>Bmars!G6</f>
        <v>145000</v>
      </c>
      <c r="D6" s="6">
        <f>Bmars!B16</f>
        <v>90000</v>
      </c>
    </row>
    <row r="8" spans="2:5">
      <c r="D8" t="s">
        <v>14</v>
      </c>
      <c r="E8">
        <v>300</v>
      </c>
    </row>
    <row r="9" spans="2:5">
      <c r="D9" t="s">
        <v>15</v>
      </c>
      <c r="E9">
        <v>2000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Mouvement des dépenses</vt:lpstr>
      <vt:lpstr>Bjanvier</vt:lpstr>
      <vt:lpstr>Bfévrier</vt:lpstr>
      <vt:lpstr>Bmars</vt:lpstr>
      <vt:lpstr>Bavril</vt:lpstr>
      <vt:lpstr>résumé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</dc:creator>
  <cp:lastModifiedBy>Arevine SARL 2</cp:lastModifiedBy>
  <dcterms:created xsi:type="dcterms:W3CDTF">2013-03-15T17:50:55Z</dcterms:created>
  <dcterms:modified xsi:type="dcterms:W3CDTF">2013-04-09T08:46:54Z</dcterms:modified>
</cp:coreProperties>
</file>