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uenard\OneDrive - FR - TRIGANO\Bureau\direction Mamers\1 - USINE\2024\4.5 Logistique\"/>
    </mc:Choice>
  </mc:AlternateContent>
  <bookViews>
    <workbookView xWindow="-120" yWindow="-120" windowWidth="19320" windowHeight="6852" tabRatio="797"/>
  </bookViews>
  <sheets>
    <sheet name="Analyse" sheetId="15" r:id="rId1"/>
    <sheet name="Extract" sheetId="2" r:id="rId2"/>
    <sheet name="TCD" sheetId="3" r:id="rId3"/>
  </sheets>
  <definedNames>
    <definedName name="_xlnm._FilterDatabase" localSheetId="0" hidden="1">Analyse!$A$12:$H$16</definedName>
    <definedName name="_xlnm._FilterDatabase" localSheetId="1" hidden="1">Extract!$A$1:$BG$46</definedName>
    <definedName name="TCD_D">OFFSET(TCD!$B$2,,,1,COUNTA(TCD!$2:$2)-1)</definedName>
    <definedName name="TCD_REF">OFFSET(TCD_V,,-1,,1)</definedName>
    <definedName name="TCD_V">OFFSET(TCD_D,1,,COUNTA(TCD!$A:$A)-2)</definedName>
  </definedNames>
  <calcPr calcId="152511" iterate="1" iterateCount="10000" iterateDelta="9.9999999999999995E-7"/>
  <pivotCaches>
    <pivotCache cacheId="12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0" i="15" l="1" a="1"/>
  <c r="F20" i="15" s="1"/>
  <c r="F27" i="15" a="1"/>
  <c r="F27" i="15" s="1"/>
  <c r="F40" i="15" a="1"/>
  <c r="F40" i="15" s="1"/>
  <c r="F29" i="15" a="1"/>
  <c r="F29" i="15" s="1"/>
  <c r="F15" i="15" a="1"/>
  <c r="F15" i="15" s="1"/>
  <c r="F34" i="15" a="1"/>
  <c r="F34" i="15" s="1"/>
  <c r="F16" i="15" a="1"/>
  <c r="F16" i="15" s="1"/>
  <c r="F23" i="15" a="1"/>
  <c r="F23" i="15" s="1"/>
  <c r="F35" i="15" a="1"/>
  <c r="F35" i="15" s="1"/>
  <c r="F24" i="15" a="1"/>
  <c r="F24" i="15" s="1"/>
  <c r="F36" i="15" a="1"/>
  <c r="F36" i="15" s="1"/>
  <c r="F28" i="15" a="1"/>
  <c r="F28" i="15" s="1"/>
  <c r="F17" i="15" a="1"/>
  <c r="F17" i="15" s="1"/>
  <c r="F30" i="15" a="1"/>
  <c r="F30" i="15" s="1"/>
  <c r="F21" i="15" a="1"/>
  <c r="F21" i="15" s="1"/>
  <c r="F18" i="15" a="1"/>
  <c r="F18" i="15" s="1"/>
  <c r="F25" i="15" a="1"/>
  <c r="F25" i="15" s="1"/>
  <c r="F37" i="15" a="1"/>
  <c r="F37" i="15" s="1"/>
  <c r="F32" i="15" a="1"/>
  <c r="F32" i="15" s="1"/>
  <c r="F33" i="15" a="1"/>
  <c r="F33" i="15" s="1"/>
  <c r="F22" i="15" a="1"/>
  <c r="F22" i="15" s="1"/>
  <c r="F31" i="15" a="1"/>
  <c r="F31" i="15" s="1"/>
  <c r="F38" i="15" a="1"/>
  <c r="F38" i="15" s="1"/>
  <c r="F19" i="15" a="1"/>
  <c r="F19" i="15" s="1"/>
  <c r="F26" i="15" a="1"/>
  <c r="F26" i="15" s="1"/>
  <c r="F39" i="15" a="1"/>
  <c r="F39" i="15" s="1"/>
  <c r="F14" i="15" a="1"/>
  <c r="F14" i="15" s="1"/>
  <c r="C14" i="15" a="1"/>
  <c r="C14" i="15" s="1"/>
  <c r="C15" i="15" a="1"/>
  <c r="C15" i="15" s="1"/>
  <c r="C16" i="15" a="1"/>
  <c r="C16" i="15" s="1"/>
  <c r="C13" i="15" a="1"/>
  <c r="C13" i="15" s="1"/>
  <c r="D13" i="15" l="1" a="1"/>
  <c r="D13" i="15" s="1"/>
  <c r="D14" i="15" l="1" a="1"/>
  <c r="D14" i="15" s="1"/>
  <c r="D15" i="15" a="1"/>
  <c r="D15" i="15" s="1"/>
  <c r="D16" i="15" l="1" a="1"/>
  <c r="D16" i="15" s="1"/>
</calcChain>
</file>

<file path=xl/sharedStrings.xml><?xml version="1.0" encoding="utf-8"?>
<sst xmlns="http://schemas.openxmlformats.org/spreadsheetml/2006/main" count="1136" uniqueCount="473">
  <si>
    <t>Dépôt</t>
  </si>
  <si>
    <t>Désignation</t>
  </si>
  <si>
    <t>Groupe produit</t>
  </si>
  <si>
    <t>Groupe article</t>
  </si>
  <si>
    <t>Type ordre</t>
  </si>
  <si>
    <t>83H</t>
  </si>
  <si>
    <t>NU</t>
  </si>
  <si>
    <t>Étiquettes de lignes</t>
  </si>
  <si>
    <t>Étiquettes de colonnes</t>
  </si>
  <si>
    <t>CCT</t>
  </si>
  <si>
    <t>MUNOZ</t>
  </si>
  <si>
    <t>C39</t>
  </si>
  <si>
    <t>061</t>
  </si>
  <si>
    <t>Approvisionneur</t>
  </si>
  <si>
    <t>20</t>
  </si>
  <si>
    <t>010</t>
  </si>
  <si>
    <t>HARDYC</t>
  </si>
  <si>
    <t>AD</t>
  </si>
  <si>
    <t>UN</t>
  </si>
  <si>
    <t>C11</t>
  </si>
  <si>
    <t>C36</t>
  </si>
  <si>
    <t>8330004</t>
  </si>
  <si>
    <t>EURO ACCESSOIRES</t>
  </si>
  <si>
    <t>082</t>
  </si>
  <si>
    <t>83102750</t>
  </si>
  <si>
    <t>DOMETIC SNC</t>
  </si>
  <si>
    <t>8330041</t>
  </si>
  <si>
    <t>POLYTEX</t>
  </si>
  <si>
    <t>15</t>
  </si>
  <si>
    <t>GAUTHIERF</t>
  </si>
  <si>
    <t>CAC</t>
  </si>
  <si>
    <t>CCA</t>
  </si>
  <si>
    <t>185</t>
  </si>
  <si>
    <t>(vide)</t>
  </si>
  <si>
    <t>83I</t>
  </si>
  <si>
    <t>GOBERTHIER</t>
  </si>
  <si>
    <t>Fournisseur</t>
  </si>
  <si>
    <t>SC39</t>
  </si>
  <si>
    <t>SC11</t>
  </si>
  <si>
    <t>SC36</t>
  </si>
  <si>
    <t>35</t>
  </si>
  <si>
    <t>MC050</t>
  </si>
  <si>
    <t>FC225</t>
  </si>
  <si>
    <t>83100102</t>
  </si>
  <si>
    <t>KNAUF INDUSTRIES OUEST</t>
  </si>
  <si>
    <t>83R</t>
  </si>
  <si>
    <t>AMELINE</t>
  </si>
  <si>
    <t>M/CAL003</t>
  </si>
  <si>
    <t>CALE INTER CT300X185X64</t>
  </si>
  <si>
    <t>Date commande</t>
  </si>
  <si>
    <t>Code fournisseur</t>
  </si>
  <si>
    <t>Nom fournisseur</t>
  </si>
  <si>
    <t>No OA</t>
  </si>
  <si>
    <t>Ligne OA</t>
  </si>
  <si>
    <t>Ss ligne OA</t>
  </si>
  <si>
    <t>Statut haut</t>
  </si>
  <si>
    <t>Statut bas</t>
  </si>
  <si>
    <t>Notre Référence</t>
  </si>
  <si>
    <t>Référence fournisseur</t>
  </si>
  <si>
    <t>Nom article</t>
  </si>
  <si>
    <t>Unité d'achat</t>
  </si>
  <si>
    <t>Qté commandée</t>
  </si>
  <si>
    <t>Qté reçue</t>
  </si>
  <si>
    <t>Qté restante</t>
  </si>
  <si>
    <t>Qté facturée</t>
  </si>
  <si>
    <t>Date demandée</t>
  </si>
  <si>
    <t>Date confirmée</t>
  </si>
  <si>
    <t>Date confirmée précédente</t>
  </si>
  <si>
    <t>Autre date de livraison confirmée</t>
  </si>
  <si>
    <t>Date planifiée</t>
  </si>
  <si>
    <t>Prix achat</t>
  </si>
  <si>
    <t>Unité prix achat</t>
  </si>
  <si>
    <t>Coef de conversion</t>
  </si>
  <si>
    <t>PCB</t>
  </si>
  <si>
    <t>Prix unitaire achat</t>
  </si>
  <si>
    <t>Valeur</t>
  </si>
  <si>
    <t>Prix achat confirmé</t>
  </si>
  <si>
    <t>No cde du fourn</t>
  </si>
  <si>
    <t>Devise</t>
  </si>
  <si>
    <t>PSTD</t>
  </si>
  <si>
    <t>Secteur activité</t>
  </si>
  <si>
    <t>Objet ctrl comptable</t>
  </si>
  <si>
    <t>nom article ordre achat</t>
  </si>
  <si>
    <t>désignation article ordre achat</t>
  </si>
  <si>
    <t>opération service</t>
  </si>
  <si>
    <t>Service</t>
  </si>
  <si>
    <t>Date réception</t>
  </si>
  <si>
    <t>Pays origine</t>
  </si>
  <si>
    <t>message action (MA)</t>
  </si>
  <si>
    <t>Date besoin initiale</t>
  </si>
  <si>
    <t>Element projet</t>
  </si>
  <si>
    <t>Centre de coût</t>
  </si>
  <si>
    <t>Univers</t>
  </si>
  <si>
    <t>Univers (lbl)</t>
  </si>
  <si>
    <t>Secteur</t>
  </si>
  <si>
    <t>Secteur (lbl)</t>
  </si>
  <si>
    <t>Famille</t>
  </si>
  <si>
    <t>Famille (lbl)</t>
  </si>
  <si>
    <t>Sous famille</t>
  </si>
  <si>
    <t>Sous famille (lbl)</t>
  </si>
  <si>
    <t>2631689</t>
  </si>
  <si>
    <t>M/65112</t>
  </si>
  <si>
    <t>918371.1</t>
  </si>
  <si>
    <t>ADAPTATEUR FICHE FEMELLE STAND</t>
  </si>
  <si>
    <t>EUR</t>
  </si>
  <si>
    <t>003</t>
  </si>
  <si>
    <t>FR</t>
  </si>
  <si>
    <t>B3</t>
  </si>
  <si>
    <t>83183908</t>
  </si>
  <si>
    <t>MB TRADING SRL</t>
  </si>
  <si>
    <t>2647402</t>
  </si>
  <si>
    <t>M/ADH1675</t>
  </si>
  <si>
    <t>ADHESIF SAFARI 2025</t>
  </si>
  <si>
    <t>83C</t>
  </si>
  <si>
    <t>8370324</t>
  </si>
  <si>
    <t>GIMEG</t>
  </si>
  <si>
    <t>FC24109</t>
  </si>
  <si>
    <t>M/T28ME42</t>
  </si>
  <si>
    <t>1301797</t>
  </si>
  <si>
    <t>LIQUIDE WC 2L</t>
  </si>
  <si>
    <t>Travellife KemPing Blue toilet</t>
  </si>
  <si>
    <t>Travellife KemPing Blue toilet fluid 2L</t>
  </si>
  <si>
    <t>009</t>
  </si>
  <si>
    <t>2648014</t>
  </si>
  <si>
    <t>CALE INTER CT300X185X64 (MATIERE PSE BLANC 20KG/M3)</t>
  </si>
  <si>
    <t>011</t>
  </si>
  <si>
    <t>2645913</t>
  </si>
  <si>
    <t>M/7615/20F</t>
  </si>
  <si>
    <t>SOLETTE VIP Faç.Porte 590/620 CRISTAL FUME</t>
  </si>
  <si>
    <t>SOLETTE VIP Faç.Port 590/620 F</t>
  </si>
  <si>
    <t>CATTE</t>
  </si>
  <si>
    <t>CONFECTION TUNISIE S/T</t>
  </si>
  <si>
    <t>001</t>
  </si>
  <si>
    <t>9011</t>
  </si>
  <si>
    <t>007</t>
  </si>
  <si>
    <t>8302055</t>
  </si>
  <si>
    <t>BYSTRONIC</t>
  </si>
  <si>
    <t>2645728</t>
  </si>
  <si>
    <t>ENTRETIEN MAT</t>
  </si>
  <si>
    <t>.10166490</t>
  </si>
  <si>
    <t>Libellé à définir dans la commande</t>
  </si>
  <si>
    <t>Entretien matériel</t>
  </si>
  <si>
    <t>ENTREMAT</t>
  </si>
  <si>
    <t>kit conversion plieuse 4m XPERT PRO250/4300</t>
  </si>
  <si>
    <t>C717</t>
  </si>
  <si>
    <t>2638488</t>
  </si>
  <si>
    <t>M/218332E</t>
  </si>
  <si>
    <t>.9105702379</t>
  </si>
  <si>
    <t>CADRE INF BLANC</t>
  </si>
  <si>
    <t>CADRE INFERIEUR RS1650 BLANC</t>
  </si>
  <si>
    <t>Date liv</t>
  </si>
  <si>
    <t>Semaine</t>
  </si>
  <si>
    <t>Somme de Qté restante</t>
  </si>
  <si>
    <t>OA</t>
  </si>
  <si>
    <t>Qtés</t>
  </si>
  <si>
    <t>13 S 2024</t>
  </si>
  <si>
    <t>14 S 2024</t>
  </si>
  <si>
    <t>83 H</t>
  </si>
  <si>
    <t>N° OA</t>
  </si>
  <si>
    <t>Founisseur</t>
  </si>
  <si>
    <t>10 S 2024</t>
  </si>
  <si>
    <t>7 S 2024</t>
  </si>
  <si>
    <t>SIERREUR(INDEX(TCD_D;1;PETITE.VALEUR(SI(DECALER(TCD_D;EQUIV($B13;TCD_REF;0);0;1)&gt;0;COLONNE(TCD_V)-1;9^9);COLONNE(TCD!A1070)));"")</t>
  </si>
  <si>
    <t>15 S 2024</t>
  </si>
  <si>
    <t>INDEX(Extract!$A$1:$BG8;EQUIV(1;(F12=Extract!$B$1:$B8)*(F11=Extract!$D$1:$D8);0);7)</t>
  </si>
  <si>
    <t>8370128</t>
  </si>
  <si>
    <t>GONVARRI</t>
  </si>
  <si>
    <t>2648010</t>
  </si>
  <si>
    <t>30557</t>
  </si>
  <si>
    <t>TOLE GALVA 4.00x1500x4000(192)</t>
  </si>
  <si>
    <t>C23</t>
  </si>
  <si>
    <t>SC23</t>
  </si>
  <si>
    <t>TOLE GALVANISEE S250GD Z275</t>
  </si>
  <si>
    <t>83522103</t>
  </si>
  <si>
    <t>PROLIANS BEAUPLET LANGUILLE</t>
  </si>
  <si>
    <t>2644940</t>
  </si>
  <si>
    <t>CONSOMMABLE FAB</t>
  </si>
  <si>
    <t>Consommable fab</t>
  </si>
  <si>
    <t>CONSOFAB</t>
  </si>
  <si>
    <t>BALAIS ET CORDON REF 381028-08</t>
  </si>
  <si>
    <t>IT</t>
  </si>
  <si>
    <t>C167</t>
  </si>
  <si>
    <t>LOPEZ</t>
  </si>
  <si>
    <t>83K</t>
  </si>
  <si>
    <t>8330073</t>
  </si>
  <si>
    <t>BEKAERT DESLEE</t>
  </si>
  <si>
    <t>2647563</t>
  </si>
  <si>
    <t>M/4633</t>
  </si>
  <si>
    <t>PO8 210 433254 ECRU 0000 COL 5</t>
  </si>
  <si>
    <t>COUTIL DEGAS NEW VERSION Lz210</t>
  </si>
  <si>
    <t>COUTIL DEGAS NEW VERSION</t>
  </si>
  <si>
    <t>ML</t>
  </si>
  <si>
    <t>C04</t>
  </si>
  <si>
    <t>SC04</t>
  </si>
  <si>
    <t>BE</t>
  </si>
  <si>
    <t>83108889</t>
  </si>
  <si>
    <t>CREATIVE GRAPHICS INTERNATIONAL</t>
  </si>
  <si>
    <t>2638491</t>
  </si>
  <si>
    <t>M/ADH1624</t>
  </si>
  <si>
    <t>.23CGI0420</t>
  </si>
  <si>
    <t>ADHESIF FRONT DECAL A</t>
  </si>
  <si>
    <t>ADHESIF FRONT DECAL A 167X320 MM</t>
  </si>
  <si>
    <t>83190028</t>
  </si>
  <si>
    <t>GALVA 72 SAS</t>
  </si>
  <si>
    <t>2647935</t>
  </si>
  <si>
    <t>M/PL36392G</t>
  </si>
  <si>
    <t>LONGERON GAUCHE CPT 609 622 CAMPLAIR</t>
  </si>
  <si>
    <t>LONGERON GAUCHE 609 622 CAMPL.</t>
  </si>
  <si>
    <t>CCP</t>
  </si>
  <si>
    <t>032</t>
  </si>
  <si>
    <t>PC30</t>
  </si>
  <si>
    <t>KG GALVANISATION A CHAUD</t>
  </si>
  <si>
    <t>9000</t>
  </si>
  <si>
    <t>8313151</t>
  </si>
  <si>
    <t>M D M</t>
  </si>
  <si>
    <t>2642454</t>
  </si>
  <si>
    <t>ENSEMBLE DE POIGNEE/PIEZZO REP</t>
  </si>
  <si>
    <t>ENSEMBLE DE POIGNEE/PIEZZO REP 17/18/998</t>
  </si>
  <si>
    <t>C128</t>
  </si>
  <si>
    <t>8370297</t>
  </si>
  <si>
    <t>SMAC</t>
  </si>
  <si>
    <t>2647922</t>
  </si>
  <si>
    <t>ENTRETIEN BAT</t>
  </si>
  <si>
    <t>Entretien bâtiment</t>
  </si>
  <si>
    <t>ENTREBAT</t>
  </si>
  <si>
    <t>contrat entretien toiture année 2024</t>
  </si>
  <si>
    <t>C120</t>
  </si>
  <si>
    <t>8306020</t>
  </si>
  <si>
    <t>FERRARI SERGE</t>
  </si>
  <si>
    <t>2647768</t>
  </si>
  <si>
    <t>M/01275</t>
  </si>
  <si>
    <t>.6015308</t>
  </si>
  <si>
    <t>PRECONTRAINT 502 CAMEL 2141/180 FINITION SATINEE</t>
  </si>
  <si>
    <t>PRCTRT502 CAMEL 2141/180 SATIN</t>
  </si>
  <si>
    <t>C05</t>
  </si>
  <si>
    <t>SC05</t>
  </si>
  <si>
    <t>Soltis Proof 502 SATIN CAMEL 2141C</t>
  </si>
  <si>
    <t>83376615</t>
  </si>
  <si>
    <t>ALKO SA</t>
  </si>
  <si>
    <t>2644923</t>
  </si>
  <si>
    <t>M/03587</t>
  </si>
  <si>
    <t>.2081670018</t>
  </si>
  <si>
    <t>VIS DE ROUE M12X1.50</t>
  </si>
  <si>
    <t>C31</t>
  </si>
  <si>
    <t>SC31</t>
  </si>
  <si>
    <t>VIS DE ROUE M12X1.50 /25</t>
  </si>
  <si>
    <t>83V</t>
  </si>
  <si>
    <t>83023007</t>
  </si>
  <si>
    <t>UNITENT</t>
  </si>
  <si>
    <t>FC24096</t>
  </si>
  <si>
    <t>M/DIV934C4</t>
  </si>
  <si>
    <t>SAC A ROULETTES STAND 4x4</t>
  </si>
  <si>
    <t>USD</t>
  </si>
  <si>
    <t>CT2SP</t>
  </si>
  <si>
    <t>CCL</t>
  </si>
  <si>
    <t>181</t>
  </si>
  <si>
    <t>MC400</t>
  </si>
  <si>
    <t>CN</t>
  </si>
  <si>
    <t>8316133</t>
  </si>
  <si>
    <t>PRESSLESS GmbH</t>
  </si>
  <si>
    <t>2642205</t>
  </si>
  <si>
    <t>M/BDE-SHEY18</t>
  </si>
  <si>
    <t>SHEY 3N 230-04 0800 WIDTH 18</t>
  </si>
  <si>
    <t>MAILLE 3D SHEY-3N color 0800 hauteur 18cm</t>
  </si>
  <si>
    <t>MAILLE 3D SHEY-3N color 0800</t>
  </si>
  <si>
    <t>C08</t>
  </si>
  <si>
    <t>093</t>
  </si>
  <si>
    <t>SC08</t>
  </si>
  <si>
    <t>RIVALLAND</t>
  </si>
  <si>
    <t>83L</t>
  </si>
  <si>
    <t>8309041</t>
  </si>
  <si>
    <t>ICOA blocs mousse</t>
  </si>
  <si>
    <t>2646905</t>
  </si>
  <si>
    <t>80028</t>
  </si>
  <si>
    <t>.BL30FF200*140*115</t>
  </si>
  <si>
    <t>BLOC STANDARD BE 1150x2000x1400</t>
  </si>
  <si>
    <t>MOUSSE POLYETHER 30 Kg  Assise</t>
  </si>
  <si>
    <t>C10</t>
  </si>
  <si>
    <t>SC10</t>
  </si>
  <si>
    <t>BLOC 1150x2000x1400</t>
  </si>
  <si>
    <t>83100547</t>
  </si>
  <si>
    <t>BRICOMARCHE</t>
  </si>
  <si>
    <t>2643201</t>
  </si>
  <si>
    <t>BON 33560109423 DU 221223</t>
  </si>
  <si>
    <t>8304002</t>
  </si>
  <si>
    <t>DMR</t>
  </si>
  <si>
    <t>2647523</t>
  </si>
  <si>
    <t>01501</t>
  </si>
  <si>
    <t>.W4520 9 B250 I</t>
  </si>
  <si>
    <t>SANGLE POLYES. NOIRE 20MM - APPRETEE ET  IMPERMEABILISEE</t>
  </si>
  <si>
    <t>SANGLE POLYES. NOIRE 20MM - IM</t>
  </si>
  <si>
    <t>8325001</t>
  </si>
  <si>
    <t>YKK FRANCE</t>
  </si>
  <si>
    <t>2641932</t>
  </si>
  <si>
    <t>02044</t>
  </si>
  <si>
    <t>. 4059261</t>
  </si>
  <si>
    <t>FERM CF8-1.20 M GRISE D-ST</t>
  </si>
  <si>
    <t>FERM CF8 1.20 M GRISE D-ST</t>
  </si>
  <si>
    <t>C07</t>
  </si>
  <si>
    <t>SC07</t>
  </si>
  <si>
    <t>FERM CFOR-81-DF3L- 1.20M- GRISE DETACHABLE ST</t>
  </si>
  <si>
    <t>LEROY</t>
  </si>
  <si>
    <t>8319036</t>
  </si>
  <si>
    <t>SFTS</t>
  </si>
  <si>
    <t>2647957</t>
  </si>
  <si>
    <t>560056</t>
  </si>
  <si>
    <t>SEMELLE BASE+U pr TUBE o40/686</t>
  </si>
  <si>
    <t>176</t>
  </si>
  <si>
    <t>PC10</t>
  </si>
  <si>
    <t>S/TRAITANCE ZINGAGE</t>
  </si>
  <si>
    <t>ZINGAGE COMPLET AVEC FILMOGENE</t>
  </si>
  <si>
    <t>8309084</t>
  </si>
  <si>
    <t>POLKED SC</t>
  </si>
  <si>
    <t>2644938</t>
  </si>
  <si>
    <t>M/03327</t>
  </si>
  <si>
    <t>JONC NOIR DIA 7.5  LARG. BAVETTE 34MM LARG. SOUDURE 24 MM</t>
  </si>
  <si>
    <t>JONC NOIR DIA 7.5X34X24</t>
  </si>
  <si>
    <t>JONC  NOIR  DIA 7.5  LARG. BAVETTE 34MM LARG. SOUDURE 24 MM</t>
  </si>
  <si>
    <t>83183689</t>
  </si>
  <si>
    <t>OUEST VDL</t>
  </si>
  <si>
    <t>2648015</t>
  </si>
  <si>
    <t>M/CS02-700384</t>
  </si>
  <si>
    <t>.P-20-700384</t>
  </si>
  <si>
    <t>FOND DE COFFRE MINI 300 SPORT 2024</t>
  </si>
  <si>
    <t>FOND DE COFFRE MINI 300 SPORT</t>
  </si>
  <si>
    <t>8370226</t>
  </si>
  <si>
    <t>DALCOUPE</t>
  </si>
  <si>
    <t>2647614</t>
  </si>
  <si>
    <t>M/23066ST</t>
  </si>
  <si>
    <t>TUBE S235JR 80X50X3 LG 1960mm</t>
  </si>
  <si>
    <t>C24</t>
  </si>
  <si>
    <t>SC24</t>
  </si>
  <si>
    <t>2643335</t>
  </si>
  <si>
    <t>80</t>
  </si>
  <si>
    <t>M/776579.TN</t>
  </si>
  <si>
    <t>LOGO RACLET EN RELIEF LOT DE 100</t>
  </si>
  <si>
    <t>LOGO RACLET EN RELIEF</t>
  </si>
  <si>
    <t>CR73</t>
  </si>
  <si>
    <t>071</t>
  </si>
  <si>
    <t>FC555</t>
  </si>
  <si>
    <t>Sous traitant Terres Neuves</t>
  </si>
  <si>
    <t>2628119</t>
  </si>
  <si>
    <t>21511</t>
  </si>
  <si>
    <t>.20771</t>
  </si>
  <si>
    <t>CHAINE CONTINUE 9mm GRIS</t>
  </si>
  <si>
    <t>179</t>
  </si>
  <si>
    <t>CHAINE CONTINUE 8CF IMPER        GRIS 577</t>
  </si>
  <si>
    <t>C1</t>
  </si>
  <si>
    <t>2647961</t>
  </si>
  <si>
    <t>80012Z</t>
  </si>
  <si>
    <t>.BL24FF-0054</t>
  </si>
  <si>
    <t>BLOC STANDARD BE 1200x2000x1350</t>
  </si>
  <si>
    <t>MOUSSE POLYETHER PE24 Ferme</t>
  </si>
  <si>
    <t>BLOC 1200x2000x1350</t>
  </si>
  <si>
    <t>83102415</t>
  </si>
  <si>
    <t>ROIMIER TESNIERE</t>
  </si>
  <si>
    <t>2647384</t>
  </si>
  <si>
    <t>REPARATION MACHINE REMS SERTIS</t>
  </si>
  <si>
    <t>REPARATION MACHINE REMS SERTISSEUSE 575010</t>
  </si>
  <si>
    <t>C746</t>
  </si>
  <si>
    <t>8319202</t>
  </si>
  <si>
    <t>SIOEN</t>
  </si>
  <si>
    <t>2635298</t>
  </si>
  <si>
    <t>6428</t>
  </si>
  <si>
    <t>.C2349/LT2M/8008</t>
  </si>
  <si>
    <t>END. 13x13 CHOCOLAT 8008 LIN /150</t>
  </si>
  <si>
    <t>END. 13x13 CHOCOLAT  LIN /150</t>
  </si>
  <si>
    <t>M2</t>
  </si>
  <si>
    <t>C2349/8008/300 (17003170)</t>
  </si>
  <si>
    <t>83102623</t>
  </si>
  <si>
    <t>AMD SF</t>
  </si>
  <si>
    <t>2647582</t>
  </si>
  <si>
    <t>10248U</t>
  </si>
  <si>
    <t>.2010329</t>
  </si>
  <si>
    <t>TOLE INOX 1000X2000X20/10 304L POLYPROTEGEE</t>
  </si>
  <si>
    <t>TOLE INOX 1000X2000X20/10 304L</t>
  </si>
  <si>
    <t>2643926</t>
  </si>
  <si>
    <t>21052</t>
  </si>
  <si>
    <t>.20776</t>
  </si>
  <si>
    <t>CHAINE CONTINUE 11mm NOIRE</t>
  </si>
  <si>
    <t>10 CF CHAIN P19 DYED col. NOIR 580</t>
  </si>
  <si>
    <t>8303244</t>
  </si>
  <si>
    <t>API ALPES PRODUITS INDUSTRIELS</t>
  </si>
  <si>
    <t>2647518</t>
  </si>
  <si>
    <t>.ENGM AK14012040E</t>
  </si>
  <si>
    <t>GAINE GUIDE FIL ENGMAR 1.0/1.2 4M</t>
  </si>
  <si>
    <t>C710</t>
  </si>
  <si>
    <t>2647936</t>
  </si>
  <si>
    <t>M/PL36418</t>
  </si>
  <si>
    <t>TRAVERSE ARRIERE JAMET EASY</t>
  </si>
  <si>
    <t>8330213</t>
  </si>
  <si>
    <t>PROTAC - Groupe ROSE</t>
  </si>
  <si>
    <t>2647843</t>
  </si>
  <si>
    <t>M/PLAN14064</t>
  </si>
  <si>
    <t>.14064</t>
  </si>
  <si>
    <t>MARCHE 1200X225X45</t>
  </si>
  <si>
    <t>C30</t>
  </si>
  <si>
    <t>SC30</t>
  </si>
  <si>
    <t>MARCHE 45*220*1200 CL4 BZE</t>
  </si>
  <si>
    <t>8308083</t>
  </si>
  <si>
    <t>HOWA TRAMICO</t>
  </si>
  <si>
    <t>2646680</t>
  </si>
  <si>
    <t>80018</t>
  </si>
  <si>
    <t>B-H3434 W00 2160X2000X1200</t>
  </si>
  <si>
    <t>BLOC STANDARD BE 1200x2000x2160</t>
  </si>
  <si>
    <t>MOUSSE H.R. 35 Kg Lz 20Lg</t>
  </si>
  <si>
    <t>2646798</t>
  </si>
  <si>
    <t>M/C515A04.TN</t>
  </si>
  <si>
    <t>TOIT SUPERPLEIN AIR 8X12 BLANC /250 fabrication tunisie</t>
  </si>
  <si>
    <t>TOIT SUPERPLEIN AIR 8X12BLANC</t>
  </si>
  <si>
    <t>CTP</t>
  </si>
  <si>
    <t>FC400</t>
  </si>
  <si>
    <t>8330067</t>
  </si>
  <si>
    <t>TRIGANO JARDIN</t>
  </si>
  <si>
    <t>2643895</t>
  </si>
  <si>
    <t>09716</t>
  </si>
  <si>
    <t>.J-7250272</t>
  </si>
  <si>
    <t>SOMMIER A  LATTES 2040X1400  Latte de 668x53x8</t>
  </si>
  <si>
    <t>SOMMIER A  LATTES 2040X1400</t>
  </si>
  <si>
    <t>SOMMIER 2040*1200 / 09708</t>
  </si>
  <si>
    <t>LEBIAVANT</t>
  </si>
  <si>
    <t>83102506</t>
  </si>
  <si>
    <t>STRATE COMPOSITES</t>
  </si>
  <si>
    <t>2638990</t>
  </si>
  <si>
    <t>75</t>
  </si>
  <si>
    <t>M/CS101398</t>
  </si>
  <si>
    <t>FACE AVANT MINI BLANC FIAT 249 AVEC INSERTS LA MANCELLE</t>
  </si>
  <si>
    <t>FACE AVANT MINI BLANC FIAT</t>
  </si>
  <si>
    <t>C27</t>
  </si>
  <si>
    <t>SC27</t>
  </si>
  <si>
    <t>STRATIFIE POLYESTER</t>
  </si>
  <si>
    <t>2645730</t>
  </si>
  <si>
    <t>M/PRESTATION</t>
  </si>
  <si>
    <t>.03991905</t>
  </si>
  <si>
    <t>PRESTATION</t>
  </si>
  <si>
    <t>OUTILLAG</t>
  </si>
  <si>
    <t>SERVICE PLATINIUM 36 MOIS</t>
  </si>
  <si>
    <t>2645502</t>
  </si>
  <si>
    <t>OUTILLAGE MDC</t>
  </si>
  <si>
    <t>Petit outillage MDC</t>
  </si>
  <si>
    <t>POMPE SILICONE PNEUMATIQUE REF</t>
  </si>
  <si>
    <t>POMPE SILICONE PNEUMATIQUE REF CED 022</t>
  </si>
  <si>
    <t>2647080</t>
  </si>
  <si>
    <t>80032</t>
  </si>
  <si>
    <t>.BL28F-0627</t>
  </si>
  <si>
    <t>BLOC STANDARD BE 1200x2000x2070</t>
  </si>
  <si>
    <t>MOUSSE POLYETHER 28 Kg Lz20Lg</t>
  </si>
  <si>
    <t>BLOC 1200x2000x2070</t>
  </si>
  <si>
    <t>CANET</t>
  </si>
  <si>
    <t>83U</t>
  </si>
  <si>
    <t>2646499</t>
  </si>
  <si>
    <t>PROTECT.PERSO</t>
  </si>
  <si>
    <t>Articles de protection du pers</t>
  </si>
  <si>
    <t>PROTECT</t>
  </si>
  <si>
    <t>MARQUAGE COEUR</t>
  </si>
  <si>
    <t>C770</t>
  </si>
  <si>
    <t>83011003</t>
  </si>
  <si>
    <t>KAZET</t>
  </si>
  <si>
    <t>FC24086</t>
  </si>
  <si>
    <t>Y027A83</t>
  </si>
  <si>
    <t>LOQUET POUR TABLE/BANC</t>
  </si>
  <si>
    <t>LOQUET POUR TABLE/BANC BAVIERE</t>
  </si>
  <si>
    <t>CMO</t>
  </si>
  <si>
    <t>186</t>
  </si>
  <si>
    <t>PL</t>
  </si>
  <si>
    <t>20 S 2024</t>
  </si>
  <si>
    <t>12 S 2024</t>
  </si>
  <si>
    <t>51 S 2023</t>
  </si>
  <si>
    <t>11 S 2024</t>
  </si>
  <si>
    <t>5 S 2024</t>
  </si>
  <si>
    <t>28 S 2023</t>
  </si>
  <si>
    <t>27 S 2024</t>
  </si>
  <si>
    <t>Il faudrait en automatique que cette liste apparaisse en fonction de la date en J12 et dépôt en J11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</si>
</sst>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##0"/>
    <numFmt numFmtId="165" formatCode="#\ ##0.#####"/>
    <numFmt numFmtId="166" formatCode="#\ ##0.00"/>
    <numFmt numFmtId="167" formatCode="#\ ##0"/>
    <numFmt numFmtId="168" formatCode="d/m;@"/>
    <numFmt numFmtId="169" formatCode="dd/mm/yy;@"/>
    <numFmt numFmtId="170" formatCode="#\ ###.0000"/>
    <numFmt numFmtId="171" formatCode="#\ ##0.00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0" fillId="0" borderId="0" xfId="0" applyAlignment="1">
      <alignment horizontal="left"/>
    </xf>
    <xf numFmtId="0" fontId="0" fillId="0" borderId="0" xfId="0" applyNumberFormat="1"/>
    <xf numFmtId="166" fontId="0" fillId="0" borderId="0" xfId="0" applyNumberFormat="1" applyProtection="1">
      <protection locked="0"/>
    </xf>
    <xf numFmtId="167" fontId="0" fillId="0" borderId="0" xfId="0" applyNumberFormat="1" applyProtection="1">
      <protection locked="0"/>
    </xf>
    <xf numFmtId="49" fontId="0" fillId="0" borderId="0" xfId="0" applyNumberFormat="1"/>
    <xf numFmtId="0" fontId="0" fillId="0" borderId="0" xfId="0" applyFill="1"/>
    <xf numFmtId="0" fontId="0" fillId="0" borderId="3" xfId="0" applyBorder="1" applyAlignment="1">
      <alignment horizontal="center" vertical="center"/>
    </xf>
    <xf numFmtId="168" fontId="0" fillId="0" borderId="0" xfId="0" applyNumberFormat="1"/>
    <xf numFmtId="49" fontId="0" fillId="2" borderId="6" xfId="0" applyNumberFormat="1" applyFill="1" applyBorder="1" applyAlignment="1">
      <alignment vertical="center"/>
    </xf>
    <xf numFmtId="168" fontId="0" fillId="3" borderId="4" xfId="0" applyNumberFormat="1" applyFill="1" applyBorder="1" applyAlignment="1">
      <alignment horizontal="center" vertical="center"/>
    </xf>
    <xf numFmtId="168" fontId="0" fillId="2" borderId="6" xfId="0" applyNumberFormat="1" applyFill="1" applyBorder="1" applyAlignment="1">
      <alignment horizontal="center" vertical="center"/>
    </xf>
    <xf numFmtId="169" fontId="0" fillId="3" borderId="5" xfId="0" applyNumberFormat="1" applyFill="1" applyBorder="1" applyAlignment="1">
      <alignment horizontal="center" vertical="center"/>
    </xf>
    <xf numFmtId="169" fontId="0" fillId="2" borderId="2" xfId="0" applyNumberFormat="1" applyFill="1" applyBorder="1" applyAlignment="1">
      <alignment horizontal="center" vertical="center"/>
    </xf>
    <xf numFmtId="169" fontId="0" fillId="2" borderId="1" xfId="0" applyNumberFormat="1" applyFill="1" applyBorder="1" applyAlignment="1">
      <alignment horizontal="center" vertical="center"/>
    </xf>
    <xf numFmtId="0" fontId="0" fillId="0" borderId="0" xfId="0" pivotButton="1"/>
    <xf numFmtId="0" fontId="0" fillId="0" borderId="0" xfId="0"/>
    <xf numFmtId="0" fontId="0" fillId="0" borderId="0" xfId="0"/>
    <xf numFmtId="170" fontId="0" fillId="0" borderId="0" xfId="0" applyNumberFormat="1" applyProtection="1">
      <protection locked="0"/>
    </xf>
    <xf numFmtId="171" fontId="0" fillId="0" borderId="0" xfId="0" applyNumberFormat="1" applyProtection="1">
      <protection locked="0"/>
    </xf>
    <xf numFmtId="0" fontId="0" fillId="4" borderId="3" xfId="0" applyFill="1" applyBorder="1"/>
    <xf numFmtId="0" fontId="0" fillId="4" borderId="0" xfId="0" applyFill="1" applyBorder="1"/>
    <xf numFmtId="14" fontId="0" fillId="4" borderId="3" xfId="0" applyNumberFormat="1" applyFill="1" applyBorder="1"/>
    <xf numFmtId="1" fontId="0" fillId="4" borderId="3" xfId="0" applyNumberFormat="1" applyFill="1" applyBorder="1"/>
    <xf numFmtId="0" fontId="0" fillId="0" borderId="0" xfId="0" applyAlignment="1">
      <alignment vertical="top" wrapText="1"/>
    </xf>
    <xf numFmtId="0" fontId="0" fillId="0" borderId="0" xfId="0" applyFill="1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53788</xdr:colOff>
      <xdr:row>15</xdr:row>
      <xdr:rowOff>170330</xdr:rowOff>
    </xdr:from>
    <xdr:to>
      <xdr:col>9</xdr:col>
      <xdr:colOff>699247</xdr:colOff>
      <xdr:row>17</xdr:row>
      <xdr:rowOff>116541</xdr:rowOff>
    </xdr:to>
    <xdr:cxnSp macro="">
      <xdr:nvCxnSpPr>
        <xdr:cNvPr id="3" name="Connecteur droit avec flèche 2"/>
        <xdr:cNvCxnSpPr/>
      </xdr:nvCxnSpPr>
      <xdr:spPr>
        <a:xfrm flipV="1">
          <a:off x="13895294" y="4123765"/>
          <a:ext cx="645459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ster" refreshedDate="45363.570376851851" missingItemsLimit="0" createdVersion="5" refreshedVersion="5" minRefreshableVersion="3" recordCount="1978">
  <cacheSource type="worksheet">
    <worksheetSource ref="A1:BG1048576" sheet="Extract"/>
  </cacheSource>
  <cacheFields count="59">
    <cacheField name="Date liv" numFmtId="0">
      <sharedItems containsNonDate="0" containsDate="1" containsString="0" containsBlank="1" minDate="2024-02-12T00:00:00" maxDate="2024-04-06T00:00:00"/>
    </cacheField>
    <cacheField name="Semaine" numFmtId="0">
      <sharedItems containsBlank="1"/>
    </cacheField>
    <cacheField name="Approvisionneur" numFmtId="0">
      <sharedItems containsBlank="1"/>
    </cacheField>
    <cacheField name="Dépôt" numFmtId="0">
      <sharedItems containsBlank="1"/>
    </cacheField>
    <cacheField name="Date commande" numFmtId="0">
      <sharedItems containsString="0" containsBlank="1" containsNumber="1" containsInteger="1" minValue="20230721" maxValue="20240311"/>
    </cacheField>
    <cacheField name="Code fournisseur" numFmtId="0">
      <sharedItems containsBlank="1"/>
    </cacheField>
    <cacheField name="Nom fournisseur" numFmtId="0">
      <sharedItems containsBlank="1" count="8">
        <s v="EURO ACCESSOIRES"/>
        <s v="MB TRADING SRL"/>
        <s v="GIMEG"/>
        <s v="KNAUF INDUSTRIES OUEST"/>
        <s v="POLYTEX"/>
        <s v="BYSTRONIC"/>
        <s v="DOMETIC SNC"/>
        <m/>
      </sharedItems>
    </cacheField>
    <cacheField name="No OA" numFmtId="0">
      <sharedItems containsBlank="1" count="8">
        <s v="2631689"/>
        <s v="2647402"/>
        <s v="FC24109"/>
        <s v="2648014"/>
        <s v="2645913"/>
        <s v="2645728"/>
        <s v="2638488"/>
        <m/>
      </sharedItems>
    </cacheField>
    <cacheField name="Ligne OA" numFmtId="0">
      <sharedItems containsString="0" containsBlank="1" containsNumber="1" containsInteger="1" minValue="1" maxValue="30"/>
    </cacheField>
    <cacheField name="Ss ligne OA" numFmtId="0">
      <sharedItems containsString="0" containsBlank="1" containsNumber="1" containsInteger="1" minValue="0" maxValue="1"/>
    </cacheField>
    <cacheField name="Statut haut" numFmtId="0">
      <sharedItems containsBlank="1"/>
    </cacheField>
    <cacheField name="Statut bas" numFmtId="0">
      <sharedItems containsBlank="1"/>
    </cacheField>
    <cacheField name="Notre Référence" numFmtId="0">
      <sharedItems containsBlank="1"/>
    </cacheField>
    <cacheField name="Référence fournisseur" numFmtId="0">
      <sharedItems containsBlank="1"/>
    </cacheField>
    <cacheField name="Désignation" numFmtId="0">
      <sharedItems containsBlank="1"/>
    </cacheField>
    <cacheField name="Nom article" numFmtId="0">
      <sharedItems containsBlank="1"/>
    </cacheField>
    <cacheField name="Unité d'achat" numFmtId="0">
      <sharedItems containsBlank="1"/>
    </cacheField>
    <cacheField name="Qté commandée" numFmtId="0">
      <sharedItems containsString="0" containsBlank="1" containsNumber="1" containsInteger="1" minValue="1" maxValue="1794"/>
    </cacheField>
    <cacheField name="Qté reçue" numFmtId="0">
      <sharedItems containsString="0" containsBlank="1" containsNumber="1" containsInteger="1" minValue="0" maxValue="0"/>
    </cacheField>
    <cacheField name="Qté restante" numFmtId="0">
      <sharedItems containsString="0" containsBlank="1" containsNumber="1" containsInteger="1" minValue="1" maxValue="1794"/>
    </cacheField>
    <cacheField name="Qté facturée" numFmtId="0">
      <sharedItems containsString="0" containsBlank="1" containsNumber="1" containsInteger="1" minValue="0" maxValue="0"/>
    </cacheField>
    <cacheField name="Date demandée" numFmtId="0">
      <sharedItems containsString="0" containsBlank="1" containsNumber="1" containsInteger="1" minValue="20230912" maxValue="20240405"/>
    </cacheField>
    <cacheField name="Date confirmée" numFmtId="0">
      <sharedItems containsString="0" containsBlank="1" containsNumber="1" containsInteger="1" minValue="0" maxValue="20240404"/>
    </cacheField>
    <cacheField name="Date confirmée précédente" numFmtId="0">
      <sharedItems containsString="0" containsBlank="1" containsNumber="1" containsInteger="1" minValue="0" maxValue="20240205"/>
    </cacheField>
    <cacheField name="Autre date de livraison confirmée" numFmtId="0">
      <sharedItems containsString="0" containsBlank="1" containsNumber="1" containsInteger="1" minValue="0" maxValue="0"/>
    </cacheField>
    <cacheField name="Date planifiée" numFmtId="0">
      <sharedItems containsString="0" containsBlank="1" containsNumber="1" containsInteger="1" minValue="20240212" maxValue="20240405"/>
    </cacheField>
    <cacheField name="Prix achat" numFmtId="0">
      <sharedItems containsString="0" containsBlank="1" containsNumber="1" minValue="0.60199999999999998" maxValue="2852.82"/>
    </cacheField>
    <cacheField name="Unité prix achat" numFmtId="0">
      <sharedItems containsBlank="1"/>
    </cacheField>
    <cacheField name="Coef de conversion" numFmtId="0">
      <sharedItems containsNonDate="0" containsString="0" containsBlank="1"/>
    </cacheField>
    <cacheField name="PCB" numFmtId="0">
      <sharedItems containsString="0" containsBlank="1" containsNumber="1" containsInteger="1" minValue="0" maxValue="100"/>
    </cacheField>
    <cacheField name="Prix unitaire achat" numFmtId="0">
      <sharedItems containsString="0" containsBlank="1" containsNumber="1" minValue="9.529E-2" maxValue="2852.82"/>
    </cacheField>
    <cacheField name="Valeur" numFmtId="0">
      <sharedItems containsString="0" containsBlank="1" containsNumber="1" minValue="41" maxValue="4144.1400000000003"/>
    </cacheField>
    <cacheField name="Prix achat confirmé" numFmtId="0">
      <sharedItems containsString="0" containsBlank="1" containsNumber="1" minValue="0" maxValue="20.5"/>
    </cacheField>
    <cacheField name="No cde du fourn" numFmtId="0">
      <sharedItems containsNonDate="0" containsString="0" containsBlank="1"/>
    </cacheField>
    <cacheField name="Devise" numFmtId="0">
      <sharedItems containsBlank="1"/>
    </cacheField>
    <cacheField name="PSTD" numFmtId="0">
      <sharedItems containsString="0" containsBlank="1" containsNumber="1" minValue="0" maxValue="69.606899999999996"/>
    </cacheField>
    <cacheField name="Groupe article" numFmtId="0">
      <sharedItems containsBlank="1"/>
    </cacheField>
    <cacheField name="Groupe produit" numFmtId="0">
      <sharedItems containsBlank="1"/>
    </cacheField>
    <cacheField name="Secteur activité" numFmtId="0">
      <sharedItems containsBlank="1"/>
    </cacheField>
    <cacheField name="Objet ctrl comptable" numFmtId="0">
      <sharedItems containsBlank="1"/>
    </cacheField>
    <cacheField name="nom article ordre achat" numFmtId="0">
      <sharedItems containsBlank="1"/>
    </cacheField>
    <cacheField name="désignation article ordre achat" numFmtId="0">
      <sharedItems containsBlank="1"/>
    </cacheField>
    <cacheField name="opération service" numFmtId="0">
      <sharedItems containsBlank="1"/>
    </cacheField>
    <cacheField name="Service" numFmtId="0">
      <sharedItems containsBlank="1"/>
    </cacheField>
    <cacheField name="Type ordre" numFmtId="0">
      <sharedItems containsBlank="1"/>
    </cacheField>
    <cacheField name="Date réception" numFmtId="0">
      <sharedItems containsString="0" containsBlank="1" containsNumber="1" containsInteger="1" minValue="0" maxValue="0"/>
    </cacheField>
    <cacheField name="Pays origine" numFmtId="0">
      <sharedItems containsBlank="1"/>
    </cacheField>
    <cacheField name="message action (MA)" numFmtId="0">
      <sharedItems containsBlank="1"/>
    </cacheField>
    <cacheField name="Date besoin initiale" numFmtId="0">
      <sharedItems containsString="0" containsBlank="1" containsNumber="1" containsInteger="1" minValue="20240423" maxValue="20240423"/>
    </cacheField>
    <cacheField name="Element projet" numFmtId="0">
      <sharedItems containsNonDate="0" containsString="0" containsBlank="1"/>
    </cacheField>
    <cacheField name="Centre de coût" numFmtId="0">
      <sharedItems containsBlank="1"/>
    </cacheField>
    <cacheField name="Univers" numFmtId="0">
      <sharedItems containsNonDate="0" containsString="0" containsBlank="1"/>
    </cacheField>
    <cacheField name="Univers (lbl)" numFmtId="0">
      <sharedItems containsNonDate="0" containsString="0" containsBlank="1"/>
    </cacheField>
    <cacheField name="Secteur" numFmtId="0">
      <sharedItems containsNonDate="0" containsString="0" containsBlank="1"/>
    </cacheField>
    <cacheField name="Secteur (lbl)" numFmtId="0">
      <sharedItems containsNonDate="0" containsString="0" containsBlank="1"/>
    </cacheField>
    <cacheField name="Famille" numFmtId="0">
      <sharedItems containsNonDate="0" containsString="0" containsBlank="1"/>
    </cacheField>
    <cacheField name="Famille (lbl)" numFmtId="0">
      <sharedItems containsNonDate="0" containsString="0" containsBlank="1"/>
    </cacheField>
    <cacheField name="Sous famille" numFmtId="0">
      <sharedItems containsNonDate="0" containsString="0" containsBlank="1"/>
    </cacheField>
    <cacheField name="Sous famille (lbl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78">
  <r>
    <d v="2024-03-07T00:00:00"/>
    <s v="10 S 2024"/>
    <s v="GAUTHIERF"/>
    <s v="83R"/>
    <n v="20230721"/>
    <s v="8330004"/>
    <x v="0"/>
    <x v="0"/>
    <n v="1"/>
    <n v="1"/>
    <s v="35"/>
    <s v="35"/>
    <s v="M/65112"/>
    <s v="918371.1"/>
    <s v="ADAPTATEUR FICHE FEMELLE STAND"/>
    <s v="ADAPTATEUR FICHE FEMELLE STAND"/>
    <s v="UN"/>
    <n v="1794"/>
    <n v="0"/>
    <n v="1794"/>
    <n v="0"/>
    <n v="20230912"/>
    <n v="20240307"/>
    <n v="20240131"/>
    <n v="0"/>
    <n v="20240307"/>
    <n v="2.31"/>
    <s v="UN"/>
    <m/>
    <n v="1"/>
    <n v="2.31"/>
    <n v="4144.1400000000003"/>
    <n v="1.67"/>
    <m/>
    <s v="EUR"/>
    <n v="2.42"/>
    <s v="C39"/>
    <s v="C39"/>
    <s v="NU"/>
    <s v="SC39"/>
    <s v="ADAPTATEUR FICHE FEMELLE STAND"/>
    <s v="ADAPTATEUR FICHE FEMELLE STAND"/>
    <m/>
    <m/>
    <s v="003"/>
    <n v="0"/>
    <s v="FR"/>
    <s v="B3"/>
    <n v="20240423"/>
    <m/>
    <m/>
    <m/>
    <m/>
    <m/>
    <m/>
    <m/>
    <m/>
    <m/>
    <m/>
  </r>
  <r>
    <d v="2024-04-04T00:00:00"/>
    <s v="14 S 2024"/>
    <s v="HARDYC"/>
    <s v="010"/>
    <n v="20240301"/>
    <s v="83183908"/>
    <x v="1"/>
    <x v="1"/>
    <n v="30"/>
    <n v="0"/>
    <s v="35"/>
    <s v="35"/>
    <s v="M/ADH1675"/>
    <m/>
    <s v="ADHESIF SAFARI 2025"/>
    <s v="ADHESIF SAFARI 2025"/>
    <s v="UN"/>
    <n v="2"/>
    <n v="0"/>
    <n v="2"/>
    <n v="0"/>
    <n v="20240404"/>
    <n v="20240404"/>
    <n v="0"/>
    <n v="0"/>
    <n v="20240404"/>
    <n v="20.5"/>
    <s v="UN"/>
    <m/>
    <n v="0"/>
    <n v="20.5"/>
    <n v="41"/>
    <n v="20.5"/>
    <m/>
    <s v="EUR"/>
    <n v="20.5"/>
    <s v="C39"/>
    <s v="C39"/>
    <s v="NU"/>
    <s v="SC39"/>
    <s v="ADHESIF SAFARI 2025"/>
    <s v="ADHESIF SAFARI 2025"/>
    <m/>
    <m/>
    <s v="003"/>
    <n v="0"/>
    <s v="FR"/>
    <m/>
    <m/>
    <m/>
    <m/>
    <m/>
    <m/>
    <m/>
    <m/>
    <m/>
    <m/>
    <m/>
    <m/>
  </r>
  <r>
    <d v="2024-03-26T00:00:00"/>
    <s v="13 S 2024"/>
    <s v="GOBERTHIER"/>
    <s v="83C"/>
    <n v="20240304"/>
    <s v="8370324"/>
    <x v="2"/>
    <x v="2"/>
    <n v="10"/>
    <n v="0"/>
    <s v="15"/>
    <s v="15"/>
    <s v="M/T28ME42"/>
    <s v="1301797"/>
    <s v="LIQUIDE WC 2L"/>
    <s v="LIQUIDE WC 2L"/>
    <s v="UN"/>
    <n v="840"/>
    <n v="0"/>
    <n v="840"/>
    <n v="0"/>
    <n v="20240326"/>
    <n v="0"/>
    <n v="0"/>
    <n v="0"/>
    <n v="20240326"/>
    <n v="3.24"/>
    <s v="UN"/>
    <m/>
    <n v="0"/>
    <n v="3.24"/>
    <n v="2721.6"/>
    <n v="0"/>
    <m/>
    <s v="EUR"/>
    <n v="3.76"/>
    <s v="CAC"/>
    <s v="CCA"/>
    <s v="185"/>
    <s v="MC050"/>
    <s v="Travellife KemPing Blue toilet"/>
    <s v="Travellife KemPing Blue toilet fluid 2L"/>
    <m/>
    <m/>
    <s v="009"/>
    <n v="0"/>
    <s v="FR"/>
    <m/>
    <m/>
    <m/>
    <m/>
    <m/>
    <m/>
    <m/>
    <m/>
    <m/>
    <m/>
    <m/>
    <m/>
  </r>
  <r>
    <d v="2024-04-04T00:00:00"/>
    <s v="14 S 2024"/>
    <s v="MUNOZ"/>
    <s v="83H"/>
    <n v="20240311"/>
    <s v="83100102"/>
    <x v="3"/>
    <x v="3"/>
    <n v="10"/>
    <n v="0"/>
    <s v="20"/>
    <s v="20"/>
    <s v="M/CAL003"/>
    <m/>
    <s v="CALE INTER CT300X185X64"/>
    <s v="CALE INTER CT300X185X64"/>
    <s v="UN"/>
    <n v="576"/>
    <n v="0"/>
    <n v="576"/>
    <n v="0"/>
    <n v="20240404"/>
    <n v="0"/>
    <n v="0"/>
    <n v="0"/>
    <n v="20240404"/>
    <n v="0.60199999999999998"/>
    <s v="UN"/>
    <m/>
    <n v="0"/>
    <n v="0.60199999999999998"/>
    <n v="346.75"/>
    <n v="0"/>
    <m/>
    <s v="EUR"/>
    <n v="0.60199999999999998"/>
    <s v="C11"/>
    <s v="C11"/>
    <s v="NU"/>
    <s v="SC11"/>
    <s v="CALE INTER CT300X185X64"/>
    <s v="CALE INTER CT300X185X64 (MATIERE PSE BLANC 20KG/M3)"/>
    <m/>
    <m/>
    <s v="003"/>
    <n v="0"/>
    <s v="FR"/>
    <m/>
    <m/>
    <m/>
    <m/>
    <m/>
    <m/>
    <m/>
    <m/>
    <m/>
    <m/>
    <m/>
    <m/>
  </r>
  <r>
    <d v="2024-04-05T00:00:00"/>
    <s v="14 S 2024"/>
    <s v="MUNOZ"/>
    <s v="011"/>
    <n v="20240208"/>
    <s v="8330041"/>
    <x v="4"/>
    <x v="4"/>
    <n v="1"/>
    <n v="0"/>
    <s v="20"/>
    <s v="20"/>
    <s v="M/7615/20F"/>
    <m/>
    <s v="SOLETTE VIP Faç.Porte 590/620 CRISTAL FUME"/>
    <s v="SOLETTE VIP Faç.Port 590/620 F"/>
    <s v="UN"/>
    <n v="10"/>
    <n v="0"/>
    <n v="10"/>
    <n v="0"/>
    <n v="20240405"/>
    <n v="0"/>
    <n v="0"/>
    <n v="0"/>
    <n v="20240405"/>
    <n v="9.5289999999999999"/>
    <s v="UN"/>
    <m/>
    <n v="100"/>
    <n v="9.529E-2"/>
    <n v="95.29"/>
    <n v="0"/>
    <m/>
    <s v="EUR"/>
    <n v="69.606899999999996"/>
    <s v="CATTE"/>
    <s v="CCT"/>
    <s v="061"/>
    <s v="FC225"/>
    <s v="CONFECTION TUNISIE S/T"/>
    <s v="SOLETTE VIP Faç.Porte 590/620 CRISTAL FUME"/>
    <s v="001"/>
    <s v="9011"/>
    <s v="007"/>
    <n v="0"/>
    <s v="FR"/>
    <m/>
    <m/>
    <m/>
    <m/>
    <m/>
    <m/>
    <m/>
    <m/>
    <m/>
    <m/>
    <m/>
    <m/>
  </r>
  <r>
    <d v="2024-02-12T00:00:00"/>
    <s v="7 S 2024"/>
    <s v="GAUTHIERF"/>
    <s v="83R"/>
    <n v="20240206"/>
    <s v="8302055"/>
    <x v="5"/>
    <x v="5"/>
    <n v="10"/>
    <n v="0"/>
    <s v="20"/>
    <s v="20"/>
    <s v="ENTRETIEN MAT"/>
    <s v=".10166490"/>
    <s v="Libellé à définir dans la commande"/>
    <s v="Entretien matériel"/>
    <s v="UN"/>
    <n v="1"/>
    <n v="0"/>
    <n v="1"/>
    <n v="0"/>
    <n v="20240212"/>
    <n v="0"/>
    <n v="0"/>
    <n v="0"/>
    <n v="20240212"/>
    <n v="2852.82"/>
    <s v="UN"/>
    <m/>
    <n v="0"/>
    <n v="2852.82"/>
    <n v="2852.82"/>
    <n v="0"/>
    <m/>
    <s v="EUR"/>
    <n v="0"/>
    <s v="NU"/>
    <s v="NU"/>
    <s v="AD"/>
    <s v="ENTREMAT"/>
    <m/>
    <s v="kit conversion plieuse 4m XPERT PRO250/4300"/>
    <m/>
    <m/>
    <s v="009"/>
    <n v="0"/>
    <m/>
    <m/>
    <m/>
    <m/>
    <s v="C717"/>
    <m/>
    <m/>
    <m/>
    <m/>
    <m/>
    <m/>
    <m/>
    <m/>
  </r>
  <r>
    <d v="2024-03-06T00:00:00"/>
    <s v="10 S 2024"/>
    <s v="AMELINE"/>
    <s v="83I"/>
    <n v="20231024"/>
    <s v="83102750"/>
    <x v="6"/>
    <x v="6"/>
    <n v="4"/>
    <n v="0"/>
    <s v="35"/>
    <s v="35"/>
    <s v="M/218332E"/>
    <s v=".9105702379"/>
    <s v="CADRE INF BLANC"/>
    <s v="CADRE INF BLANC"/>
    <s v="UN"/>
    <n v="50"/>
    <n v="0"/>
    <n v="50"/>
    <n v="0"/>
    <n v="20240205"/>
    <n v="20240306"/>
    <n v="20240205"/>
    <n v="0"/>
    <n v="20240306"/>
    <n v="1.65"/>
    <s v="UN"/>
    <m/>
    <n v="0"/>
    <n v="1.65"/>
    <n v="82.5"/>
    <n v="1.65"/>
    <m/>
    <s v="EUR"/>
    <n v="1.65"/>
    <s v="C36"/>
    <s v="C36"/>
    <s v="082"/>
    <s v="SC36"/>
    <s v="CADRE INF BLANC"/>
    <s v="CADRE INFERIEUR RS1650 BLANC"/>
    <m/>
    <m/>
    <s v="003"/>
    <n v="0"/>
    <s v="FR"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27" applyNumberFormats="0" applyBorderFormats="0" applyFontFormats="0" applyPatternFormats="0" applyAlignmentFormats="0" applyWidthHeightFormats="1" dataCaption="Valeurs" updatedVersion="5" minRefreshableVersion="3" rowGrandTotals="0" colGrandTotals="0" itemPrintTitles="1" createdVersion="5" indent="0" outline="1" outlineData="1" multipleFieldFilters="0">
  <location ref="A1:I10" firstHeaderRow="1" firstDataRow="2" firstDataCol="1"/>
  <pivotFields count="59"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axis="axisCol" showAll="0" defaultSubtotal="0">
      <items count="8">
        <item x="5"/>
        <item x="6"/>
        <item x="0"/>
        <item x="2"/>
        <item x="3"/>
        <item x="1"/>
        <item x="4"/>
        <item x="7"/>
      </items>
    </pivotField>
    <pivotField axis="axisRow" showAll="0" defaultSubtotal="0">
      <items count="8">
        <item x="0"/>
        <item x="6"/>
        <item x="5"/>
        <item x="4"/>
        <item x="1"/>
        <item x="3"/>
        <item x="2"/>
        <item x="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7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6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dataFields count="1">
    <dataField name="Somme de Qté restante" fld="19" baseField="7" baseItem="0"/>
  </dataFields>
  <formats count="1">
    <format dxfId="0">
      <pivotArea type="topRight" dataOnly="0" labelOnly="1" outline="0" offset="V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40"/>
  <sheetViews>
    <sheetView showGridLines="0" tabSelected="1" zoomScale="85" zoomScaleNormal="85" workbookViewId="0">
      <selection activeCell="H23" sqref="H23"/>
    </sheetView>
  </sheetViews>
  <sheetFormatPr baseColWidth="10" defaultRowHeight="14.4" x14ac:dyDescent="0.3"/>
  <cols>
    <col min="1" max="1" width="5.88671875" customWidth="1"/>
    <col min="2" max="2" width="14.5546875" customWidth="1"/>
    <col min="3" max="3" width="26.44140625" style="11" customWidth="1"/>
    <col min="4" max="4" width="22.6640625" customWidth="1"/>
    <col min="6" max="6" width="35.44140625" customWidth="1"/>
    <col min="7" max="7" width="36.44140625" customWidth="1"/>
    <col min="8" max="8" width="34.5546875" customWidth="1"/>
    <col min="9" max="9" width="14.44140625" style="20" customWidth="1"/>
  </cols>
  <sheetData>
    <row r="1" spans="1:12" x14ac:dyDescent="0.3">
      <c r="C1" s="19"/>
    </row>
    <row r="2" spans="1:12" ht="7.5" customHeight="1" x14ac:dyDescent="0.3"/>
    <row r="3" spans="1:12" ht="11.25" customHeight="1" x14ac:dyDescent="0.3">
      <c r="A3" s="19"/>
      <c r="B3" s="19"/>
    </row>
    <row r="4" spans="1:12" ht="11.25" customHeight="1" x14ac:dyDescent="0.3">
      <c r="A4" s="19"/>
      <c r="B4" s="19"/>
    </row>
    <row r="5" spans="1:12" ht="11.25" customHeight="1" x14ac:dyDescent="0.3">
      <c r="A5" s="19"/>
      <c r="B5" s="19"/>
      <c r="F5" t="s">
        <v>164</v>
      </c>
    </row>
    <row r="6" spans="1:12" ht="22.2" customHeight="1" x14ac:dyDescent="0.3">
      <c r="F6" t="s">
        <v>162</v>
      </c>
    </row>
    <row r="7" spans="1:12" ht="6.75" customHeight="1" x14ac:dyDescent="0.3"/>
    <row r="8" spans="1:12" ht="3.75" customHeight="1" x14ac:dyDescent="0.3"/>
    <row r="9" spans="1:12" ht="15.75" customHeight="1" x14ac:dyDescent="0.3">
      <c r="C9" s="19"/>
      <c r="D9" s="19"/>
      <c r="E9" s="19"/>
      <c r="F9" s="19"/>
      <c r="G9" s="19"/>
      <c r="H9" s="19"/>
    </row>
    <row r="10" spans="1:12" ht="15" customHeight="1" x14ac:dyDescent="0.3">
      <c r="B10" s="8"/>
      <c r="C10" s="19"/>
      <c r="D10" s="19"/>
      <c r="E10" s="19"/>
      <c r="F10" s="19"/>
      <c r="G10" s="19"/>
      <c r="H10" s="19"/>
      <c r="I10" s="27"/>
    </row>
    <row r="11" spans="1:12" ht="39.75" customHeight="1" thickBot="1" x14ac:dyDescent="0.35">
      <c r="B11" s="8"/>
      <c r="C11" s="19"/>
      <c r="D11" s="19"/>
      <c r="E11" s="19"/>
      <c r="F11" s="30" t="s">
        <v>5</v>
      </c>
      <c r="G11" s="30"/>
      <c r="H11" s="30"/>
      <c r="I11" s="27"/>
      <c r="J11" s="29" t="s">
        <v>157</v>
      </c>
      <c r="K11" s="29"/>
      <c r="L11" s="29"/>
    </row>
    <row r="12" spans="1:12" ht="67.5" customHeight="1" thickBot="1" x14ac:dyDescent="0.35">
      <c r="A12" s="19"/>
      <c r="B12" s="12" t="s">
        <v>153</v>
      </c>
      <c r="C12" s="13" t="s">
        <v>36</v>
      </c>
      <c r="D12" s="14" t="s">
        <v>154</v>
      </c>
      <c r="E12" s="19"/>
      <c r="F12" s="30" t="s">
        <v>156</v>
      </c>
      <c r="G12" s="30"/>
      <c r="H12" s="30"/>
      <c r="I12" s="27"/>
      <c r="J12" s="29" t="s">
        <v>156</v>
      </c>
      <c r="K12" s="29"/>
      <c r="L12" s="29"/>
    </row>
    <row r="13" spans="1:12" ht="15" thickBot="1" x14ac:dyDescent="0.35">
      <c r="A13" s="19"/>
      <c r="B13" s="1" t="s">
        <v>100</v>
      </c>
      <c r="C13" s="15" t="str">
        <f t="array" aca="1" ref="C13" ca="1">IFERROR(INDEX(TCD_D,1,SMALL(IF(OFFSET(TCD_D,MATCH($B13,TCD_REF,0),0,1)&gt;0,COLUMN(TCD_V)-1,9^9),COLUMN(TCD!A1070))),"")</f>
        <v>EURO ACCESSOIRES</v>
      </c>
      <c r="D13" s="17" t="str">
        <f t="array" aca="1" ref="D13" ca="1">IFERROR(INDEX(TCD_D,1,SMALL(IF(OFFSET(TCD_D,MATCH($B13,TCD_REF,0),0,1)&gt;0,COLUMN(TCD_V)-1,9^9),COLUMN(TCD!#REF!))),"")</f>
        <v/>
      </c>
      <c r="E13" s="19"/>
      <c r="F13" s="10" t="s">
        <v>158</v>
      </c>
      <c r="G13" s="10" t="s">
        <v>159</v>
      </c>
      <c r="H13" s="10" t="s">
        <v>154</v>
      </c>
      <c r="I13" s="27"/>
      <c r="J13" s="10" t="s">
        <v>158</v>
      </c>
      <c r="K13" s="10" t="s">
        <v>159</v>
      </c>
      <c r="L13" s="10" t="s">
        <v>154</v>
      </c>
    </row>
    <row r="14" spans="1:12" ht="60" customHeight="1" thickBot="1" x14ac:dyDescent="0.35">
      <c r="A14" s="19"/>
      <c r="B14" s="1" t="s">
        <v>110</v>
      </c>
      <c r="C14" s="15" t="str">
        <f t="array" aca="1" ref="C14" ca="1">IFERROR(INDEX(TCD_D,1,SMALL(IF(OFFSET(TCD_D,MATCH($B14,TCD_REF,0),0,1)&gt;0,COLUMN(TCD_V)-1,9^9),COLUMN(TCD!A1071))),"")</f>
        <v>MB TRADING SRL</v>
      </c>
      <c r="D14" s="16" t="str">
        <f t="array" aca="1" ref="D14" ca="1">IFERROR(INDEX(TCD_D,1,SMALL(IF(OFFSET(TCD_D,MATCH($B14,TCD_REF,0),0,1)&gt;0,COLUMN(TCD_V)-1,9^9),COLUMN(TCD!#REF!))),"")</f>
        <v/>
      </c>
      <c r="E14" s="19"/>
      <c r="F14" s="31" t="str">
        <f t="array" ref="F14">INDEX(Extract!$A$1:$BG$8,MATCH(1,($F$12=Extract!$B$1:$B$8)*($F$11=Extract!$D$1:$D$8),0),7)</f>
        <v>KNAUF INDUSTRIES OUEST</v>
      </c>
      <c r="G14" s="27"/>
      <c r="H14" s="27"/>
      <c r="I14" s="27"/>
      <c r="K14" s="1" t="s">
        <v>44</v>
      </c>
    </row>
    <row r="15" spans="1:12" ht="15" thickBot="1" x14ac:dyDescent="0.35">
      <c r="A15" s="19"/>
      <c r="B15" s="1" t="s">
        <v>116</v>
      </c>
      <c r="C15" s="15" t="str">
        <f t="array" aca="1" ref="C15" ca="1">IFERROR(INDEX(TCD_D,1,SMALL(IF(OFFSET(TCD_D,MATCH($B15,TCD_REF,0),0,1)&gt;0,COLUMN(TCD_V)-1,9^9),COLUMN(TCD!A1072))),"")</f>
        <v>GIMEG</v>
      </c>
      <c r="D15" s="16" t="str">
        <f t="array" aca="1" ref="D15" ca="1">IFERROR(INDEX(TCD_D,1,SMALL(IF(OFFSET(TCD_D,MATCH($B15,TCD_REF,0),0,1)&gt;0,COLUMN(TCD_V)-1,9^9),COLUMN(TCD!#REF!))),"")</f>
        <v/>
      </c>
      <c r="E15" s="19"/>
      <c r="F15" s="31" t="str">
        <f t="array" ref="F15">INDEX(Extract!$A$1:$BG$8,MATCH(1,($F$12=Extract!$B$1:$B$8)*($F$11=Extract!$D$1:$D$8),0),7)</f>
        <v>KNAUF INDUSTRIES OUEST</v>
      </c>
      <c r="G15" s="19"/>
      <c r="H15" s="19"/>
      <c r="K15" s="1" t="s">
        <v>27</v>
      </c>
    </row>
    <row r="16" spans="1:12" x14ac:dyDescent="0.3">
      <c r="A16" s="19"/>
      <c r="B16" s="1" t="s">
        <v>123</v>
      </c>
      <c r="C16" s="15" t="str">
        <f t="array" aca="1" ref="C16" ca="1">IFERROR(INDEX(TCD_D,1,SMALL(IF(OFFSET(TCD_D,MATCH($B16,TCD_REF,0),0,1)&gt;0,COLUMN(TCD_V)-1,9^9),COLUMN(TCD!A1073))),"")</f>
        <v>KNAUF INDUSTRIES OUEST</v>
      </c>
      <c r="D16" s="16" t="str">
        <f t="array" aca="1" ref="D16" ca="1">IFERROR(INDEX(TCD_D,1,SMALL(IF(OFFSET(TCD_D,MATCH($B16,TCD_REF,0),0,1)&gt;0,COLUMN(TCD_V)-1,9^9),COLUMN(TCD!#REF!))),"")</f>
        <v/>
      </c>
      <c r="E16" s="19"/>
      <c r="F16" s="31" t="str">
        <f t="array" ref="F16">INDEX(Extract!$A$1:$BG$8,MATCH(1,($F$12=Extract!$B$1:$B$8)*($F$11=Extract!$D$1:$D$8),0),7)</f>
        <v>KNAUF INDUSTRIES OUEST</v>
      </c>
      <c r="G16" s="19"/>
      <c r="H16" s="19"/>
      <c r="K16" s="1" t="s">
        <v>166</v>
      </c>
    </row>
    <row r="17" spans="6:11" x14ac:dyDescent="0.3">
      <c r="F17" s="31" t="str">
        <f t="array" ref="F17">INDEX(Extract!$A$1:$BG$8,MATCH(1,($F$12=Extract!$B$1:$B$8)*($F$11=Extract!$D$1:$D$8),0),7)</f>
        <v>KNAUF INDUSTRIES OUEST</v>
      </c>
      <c r="K17" s="1" t="s">
        <v>196</v>
      </c>
    </row>
    <row r="18" spans="6:11" x14ac:dyDescent="0.3">
      <c r="F18" s="31" t="str">
        <f t="array" ref="F18">INDEX(Extract!$A$1:$BG$8,MATCH(1,($F$12=Extract!$B$1:$B$8)*($F$11=Extract!$D$1:$D$8),0),7)</f>
        <v>KNAUF INDUSTRIES OUEST</v>
      </c>
      <c r="G18" s="32" t="s">
        <v>472</v>
      </c>
      <c r="H18" s="32"/>
      <c r="I18" s="32"/>
      <c r="K18" s="1" t="s">
        <v>238</v>
      </c>
    </row>
    <row r="19" spans="6:11" x14ac:dyDescent="0.3">
      <c r="F19" s="31" t="str">
        <f t="array" ref="F19">INDEX(Extract!$A$1:$BG$8,MATCH(1,($F$12=Extract!$B$1:$B$8)*($F$11=Extract!$D$1:$D$8),0),7)</f>
        <v>KNAUF INDUSTRIES OUEST</v>
      </c>
      <c r="K19" s="1" t="s">
        <v>285</v>
      </c>
    </row>
    <row r="20" spans="6:11" x14ac:dyDescent="0.3">
      <c r="F20" s="31" t="str">
        <f t="array" ref="F20">INDEX(Extract!$A$1:$BG$8,MATCH(1,($F$12=Extract!$B$1:$B$8)*($F$11=Extract!$D$1:$D$8),0),7)</f>
        <v>KNAUF INDUSTRIES OUEST</v>
      </c>
      <c r="K20" s="1" t="s">
        <v>326</v>
      </c>
    </row>
    <row r="21" spans="6:11" x14ac:dyDescent="0.3">
      <c r="F21" s="31" t="str">
        <f t="array" ref="F21">INDEX(Extract!$A$1:$BG$8,MATCH(1,($F$12=Extract!$B$1:$B$8)*($F$11=Extract!$D$1:$D$8),0),7)</f>
        <v>KNAUF INDUSTRIES OUEST</v>
      </c>
      <c r="K21" s="1" t="s">
        <v>271</v>
      </c>
    </row>
    <row r="22" spans="6:11" x14ac:dyDescent="0.3">
      <c r="F22" s="31" t="str">
        <f t="array" ref="F22">INDEX(Extract!$A$1:$BG$8,MATCH(1,($F$12=Extract!$B$1:$B$8)*($F$11=Extract!$D$1:$D$8),0),7)</f>
        <v>KNAUF INDUSTRIES OUEST</v>
      </c>
      <c r="K22" s="1" t="s">
        <v>292</v>
      </c>
    </row>
    <row r="23" spans="6:11" x14ac:dyDescent="0.3">
      <c r="F23" s="31" t="str">
        <f t="array" ref="F23">INDEX(Extract!$A$1:$BG$8,MATCH(1,($F$12=Extract!$B$1:$B$8)*($F$11=Extract!$D$1:$D$8),0),7)</f>
        <v>KNAUF INDUSTRIES OUEST</v>
      </c>
    </row>
    <row r="24" spans="6:11" x14ac:dyDescent="0.3">
      <c r="F24" s="31" t="str">
        <f t="array" ref="F24">INDEX(Extract!$A$1:$BG$8,MATCH(1,($F$12=Extract!$B$1:$B$8)*($F$11=Extract!$D$1:$D$8),0),7)</f>
        <v>KNAUF INDUSTRIES OUEST</v>
      </c>
    </row>
    <row r="25" spans="6:11" x14ac:dyDescent="0.3">
      <c r="F25" s="31" t="str">
        <f t="array" ref="F25">INDEX(Extract!$A$1:$BG$8,MATCH(1,($F$12=Extract!$B$1:$B$8)*($F$11=Extract!$D$1:$D$8),0),7)</f>
        <v>KNAUF INDUSTRIES OUEST</v>
      </c>
    </row>
    <row r="26" spans="6:11" x14ac:dyDescent="0.3">
      <c r="F26" s="31" t="str">
        <f t="array" ref="F26">INDEX(Extract!$A$1:$BG$8,MATCH(1,($F$12=Extract!$B$1:$B$8)*($F$11=Extract!$D$1:$D$8),0),7)</f>
        <v>KNAUF INDUSTRIES OUEST</v>
      </c>
    </row>
    <row r="27" spans="6:11" x14ac:dyDescent="0.3">
      <c r="F27" s="31" t="str">
        <f t="array" ref="F27">INDEX(Extract!$A$1:$BG$8,MATCH(1,($F$12=Extract!$B$1:$B$8)*($F$11=Extract!$D$1:$D$8),0),7)</f>
        <v>KNAUF INDUSTRIES OUEST</v>
      </c>
    </row>
    <row r="28" spans="6:11" x14ac:dyDescent="0.3">
      <c r="F28" s="31" t="str">
        <f t="array" ref="F28">INDEX(Extract!$A$1:$BG$8,MATCH(1,($F$12=Extract!$B$1:$B$8)*($F$11=Extract!$D$1:$D$8),0),7)</f>
        <v>KNAUF INDUSTRIES OUEST</v>
      </c>
    </row>
    <row r="29" spans="6:11" x14ac:dyDescent="0.3">
      <c r="F29" s="31" t="str">
        <f t="array" ref="F29">INDEX(Extract!$A$1:$BG$8,MATCH(1,($F$12=Extract!$B$1:$B$8)*($F$11=Extract!$D$1:$D$8),0),7)</f>
        <v>KNAUF INDUSTRIES OUEST</v>
      </c>
    </row>
    <row r="30" spans="6:11" x14ac:dyDescent="0.3">
      <c r="F30" s="31" t="str">
        <f t="array" ref="F30">INDEX(Extract!$A$1:$BG$8,MATCH(1,($F$12=Extract!$B$1:$B$8)*($F$11=Extract!$D$1:$D$8),0),7)</f>
        <v>KNAUF INDUSTRIES OUEST</v>
      </c>
    </row>
    <row r="31" spans="6:11" x14ac:dyDescent="0.3">
      <c r="F31" s="31" t="str">
        <f t="array" ref="F31">INDEX(Extract!$A$1:$BG$8,MATCH(1,($F$12=Extract!$B$1:$B$8)*($F$11=Extract!$D$1:$D$8),0),7)</f>
        <v>KNAUF INDUSTRIES OUEST</v>
      </c>
    </row>
    <row r="32" spans="6:11" x14ac:dyDescent="0.3">
      <c r="F32" s="31" t="str">
        <f t="array" ref="F32">INDEX(Extract!$A$1:$BG$8,MATCH(1,($F$12=Extract!$B$1:$B$8)*($F$11=Extract!$D$1:$D$8),0),7)</f>
        <v>KNAUF INDUSTRIES OUEST</v>
      </c>
    </row>
    <row r="33" spans="6:6" x14ac:dyDescent="0.3">
      <c r="F33" s="31" t="str">
        <f t="array" ref="F33">INDEX(Extract!$A$1:$BG$8,MATCH(1,($F$12=Extract!$B$1:$B$8)*($F$11=Extract!$D$1:$D$8),0),7)</f>
        <v>KNAUF INDUSTRIES OUEST</v>
      </c>
    </row>
    <row r="34" spans="6:6" x14ac:dyDescent="0.3">
      <c r="F34" s="31" t="str">
        <f t="array" ref="F34">INDEX(Extract!$A$1:$BG$8,MATCH(1,($F$12=Extract!$B$1:$B$8)*($F$11=Extract!$D$1:$D$8),0),7)</f>
        <v>KNAUF INDUSTRIES OUEST</v>
      </c>
    </row>
    <row r="35" spans="6:6" x14ac:dyDescent="0.3">
      <c r="F35" s="31" t="str">
        <f t="array" ref="F35">INDEX(Extract!$A$1:$BG$8,MATCH(1,($F$12=Extract!$B$1:$B$8)*($F$11=Extract!$D$1:$D$8),0),7)</f>
        <v>KNAUF INDUSTRIES OUEST</v>
      </c>
    </row>
    <row r="36" spans="6:6" x14ac:dyDescent="0.3">
      <c r="F36" s="31" t="str">
        <f t="array" ref="F36">INDEX(Extract!$A$1:$BG$8,MATCH(1,($F$12=Extract!$B$1:$B$8)*($F$11=Extract!$D$1:$D$8),0),7)</f>
        <v>KNAUF INDUSTRIES OUEST</v>
      </c>
    </row>
    <row r="37" spans="6:6" x14ac:dyDescent="0.3">
      <c r="F37" s="31" t="str">
        <f t="array" ref="F37">INDEX(Extract!$A$1:$BG$8,MATCH(1,($F$12=Extract!$B$1:$B$8)*($F$11=Extract!$D$1:$D$8),0),7)</f>
        <v>KNAUF INDUSTRIES OUEST</v>
      </c>
    </row>
    <row r="38" spans="6:6" x14ac:dyDescent="0.3">
      <c r="F38" s="31" t="str">
        <f t="array" ref="F38">INDEX(Extract!$A$1:$BG$8,MATCH(1,($F$12=Extract!$B$1:$B$8)*($F$11=Extract!$D$1:$D$8),0),7)</f>
        <v>KNAUF INDUSTRIES OUEST</v>
      </c>
    </row>
    <row r="39" spans="6:6" x14ac:dyDescent="0.3">
      <c r="F39" s="31" t="str">
        <f t="array" ref="F39">INDEX(Extract!$A$1:$BG$8,MATCH(1,($F$12=Extract!$B$1:$B$8)*($F$11=Extract!$D$1:$D$8),0),7)</f>
        <v>KNAUF INDUSTRIES OUEST</v>
      </c>
    </row>
    <row r="40" spans="6:6" x14ac:dyDescent="0.3">
      <c r="F40" s="31" t="str">
        <f t="array" ref="F40">INDEX(Extract!$A$1:$BG$8,MATCH(1,($F$12=Extract!$B$1:$B$8)*($F$11=Extract!$D$1:$D$8),0),7)</f>
        <v>KNAUF INDUSTRIES OUEST</v>
      </c>
    </row>
  </sheetData>
  <mergeCells count="3">
    <mergeCell ref="J11:L11"/>
    <mergeCell ref="J12:L12"/>
    <mergeCell ref="G18:I18"/>
  </mergeCells>
  <pageMargins left="0" right="0" top="0" bottom="0" header="0" footer="0"/>
  <pageSetup paperSize="8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/>
  <dimension ref="A1:BG46"/>
  <sheetViews>
    <sheetView zoomScale="85" zoomScaleNormal="85" workbookViewId="0">
      <selection activeCell="G5" sqref="G5:G34"/>
    </sheetView>
  </sheetViews>
  <sheetFormatPr baseColWidth="10" defaultRowHeight="14.4" x14ac:dyDescent="0.3"/>
  <cols>
    <col min="1" max="3" width="11.5546875" style="28"/>
    <col min="7" max="7" width="23.77734375" bestFit="1" customWidth="1"/>
  </cols>
  <sheetData>
    <row r="1" spans="1:59" x14ac:dyDescent="0.3">
      <c r="A1" s="23" t="s">
        <v>150</v>
      </c>
      <c r="B1" s="24" t="s">
        <v>151</v>
      </c>
      <c r="C1" s="1" t="s">
        <v>13</v>
      </c>
      <c r="D1" s="1" t="s">
        <v>0</v>
      </c>
      <c r="E1" s="1" t="s">
        <v>49</v>
      </c>
      <c r="F1" s="1" t="s">
        <v>50</v>
      </c>
      <c r="G1" s="1" t="s">
        <v>51</v>
      </c>
      <c r="H1" s="1" t="s">
        <v>52</v>
      </c>
      <c r="I1" s="1" t="s">
        <v>53</v>
      </c>
      <c r="J1" s="1" t="s">
        <v>54</v>
      </c>
      <c r="K1" s="1" t="s">
        <v>55</v>
      </c>
      <c r="L1" s="1" t="s">
        <v>56</v>
      </c>
      <c r="M1" s="1" t="s">
        <v>57</v>
      </c>
      <c r="N1" s="1" t="s">
        <v>58</v>
      </c>
      <c r="O1" s="1" t="s">
        <v>1</v>
      </c>
      <c r="P1" s="1" t="s">
        <v>59</v>
      </c>
      <c r="Q1" s="1" t="s">
        <v>60</v>
      </c>
      <c r="R1" s="1" t="s">
        <v>61</v>
      </c>
      <c r="S1" s="1" t="s">
        <v>62</v>
      </c>
      <c r="T1" s="1" t="s">
        <v>63</v>
      </c>
      <c r="U1" s="1" t="s">
        <v>64</v>
      </c>
      <c r="V1" s="1" t="s">
        <v>65</v>
      </c>
      <c r="W1" s="1" t="s">
        <v>66</v>
      </c>
      <c r="X1" s="1" t="s">
        <v>67</v>
      </c>
      <c r="Y1" s="1" t="s">
        <v>68</v>
      </c>
      <c r="Z1" s="1" t="s">
        <v>69</v>
      </c>
      <c r="AA1" s="1" t="s">
        <v>70</v>
      </c>
      <c r="AB1" s="1" t="s">
        <v>71</v>
      </c>
      <c r="AC1" s="1" t="s">
        <v>72</v>
      </c>
      <c r="AD1" s="1" t="s">
        <v>73</v>
      </c>
      <c r="AE1" s="1" t="s">
        <v>74</v>
      </c>
      <c r="AF1" s="1" t="s">
        <v>75</v>
      </c>
      <c r="AG1" s="1" t="s">
        <v>76</v>
      </c>
      <c r="AH1" s="1" t="s">
        <v>77</v>
      </c>
      <c r="AI1" s="1" t="s">
        <v>78</v>
      </c>
      <c r="AJ1" s="1" t="s">
        <v>79</v>
      </c>
      <c r="AK1" s="1" t="s">
        <v>3</v>
      </c>
      <c r="AL1" s="1" t="s">
        <v>2</v>
      </c>
      <c r="AM1" s="1" t="s">
        <v>80</v>
      </c>
      <c r="AN1" s="1" t="s">
        <v>81</v>
      </c>
      <c r="AO1" s="1" t="s">
        <v>82</v>
      </c>
      <c r="AP1" s="1" t="s">
        <v>83</v>
      </c>
      <c r="AQ1" s="1" t="s">
        <v>84</v>
      </c>
      <c r="AR1" s="1" t="s">
        <v>85</v>
      </c>
      <c r="AS1" s="1" t="s">
        <v>4</v>
      </c>
      <c r="AT1" s="1" t="s">
        <v>86</v>
      </c>
      <c r="AU1" s="1" t="s">
        <v>87</v>
      </c>
      <c r="AV1" s="1" t="s">
        <v>88</v>
      </c>
      <c r="AW1" s="1" t="s">
        <v>89</v>
      </c>
      <c r="AX1" s="1" t="s">
        <v>90</v>
      </c>
      <c r="AY1" s="1" t="s">
        <v>91</v>
      </c>
      <c r="AZ1" s="1" t="s">
        <v>92</v>
      </c>
      <c r="BA1" s="1" t="s">
        <v>93</v>
      </c>
      <c r="BB1" s="1" t="s">
        <v>94</v>
      </c>
      <c r="BC1" s="1" t="s">
        <v>95</v>
      </c>
      <c r="BD1" s="1" t="s">
        <v>96</v>
      </c>
      <c r="BE1" s="1" t="s">
        <v>97</v>
      </c>
      <c r="BF1" s="1" t="s">
        <v>98</v>
      </c>
      <c r="BG1" s="1" t="s">
        <v>99</v>
      </c>
    </row>
    <row r="2" spans="1:59" hidden="1" x14ac:dyDescent="0.3">
      <c r="A2" s="25">
        <v>45358</v>
      </c>
      <c r="B2" s="26" t="s">
        <v>160</v>
      </c>
      <c r="C2" s="1" t="s">
        <v>29</v>
      </c>
      <c r="D2" s="1" t="s">
        <v>45</v>
      </c>
      <c r="E2" s="2">
        <v>20230721</v>
      </c>
      <c r="F2" s="1" t="s">
        <v>21</v>
      </c>
      <c r="G2" s="1" t="s">
        <v>22</v>
      </c>
      <c r="H2" s="1" t="s">
        <v>100</v>
      </c>
      <c r="I2" s="2">
        <v>1</v>
      </c>
      <c r="J2" s="2">
        <v>1</v>
      </c>
      <c r="K2" s="1" t="s">
        <v>40</v>
      </c>
      <c r="L2" s="1" t="s">
        <v>40</v>
      </c>
      <c r="M2" s="1" t="s">
        <v>101</v>
      </c>
      <c r="N2" s="1" t="s">
        <v>102</v>
      </c>
      <c r="O2" s="1" t="s">
        <v>103</v>
      </c>
      <c r="P2" s="1" t="s">
        <v>103</v>
      </c>
      <c r="Q2" s="1" t="s">
        <v>18</v>
      </c>
      <c r="R2" s="7">
        <v>1794</v>
      </c>
      <c r="S2" s="7">
        <v>0</v>
      </c>
      <c r="T2" s="7">
        <v>1794</v>
      </c>
      <c r="U2" s="3">
        <v>0</v>
      </c>
      <c r="V2" s="2">
        <v>20230912</v>
      </c>
      <c r="W2" s="2">
        <v>20240307</v>
      </c>
      <c r="X2" s="2">
        <v>20240131</v>
      </c>
      <c r="Y2" s="2">
        <v>0</v>
      </c>
      <c r="Z2" s="2">
        <v>20240307</v>
      </c>
      <c r="AA2" s="21">
        <v>2.31</v>
      </c>
      <c r="AB2" s="1" t="s">
        <v>18</v>
      </c>
      <c r="AC2" s="1"/>
      <c r="AD2" s="2">
        <v>1</v>
      </c>
      <c r="AE2" s="21">
        <v>2.31</v>
      </c>
      <c r="AF2" s="6">
        <v>4144.1400000000003</v>
      </c>
      <c r="AG2" s="21">
        <v>1.67</v>
      </c>
      <c r="AH2" s="1"/>
      <c r="AI2" s="1" t="s">
        <v>104</v>
      </c>
      <c r="AJ2" s="22">
        <v>2.42</v>
      </c>
      <c r="AK2" s="1" t="s">
        <v>11</v>
      </c>
      <c r="AL2" s="1" t="s">
        <v>11</v>
      </c>
      <c r="AM2" s="1" t="s">
        <v>6</v>
      </c>
      <c r="AN2" s="1" t="s">
        <v>37</v>
      </c>
      <c r="AO2" s="1" t="s">
        <v>103</v>
      </c>
      <c r="AP2" s="1" t="s">
        <v>103</v>
      </c>
      <c r="AQ2" s="1"/>
      <c r="AR2" s="1"/>
      <c r="AS2" s="1" t="s">
        <v>105</v>
      </c>
      <c r="AT2" s="7">
        <v>0</v>
      </c>
      <c r="AU2" s="1" t="s">
        <v>106</v>
      </c>
      <c r="AV2" s="1" t="s">
        <v>107</v>
      </c>
      <c r="AW2" s="2">
        <v>20240423</v>
      </c>
      <c r="AX2" s="1"/>
      <c r="AY2" s="1"/>
      <c r="AZ2" s="1"/>
      <c r="BA2" s="1"/>
      <c r="BB2" s="1"/>
      <c r="BC2" s="1"/>
      <c r="BD2" s="1"/>
      <c r="BE2" s="1"/>
      <c r="BF2" s="1"/>
      <c r="BG2" s="1"/>
    </row>
    <row r="3" spans="1:59" hidden="1" x14ac:dyDescent="0.3">
      <c r="A3" s="25">
        <v>45386</v>
      </c>
      <c r="B3" s="26" t="s">
        <v>156</v>
      </c>
      <c r="C3" s="1" t="s">
        <v>16</v>
      </c>
      <c r="D3" s="1" t="s">
        <v>15</v>
      </c>
      <c r="E3" s="2">
        <v>20240301</v>
      </c>
      <c r="F3" s="1" t="s">
        <v>108</v>
      </c>
      <c r="G3" s="1" t="s">
        <v>109</v>
      </c>
      <c r="H3" s="1" t="s">
        <v>110</v>
      </c>
      <c r="I3" s="2">
        <v>30</v>
      </c>
      <c r="J3" s="2">
        <v>0</v>
      </c>
      <c r="K3" s="1" t="s">
        <v>40</v>
      </c>
      <c r="L3" s="1" t="s">
        <v>40</v>
      </c>
      <c r="M3" s="1" t="s">
        <v>111</v>
      </c>
      <c r="N3" s="1"/>
      <c r="O3" s="1" t="s">
        <v>112</v>
      </c>
      <c r="P3" s="1" t="s">
        <v>112</v>
      </c>
      <c r="Q3" s="1" t="s">
        <v>18</v>
      </c>
      <c r="R3" s="7">
        <v>2</v>
      </c>
      <c r="S3" s="7">
        <v>0</v>
      </c>
      <c r="T3" s="7">
        <v>2</v>
      </c>
      <c r="U3" s="3">
        <v>0</v>
      </c>
      <c r="V3" s="2">
        <v>20240404</v>
      </c>
      <c r="W3" s="2">
        <v>20240404</v>
      </c>
      <c r="X3" s="2">
        <v>0</v>
      </c>
      <c r="Y3" s="2">
        <v>0</v>
      </c>
      <c r="Z3" s="2">
        <v>20240404</v>
      </c>
      <c r="AA3" s="21">
        <v>20.5</v>
      </c>
      <c r="AB3" s="1" t="s">
        <v>18</v>
      </c>
      <c r="AC3" s="1"/>
      <c r="AD3" s="2">
        <v>0</v>
      </c>
      <c r="AE3" s="21">
        <v>20.5</v>
      </c>
      <c r="AF3" s="6">
        <v>41</v>
      </c>
      <c r="AG3" s="21">
        <v>20.5</v>
      </c>
      <c r="AH3" s="1"/>
      <c r="AI3" s="1" t="s">
        <v>104</v>
      </c>
      <c r="AJ3" s="22">
        <v>20.5</v>
      </c>
      <c r="AK3" s="1" t="s">
        <v>11</v>
      </c>
      <c r="AL3" s="1" t="s">
        <v>11</v>
      </c>
      <c r="AM3" s="1" t="s">
        <v>6</v>
      </c>
      <c r="AN3" s="1" t="s">
        <v>37</v>
      </c>
      <c r="AO3" s="1" t="s">
        <v>112</v>
      </c>
      <c r="AP3" s="1" t="s">
        <v>112</v>
      </c>
      <c r="AQ3" s="1"/>
      <c r="AR3" s="1"/>
      <c r="AS3" s="1" t="s">
        <v>105</v>
      </c>
      <c r="AT3" s="7">
        <v>0</v>
      </c>
      <c r="AU3" s="1" t="s">
        <v>106</v>
      </c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hidden="1" x14ac:dyDescent="0.3">
      <c r="A4" s="25">
        <v>45377</v>
      </c>
      <c r="B4" s="26" t="s">
        <v>155</v>
      </c>
      <c r="C4" s="1" t="s">
        <v>35</v>
      </c>
      <c r="D4" s="1" t="s">
        <v>113</v>
      </c>
      <c r="E4" s="2">
        <v>20240304</v>
      </c>
      <c r="F4" s="1" t="s">
        <v>114</v>
      </c>
      <c r="G4" s="1" t="s">
        <v>115</v>
      </c>
      <c r="H4" s="1" t="s">
        <v>116</v>
      </c>
      <c r="I4" s="2">
        <v>10</v>
      </c>
      <c r="J4" s="2">
        <v>0</v>
      </c>
      <c r="K4" s="1" t="s">
        <v>28</v>
      </c>
      <c r="L4" s="1" t="s">
        <v>28</v>
      </c>
      <c r="M4" s="1" t="s">
        <v>117</v>
      </c>
      <c r="N4" s="1" t="s">
        <v>118</v>
      </c>
      <c r="O4" s="1" t="s">
        <v>119</v>
      </c>
      <c r="P4" s="1" t="s">
        <v>119</v>
      </c>
      <c r="Q4" s="1" t="s">
        <v>18</v>
      </c>
      <c r="R4" s="7">
        <v>840</v>
      </c>
      <c r="S4" s="7">
        <v>0</v>
      </c>
      <c r="T4" s="7">
        <v>840</v>
      </c>
      <c r="U4" s="3">
        <v>0</v>
      </c>
      <c r="V4" s="2">
        <v>20240326</v>
      </c>
      <c r="W4" s="2">
        <v>0</v>
      </c>
      <c r="X4" s="2">
        <v>0</v>
      </c>
      <c r="Y4" s="2">
        <v>0</v>
      </c>
      <c r="Z4" s="2">
        <v>20240326</v>
      </c>
      <c r="AA4" s="21">
        <v>3.24</v>
      </c>
      <c r="AB4" s="1" t="s">
        <v>18</v>
      </c>
      <c r="AC4" s="1"/>
      <c r="AD4" s="2">
        <v>0</v>
      </c>
      <c r="AE4" s="21">
        <v>3.24</v>
      </c>
      <c r="AF4" s="6">
        <v>2721.6</v>
      </c>
      <c r="AG4" s="21">
        <v>0</v>
      </c>
      <c r="AH4" s="1"/>
      <c r="AI4" s="1" t="s">
        <v>104</v>
      </c>
      <c r="AJ4" s="22">
        <v>3.76</v>
      </c>
      <c r="AK4" s="1" t="s">
        <v>30</v>
      </c>
      <c r="AL4" s="1" t="s">
        <v>31</v>
      </c>
      <c r="AM4" s="1" t="s">
        <v>32</v>
      </c>
      <c r="AN4" s="1" t="s">
        <v>41</v>
      </c>
      <c r="AO4" s="1" t="s">
        <v>120</v>
      </c>
      <c r="AP4" s="1" t="s">
        <v>121</v>
      </c>
      <c r="AQ4" s="1"/>
      <c r="AR4" s="1"/>
      <c r="AS4" s="1" t="s">
        <v>122</v>
      </c>
      <c r="AT4" s="7">
        <v>0</v>
      </c>
      <c r="AU4" s="1" t="s">
        <v>106</v>
      </c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x14ac:dyDescent="0.3">
      <c r="A5" s="25">
        <v>45386</v>
      </c>
      <c r="B5" s="26" t="s">
        <v>156</v>
      </c>
      <c r="C5" s="1" t="s">
        <v>10</v>
      </c>
      <c r="D5" s="1" t="s">
        <v>5</v>
      </c>
      <c r="E5" s="2">
        <v>20240311</v>
      </c>
      <c r="F5" s="1" t="s">
        <v>43</v>
      </c>
      <c r="G5" s="1" t="s">
        <v>44</v>
      </c>
      <c r="H5" s="1" t="s">
        <v>123</v>
      </c>
      <c r="I5" s="2">
        <v>10</v>
      </c>
      <c r="J5" s="2">
        <v>0</v>
      </c>
      <c r="K5" s="1" t="s">
        <v>14</v>
      </c>
      <c r="L5" s="1" t="s">
        <v>14</v>
      </c>
      <c r="M5" s="1" t="s">
        <v>47</v>
      </c>
      <c r="N5" s="1"/>
      <c r="O5" s="1" t="s">
        <v>48</v>
      </c>
      <c r="P5" s="1" t="s">
        <v>48</v>
      </c>
      <c r="Q5" s="1" t="s">
        <v>18</v>
      </c>
      <c r="R5" s="7">
        <v>576</v>
      </c>
      <c r="S5" s="7">
        <v>0</v>
      </c>
      <c r="T5" s="7">
        <v>576</v>
      </c>
      <c r="U5" s="3">
        <v>0</v>
      </c>
      <c r="V5" s="2">
        <v>20240404</v>
      </c>
      <c r="W5" s="2">
        <v>0</v>
      </c>
      <c r="X5" s="2">
        <v>0</v>
      </c>
      <c r="Y5" s="2">
        <v>0</v>
      </c>
      <c r="Z5" s="2">
        <v>20240404</v>
      </c>
      <c r="AA5" s="21">
        <v>0.60199999999999998</v>
      </c>
      <c r="AB5" s="1" t="s">
        <v>18</v>
      </c>
      <c r="AC5" s="1"/>
      <c r="AD5" s="2">
        <v>0</v>
      </c>
      <c r="AE5" s="21">
        <v>0.60199999999999998</v>
      </c>
      <c r="AF5" s="6">
        <v>346.75</v>
      </c>
      <c r="AG5" s="21">
        <v>0</v>
      </c>
      <c r="AH5" s="1"/>
      <c r="AI5" s="1" t="s">
        <v>104</v>
      </c>
      <c r="AJ5" s="22">
        <v>0.60199999999999998</v>
      </c>
      <c r="AK5" s="1" t="s">
        <v>19</v>
      </c>
      <c r="AL5" s="1" t="s">
        <v>19</v>
      </c>
      <c r="AM5" s="1" t="s">
        <v>6</v>
      </c>
      <c r="AN5" s="1" t="s">
        <v>38</v>
      </c>
      <c r="AO5" s="1" t="s">
        <v>48</v>
      </c>
      <c r="AP5" s="1" t="s">
        <v>124</v>
      </c>
      <c r="AQ5" s="1"/>
      <c r="AR5" s="1"/>
      <c r="AS5" s="1" t="s">
        <v>105</v>
      </c>
      <c r="AT5" s="7">
        <v>0</v>
      </c>
      <c r="AU5" s="1" t="s">
        <v>106</v>
      </c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x14ac:dyDescent="0.3">
      <c r="A6" s="25">
        <v>45387</v>
      </c>
      <c r="B6" s="26" t="s">
        <v>156</v>
      </c>
      <c r="C6" s="1" t="s">
        <v>10</v>
      </c>
      <c r="D6" s="1" t="s">
        <v>5</v>
      </c>
      <c r="E6" s="2">
        <v>20240208</v>
      </c>
      <c r="F6" s="1" t="s">
        <v>26</v>
      </c>
      <c r="G6" s="1" t="s">
        <v>27</v>
      </c>
      <c r="H6" s="1" t="s">
        <v>126</v>
      </c>
      <c r="I6" s="2">
        <v>1</v>
      </c>
      <c r="J6" s="2">
        <v>0</v>
      </c>
      <c r="K6" s="1" t="s">
        <v>14</v>
      </c>
      <c r="L6" s="1" t="s">
        <v>14</v>
      </c>
      <c r="M6" s="1" t="s">
        <v>127</v>
      </c>
      <c r="N6" s="1"/>
      <c r="O6" s="1" t="s">
        <v>128</v>
      </c>
      <c r="P6" s="1" t="s">
        <v>129</v>
      </c>
      <c r="Q6" s="1" t="s">
        <v>18</v>
      </c>
      <c r="R6" s="7">
        <v>10</v>
      </c>
      <c r="S6" s="7">
        <v>0</v>
      </c>
      <c r="T6" s="7">
        <v>10</v>
      </c>
      <c r="U6" s="3">
        <v>0</v>
      </c>
      <c r="V6" s="2">
        <v>20240405</v>
      </c>
      <c r="W6" s="2">
        <v>0</v>
      </c>
      <c r="X6" s="2">
        <v>0</v>
      </c>
      <c r="Y6" s="2">
        <v>0</v>
      </c>
      <c r="Z6" s="2">
        <v>20240405</v>
      </c>
      <c r="AA6" s="21">
        <v>9.5289999999999999</v>
      </c>
      <c r="AB6" s="1" t="s">
        <v>18</v>
      </c>
      <c r="AC6" s="1"/>
      <c r="AD6" s="2">
        <v>100</v>
      </c>
      <c r="AE6" s="21">
        <v>9.529E-2</v>
      </c>
      <c r="AF6" s="6">
        <v>95.29</v>
      </c>
      <c r="AG6" s="21">
        <v>0</v>
      </c>
      <c r="AH6" s="1"/>
      <c r="AI6" s="1" t="s">
        <v>104</v>
      </c>
      <c r="AJ6" s="22">
        <v>69.606899999999996</v>
      </c>
      <c r="AK6" s="1" t="s">
        <v>130</v>
      </c>
      <c r="AL6" s="1" t="s">
        <v>9</v>
      </c>
      <c r="AM6" s="1" t="s">
        <v>12</v>
      </c>
      <c r="AN6" s="1" t="s">
        <v>42</v>
      </c>
      <c r="AO6" s="1" t="s">
        <v>131</v>
      </c>
      <c r="AP6" s="1" t="s">
        <v>128</v>
      </c>
      <c r="AQ6" s="1" t="s">
        <v>132</v>
      </c>
      <c r="AR6" s="1" t="s">
        <v>133</v>
      </c>
      <c r="AS6" s="1" t="s">
        <v>134</v>
      </c>
      <c r="AT6" s="7">
        <v>0</v>
      </c>
      <c r="AU6" s="1" t="s">
        <v>106</v>
      </c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hidden="1" x14ac:dyDescent="0.3">
      <c r="A7" s="25">
        <v>45334</v>
      </c>
      <c r="B7" s="26" t="s">
        <v>161</v>
      </c>
      <c r="C7" s="1" t="s">
        <v>29</v>
      </c>
      <c r="D7" s="1" t="s">
        <v>45</v>
      </c>
      <c r="E7" s="2">
        <v>20240206</v>
      </c>
      <c r="F7" s="1" t="s">
        <v>135</v>
      </c>
      <c r="G7" s="1" t="s">
        <v>136</v>
      </c>
      <c r="H7" s="1" t="s">
        <v>137</v>
      </c>
      <c r="I7" s="2">
        <v>10</v>
      </c>
      <c r="J7" s="2">
        <v>0</v>
      </c>
      <c r="K7" s="1" t="s">
        <v>14</v>
      </c>
      <c r="L7" s="1" t="s">
        <v>14</v>
      </c>
      <c r="M7" s="1" t="s">
        <v>138</v>
      </c>
      <c r="N7" s="1" t="s">
        <v>139</v>
      </c>
      <c r="O7" s="1" t="s">
        <v>140</v>
      </c>
      <c r="P7" s="1" t="s">
        <v>141</v>
      </c>
      <c r="Q7" s="1" t="s">
        <v>18</v>
      </c>
      <c r="R7" s="7">
        <v>1</v>
      </c>
      <c r="S7" s="7">
        <v>0</v>
      </c>
      <c r="T7" s="7">
        <v>1</v>
      </c>
      <c r="U7" s="3">
        <v>0</v>
      </c>
      <c r="V7" s="2">
        <v>20240212</v>
      </c>
      <c r="W7" s="2">
        <v>0</v>
      </c>
      <c r="X7" s="2">
        <v>0</v>
      </c>
      <c r="Y7" s="2">
        <v>0</v>
      </c>
      <c r="Z7" s="2">
        <v>20240212</v>
      </c>
      <c r="AA7" s="21">
        <v>2852.82</v>
      </c>
      <c r="AB7" s="1" t="s">
        <v>18</v>
      </c>
      <c r="AC7" s="1"/>
      <c r="AD7" s="2">
        <v>0</v>
      </c>
      <c r="AE7" s="21">
        <v>2852.82</v>
      </c>
      <c r="AF7" s="6">
        <v>2852.82</v>
      </c>
      <c r="AG7" s="21">
        <v>0</v>
      </c>
      <c r="AH7" s="1"/>
      <c r="AI7" s="1" t="s">
        <v>104</v>
      </c>
      <c r="AJ7" s="22">
        <v>0</v>
      </c>
      <c r="AK7" s="1" t="s">
        <v>6</v>
      </c>
      <c r="AL7" s="1" t="s">
        <v>6</v>
      </c>
      <c r="AM7" s="1" t="s">
        <v>17</v>
      </c>
      <c r="AN7" s="1" t="s">
        <v>142</v>
      </c>
      <c r="AO7" s="1"/>
      <c r="AP7" s="1" t="s">
        <v>143</v>
      </c>
      <c r="AQ7" s="1"/>
      <c r="AR7" s="1"/>
      <c r="AS7" s="1" t="s">
        <v>122</v>
      </c>
      <c r="AT7" s="7">
        <v>0</v>
      </c>
      <c r="AU7" s="1"/>
      <c r="AV7" s="1"/>
      <c r="AW7" s="1"/>
      <c r="AX7" s="1"/>
      <c r="AY7" s="1" t="s">
        <v>144</v>
      </c>
      <c r="AZ7" s="1"/>
      <c r="BA7" s="1"/>
      <c r="BB7" s="1"/>
      <c r="BC7" s="1"/>
      <c r="BD7" s="1"/>
      <c r="BE7" s="1"/>
      <c r="BF7" s="1"/>
      <c r="BG7" s="1"/>
    </row>
    <row r="8" spans="1:59" hidden="1" x14ac:dyDescent="0.3">
      <c r="A8" s="25">
        <v>45357</v>
      </c>
      <c r="B8" s="26" t="s">
        <v>160</v>
      </c>
      <c r="C8" s="1" t="s">
        <v>46</v>
      </c>
      <c r="D8" s="1" t="s">
        <v>34</v>
      </c>
      <c r="E8" s="2">
        <v>20231024</v>
      </c>
      <c r="F8" s="1" t="s">
        <v>24</v>
      </c>
      <c r="G8" s="1" t="s">
        <v>25</v>
      </c>
      <c r="H8" s="1" t="s">
        <v>145</v>
      </c>
      <c r="I8" s="2">
        <v>4</v>
      </c>
      <c r="J8" s="2">
        <v>0</v>
      </c>
      <c r="K8" s="1" t="s">
        <v>40</v>
      </c>
      <c r="L8" s="1" t="s">
        <v>40</v>
      </c>
      <c r="M8" s="1" t="s">
        <v>146</v>
      </c>
      <c r="N8" s="1" t="s">
        <v>147</v>
      </c>
      <c r="O8" s="1" t="s">
        <v>148</v>
      </c>
      <c r="P8" s="1" t="s">
        <v>148</v>
      </c>
      <c r="Q8" s="1" t="s">
        <v>18</v>
      </c>
      <c r="R8" s="7">
        <v>50</v>
      </c>
      <c r="S8" s="7">
        <v>0</v>
      </c>
      <c r="T8" s="7">
        <v>50</v>
      </c>
      <c r="U8" s="3">
        <v>0</v>
      </c>
      <c r="V8" s="2">
        <v>20240205</v>
      </c>
      <c r="W8" s="2">
        <v>20240306</v>
      </c>
      <c r="X8" s="2">
        <v>20240205</v>
      </c>
      <c r="Y8" s="2">
        <v>0</v>
      </c>
      <c r="Z8" s="2">
        <v>20240306</v>
      </c>
      <c r="AA8" s="21">
        <v>1.65</v>
      </c>
      <c r="AB8" s="1" t="s">
        <v>18</v>
      </c>
      <c r="AC8" s="1"/>
      <c r="AD8" s="2">
        <v>0</v>
      </c>
      <c r="AE8" s="21">
        <v>1.65</v>
      </c>
      <c r="AF8" s="6">
        <v>82.5</v>
      </c>
      <c r="AG8" s="21">
        <v>1.65</v>
      </c>
      <c r="AH8" s="1"/>
      <c r="AI8" s="1" t="s">
        <v>104</v>
      </c>
      <c r="AJ8" s="22">
        <v>1.65</v>
      </c>
      <c r="AK8" s="1" t="s">
        <v>20</v>
      </c>
      <c r="AL8" s="1" t="s">
        <v>20</v>
      </c>
      <c r="AM8" s="1" t="s">
        <v>23</v>
      </c>
      <c r="AN8" s="1" t="s">
        <v>39</v>
      </c>
      <c r="AO8" s="1" t="s">
        <v>148</v>
      </c>
      <c r="AP8" s="1" t="s">
        <v>149</v>
      </c>
      <c r="AQ8" s="1"/>
      <c r="AR8" s="1"/>
      <c r="AS8" s="1" t="s">
        <v>105</v>
      </c>
      <c r="AT8" s="7">
        <v>0</v>
      </c>
      <c r="AU8" s="1" t="s">
        <v>106</v>
      </c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</row>
    <row r="9" spans="1:59" x14ac:dyDescent="0.3">
      <c r="A9" s="25">
        <v>45385</v>
      </c>
      <c r="B9" s="26" t="s">
        <v>156</v>
      </c>
      <c r="C9" s="1" t="s">
        <v>29</v>
      </c>
      <c r="D9" s="1" t="s">
        <v>5</v>
      </c>
      <c r="E9" s="2">
        <v>20240311</v>
      </c>
      <c r="F9" s="1" t="s">
        <v>165</v>
      </c>
      <c r="G9" s="1" t="s">
        <v>166</v>
      </c>
      <c r="H9" s="1" t="s">
        <v>167</v>
      </c>
      <c r="I9" s="2">
        <v>1</v>
      </c>
      <c r="J9" s="2">
        <v>0</v>
      </c>
      <c r="K9" s="1" t="s">
        <v>14</v>
      </c>
      <c r="L9" s="1" t="s">
        <v>14</v>
      </c>
      <c r="M9" s="1" t="s">
        <v>168</v>
      </c>
      <c r="N9" s="1"/>
      <c r="O9" s="1" t="s">
        <v>169</v>
      </c>
      <c r="P9" s="1" t="s">
        <v>169</v>
      </c>
      <c r="Q9" s="1" t="s">
        <v>18</v>
      </c>
      <c r="R9" s="7">
        <v>13</v>
      </c>
      <c r="S9" s="7">
        <v>0</v>
      </c>
      <c r="T9" s="7">
        <v>13</v>
      </c>
      <c r="U9" s="3">
        <v>0</v>
      </c>
      <c r="V9" s="2">
        <v>20240403</v>
      </c>
      <c r="W9" s="2">
        <v>0</v>
      </c>
      <c r="X9" s="2">
        <v>0</v>
      </c>
      <c r="Y9" s="2">
        <v>0</v>
      </c>
      <c r="Z9" s="2">
        <v>20240403</v>
      </c>
      <c r="AA9" s="21">
        <v>189.12</v>
      </c>
      <c r="AB9" s="1" t="s">
        <v>18</v>
      </c>
      <c r="AC9" s="1"/>
      <c r="AD9" s="2">
        <v>1</v>
      </c>
      <c r="AE9" s="21">
        <v>189.12</v>
      </c>
      <c r="AF9" s="6">
        <v>2458.56</v>
      </c>
      <c r="AG9" s="21">
        <v>0</v>
      </c>
      <c r="AH9" s="1"/>
      <c r="AI9" s="1" t="s">
        <v>104</v>
      </c>
      <c r="AJ9" s="22">
        <v>195.84</v>
      </c>
      <c r="AK9" s="1" t="s">
        <v>170</v>
      </c>
      <c r="AL9" s="1" t="s">
        <v>170</v>
      </c>
      <c r="AM9" s="1" t="s">
        <v>6</v>
      </c>
      <c r="AN9" s="1" t="s">
        <v>171</v>
      </c>
      <c r="AO9" s="1" t="s">
        <v>169</v>
      </c>
      <c r="AP9" s="1" t="s">
        <v>172</v>
      </c>
      <c r="AQ9" s="1"/>
      <c r="AR9" s="1"/>
      <c r="AS9" s="1" t="s">
        <v>105</v>
      </c>
      <c r="AT9" s="7">
        <v>0</v>
      </c>
      <c r="AU9" s="1" t="s">
        <v>106</v>
      </c>
      <c r="AV9" s="1"/>
      <c r="AW9" s="1"/>
      <c r="AX9" s="1"/>
      <c r="AY9" s="1"/>
    </row>
    <row r="10" spans="1:59" hidden="1" x14ac:dyDescent="0.3">
      <c r="A10" s="25">
        <v>45334</v>
      </c>
      <c r="B10" s="26" t="s">
        <v>161</v>
      </c>
      <c r="C10" s="1" t="s">
        <v>16</v>
      </c>
      <c r="D10" s="1" t="s">
        <v>5</v>
      </c>
      <c r="E10" s="2">
        <v>20240124</v>
      </c>
      <c r="F10" s="1" t="s">
        <v>173</v>
      </c>
      <c r="G10" s="1" t="s">
        <v>174</v>
      </c>
      <c r="H10" s="1" t="s">
        <v>175</v>
      </c>
      <c r="I10" s="2">
        <v>60</v>
      </c>
      <c r="J10" s="2">
        <v>0</v>
      </c>
      <c r="K10" s="1" t="s">
        <v>40</v>
      </c>
      <c r="L10" s="1" t="s">
        <v>40</v>
      </c>
      <c r="M10" s="1" t="s">
        <v>176</v>
      </c>
      <c r="N10" s="1"/>
      <c r="O10" s="1" t="s">
        <v>140</v>
      </c>
      <c r="P10" s="1" t="s">
        <v>177</v>
      </c>
      <c r="Q10" s="1" t="s">
        <v>18</v>
      </c>
      <c r="R10" s="7">
        <v>2</v>
      </c>
      <c r="S10" s="7">
        <v>0</v>
      </c>
      <c r="T10" s="7">
        <v>2</v>
      </c>
      <c r="U10" s="3">
        <v>0</v>
      </c>
      <c r="V10" s="2">
        <v>20240212</v>
      </c>
      <c r="W10" s="2">
        <v>20240212</v>
      </c>
      <c r="X10" s="2">
        <v>0</v>
      </c>
      <c r="Y10" s="2">
        <v>0</v>
      </c>
      <c r="Z10" s="2">
        <v>20240212</v>
      </c>
      <c r="AA10" s="21">
        <v>22.49</v>
      </c>
      <c r="AB10" s="1" t="s">
        <v>18</v>
      </c>
      <c r="AC10" s="1"/>
      <c r="AD10" s="2">
        <v>0</v>
      </c>
      <c r="AE10" s="21">
        <v>22.49</v>
      </c>
      <c r="AF10" s="6">
        <v>44.98</v>
      </c>
      <c r="AG10" s="21">
        <v>22.49</v>
      </c>
      <c r="AH10" s="1"/>
      <c r="AI10" s="1" t="s">
        <v>104</v>
      </c>
      <c r="AJ10" s="22">
        <v>0</v>
      </c>
      <c r="AK10" s="1" t="s">
        <v>6</v>
      </c>
      <c r="AL10" s="1" t="s">
        <v>6</v>
      </c>
      <c r="AM10" s="1" t="s">
        <v>17</v>
      </c>
      <c r="AN10" s="1" t="s">
        <v>178</v>
      </c>
      <c r="AO10" s="1" t="s">
        <v>179</v>
      </c>
      <c r="AP10" s="1" t="s">
        <v>179</v>
      </c>
      <c r="AQ10" s="1"/>
      <c r="AR10" s="1"/>
      <c r="AS10" s="1" t="s">
        <v>122</v>
      </c>
      <c r="AT10" s="7">
        <v>0</v>
      </c>
      <c r="AU10" s="1" t="s">
        <v>180</v>
      </c>
      <c r="AV10" s="1"/>
      <c r="AW10" s="1"/>
      <c r="AX10" s="1"/>
      <c r="AY10" s="1" t="s">
        <v>181</v>
      </c>
    </row>
    <row r="11" spans="1:59" hidden="1" x14ac:dyDescent="0.3">
      <c r="A11" s="25">
        <v>45427</v>
      </c>
      <c r="B11" s="26" t="s">
        <v>465</v>
      </c>
      <c r="C11" s="1" t="s">
        <v>182</v>
      </c>
      <c r="D11" s="1" t="s">
        <v>183</v>
      </c>
      <c r="E11" s="2">
        <v>20240305</v>
      </c>
      <c r="F11" s="1" t="s">
        <v>184</v>
      </c>
      <c r="G11" s="1" t="s">
        <v>185</v>
      </c>
      <c r="H11" s="1" t="s">
        <v>186</v>
      </c>
      <c r="I11" s="2">
        <v>1</v>
      </c>
      <c r="J11" s="2">
        <v>0</v>
      </c>
      <c r="K11" s="1" t="s">
        <v>14</v>
      </c>
      <c r="L11" s="1" t="s">
        <v>14</v>
      </c>
      <c r="M11" s="1" t="s">
        <v>187</v>
      </c>
      <c r="N11" s="1" t="s">
        <v>188</v>
      </c>
      <c r="O11" s="1" t="s">
        <v>189</v>
      </c>
      <c r="P11" s="1" t="s">
        <v>190</v>
      </c>
      <c r="Q11" s="1" t="s">
        <v>191</v>
      </c>
      <c r="R11" s="7">
        <v>3000</v>
      </c>
      <c r="S11" s="7">
        <v>0</v>
      </c>
      <c r="T11" s="7">
        <v>3000</v>
      </c>
      <c r="U11" s="3">
        <v>0</v>
      </c>
      <c r="V11" s="2">
        <v>20240515</v>
      </c>
      <c r="W11" s="2">
        <v>0</v>
      </c>
      <c r="X11" s="2">
        <v>0</v>
      </c>
      <c r="Y11" s="2">
        <v>0</v>
      </c>
      <c r="Z11" s="2">
        <v>20240515</v>
      </c>
      <c r="AA11" s="21">
        <v>2.3919999999999999</v>
      </c>
      <c r="AB11" s="1" t="s">
        <v>191</v>
      </c>
      <c r="AC11" s="1"/>
      <c r="AD11" s="2">
        <v>0</v>
      </c>
      <c r="AE11" s="21">
        <v>2.3919999999999999</v>
      </c>
      <c r="AF11" s="6">
        <v>7176</v>
      </c>
      <c r="AG11" s="21">
        <v>0</v>
      </c>
      <c r="AH11" s="1"/>
      <c r="AI11" s="1" t="s">
        <v>104</v>
      </c>
      <c r="AJ11" s="22">
        <v>2.3690000000000002</v>
      </c>
      <c r="AK11" s="1" t="s">
        <v>192</v>
      </c>
      <c r="AL11" s="1" t="s">
        <v>192</v>
      </c>
      <c r="AM11" s="1" t="s">
        <v>6</v>
      </c>
      <c r="AN11" s="1" t="s">
        <v>193</v>
      </c>
      <c r="AO11" s="1" t="s">
        <v>190</v>
      </c>
      <c r="AP11" s="1" t="s">
        <v>189</v>
      </c>
      <c r="AQ11" s="1"/>
      <c r="AR11" s="1"/>
      <c r="AS11" s="1" t="s">
        <v>105</v>
      </c>
      <c r="AT11" s="7">
        <v>0</v>
      </c>
      <c r="AU11" s="1" t="s">
        <v>194</v>
      </c>
      <c r="AV11" s="1"/>
      <c r="AW11" s="1"/>
      <c r="AX11" s="1"/>
      <c r="AY11" s="1"/>
    </row>
    <row r="12" spans="1:59" x14ac:dyDescent="0.3">
      <c r="A12" s="25">
        <v>45386</v>
      </c>
      <c r="B12" s="26" t="s">
        <v>156</v>
      </c>
      <c r="C12" s="1" t="s">
        <v>46</v>
      </c>
      <c r="D12" s="1" t="s">
        <v>5</v>
      </c>
      <c r="E12" s="2">
        <v>20231024</v>
      </c>
      <c r="F12" s="1" t="s">
        <v>195</v>
      </c>
      <c r="G12" s="1" t="s">
        <v>196</v>
      </c>
      <c r="H12" s="1" t="s">
        <v>197</v>
      </c>
      <c r="I12" s="2">
        <v>4</v>
      </c>
      <c r="J12" s="2">
        <v>0</v>
      </c>
      <c r="K12" s="1" t="s">
        <v>40</v>
      </c>
      <c r="L12" s="1" t="s">
        <v>40</v>
      </c>
      <c r="M12" s="1" t="s">
        <v>198</v>
      </c>
      <c r="N12" s="1" t="s">
        <v>199</v>
      </c>
      <c r="O12" s="1" t="s">
        <v>200</v>
      </c>
      <c r="P12" s="1" t="s">
        <v>200</v>
      </c>
      <c r="Q12" s="1" t="s">
        <v>18</v>
      </c>
      <c r="R12" s="7">
        <v>25</v>
      </c>
      <c r="S12" s="7">
        <v>0</v>
      </c>
      <c r="T12" s="7">
        <v>25</v>
      </c>
      <c r="U12" s="3">
        <v>0</v>
      </c>
      <c r="V12" s="2">
        <v>20240304</v>
      </c>
      <c r="W12" s="2">
        <v>20240404</v>
      </c>
      <c r="X12" s="2">
        <v>0</v>
      </c>
      <c r="Y12" s="2">
        <v>0</v>
      </c>
      <c r="Z12" s="2">
        <v>20240404</v>
      </c>
      <c r="AA12" s="21">
        <v>1.37</v>
      </c>
      <c r="AB12" s="1" t="s">
        <v>18</v>
      </c>
      <c r="AC12" s="1"/>
      <c r="AD12" s="2">
        <v>0</v>
      </c>
      <c r="AE12" s="21">
        <v>1.37</v>
      </c>
      <c r="AF12" s="6">
        <v>34.25</v>
      </c>
      <c r="AG12" s="21">
        <v>1.37</v>
      </c>
      <c r="AH12" s="1"/>
      <c r="AI12" s="1" t="s">
        <v>104</v>
      </c>
      <c r="AJ12" s="22">
        <v>1.4384999999999999</v>
      </c>
      <c r="AK12" s="1" t="s">
        <v>20</v>
      </c>
      <c r="AL12" s="1" t="s">
        <v>20</v>
      </c>
      <c r="AM12" s="1" t="s">
        <v>23</v>
      </c>
      <c r="AN12" s="1" t="s">
        <v>39</v>
      </c>
      <c r="AO12" s="1" t="s">
        <v>200</v>
      </c>
      <c r="AP12" s="1" t="s">
        <v>201</v>
      </c>
      <c r="AQ12" s="1"/>
      <c r="AR12" s="1"/>
      <c r="AS12" s="1" t="s">
        <v>105</v>
      </c>
      <c r="AT12" s="7">
        <v>0</v>
      </c>
      <c r="AU12" s="1" t="s">
        <v>106</v>
      </c>
      <c r="AV12" s="1"/>
      <c r="AW12" s="1"/>
      <c r="AX12" s="1"/>
      <c r="AY12" s="1"/>
    </row>
    <row r="13" spans="1:59" hidden="1" x14ac:dyDescent="0.3">
      <c r="A13" s="25">
        <v>45369</v>
      </c>
      <c r="B13" s="26" t="s">
        <v>466</v>
      </c>
      <c r="C13" s="1" t="s">
        <v>16</v>
      </c>
      <c r="D13" s="1" t="s">
        <v>5</v>
      </c>
      <c r="E13" s="2">
        <v>20240308</v>
      </c>
      <c r="F13" s="1" t="s">
        <v>202</v>
      </c>
      <c r="G13" s="1" t="s">
        <v>203</v>
      </c>
      <c r="H13" s="1" t="s">
        <v>204</v>
      </c>
      <c r="I13" s="2">
        <v>5</v>
      </c>
      <c r="J13" s="2">
        <v>0</v>
      </c>
      <c r="K13" s="1" t="s">
        <v>14</v>
      </c>
      <c r="L13" s="1" t="s">
        <v>14</v>
      </c>
      <c r="M13" s="1" t="s">
        <v>205</v>
      </c>
      <c r="N13" s="1"/>
      <c r="O13" s="1" t="s">
        <v>206</v>
      </c>
      <c r="P13" s="1" t="s">
        <v>207</v>
      </c>
      <c r="Q13" s="1" t="s">
        <v>18</v>
      </c>
      <c r="R13" s="7">
        <v>14</v>
      </c>
      <c r="S13" s="7">
        <v>0</v>
      </c>
      <c r="T13" s="7">
        <v>14</v>
      </c>
      <c r="U13" s="3">
        <v>0</v>
      </c>
      <c r="V13" s="2">
        <v>20240318</v>
      </c>
      <c r="W13" s="2">
        <v>0</v>
      </c>
      <c r="X13" s="2">
        <v>0</v>
      </c>
      <c r="Y13" s="2">
        <v>0</v>
      </c>
      <c r="Z13" s="2">
        <v>20240318</v>
      </c>
      <c r="AA13" s="21">
        <v>5.032</v>
      </c>
      <c r="AB13" s="1" t="s">
        <v>18</v>
      </c>
      <c r="AC13" s="1"/>
      <c r="AD13" s="2">
        <v>0</v>
      </c>
      <c r="AE13" s="21">
        <v>5.032</v>
      </c>
      <c r="AF13" s="6">
        <v>70.45</v>
      </c>
      <c r="AG13" s="21">
        <v>0</v>
      </c>
      <c r="AH13" s="1"/>
      <c r="AI13" s="1" t="s">
        <v>104</v>
      </c>
      <c r="AJ13" s="22">
        <v>15.267099999999999</v>
      </c>
      <c r="AK13" s="1" t="s">
        <v>9</v>
      </c>
      <c r="AL13" s="1" t="s">
        <v>208</v>
      </c>
      <c r="AM13" s="1" t="s">
        <v>209</v>
      </c>
      <c r="AN13" s="1" t="s">
        <v>210</v>
      </c>
      <c r="AO13" s="1" t="s">
        <v>211</v>
      </c>
      <c r="AP13" s="1" t="s">
        <v>206</v>
      </c>
      <c r="AQ13" s="1" t="s">
        <v>132</v>
      </c>
      <c r="AR13" s="1" t="s">
        <v>212</v>
      </c>
      <c r="AS13" s="1" t="s">
        <v>134</v>
      </c>
      <c r="AT13" s="7">
        <v>0</v>
      </c>
      <c r="AU13" s="1" t="s">
        <v>106</v>
      </c>
      <c r="AV13" s="1"/>
      <c r="AW13" s="1"/>
      <c r="AX13" s="1"/>
      <c r="AY13" s="1"/>
    </row>
    <row r="14" spans="1:59" hidden="1" x14ac:dyDescent="0.3">
      <c r="A14" s="25">
        <v>45278</v>
      </c>
      <c r="B14" s="26" t="s">
        <v>467</v>
      </c>
      <c r="C14" s="1" t="s">
        <v>16</v>
      </c>
      <c r="D14" s="1" t="s">
        <v>5</v>
      </c>
      <c r="E14" s="2">
        <v>20231211</v>
      </c>
      <c r="F14" s="1" t="s">
        <v>213</v>
      </c>
      <c r="G14" s="1" t="s">
        <v>214</v>
      </c>
      <c r="H14" s="1" t="s">
        <v>215</v>
      </c>
      <c r="I14" s="2">
        <v>100</v>
      </c>
      <c r="J14" s="2">
        <v>0</v>
      </c>
      <c r="K14" s="1" t="s">
        <v>14</v>
      </c>
      <c r="L14" s="1" t="s">
        <v>14</v>
      </c>
      <c r="M14" s="1" t="s">
        <v>176</v>
      </c>
      <c r="N14" s="1"/>
      <c r="O14" s="1" t="s">
        <v>140</v>
      </c>
      <c r="P14" s="1" t="s">
        <v>177</v>
      </c>
      <c r="Q14" s="1" t="s">
        <v>18</v>
      </c>
      <c r="R14" s="7">
        <v>1</v>
      </c>
      <c r="S14" s="7">
        <v>0</v>
      </c>
      <c r="T14" s="7">
        <v>1</v>
      </c>
      <c r="U14" s="3">
        <v>0</v>
      </c>
      <c r="V14" s="2">
        <v>20231218</v>
      </c>
      <c r="W14" s="2">
        <v>0</v>
      </c>
      <c r="X14" s="2">
        <v>0</v>
      </c>
      <c r="Y14" s="2">
        <v>0</v>
      </c>
      <c r="Z14" s="2">
        <v>20231218</v>
      </c>
      <c r="AA14" s="21">
        <v>111.9</v>
      </c>
      <c r="AB14" s="1" t="s">
        <v>18</v>
      </c>
      <c r="AC14" s="1"/>
      <c r="AD14" s="2">
        <v>0</v>
      </c>
      <c r="AE14" s="21">
        <v>111.9</v>
      </c>
      <c r="AF14" s="6">
        <v>100.71</v>
      </c>
      <c r="AG14" s="21">
        <v>0</v>
      </c>
      <c r="AH14" s="1"/>
      <c r="AI14" s="1" t="s">
        <v>104</v>
      </c>
      <c r="AJ14" s="22">
        <v>0</v>
      </c>
      <c r="AK14" s="1" t="s">
        <v>6</v>
      </c>
      <c r="AL14" s="1" t="s">
        <v>6</v>
      </c>
      <c r="AM14" s="1" t="s">
        <v>17</v>
      </c>
      <c r="AN14" s="1" t="s">
        <v>178</v>
      </c>
      <c r="AO14" s="1" t="s">
        <v>216</v>
      </c>
      <c r="AP14" s="1" t="s">
        <v>217</v>
      </c>
      <c r="AQ14" s="1"/>
      <c r="AR14" s="1"/>
      <c r="AS14" s="1" t="s">
        <v>122</v>
      </c>
      <c r="AT14" s="7">
        <v>0</v>
      </c>
      <c r="AU14" s="1" t="s">
        <v>180</v>
      </c>
      <c r="AV14" s="1"/>
      <c r="AW14" s="1"/>
      <c r="AX14" s="1"/>
      <c r="AY14" s="1" t="s">
        <v>218</v>
      </c>
    </row>
    <row r="15" spans="1:59" hidden="1" x14ac:dyDescent="0.3">
      <c r="A15" s="25">
        <v>45362</v>
      </c>
      <c r="B15" s="26" t="s">
        <v>468</v>
      </c>
      <c r="C15" s="1" t="s">
        <v>29</v>
      </c>
      <c r="D15" s="1" t="s">
        <v>45</v>
      </c>
      <c r="E15" s="2">
        <v>20240308</v>
      </c>
      <c r="F15" s="1" t="s">
        <v>219</v>
      </c>
      <c r="G15" s="1" t="s">
        <v>220</v>
      </c>
      <c r="H15" s="1" t="s">
        <v>221</v>
      </c>
      <c r="I15" s="2">
        <v>30</v>
      </c>
      <c r="J15" s="2">
        <v>0</v>
      </c>
      <c r="K15" s="1" t="s">
        <v>14</v>
      </c>
      <c r="L15" s="1" t="s">
        <v>14</v>
      </c>
      <c r="M15" s="1" t="s">
        <v>222</v>
      </c>
      <c r="N15" s="1"/>
      <c r="O15" s="1" t="s">
        <v>140</v>
      </c>
      <c r="P15" s="1" t="s">
        <v>223</v>
      </c>
      <c r="Q15" s="1" t="s">
        <v>18</v>
      </c>
      <c r="R15" s="7">
        <v>1</v>
      </c>
      <c r="S15" s="7">
        <v>0</v>
      </c>
      <c r="T15" s="7">
        <v>1</v>
      </c>
      <c r="U15" s="3">
        <v>0</v>
      </c>
      <c r="V15" s="2">
        <v>20240311</v>
      </c>
      <c r="W15" s="2">
        <v>0</v>
      </c>
      <c r="X15" s="2">
        <v>0</v>
      </c>
      <c r="Y15" s="2">
        <v>0</v>
      </c>
      <c r="Z15" s="2">
        <v>20240311</v>
      </c>
      <c r="AA15" s="21">
        <v>582.75</v>
      </c>
      <c r="AB15" s="1" t="s">
        <v>18</v>
      </c>
      <c r="AC15" s="1"/>
      <c r="AD15" s="2">
        <v>0</v>
      </c>
      <c r="AE15" s="21">
        <v>582.75</v>
      </c>
      <c r="AF15" s="6">
        <v>582.75</v>
      </c>
      <c r="AG15" s="21">
        <v>0</v>
      </c>
      <c r="AH15" s="1"/>
      <c r="AI15" s="1" t="s">
        <v>104</v>
      </c>
      <c r="AJ15" s="22">
        <v>0</v>
      </c>
      <c r="AK15" s="1" t="s">
        <v>6</v>
      </c>
      <c r="AL15" s="1" t="s">
        <v>6</v>
      </c>
      <c r="AM15" s="1" t="s">
        <v>17</v>
      </c>
      <c r="AN15" s="1" t="s">
        <v>224</v>
      </c>
      <c r="AO15" s="1"/>
      <c r="AP15" s="1" t="s">
        <v>225</v>
      </c>
      <c r="AQ15" s="1"/>
      <c r="AR15" s="1"/>
      <c r="AS15" s="1" t="s">
        <v>122</v>
      </c>
      <c r="AT15" s="7">
        <v>0</v>
      </c>
      <c r="AU15" s="1"/>
      <c r="AV15" s="1"/>
      <c r="AW15" s="1"/>
      <c r="AX15" s="1"/>
      <c r="AY15" s="1" t="s">
        <v>226</v>
      </c>
    </row>
    <row r="16" spans="1:59" hidden="1" x14ac:dyDescent="0.3">
      <c r="A16" s="25">
        <v>45393</v>
      </c>
      <c r="B16" s="26" t="s">
        <v>163</v>
      </c>
      <c r="C16" s="1" t="s">
        <v>10</v>
      </c>
      <c r="D16" s="1" t="s">
        <v>5</v>
      </c>
      <c r="E16" s="2">
        <v>20240307</v>
      </c>
      <c r="F16" s="1" t="s">
        <v>227</v>
      </c>
      <c r="G16" s="1" t="s">
        <v>228</v>
      </c>
      <c r="H16" s="1" t="s">
        <v>229</v>
      </c>
      <c r="I16" s="2">
        <v>10</v>
      </c>
      <c r="J16" s="2">
        <v>0</v>
      </c>
      <c r="K16" s="1" t="s">
        <v>40</v>
      </c>
      <c r="L16" s="1" t="s">
        <v>40</v>
      </c>
      <c r="M16" s="1" t="s">
        <v>230</v>
      </c>
      <c r="N16" s="1" t="s">
        <v>231</v>
      </c>
      <c r="O16" s="1" t="s">
        <v>232</v>
      </c>
      <c r="P16" s="1" t="s">
        <v>233</v>
      </c>
      <c r="Q16" s="1" t="s">
        <v>191</v>
      </c>
      <c r="R16" s="7">
        <v>80</v>
      </c>
      <c r="S16" s="7">
        <v>0</v>
      </c>
      <c r="T16" s="7">
        <v>80</v>
      </c>
      <c r="U16" s="3">
        <v>0</v>
      </c>
      <c r="V16" s="2">
        <v>20240314</v>
      </c>
      <c r="W16" s="2">
        <v>20240411</v>
      </c>
      <c r="X16" s="2">
        <v>0</v>
      </c>
      <c r="Y16" s="2">
        <v>0</v>
      </c>
      <c r="Z16" s="2">
        <v>20240411</v>
      </c>
      <c r="AA16" s="21">
        <v>11.010300000000001</v>
      </c>
      <c r="AB16" s="1" t="s">
        <v>191</v>
      </c>
      <c r="AC16" s="1"/>
      <c r="AD16" s="2">
        <v>1</v>
      </c>
      <c r="AE16" s="21">
        <v>11.010300000000001</v>
      </c>
      <c r="AF16" s="6">
        <v>880.82</v>
      </c>
      <c r="AG16" s="21">
        <v>11.010300000000001</v>
      </c>
      <c r="AH16" s="1"/>
      <c r="AI16" s="1" t="s">
        <v>104</v>
      </c>
      <c r="AJ16" s="22">
        <v>11.3406</v>
      </c>
      <c r="AK16" s="1" t="s">
        <v>234</v>
      </c>
      <c r="AL16" s="1" t="s">
        <v>234</v>
      </c>
      <c r="AM16" s="1" t="s">
        <v>6</v>
      </c>
      <c r="AN16" s="1" t="s">
        <v>235</v>
      </c>
      <c r="AO16" s="1" t="s">
        <v>233</v>
      </c>
      <c r="AP16" s="1" t="s">
        <v>236</v>
      </c>
      <c r="AQ16" s="1"/>
      <c r="AR16" s="1"/>
      <c r="AS16" s="1" t="s">
        <v>105</v>
      </c>
      <c r="AT16" s="7">
        <v>0</v>
      </c>
      <c r="AU16" s="1" t="s">
        <v>106</v>
      </c>
      <c r="AV16" s="1"/>
      <c r="AW16" s="1"/>
      <c r="AX16" s="1"/>
      <c r="AY16" s="1"/>
    </row>
    <row r="17" spans="1:51" x14ac:dyDescent="0.3">
      <c r="A17" s="25">
        <v>45386</v>
      </c>
      <c r="B17" s="26" t="s">
        <v>156</v>
      </c>
      <c r="C17" s="1" t="s">
        <v>16</v>
      </c>
      <c r="D17" s="1" t="s">
        <v>5</v>
      </c>
      <c r="E17" s="2">
        <v>20240124</v>
      </c>
      <c r="F17" s="1" t="s">
        <v>237</v>
      </c>
      <c r="G17" s="1" t="s">
        <v>238</v>
      </c>
      <c r="H17" s="1" t="s">
        <v>239</v>
      </c>
      <c r="I17" s="2">
        <v>2</v>
      </c>
      <c r="J17" s="2">
        <v>0</v>
      </c>
      <c r="K17" s="1" t="s">
        <v>40</v>
      </c>
      <c r="L17" s="1" t="s">
        <v>40</v>
      </c>
      <c r="M17" s="1" t="s">
        <v>240</v>
      </c>
      <c r="N17" s="1" t="s">
        <v>241</v>
      </c>
      <c r="O17" s="1" t="s">
        <v>242</v>
      </c>
      <c r="P17" s="1" t="s">
        <v>242</v>
      </c>
      <c r="Q17" s="1" t="s">
        <v>18</v>
      </c>
      <c r="R17" s="7">
        <v>120</v>
      </c>
      <c r="S17" s="7">
        <v>0</v>
      </c>
      <c r="T17" s="7">
        <v>120</v>
      </c>
      <c r="U17" s="3">
        <v>0</v>
      </c>
      <c r="V17" s="2">
        <v>20240404</v>
      </c>
      <c r="W17" s="2">
        <v>20240404</v>
      </c>
      <c r="X17" s="2">
        <v>0</v>
      </c>
      <c r="Y17" s="2">
        <v>0</v>
      </c>
      <c r="Z17" s="2">
        <v>20240404</v>
      </c>
      <c r="AA17" s="21">
        <v>1.8559000000000001</v>
      </c>
      <c r="AB17" s="1" t="s">
        <v>18</v>
      </c>
      <c r="AC17" s="1"/>
      <c r="AD17" s="2">
        <v>0</v>
      </c>
      <c r="AE17" s="21">
        <v>1.8559000000000001</v>
      </c>
      <c r="AF17" s="6">
        <v>222.71</v>
      </c>
      <c r="AG17" s="21">
        <v>1.8559000000000001</v>
      </c>
      <c r="AH17" s="1"/>
      <c r="AI17" s="1" t="s">
        <v>104</v>
      </c>
      <c r="AJ17" s="22">
        <v>1.9116</v>
      </c>
      <c r="AK17" s="1" t="s">
        <v>243</v>
      </c>
      <c r="AL17" s="1" t="s">
        <v>243</v>
      </c>
      <c r="AM17" s="1" t="s">
        <v>6</v>
      </c>
      <c r="AN17" s="1" t="s">
        <v>244</v>
      </c>
      <c r="AO17" s="1" t="s">
        <v>242</v>
      </c>
      <c r="AP17" s="1" t="s">
        <v>245</v>
      </c>
      <c r="AQ17" s="1"/>
      <c r="AR17" s="1"/>
      <c r="AS17" s="1" t="s">
        <v>105</v>
      </c>
      <c r="AT17" s="7">
        <v>0</v>
      </c>
      <c r="AU17" s="1" t="s">
        <v>106</v>
      </c>
      <c r="AV17" s="1"/>
      <c r="AW17" s="1"/>
      <c r="AX17" s="1"/>
      <c r="AY17" s="1"/>
    </row>
    <row r="18" spans="1:51" hidden="1" x14ac:dyDescent="0.3">
      <c r="A18" s="25">
        <v>45371</v>
      </c>
      <c r="B18" s="26" t="s">
        <v>466</v>
      </c>
      <c r="C18" s="1" t="s">
        <v>35</v>
      </c>
      <c r="D18" s="1" t="s">
        <v>246</v>
      </c>
      <c r="E18" s="2">
        <v>20240116</v>
      </c>
      <c r="F18" s="1" t="s">
        <v>247</v>
      </c>
      <c r="G18" s="1" t="s">
        <v>248</v>
      </c>
      <c r="H18" s="1" t="s">
        <v>249</v>
      </c>
      <c r="I18" s="2">
        <v>170</v>
      </c>
      <c r="J18" s="2">
        <v>0</v>
      </c>
      <c r="K18" s="1" t="s">
        <v>14</v>
      </c>
      <c r="L18" s="1" t="s">
        <v>14</v>
      </c>
      <c r="M18" s="1" t="s">
        <v>250</v>
      </c>
      <c r="N18" s="1"/>
      <c r="O18" s="1" t="s">
        <v>251</v>
      </c>
      <c r="P18" s="1" t="s">
        <v>251</v>
      </c>
      <c r="Q18" s="1" t="s">
        <v>18</v>
      </c>
      <c r="R18" s="7">
        <v>5</v>
      </c>
      <c r="S18" s="7">
        <v>0</v>
      </c>
      <c r="T18" s="7">
        <v>5</v>
      </c>
      <c r="U18" s="3">
        <v>0</v>
      </c>
      <c r="V18" s="2">
        <v>20240320</v>
      </c>
      <c r="W18" s="2">
        <v>0</v>
      </c>
      <c r="X18" s="2">
        <v>0</v>
      </c>
      <c r="Y18" s="2">
        <v>0</v>
      </c>
      <c r="Z18" s="2">
        <v>20240320</v>
      </c>
      <c r="AA18" s="21">
        <v>15.62</v>
      </c>
      <c r="AB18" s="1" t="s">
        <v>18</v>
      </c>
      <c r="AC18" s="1"/>
      <c r="AD18" s="2">
        <v>0</v>
      </c>
      <c r="AE18" s="21">
        <v>15.62</v>
      </c>
      <c r="AF18" s="6">
        <v>78.099999999999994</v>
      </c>
      <c r="AG18" s="21">
        <v>0</v>
      </c>
      <c r="AH18" s="1"/>
      <c r="AI18" s="1" t="s">
        <v>252</v>
      </c>
      <c r="AJ18" s="22">
        <v>16.008800000000001</v>
      </c>
      <c r="AK18" s="1" t="s">
        <v>253</v>
      </c>
      <c r="AL18" s="1" t="s">
        <v>254</v>
      </c>
      <c r="AM18" s="1" t="s">
        <v>255</v>
      </c>
      <c r="AN18" s="1" t="s">
        <v>256</v>
      </c>
      <c r="AO18" s="1" t="s">
        <v>251</v>
      </c>
      <c r="AP18" s="1" t="s">
        <v>251</v>
      </c>
      <c r="AQ18" s="1"/>
      <c r="AR18" s="1"/>
      <c r="AS18" s="1" t="s">
        <v>105</v>
      </c>
      <c r="AT18" s="7">
        <v>0</v>
      </c>
      <c r="AU18" s="1" t="s">
        <v>257</v>
      </c>
      <c r="AV18" s="1"/>
      <c r="AW18" s="1"/>
      <c r="AX18" s="1"/>
      <c r="AY18" s="1"/>
    </row>
    <row r="19" spans="1:51" hidden="1" x14ac:dyDescent="0.3">
      <c r="A19" s="25">
        <v>45366</v>
      </c>
      <c r="B19" s="26" t="s">
        <v>468</v>
      </c>
      <c r="C19" s="1" t="s">
        <v>182</v>
      </c>
      <c r="D19" s="1" t="s">
        <v>183</v>
      </c>
      <c r="E19" s="2">
        <v>20231207</v>
      </c>
      <c r="F19" s="1" t="s">
        <v>258</v>
      </c>
      <c r="G19" s="1" t="s">
        <v>259</v>
      </c>
      <c r="H19" s="1" t="s">
        <v>260</v>
      </c>
      <c r="I19" s="2">
        <v>40</v>
      </c>
      <c r="J19" s="2">
        <v>0</v>
      </c>
      <c r="K19" s="1" t="s">
        <v>14</v>
      </c>
      <c r="L19" s="1" t="s">
        <v>14</v>
      </c>
      <c r="M19" s="1" t="s">
        <v>261</v>
      </c>
      <c r="N19" s="1" t="s">
        <v>262</v>
      </c>
      <c r="O19" s="1" t="s">
        <v>263</v>
      </c>
      <c r="P19" s="1" t="s">
        <v>264</v>
      </c>
      <c r="Q19" s="1" t="s">
        <v>191</v>
      </c>
      <c r="R19" s="7">
        <v>500</v>
      </c>
      <c r="S19" s="7">
        <v>0</v>
      </c>
      <c r="T19" s="7">
        <v>500</v>
      </c>
      <c r="U19" s="3">
        <v>0</v>
      </c>
      <c r="V19" s="2">
        <v>20240315</v>
      </c>
      <c r="W19" s="2">
        <v>0</v>
      </c>
      <c r="X19" s="2">
        <v>0</v>
      </c>
      <c r="Y19" s="2">
        <v>0</v>
      </c>
      <c r="Z19" s="2">
        <v>20240315</v>
      </c>
      <c r="AA19" s="21">
        <v>1.57</v>
      </c>
      <c r="AB19" s="1" t="s">
        <v>191</v>
      </c>
      <c r="AC19" s="1"/>
      <c r="AD19" s="2">
        <v>0</v>
      </c>
      <c r="AE19" s="21">
        <v>1.57</v>
      </c>
      <c r="AF19" s="6">
        <v>785</v>
      </c>
      <c r="AG19" s="21">
        <v>0</v>
      </c>
      <c r="AH19" s="1"/>
      <c r="AI19" s="1" t="s">
        <v>104</v>
      </c>
      <c r="AJ19" s="22">
        <v>1.57</v>
      </c>
      <c r="AK19" s="1" t="s">
        <v>265</v>
      </c>
      <c r="AL19" s="1" t="s">
        <v>265</v>
      </c>
      <c r="AM19" s="1" t="s">
        <v>266</v>
      </c>
      <c r="AN19" s="1" t="s">
        <v>267</v>
      </c>
      <c r="AO19" s="1" t="s">
        <v>264</v>
      </c>
      <c r="AP19" s="1" t="s">
        <v>263</v>
      </c>
      <c r="AQ19" s="1"/>
      <c r="AR19" s="1"/>
      <c r="AS19" s="1" t="s">
        <v>105</v>
      </c>
      <c r="AT19" s="7">
        <v>0</v>
      </c>
      <c r="AU19" s="1" t="s">
        <v>180</v>
      </c>
      <c r="AV19" s="1"/>
      <c r="AW19" s="1"/>
      <c r="AX19" s="1"/>
      <c r="AY19" s="1"/>
    </row>
    <row r="20" spans="1:51" hidden="1" x14ac:dyDescent="0.3">
      <c r="A20" s="25">
        <v>45372</v>
      </c>
      <c r="B20" s="26" t="s">
        <v>466</v>
      </c>
      <c r="C20" s="1" t="s">
        <v>268</v>
      </c>
      <c r="D20" s="1" t="s">
        <v>269</v>
      </c>
      <c r="E20" s="2">
        <v>20240222</v>
      </c>
      <c r="F20" s="1" t="s">
        <v>270</v>
      </c>
      <c r="G20" s="1" t="s">
        <v>271</v>
      </c>
      <c r="H20" s="1" t="s">
        <v>272</v>
      </c>
      <c r="I20" s="2">
        <v>12</v>
      </c>
      <c r="J20" s="2">
        <v>0</v>
      </c>
      <c r="K20" s="1" t="s">
        <v>40</v>
      </c>
      <c r="L20" s="1" t="s">
        <v>40</v>
      </c>
      <c r="M20" s="1" t="s">
        <v>273</v>
      </c>
      <c r="N20" s="1" t="s">
        <v>274</v>
      </c>
      <c r="O20" s="1" t="s">
        <v>275</v>
      </c>
      <c r="P20" s="1" t="s">
        <v>276</v>
      </c>
      <c r="Q20" s="1" t="s">
        <v>18</v>
      </c>
      <c r="R20" s="7">
        <v>5</v>
      </c>
      <c r="S20" s="7">
        <v>0</v>
      </c>
      <c r="T20" s="7">
        <v>5</v>
      </c>
      <c r="U20" s="3">
        <v>0</v>
      </c>
      <c r="V20" s="2">
        <v>20240314</v>
      </c>
      <c r="W20" s="2">
        <v>20240321</v>
      </c>
      <c r="X20" s="2">
        <v>20240314</v>
      </c>
      <c r="Y20" s="2">
        <v>0</v>
      </c>
      <c r="Z20" s="2">
        <v>20240321</v>
      </c>
      <c r="AA20" s="21">
        <v>355.14</v>
      </c>
      <c r="AB20" s="1" t="s">
        <v>18</v>
      </c>
      <c r="AC20" s="1"/>
      <c r="AD20" s="2">
        <v>0</v>
      </c>
      <c r="AE20" s="21">
        <v>355.14</v>
      </c>
      <c r="AF20" s="6">
        <v>1775.7</v>
      </c>
      <c r="AG20" s="21">
        <v>355.14</v>
      </c>
      <c r="AH20" s="1"/>
      <c r="AI20" s="1" t="s">
        <v>104</v>
      </c>
      <c r="AJ20" s="22">
        <v>355</v>
      </c>
      <c r="AK20" s="1" t="s">
        <v>277</v>
      </c>
      <c r="AL20" s="1" t="s">
        <v>277</v>
      </c>
      <c r="AM20" s="1" t="s">
        <v>6</v>
      </c>
      <c r="AN20" s="1" t="s">
        <v>278</v>
      </c>
      <c r="AO20" s="1" t="s">
        <v>276</v>
      </c>
      <c r="AP20" s="1" t="s">
        <v>279</v>
      </c>
      <c r="AQ20" s="1"/>
      <c r="AR20" s="1"/>
      <c r="AS20" s="1" t="s">
        <v>105</v>
      </c>
      <c r="AT20" s="7">
        <v>0</v>
      </c>
      <c r="AU20" s="1" t="s">
        <v>106</v>
      </c>
      <c r="AV20" s="1"/>
      <c r="AW20" s="1"/>
      <c r="AX20" s="1"/>
      <c r="AY20" s="1"/>
    </row>
    <row r="21" spans="1:51" hidden="1" x14ac:dyDescent="0.3">
      <c r="A21" s="25">
        <v>45282</v>
      </c>
      <c r="B21" s="26" t="s">
        <v>467</v>
      </c>
      <c r="C21" s="1" t="s">
        <v>16</v>
      </c>
      <c r="D21" s="1" t="s">
        <v>5</v>
      </c>
      <c r="E21" s="2">
        <v>20231220</v>
      </c>
      <c r="F21" s="1" t="s">
        <v>280</v>
      </c>
      <c r="G21" s="1" t="s">
        <v>281</v>
      </c>
      <c r="H21" s="1" t="s">
        <v>282</v>
      </c>
      <c r="I21" s="2">
        <v>40</v>
      </c>
      <c r="J21" s="2">
        <v>0</v>
      </c>
      <c r="K21" s="1" t="s">
        <v>14</v>
      </c>
      <c r="L21" s="1" t="s">
        <v>14</v>
      </c>
      <c r="M21" s="1" t="s">
        <v>176</v>
      </c>
      <c r="N21" s="1"/>
      <c r="O21" s="1" t="s">
        <v>140</v>
      </c>
      <c r="P21" s="1" t="s">
        <v>177</v>
      </c>
      <c r="Q21" s="1" t="s">
        <v>18</v>
      </c>
      <c r="R21" s="7">
        <v>1</v>
      </c>
      <c r="S21" s="7">
        <v>0</v>
      </c>
      <c r="T21" s="7">
        <v>1</v>
      </c>
      <c r="U21" s="3">
        <v>0</v>
      </c>
      <c r="V21" s="2">
        <v>20231222</v>
      </c>
      <c r="W21" s="2">
        <v>0</v>
      </c>
      <c r="X21" s="2">
        <v>0</v>
      </c>
      <c r="Y21" s="2">
        <v>0</v>
      </c>
      <c r="Z21" s="2">
        <v>20231222</v>
      </c>
      <c r="AA21" s="21">
        <v>124.83</v>
      </c>
      <c r="AB21" s="1" t="s">
        <v>18</v>
      </c>
      <c r="AC21" s="1"/>
      <c r="AD21" s="2">
        <v>0</v>
      </c>
      <c r="AE21" s="21">
        <v>124.83</v>
      </c>
      <c r="AF21" s="6">
        <v>124.83</v>
      </c>
      <c r="AG21" s="21">
        <v>0</v>
      </c>
      <c r="AH21" s="1"/>
      <c r="AI21" s="1" t="s">
        <v>104</v>
      </c>
      <c r="AJ21" s="22">
        <v>0</v>
      </c>
      <c r="AK21" s="1" t="s">
        <v>6</v>
      </c>
      <c r="AL21" s="1" t="s">
        <v>6</v>
      </c>
      <c r="AM21" s="1" t="s">
        <v>17</v>
      </c>
      <c r="AN21" s="1" t="s">
        <v>178</v>
      </c>
      <c r="AO21" s="1" t="s">
        <v>283</v>
      </c>
      <c r="AP21" s="1" t="s">
        <v>283</v>
      </c>
      <c r="AQ21" s="1"/>
      <c r="AR21" s="1"/>
      <c r="AS21" s="1" t="s">
        <v>122</v>
      </c>
      <c r="AT21" s="7">
        <v>0</v>
      </c>
      <c r="AU21" s="1" t="s">
        <v>180</v>
      </c>
      <c r="AV21" s="1"/>
      <c r="AW21" s="1"/>
      <c r="AX21" s="1"/>
      <c r="AY21" s="1" t="s">
        <v>181</v>
      </c>
    </row>
    <row r="22" spans="1:51" x14ac:dyDescent="0.3">
      <c r="A22" s="25">
        <v>45385</v>
      </c>
      <c r="B22" s="26" t="s">
        <v>156</v>
      </c>
      <c r="C22" s="1" t="s">
        <v>10</v>
      </c>
      <c r="D22" s="1" t="s">
        <v>5</v>
      </c>
      <c r="E22" s="2">
        <v>20240304</v>
      </c>
      <c r="F22" s="1" t="s">
        <v>284</v>
      </c>
      <c r="G22" s="1" t="s">
        <v>285</v>
      </c>
      <c r="H22" s="1" t="s">
        <v>286</v>
      </c>
      <c r="I22" s="2">
        <v>10</v>
      </c>
      <c r="J22" s="2">
        <v>0</v>
      </c>
      <c r="K22" s="1" t="s">
        <v>40</v>
      </c>
      <c r="L22" s="1" t="s">
        <v>40</v>
      </c>
      <c r="M22" s="1" t="s">
        <v>287</v>
      </c>
      <c r="N22" s="1" t="s">
        <v>288</v>
      </c>
      <c r="O22" s="1" t="s">
        <v>289</v>
      </c>
      <c r="P22" s="1" t="s">
        <v>290</v>
      </c>
      <c r="Q22" s="1" t="s">
        <v>191</v>
      </c>
      <c r="R22" s="7">
        <v>5000</v>
      </c>
      <c r="S22" s="7">
        <v>0</v>
      </c>
      <c r="T22" s="7">
        <v>5000</v>
      </c>
      <c r="U22" s="3">
        <v>0</v>
      </c>
      <c r="V22" s="2">
        <v>20240403</v>
      </c>
      <c r="W22" s="2">
        <v>20240403</v>
      </c>
      <c r="X22" s="2">
        <v>0</v>
      </c>
      <c r="Y22" s="2">
        <v>0</v>
      </c>
      <c r="Z22" s="2">
        <v>20240403</v>
      </c>
      <c r="AA22" s="21">
        <v>0.14779999999999999</v>
      </c>
      <c r="AB22" s="1" t="s">
        <v>191</v>
      </c>
      <c r="AC22" s="1"/>
      <c r="AD22" s="2">
        <v>100</v>
      </c>
      <c r="AE22" s="21">
        <v>1.4779999999999999E-3</v>
      </c>
      <c r="AF22" s="6">
        <v>739</v>
      </c>
      <c r="AG22" s="21">
        <v>0.14779999999999999</v>
      </c>
      <c r="AH22" s="1"/>
      <c r="AI22" s="1" t="s">
        <v>104</v>
      </c>
      <c r="AJ22" s="22">
        <v>0.159</v>
      </c>
      <c r="AK22" s="1" t="s">
        <v>265</v>
      </c>
      <c r="AL22" s="1" t="s">
        <v>265</v>
      </c>
      <c r="AM22" s="1" t="s">
        <v>6</v>
      </c>
      <c r="AN22" s="1" t="s">
        <v>267</v>
      </c>
      <c r="AO22" s="1" t="s">
        <v>290</v>
      </c>
      <c r="AP22" s="1" t="s">
        <v>289</v>
      </c>
      <c r="AQ22" s="1"/>
      <c r="AR22" s="1"/>
      <c r="AS22" s="1" t="s">
        <v>105</v>
      </c>
      <c r="AT22" s="7">
        <v>0</v>
      </c>
      <c r="AU22" s="1" t="s">
        <v>106</v>
      </c>
      <c r="AV22" s="1"/>
      <c r="AW22" s="1"/>
      <c r="AX22" s="1"/>
      <c r="AY22" s="1"/>
    </row>
    <row r="23" spans="1:51" hidden="1" x14ac:dyDescent="0.3">
      <c r="A23" s="25">
        <v>45390</v>
      </c>
      <c r="B23" s="26" t="s">
        <v>163</v>
      </c>
      <c r="C23" s="1" t="s">
        <v>16</v>
      </c>
      <c r="D23" s="1" t="s">
        <v>5</v>
      </c>
      <c r="E23" s="2">
        <v>20231205</v>
      </c>
      <c r="F23" s="1" t="s">
        <v>291</v>
      </c>
      <c r="G23" s="1" t="s">
        <v>292</v>
      </c>
      <c r="H23" s="1" t="s">
        <v>293</v>
      </c>
      <c r="I23" s="2">
        <v>3</v>
      </c>
      <c r="J23" s="2">
        <v>0</v>
      </c>
      <c r="K23" s="1" t="s">
        <v>40</v>
      </c>
      <c r="L23" s="1" t="s">
        <v>40</v>
      </c>
      <c r="M23" s="1" t="s">
        <v>294</v>
      </c>
      <c r="N23" s="1" t="s">
        <v>295</v>
      </c>
      <c r="O23" s="1" t="s">
        <v>296</v>
      </c>
      <c r="P23" s="1" t="s">
        <v>297</v>
      </c>
      <c r="Q23" s="1" t="s">
        <v>18</v>
      </c>
      <c r="R23" s="7">
        <v>65</v>
      </c>
      <c r="S23" s="7">
        <v>0</v>
      </c>
      <c r="T23" s="7">
        <v>65</v>
      </c>
      <c r="U23" s="3">
        <v>0</v>
      </c>
      <c r="V23" s="2">
        <v>20240408</v>
      </c>
      <c r="W23" s="2">
        <v>20240408</v>
      </c>
      <c r="X23" s="2">
        <v>0</v>
      </c>
      <c r="Y23" s="2">
        <v>0</v>
      </c>
      <c r="Z23" s="2">
        <v>20240408</v>
      </c>
      <c r="AA23" s="21">
        <v>1.2795000000000001</v>
      </c>
      <c r="AB23" s="1" t="s">
        <v>18</v>
      </c>
      <c r="AC23" s="1"/>
      <c r="AD23" s="2">
        <v>100</v>
      </c>
      <c r="AE23" s="21">
        <v>1.2795000000000001E-2</v>
      </c>
      <c r="AF23" s="6">
        <v>83.17</v>
      </c>
      <c r="AG23" s="21">
        <v>1.2795000000000001</v>
      </c>
      <c r="AH23" s="1"/>
      <c r="AI23" s="1" t="s">
        <v>104</v>
      </c>
      <c r="AJ23" s="22">
        <v>1.3434999999999999</v>
      </c>
      <c r="AK23" s="1" t="s">
        <v>298</v>
      </c>
      <c r="AL23" s="1" t="s">
        <v>298</v>
      </c>
      <c r="AM23" s="1" t="s">
        <v>6</v>
      </c>
      <c r="AN23" s="1" t="s">
        <v>299</v>
      </c>
      <c r="AO23" s="1" t="s">
        <v>297</v>
      </c>
      <c r="AP23" s="1" t="s">
        <v>300</v>
      </c>
      <c r="AQ23" s="1"/>
      <c r="AR23" s="1"/>
      <c r="AS23" s="1" t="s">
        <v>105</v>
      </c>
      <c r="AT23" s="7">
        <v>0</v>
      </c>
      <c r="AU23" s="1" t="s">
        <v>106</v>
      </c>
      <c r="AV23" s="1"/>
      <c r="AW23" s="1"/>
      <c r="AX23" s="1"/>
      <c r="AY23" s="1"/>
    </row>
    <row r="24" spans="1:51" hidden="1" x14ac:dyDescent="0.3">
      <c r="A24" s="25">
        <v>45369</v>
      </c>
      <c r="B24" s="26" t="s">
        <v>466</v>
      </c>
      <c r="C24" s="1" t="s">
        <v>301</v>
      </c>
      <c r="D24" s="1" t="s">
        <v>45</v>
      </c>
      <c r="E24" s="2">
        <v>20240311</v>
      </c>
      <c r="F24" s="1" t="s">
        <v>302</v>
      </c>
      <c r="G24" s="1" t="s">
        <v>303</v>
      </c>
      <c r="H24" s="1" t="s">
        <v>304</v>
      </c>
      <c r="I24" s="2">
        <v>6</v>
      </c>
      <c r="J24" s="2">
        <v>0</v>
      </c>
      <c r="K24" s="1" t="s">
        <v>14</v>
      </c>
      <c r="L24" s="1" t="s">
        <v>14</v>
      </c>
      <c r="M24" s="1" t="s">
        <v>305</v>
      </c>
      <c r="N24" s="1"/>
      <c r="O24" s="1" t="s">
        <v>306</v>
      </c>
      <c r="P24" s="1" t="s">
        <v>306</v>
      </c>
      <c r="Q24" s="1" t="s">
        <v>18</v>
      </c>
      <c r="R24" s="7">
        <v>600</v>
      </c>
      <c r="S24" s="7">
        <v>0</v>
      </c>
      <c r="T24" s="7">
        <v>600</v>
      </c>
      <c r="U24" s="3">
        <v>0</v>
      </c>
      <c r="V24" s="2">
        <v>20240318</v>
      </c>
      <c r="W24" s="2">
        <v>0</v>
      </c>
      <c r="X24" s="2">
        <v>0</v>
      </c>
      <c r="Y24" s="2">
        <v>0</v>
      </c>
      <c r="Z24" s="2">
        <v>20240318</v>
      </c>
      <c r="AA24" s="21">
        <v>0.28000000000000003</v>
      </c>
      <c r="AB24" s="1" t="s">
        <v>18</v>
      </c>
      <c r="AC24" s="1"/>
      <c r="AD24" s="2">
        <v>1</v>
      </c>
      <c r="AE24" s="21">
        <v>0.28000000000000003</v>
      </c>
      <c r="AF24" s="6">
        <v>168</v>
      </c>
      <c r="AG24" s="21">
        <v>0</v>
      </c>
      <c r="AH24" s="1"/>
      <c r="AI24" s="1" t="s">
        <v>104</v>
      </c>
      <c r="AJ24" s="22">
        <v>3.1286999999999998</v>
      </c>
      <c r="AK24" s="1" t="s">
        <v>6</v>
      </c>
      <c r="AL24" s="1" t="s">
        <v>6</v>
      </c>
      <c r="AM24" s="1" t="s">
        <v>307</v>
      </c>
      <c r="AN24" s="1" t="s">
        <v>308</v>
      </c>
      <c r="AO24" s="1" t="s">
        <v>309</v>
      </c>
      <c r="AP24" s="1" t="s">
        <v>310</v>
      </c>
      <c r="AQ24" s="1" t="s">
        <v>132</v>
      </c>
      <c r="AR24" s="1" t="s">
        <v>212</v>
      </c>
      <c r="AS24" s="1" t="s">
        <v>134</v>
      </c>
      <c r="AT24" s="7">
        <v>0</v>
      </c>
      <c r="AU24" s="1" t="s">
        <v>106</v>
      </c>
      <c r="AV24" s="1"/>
      <c r="AW24" s="1"/>
      <c r="AX24" s="1"/>
      <c r="AY24" s="1"/>
    </row>
    <row r="25" spans="1:51" hidden="1" x14ac:dyDescent="0.3">
      <c r="A25" s="25">
        <v>45355</v>
      </c>
      <c r="B25" s="26" t="s">
        <v>160</v>
      </c>
      <c r="C25" s="1" t="s">
        <v>10</v>
      </c>
      <c r="D25" s="1" t="s">
        <v>5</v>
      </c>
      <c r="E25" s="2">
        <v>20240124</v>
      </c>
      <c r="F25" s="1" t="s">
        <v>311</v>
      </c>
      <c r="G25" s="1" t="s">
        <v>312</v>
      </c>
      <c r="H25" s="1" t="s">
        <v>313</v>
      </c>
      <c r="I25" s="2">
        <v>10</v>
      </c>
      <c r="J25" s="2">
        <v>0</v>
      </c>
      <c r="K25" s="1" t="s">
        <v>40</v>
      </c>
      <c r="L25" s="1" t="s">
        <v>40</v>
      </c>
      <c r="M25" s="1" t="s">
        <v>314</v>
      </c>
      <c r="N25" s="1"/>
      <c r="O25" s="1" t="s">
        <v>315</v>
      </c>
      <c r="P25" s="1" t="s">
        <v>316</v>
      </c>
      <c r="Q25" s="1" t="s">
        <v>191</v>
      </c>
      <c r="R25" s="7">
        <v>2000</v>
      </c>
      <c r="S25" s="7">
        <v>0</v>
      </c>
      <c r="T25" s="7">
        <v>2000</v>
      </c>
      <c r="U25" s="3">
        <v>0</v>
      </c>
      <c r="V25" s="2">
        <v>20240304</v>
      </c>
      <c r="W25" s="2">
        <v>20240304</v>
      </c>
      <c r="X25" s="2">
        <v>0</v>
      </c>
      <c r="Y25" s="2">
        <v>0</v>
      </c>
      <c r="Z25" s="2">
        <v>20240304</v>
      </c>
      <c r="AA25" s="21">
        <v>0.41</v>
      </c>
      <c r="AB25" s="1" t="s">
        <v>191</v>
      </c>
      <c r="AC25" s="1"/>
      <c r="AD25" s="2">
        <v>0</v>
      </c>
      <c r="AE25" s="21">
        <v>0.41</v>
      </c>
      <c r="AF25" s="6">
        <v>820</v>
      </c>
      <c r="AG25" s="21">
        <v>0.41</v>
      </c>
      <c r="AH25" s="1"/>
      <c r="AI25" s="1" t="s">
        <v>104</v>
      </c>
      <c r="AJ25" s="22">
        <v>0.43049999999999999</v>
      </c>
      <c r="AK25" s="1" t="s">
        <v>265</v>
      </c>
      <c r="AL25" s="1" t="s">
        <v>265</v>
      </c>
      <c r="AM25" s="1" t="s">
        <v>6</v>
      </c>
      <c r="AN25" s="1" t="s">
        <v>267</v>
      </c>
      <c r="AO25" s="1" t="s">
        <v>316</v>
      </c>
      <c r="AP25" s="1" t="s">
        <v>317</v>
      </c>
      <c r="AQ25" s="1"/>
      <c r="AR25" s="1"/>
      <c r="AS25" s="1" t="s">
        <v>105</v>
      </c>
      <c r="AT25" s="7">
        <v>0</v>
      </c>
      <c r="AU25" s="1" t="s">
        <v>194</v>
      </c>
      <c r="AV25" s="1"/>
      <c r="AW25" s="1"/>
      <c r="AX25" s="1"/>
      <c r="AY25" s="1"/>
    </row>
    <row r="26" spans="1:51" hidden="1" x14ac:dyDescent="0.3">
      <c r="A26" s="25">
        <v>45365</v>
      </c>
      <c r="B26" s="26" t="s">
        <v>468</v>
      </c>
      <c r="C26" s="1" t="s">
        <v>46</v>
      </c>
      <c r="D26" s="1" t="s">
        <v>34</v>
      </c>
      <c r="E26" s="2">
        <v>20240311</v>
      </c>
      <c r="F26" s="1" t="s">
        <v>318</v>
      </c>
      <c r="G26" s="1" t="s">
        <v>319</v>
      </c>
      <c r="H26" s="1" t="s">
        <v>320</v>
      </c>
      <c r="I26" s="2">
        <v>10</v>
      </c>
      <c r="J26" s="2">
        <v>0</v>
      </c>
      <c r="K26" s="1" t="s">
        <v>40</v>
      </c>
      <c r="L26" s="1" t="s">
        <v>40</v>
      </c>
      <c r="M26" s="1" t="s">
        <v>321</v>
      </c>
      <c r="N26" s="1" t="s">
        <v>322</v>
      </c>
      <c r="O26" s="1" t="s">
        <v>323</v>
      </c>
      <c r="P26" s="1" t="s">
        <v>324</v>
      </c>
      <c r="Q26" s="1" t="s">
        <v>18</v>
      </c>
      <c r="R26" s="7">
        <v>10</v>
      </c>
      <c r="S26" s="7">
        <v>0</v>
      </c>
      <c r="T26" s="7">
        <v>10</v>
      </c>
      <c r="U26" s="3">
        <v>0</v>
      </c>
      <c r="V26" s="2">
        <v>20240314</v>
      </c>
      <c r="W26" s="2">
        <v>20240314</v>
      </c>
      <c r="X26" s="2">
        <v>0</v>
      </c>
      <c r="Y26" s="2">
        <v>0</v>
      </c>
      <c r="Z26" s="2">
        <v>20240314</v>
      </c>
      <c r="AA26" s="21">
        <v>49.37</v>
      </c>
      <c r="AB26" s="1" t="s">
        <v>18</v>
      </c>
      <c r="AC26" s="1"/>
      <c r="AD26" s="2">
        <v>0</v>
      </c>
      <c r="AE26" s="21">
        <v>49.37</v>
      </c>
      <c r="AF26" s="6">
        <v>493.7</v>
      </c>
      <c r="AG26" s="21">
        <v>49.37</v>
      </c>
      <c r="AH26" s="1"/>
      <c r="AI26" s="1" t="s">
        <v>104</v>
      </c>
      <c r="AJ26" s="22">
        <v>42.250599999999999</v>
      </c>
      <c r="AK26" s="1" t="s">
        <v>20</v>
      </c>
      <c r="AL26" s="1" t="s">
        <v>20</v>
      </c>
      <c r="AM26" s="1" t="s">
        <v>6</v>
      </c>
      <c r="AN26" s="1" t="s">
        <v>39</v>
      </c>
      <c r="AO26" s="1" t="s">
        <v>324</v>
      </c>
      <c r="AP26" s="1" t="s">
        <v>323</v>
      </c>
      <c r="AQ26" s="1"/>
      <c r="AR26" s="1"/>
      <c r="AS26" s="1" t="s">
        <v>105</v>
      </c>
      <c r="AT26" s="7">
        <v>0</v>
      </c>
      <c r="AU26" s="1" t="s">
        <v>106</v>
      </c>
      <c r="AV26" s="1"/>
      <c r="AW26" s="1"/>
      <c r="AX26" s="1"/>
      <c r="AY26" s="1"/>
    </row>
    <row r="27" spans="1:51" x14ac:dyDescent="0.3">
      <c r="A27" s="25">
        <v>45385</v>
      </c>
      <c r="B27" s="26" t="s">
        <v>156</v>
      </c>
      <c r="C27" s="1" t="s">
        <v>29</v>
      </c>
      <c r="D27" s="1" t="s">
        <v>5</v>
      </c>
      <c r="E27" s="2">
        <v>20240305</v>
      </c>
      <c r="F27" s="1" t="s">
        <v>325</v>
      </c>
      <c r="G27" s="1" t="s">
        <v>326</v>
      </c>
      <c r="H27" s="1" t="s">
        <v>327</v>
      </c>
      <c r="I27" s="2">
        <v>1</v>
      </c>
      <c r="J27" s="2">
        <v>0</v>
      </c>
      <c r="K27" s="1" t="s">
        <v>14</v>
      </c>
      <c r="L27" s="1" t="s">
        <v>14</v>
      </c>
      <c r="M27" s="1" t="s">
        <v>328</v>
      </c>
      <c r="N27" s="1"/>
      <c r="O27" s="1" t="s">
        <v>329</v>
      </c>
      <c r="P27" s="1" t="s">
        <v>329</v>
      </c>
      <c r="Q27" s="1" t="s">
        <v>18</v>
      </c>
      <c r="R27" s="7">
        <v>60</v>
      </c>
      <c r="S27" s="7">
        <v>0</v>
      </c>
      <c r="T27" s="7">
        <v>60</v>
      </c>
      <c r="U27" s="3">
        <v>0</v>
      </c>
      <c r="V27" s="2">
        <v>20240403</v>
      </c>
      <c r="W27" s="2">
        <v>0</v>
      </c>
      <c r="X27" s="2">
        <v>0</v>
      </c>
      <c r="Y27" s="2">
        <v>0</v>
      </c>
      <c r="Z27" s="2">
        <v>20240403</v>
      </c>
      <c r="AA27" s="21">
        <v>16.95</v>
      </c>
      <c r="AB27" s="1" t="s">
        <v>18</v>
      </c>
      <c r="AC27" s="1"/>
      <c r="AD27" s="2">
        <v>1</v>
      </c>
      <c r="AE27" s="21">
        <v>16.95</v>
      </c>
      <c r="AF27" s="6">
        <v>1017</v>
      </c>
      <c r="AG27" s="21">
        <v>0</v>
      </c>
      <c r="AH27" s="1"/>
      <c r="AI27" s="1" t="s">
        <v>104</v>
      </c>
      <c r="AJ27" s="22">
        <v>17.797499999999999</v>
      </c>
      <c r="AK27" s="1" t="s">
        <v>330</v>
      </c>
      <c r="AL27" s="1" t="s">
        <v>330</v>
      </c>
      <c r="AM27" s="1" t="s">
        <v>6</v>
      </c>
      <c r="AN27" s="1" t="s">
        <v>331</v>
      </c>
      <c r="AO27" s="1" t="s">
        <v>329</v>
      </c>
      <c r="AP27" s="1" t="s">
        <v>329</v>
      </c>
      <c r="AQ27" s="1"/>
      <c r="AR27" s="1"/>
      <c r="AS27" s="1" t="s">
        <v>105</v>
      </c>
      <c r="AT27" s="7">
        <v>0</v>
      </c>
      <c r="AU27" s="1" t="s">
        <v>106</v>
      </c>
      <c r="AV27" s="1"/>
      <c r="AW27" s="1"/>
      <c r="AX27" s="1"/>
      <c r="AY27" s="1"/>
    </row>
    <row r="28" spans="1:51" hidden="1" x14ac:dyDescent="0.3">
      <c r="A28" s="25">
        <v>45321</v>
      </c>
      <c r="B28" s="26" t="s">
        <v>469</v>
      </c>
      <c r="C28" s="1" t="s">
        <v>10</v>
      </c>
      <c r="D28" s="1" t="s">
        <v>125</v>
      </c>
      <c r="E28" s="2">
        <v>20231221</v>
      </c>
      <c r="F28" s="1" t="s">
        <v>26</v>
      </c>
      <c r="G28" s="1" t="s">
        <v>27</v>
      </c>
      <c r="H28" s="1" t="s">
        <v>332</v>
      </c>
      <c r="I28" s="2">
        <v>1</v>
      </c>
      <c r="J28" s="2">
        <v>0</v>
      </c>
      <c r="K28" s="1" t="s">
        <v>333</v>
      </c>
      <c r="L28" s="1" t="s">
        <v>14</v>
      </c>
      <c r="M28" s="1" t="s">
        <v>334</v>
      </c>
      <c r="N28" s="1"/>
      <c r="O28" s="1" t="s">
        <v>335</v>
      </c>
      <c r="P28" s="1" t="s">
        <v>336</v>
      </c>
      <c r="Q28" s="1" t="s">
        <v>18</v>
      </c>
      <c r="R28" s="7">
        <v>143</v>
      </c>
      <c r="S28" s="7">
        <v>123</v>
      </c>
      <c r="T28" s="7">
        <v>20</v>
      </c>
      <c r="U28" s="3">
        <v>123</v>
      </c>
      <c r="V28" s="2">
        <v>20240130</v>
      </c>
      <c r="W28" s="2">
        <v>0</v>
      </c>
      <c r="X28" s="2">
        <v>0</v>
      </c>
      <c r="Y28" s="2">
        <v>0</v>
      </c>
      <c r="Z28" s="2">
        <v>20240130</v>
      </c>
      <c r="AA28" s="21">
        <v>4.75</v>
      </c>
      <c r="AB28" s="1" t="s">
        <v>18</v>
      </c>
      <c r="AC28" s="1"/>
      <c r="AD28" s="2">
        <v>100</v>
      </c>
      <c r="AE28" s="21">
        <v>4.7500000000000001E-2</v>
      </c>
      <c r="AF28" s="6">
        <v>679.25</v>
      </c>
      <c r="AG28" s="21">
        <v>0</v>
      </c>
      <c r="AH28" s="1"/>
      <c r="AI28" s="1" t="s">
        <v>104</v>
      </c>
      <c r="AJ28" s="22">
        <v>5.3791000000000002</v>
      </c>
      <c r="AK28" s="1" t="s">
        <v>337</v>
      </c>
      <c r="AL28" s="1" t="s">
        <v>17</v>
      </c>
      <c r="AM28" s="1" t="s">
        <v>338</v>
      </c>
      <c r="AN28" s="1" t="s">
        <v>339</v>
      </c>
      <c r="AO28" s="1" t="s">
        <v>340</v>
      </c>
      <c r="AP28" s="1" t="s">
        <v>336</v>
      </c>
      <c r="AQ28" s="1" t="s">
        <v>132</v>
      </c>
      <c r="AR28" s="1" t="s">
        <v>133</v>
      </c>
      <c r="AS28" s="1" t="s">
        <v>134</v>
      </c>
      <c r="AT28" s="7">
        <v>20231221</v>
      </c>
      <c r="AU28" s="1" t="s">
        <v>106</v>
      </c>
      <c r="AV28" s="1"/>
      <c r="AW28" s="1"/>
      <c r="AX28" s="1"/>
      <c r="AY28" s="1"/>
    </row>
    <row r="29" spans="1:51" hidden="1" x14ac:dyDescent="0.3">
      <c r="A29" s="25">
        <v>45119</v>
      </c>
      <c r="B29" s="26" t="s">
        <v>470</v>
      </c>
      <c r="C29" s="1" t="s">
        <v>16</v>
      </c>
      <c r="D29" s="1" t="s">
        <v>5</v>
      </c>
      <c r="E29" s="2">
        <v>20230614</v>
      </c>
      <c r="F29" s="1" t="s">
        <v>291</v>
      </c>
      <c r="G29" s="1" t="s">
        <v>292</v>
      </c>
      <c r="H29" s="1" t="s">
        <v>341</v>
      </c>
      <c r="I29" s="2">
        <v>1</v>
      </c>
      <c r="J29" s="2">
        <v>1</v>
      </c>
      <c r="K29" s="1" t="s">
        <v>333</v>
      </c>
      <c r="L29" s="1" t="s">
        <v>40</v>
      </c>
      <c r="M29" s="1" t="s">
        <v>342</v>
      </c>
      <c r="N29" s="1" t="s">
        <v>343</v>
      </c>
      <c r="O29" s="1" t="s">
        <v>344</v>
      </c>
      <c r="P29" s="1" t="s">
        <v>344</v>
      </c>
      <c r="Q29" s="1" t="s">
        <v>191</v>
      </c>
      <c r="R29" s="7">
        <v>400</v>
      </c>
      <c r="S29" s="7">
        <v>100</v>
      </c>
      <c r="T29" s="7">
        <v>300</v>
      </c>
      <c r="U29" s="3">
        <v>100</v>
      </c>
      <c r="V29" s="2">
        <v>20230703</v>
      </c>
      <c r="W29" s="2">
        <v>20230712</v>
      </c>
      <c r="X29" s="2">
        <v>20230712</v>
      </c>
      <c r="Y29" s="2">
        <v>0</v>
      </c>
      <c r="Z29" s="2">
        <v>20230712</v>
      </c>
      <c r="AA29" s="21">
        <v>0.36</v>
      </c>
      <c r="AB29" s="1" t="s">
        <v>191</v>
      </c>
      <c r="AC29" s="1"/>
      <c r="AD29" s="2">
        <v>100</v>
      </c>
      <c r="AE29" s="21">
        <v>3.5999999999999999E-3</v>
      </c>
      <c r="AF29" s="6">
        <v>144</v>
      </c>
      <c r="AG29" s="21">
        <v>0.36</v>
      </c>
      <c r="AH29" s="1"/>
      <c r="AI29" s="1" t="s">
        <v>104</v>
      </c>
      <c r="AJ29" s="22">
        <v>0.378</v>
      </c>
      <c r="AK29" s="1" t="s">
        <v>298</v>
      </c>
      <c r="AL29" s="1" t="s">
        <v>298</v>
      </c>
      <c r="AM29" s="1" t="s">
        <v>345</v>
      </c>
      <c r="AN29" s="1" t="s">
        <v>299</v>
      </c>
      <c r="AO29" s="1" t="s">
        <v>344</v>
      </c>
      <c r="AP29" s="1" t="s">
        <v>346</v>
      </c>
      <c r="AQ29" s="1"/>
      <c r="AR29" s="1"/>
      <c r="AS29" s="1" t="s">
        <v>105</v>
      </c>
      <c r="AT29" s="7">
        <v>20230918</v>
      </c>
      <c r="AU29" s="1" t="s">
        <v>106</v>
      </c>
      <c r="AV29" s="1" t="s">
        <v>347</v>
      </c>
      <c r="AW29" s="2">
        <v>0</v>
      </c>
      <c r="AX29" s="1"/>
      <c r="AY29" s="1"/>
    </row>
    <row r="30" spans="1:51" x14ac:dyDescent="0.3">
      <c r="A30" s="25">
        <v>45385</v>
      </c>
      <c r="B30" s="26" t="s">
        <v>156</v>
      </c>
      <c r="C30" s="1" t="s">
        <v>182</v>
      </c>
      <c r="D30" s="1" t="s">
        <v>5</v>
      </c>
      <c r="E30" s="2">
        <v>20240311</v>
      </c>
      <c r="F30" s="1" t="s">
        <v>270</v>
      </c>
      <c r="G30" s="1" t="s">
        <v>271</v>
      </c>
      <c r="H30" s="1" t="s">
        <v>348</v>
      </c>
      <c r="I30" s="2">
        <v>10</v>
      </c>
      <c r="J30" s="2">
        <v>0</v>
      </c>
      <c r="K30" s="1" t="s">
        <v>14</v>
      </c>
      <c r="L30" s="1" t="s">
        <v>14</v>
      </c>
      <c r="M30" s="1" t="s">
        <v>349</v>
      </c>
      <c r="N30" s="1" t="s">
        <v>350</v>
      </c>
      <c r="O30" s="1" t="s">
        <v>351</v>
      </c>
      <c r="P30" s="1" t="s">
        <v>352</v>
      </c>
      <c r="Q30" s="1" t="s">
        <v>18</v>
      </c>
      <c r="R30" s="7">
        <v>7</v>
      </c>
      <c r="S30" s="7">
        <v>0</v>
      </c>
      <c r="T30" s="7">
        <v>7</v>
      </c>
      <c r="U30" s="3">
        <v>0</v>
      </c>
      <c r="V30" s="2">
        <v>20240403</v>
      </c>
      <c r="W30" s="2">
        <v>0</v>
      </c>
      <c r="X30" s="2">
        <v>0</v>
      </c>
      <c r="Y30" s="2">
        <v>0</v>
      </c>
      <c r="Z30" s="2">
        <v>20240403</v>
      </c>
      <c r="AA30" s="21">
        <v>309.89</v>
      </c>
      <c r="AB30" s="1" t="s">
        <v>18</v>
      </c>
      <c r="AC30" s="1"/>
      <c r="AD30" s="2">
        <v>0</v>
      </c>
      <c r="AE30" s="21">
        <v>309.89</v>
      </c>
      <c r="AF30" s="6">
        <v>2169.23</v>
      </c>
      <c r="AG30" s="21">
        <v>0</v>
      </c>
      <c r="AH30" s="1"/>
      <c r="AI30" s="1" t="s">
        <v>104</v>
      </c>
      <c r="AJ30" s="22">
        <v>326</v>
      </c>
      <c r="AK30" s="1" t="s">
        <v>277</v>
      </c>
      <c r="AL30" s="1" t="s">
        <v>277</v>
      </c>
      <c r="AM30" s="1" t="s">
        <v>6</v>
      </c>
      <c r="AN30" s="1" t="s">
        <v>278</v>
      </c>
      <c r="AO30" s="1" t="s">
        <v>352</v>
      </c>
      <c r="AP30" s="1" t="s">
        <v>353</v>
      </c>
      <c r="AQ30" s="1"/>
      <c r="AR30" s="1"/>
      <c r="AS30" s="1" t="s">
        <v>105</v>
      </c>
      <c r="AT30" s="7">
        <v>0</v>
      </c>
      <c r="AU30" s="1" t="s">
        <v>106</v>
      </c>
      <c r="AV30" s="1"/>
      <c r="AW30" s="1"/>
      <c r="AX30" s="1"/>
      <c r="AY30" s="1"/>
    </row>
    <row r="31" spans="1:51" hidden="1" x14ac:dyDescent="0.3">
      <c r="A31" s="25">
        <v>45358</v>
      </c>
      <c r="B31" s="26" t="s">
        <v>160</v>
      </c>
      <c r="C31" s="1" t="s">
        <v>16</v>
      </c>
      <c r="D31" s="1" t="s">
        <v>5</v>
      </c>
      <c r="E31" s="2">
        <v>20240229</v>
      </c>
      <c r="F31" s="1" t="s">
        <v>354</v>
      </c>
      <c r="G31" s="1" t="s">
        <v>355</v>
      </c>
      <c r="H31" s="1" t="s">
        <v>356</v>
      </c>
      <c r="I31" s="2">
        <v>20</v>
      </c>
      <c r="J31" s="2">
        <v>0</v>
      </c>
      <c r="K31" s="1" t="s">
        <v>14</v>
      </c>
      <c r="L31" s="1" t="s">
        <v>14</v>
      </c>
      <c r="M31" s="1" t="s">
        <v>138</v>
      </c>
      <c r="N31" s="1"/>
      <c r="O31" s="1" t="s">
        <v>140</v>
      </c>
      <c r="P31" s="1" t="s">
        <v>141</v>
      </c>
      <c r="Q31" s="1" t="s">
        <v>18</v>
      </c>
      <c r="R31" s="7">
        <v>1</v>
      </c>
      <c r="S31" s="7">
        <v>0</v>
      </c>
      <c r="T31" s="7">
        <v>1</v>
      </c>
      <c r="U31" s="3">
        <v>0</v>
      </c>
      <c r="V31" s="2">
        <v>20240307</v>
      </c>
      <c r="W31" s="2">
        <v>0</v>
      </c>
      <c r="X31" s="2">
        <v>0</v>
      </c>
      <c r="Y31" s="2">
        <v>0</v>
      </c>
      <c r="Z31" s="2">
        <v>20240307</v>
      </c>
      <c r="AA31" s="21">
        <v>479.6</v>
      </c>
      <c r="AB31" s="1" t="s">
        <v>18</v>
      </c>
      <c r="AC31" s="1"/>
      <c r="AD31" s="2">
        <v>0</v>
      </c>
      <c r="AE31" s="21">
        <v>479.6</v>
      </c>
      <c r="AF31" s="6">
        <v>479.6</v>
      </c>
      <c r="AG31" s="21">
        <v>0</v>
      </c>
      <c r="AH31" s="1"/>
      <c r="AI31" s="1" t="s">
        <v>104</v>
      </c>
      <c r="AJ31" s="22">
        <v>0</v>
      </c>
      <c r="AK31" s="1" t="s">
        <v>6</v>
      </c>
      <c r="AL31" s="1" t="s">
        <v>6</v>
      </c>
      <c r="AM31" s="1" t="s">
        <v>17</v>
      </c>
      <c r="AN31" s="1" t="s">
        <v>142</v>
      </c>
      <c r="AO31" s="1" t="s">
        <v>357</v>
      </c>
      <c r="AP31" s="1" t="s">
        <v>358</v>
      </c>
      <c r="AQ31" s="1"/>
      <c r="AR31" s="1"/>
      <c r="AS31" s="1" t="s">
        <v>122</v>
      </c>
      <c r="AT31" s="7">
        <v>0</v>
      </c>
      <c r="AU31" s="1"/>
      <c r="AV31" s="1"/>
      <c r="AW31" s="1"/>
      <c r="AX31" s="1"/>
      <c r="AY31" s="1" t="s">
        <v>359</v>
      </c>
    </row>
    <row r="32" spans="1:51" hidden="1" x14ac:dyDescent="0.3">
      <c r="A32" s="25">
        <v>45474</v>
      </c>
      <c r="B32" s="26" t="s">
        <v>471</v>
      </c>
      <c r="C32" s="1" t="s">
        <v>10</v>
      </c>
      <c r="D32" s="1" t="s">
        <v>5</v>
      </c>
      <c r="E32" s="2">
        <v>20230920</v>
      </c>
      <c r="F32" s="1" t="s">
        <v>360</v>
      </c>
      <c r="G32" s="1" t="s">
        <v>361</v>
      </c>
      <c r="H32" s="1" t="s">
        <v>362</v>
      </c>
      <c r="I32" s="2">
        <v>50</v>
      </c>
      <c r="J32" s="2">
        <v>0</v>
      </c>
      <c r="K32" s="1" t="s">
        <v>40</v>
      </c>
      <c r="L32" s="1" t="s">
        <v>40</v>
      </c>
      <c r="M32" s="1" t="s">
        <v>363</v>
      </c>
      <c r="N32" s="1" t="s">
        <v>364</v>
      </c>
      <c r="O32" s="1" t="s">
        <v>365</v>
      </c>
      <c r="P32" s="1" t="s">
        <v>366</v>
      </c>
      <c r="Q32" s="1" t="s">
        <v>191</v>
      </c>
      <c r="R32" s="7">
        <v>2000</v>
      </c>
      <c r="S32" s="7">
        <v>0</v>
      </c>
      <c r="T32" s="7">
        <v>2000</v>
      </c>
      <c r="U32" s="3">
        <v>0</v>
      </c>
      <c r="V32" s="2">
        <v>20240630</v>
      </c>
      <c r="W32" s="2">
        <v>20240630</v>
      </c>
      <c r="X32" s="2">
        <v>0</v>
      </c>
      <c r="Y32" s="2">
        <v>0</v>
      </c>
      <c r="Z32" s="2">
        <v>20240701</v>
      </c>
      <c r="AA32" s="21">
        <v>2.5299999999999998</v>
      </c>
      <c r="AB32" s="1" t="s">
        <v>367</v>
      </c>
      <c r="AC32" s="3">
        <v>1.5</v>
      </c>
      <c r="AD32" s="2">
        <v>0</v>
      </c>
      <c r="AE32" s="21">
        <v>2.5299999999999998</v>
      </c>
      <c r="AF32" s="6">
        <v>7590</v>
      </c>
      <c r="AG32" s="21">
        <v>2.5299999999999998</v>
      </c>
      <c r="AH32" s="1"/>
      <c r="AI32" s="1" t="s">
        <v>104</v>
      </c>
      <c r="AJ32" s="22">
        <v>3.9089</v>
      </c>
      <c r="AK32" s="1" t="s">
        <v>234</v>
      </c>
      <c r="AL32" s="1" t="s">
        <v>234</v>
      </c>
      <c r="AM32" s="1" t="s">
        <v>6</v>
      </c>
      <c r="AN32" s="1" t="s">
        <v>235</v>
      </c>
      <c r="AO32" s="1" t="s">
        <v>366</v>
      </c>
      <c r="AP32" s="1" t="s">
        <v>368</v>
      </c>
      <c r="AQ32" s="1"/>
      <c r="AR32" s="1"/>
      <c r="AS32" s="1" t="s">
        <v>105</v>
      </c>
      <c r="AT32" s="7">
        <v>0</v>
      </c>
      <c r="AU32" s="1" t="s">
        <v>194</v>
      </c>
      <c r="AV32" s="1"/>
      <c r="AW32" s="1"/>
      <c r="AX32" s="1"/>
      <c r="AY32" s="1"/>
    </row>
    <row r="33" spans="1:51" hidden="1" x14ac:dyDescent="0.3">
      <c r="A33" s="25">
        <v>45366</v>
      </c>
      <c r="B33" s="26" t="s">
        <v>468</v>
      </c>
      <c r="C33" s="1" t="s">
        <v>46</v>
      </c>
      <c r="D33" s="1" t="s">
        <v>5</v>
      </c>
      <c r="E33" s="2">
        <v>20240305</v>
      </c>
      <c r="F33" s="1" t="s">
        <v>369</v>
      </c>
      <c r="G33" s="1" t="s">
        <v>370</v>
      </c>
      <c r="H33" s="1" t="s">
        <v>371</v>
      </c>
      <c r="I33" s="2">
        <v>50</v>
      </c>
      <c r="J33" s="2">
        <v>0</v>
      </c>
      <c r="K33" s="1" t="s">
        <v>40</v>
      </c>
      <c r="L33" s="1" t="s">
        <v>40</v>
      </c>
      <c r="M33" s="1" t="s">
        <v>372</v>
      </c>
      <c r="N33" s="1" t="s">
        <v>373</v>
      </c>
      <c r="O33" s="1" t="s">
        <v>374</v>
      </c>
      <c r="P33" s="1" t="s">
        <v>375</v>
      </c>
      <c r="Q33" s="1" t="s">
        <v>18</v>
      </c>
      <c r="R33" s="7">
        <v>1</v>
      </c>
      <c r="S33" s="7">
        <v>0</v>
      </c>
      <c r="T33" s="7">
        <v>1</v>
      </c>
      <c r="U33" s="3">
        <v>0</v>
      </c>
      <c r="V33" s="2">
        <v>20240308</v>
      </c>
      <c r="W33" s="2">
        <v>20240315</v>
      </c>
      <c r="X33" s="2">
        <v>0</v>
      </c>
      <c r="Y33" s="2">
        <v>0</v>
      </c>
      <c r="Z33" s="2">
        <v>20240315</v>
      </c>
      <c r="AA33" s="21">
        <v>105.63</v>
      </c>
      <c r="AB33" s="1" t="s">
        <v>18</v>
      </c>
      <c r="AC33" s="1"/>
      <c r="AD33" s="2">
        <v>0</v>
      </c>
      <c r="AE33" s="21">
        <v>105.63</v>
      </c>
      <c r="AF33" s="6">
        <v>105.63</v>
      </c>
      <c r="AG33" s="21">
        <v>105.63</v>
      </c>
      <c r="AH33" s="1"/>
      <c r="AI33" s="1" t="s">
        <v>104</v>
      </c>
      <c r="AJ33" s="22">
        <v>82.992000000000004</v>
      </c>
      <c r="AK33" s="1" t="s">
        <v>170</v>
      </c>
      <c r="AL33" s="1" t="s">
        <v>170</v>
      </c>
      <c r="AM33" s="1" t="s">
        <v>6</v>
      </c>
      <c r="AN33" s="1" t="s">
        <v>171</v>
      </c>
      <c r="AO33" s="1" t="s">
        <v>375</v>
      </c>
      <c r="AP33" s="1" t="s">
        <v>374</v>
      </c>
      <c r="AQ33" s="1"/>
      <c r="AR33" s="1"/>
      <c r="AS33" s="1" t="s">
        <v>105</v>
      </c>
      <c r="AT33" s="7">
        <v>0</v>
      </c>
      <c r="AU33" s="1" t="s">
        <v>106</v>
      </c>
      <c r="AV33" s="1"/>
      <c r="AW33" s="1"/>
      <c r="AX33" s="1"/>
      <c r="AY33" s="1"/>
    </row>
    <row r="34" spans="1:51" x14ac:dyDescent="0.3">
      <c r="A34" s="25">
        <v>45386</v>
      </c>
      <c r="B34" s="26" t="s">
        <v>156</v>
      </c>
      <c r="C34" s="1" t="s">
        <v>16</v>
      </c>
      <c r="D34" s="1" t="s">
        <v>5</v>
      </c>
      <c r="E34" s="2">
        <v>20240109</v>
      </c>
      <c r="F34" s="1" t="s">
        <v>291</v>
      </c>
      <c r="G34" s="1" t="s">
        <v>292</v>
      </c>
      <c r="H34" s="1" t="s">
        <v>376</v>
      </c>
      <c r="I34" s="2">
        <v>5</v>
      </c>
      <c r="J34" s="2">
        <v>0</v>
      </c>
      <c r="K34" s="1" t="s">
        <v>40</v>
      </c>
      <c r="L34" s="1" t="s">
        <v>40</v>
      </c>
      <c r="M34" s="1" t="s">
        <v>377</v>
      </c>
      <c r="N34" s="1" t="s">
        <v>378</v>
      </c>
      <c r="O34" s="1" t="s">
        <v>379</v>
      </c>
      <c r="P34" s="1" t="s">
        <v>379</v>
      </c>
      <c r="Q34" s="1" t="s">
        <v>191</v>
      </c>
      <c r="R34" s="7">
        <v>200</v>
      </c>
      <c r="S34" s="7">
        <v>0</v>
      </c>
      <c r="T34" s="7">
        <v>200</v>
      </c>
      <c r="U34" s="3">
        <v>0</v>
      </c>
      <c r="V34" s="2">
        <v>20240404</v>
      </c>
      <c r="W34" s="2">
        <v>20240404</v>
      </c>
      <c r="X34" s="2">
        <v>0</v>
      </c>
      <c r="Y34" s="2">
        <v>0</v>
      </c>
      <c r="Z34" s="2">
        <v>20240404</v>
      </c>
      <c r="AA34" s="21">
        <v>0.54369999999999996</v>
      </c>
      <c r="AB34" s="1" t="s">
        <v>191</v>
      </c>
      <c r="AC34" s="1"/>
      <c r="AD34" s="2">
        <v>100</v>
      </c>
      <c r="AE34" s="21">
        <v>5.437E-3</v>
      </c>
      <c r="AF34" s="6">
        <v>108.74</v>
      </c>
      <c r="AG34" s="21">
        <v>0.54369999999999996</v>
      </c>
      <c r="AH34" s="1"/>
      <c r="AI34" s="1" t="s">
        <v>104</v>
      </c>
      <c r="AJ34" s="22">
        <v>0.57089999999999996</v>
      </c>
      <c r="AK34" s="1" t="s">
        <v>298</v>
      </c>
      <c r="AL34" s="1" t="s">
        <v>298</v>
      </c>
      <c r="AM34" s="1" t="s">
        <v>345</v>
      </c>
      <c r="AN34" s="1" t="s">
        <v>299</v>
      </c>
      <c r="AO34" s="1" t="s">
        <v>379</v>
      </c>
      <c r="AP34" s="1" t="s">
        <v>380</v>
      </c>
      <c r="AQ34" s="1"/>
      <c r="AR34" s="1"/>
      <c r="AS34" s="1" t="s">
        <v>105</v>
      </c>
      <c r="AT34" s="7">
        <v>0</v>
      </c>
      <c r="AU34" s="1" t="s">
        <v>106</v>
      </c>
      <c r="AV34" s="1"/>
      <c r="AW34" s="1"/>
      <c r="AX34" s="1"/>
      <c r="AY34" s="1"/>
    </row>
    <row r="35" spans="1:51" hidden="1" x14ac:dyDescent="0.3">
      <c r="A35" s="25">
        <v>45357</v>
      </c>
      <c r="B35" s="26" t="s">
        <v>160</v>
      </c>
      <c r="C35" s="1" t="s">
        <v>29</v>
      </c>
      <c r="D35" s="1" t="s">
        <v>45</v>
      </c>
      <c r="E35" s="2">
        <v>20240304</v>
      </c>
      <c r="F35" s="1" t="s">
        <v>381</v>
      </c>
      <c r="G35" s="1" t="s">
        <v>382</v>
      </c>
      <c r="H35" s="1" t="s">
        <v>383</v>
      </c>
      <c r="I35" s="2">
        <v>20</v>
      </c>
      <c r="J35" s="2">
        <v>0</v>
      </c>
      <c r="K35" s="1" t="s">
        <v>40</v>
      </c>
      <c r="L35" s="1" t="s">
        <v>40</v>
      </c>
      <c r="M35" s="1" t="s">
        <v>138</v>
      </c>
      <c r="N35" s="1" t="s">
        <v>384</v>
      </c>
      <c r="O35" s="1" t="s">
        <v>140</v>
      </c>
      <c r="P35" s="1" t="s">
        <v>141</v>
      </c>
      <c r="Q35" s="1" t="s">
        <v>18</v>
      </c>
      <c r="R35" s="7">
        <v>2</v>
      </c>
      <c r="S35" s="7">
        <v>0</v>
      </c>
      <c r="T35" s="7">
        <v>2</v>
      </c>
      <c r="U35" s="3">
        <v>0</v>
      </c>
      <c r="V35" s="2">
        <v>20240306</v>
      </c>
      <c r="W35" s="2">
        <v>20240306</v>
      </c>
      <c r="X35" s="2">
        <v>0</v>
      </c>
      <c r="Y35" s="2">
        <v>0</v>
      </c>
      <c r="Z35" s="2">
        <v>20240306</v>
      </c>
      <c r="AA35" s="21">
        <v>22.5</v>
      </c>
      <c r="AB35" s="1" t="s">
        <v>18</v>
      </c>
      <c r="AC35" s="1"/>
      <c r="AD35" s="2">
        <v>0</v>
      </c>
      <c r="AE35" s="21">
        <v>22.5</v>
      </c>
      <c r="AF35" s="6">
        <v>45</v>
      </c>
      <c r="AG35" s="21">
        <v>22.5</v>
      </c>
      <c r="AH35" s="1"/>
      <c r="AI35" s="1" t="s">
        <v>104</v>
      </c>
      <c r="AJ35" s="22">
        <v>0</v>
      </c>
      <c r="AK35" s="1" t="s">
        <v>6</v>
      </c>
      <c r="AL35" s="1" t="s">
        <v>6</v>
      </c>
      <c r="AM35" s="1" t="s">
        <v>17</v>
      </c>
      <c r="AN35" s="1" t="s">
        <v>142</v>
      </c>
      <c r="AO35" s="1"/>
      <c r="AP35" s="1" t="s">
        <v>385</v>
      </c>
      <c r="AQ35" s="1"/>
      <c r="AR35" s="1"/>
      <c r="AS35" s="1" t="s">
        <v>122</v>
      </c>
      <c r="AT35" s="7">
        <v>0</v>
      </c>
      <c r="AU35" s="1"/>
      <c r="AV35" s="1"/>
      <c r="AW35" s="1"/>
      <c r="AX35" s="1"/>
      <c r="AY35" s="1" t="s">
        <v>386</v>
      </c>
    </row>
    <row r="36" spans="1:51" hidden="1" x14ac:dyDescent="0.3">
      <c r="A36" s="25">
        <v>45369</v>
      </c>
      <c r="B36" s="26" t="s">
        <v>466</v>
      </c>
      <c r="C36" s="1" t="s">
        <v>16</v>
      </c>
      <c r="D36" s="1" t="s">
        <v>5</v>
      </c>
      <c r="E36" s="2">
        <v>20240308</v>
      </c>
      <c r="F36" s="1" t="s">
        <v>202</v>
      </c>
      <c r="G36" s="1" t="s">
        <v>203</v>
      </c>
      <c r="H36" s="1" t="s">
        <v>387</v>
      </c>
      <c r="I36" s="2">
        <v>2</v>
      </c>
      <c r="J36" s="2">
        <v>0</v>
      </c>
      <c r="K36" s="1" t="s">
        <v>14</v>
      </c>
      <c r="L36" s="1" t="s">
        <v>14</v>
      </c>
      <c r="M36" s="1" t="s">
        <v>388</v>
      </c>
      <c r="N36" s="1"/>
      <c r="O36" s="1" t="s">
        <v>389</v>
      </c>
      <c r="P36" s="1" t="s">
        <v>389</v>
      </c>
      <c r="Q36" s="1" t="s">
        <v>18</v>
      </c>
      <c r="R36" s="7">
        <v>8</v>
      </c>
      <c r="S36" s="7">
        <v>0</v>
      </c>
      <c r="T36" s="7">
        <v>8</v>
      </c>
      <c r="U36" s="3">
        <v>0</v>
      </c>
      <c r="V36" s="2">
        <v>20240318</v>
      </c>
      <c r="W36" s="2">
        <v>0</v>
      </c>
      <c r="X36" s="2">
        <v>0</v>
      </c>
      <c r="Y36" s="2">
        <v>0</v>
      </c>
      <c r="Z36" s="2">
        <v>20240318</v>
      </c>
      <c r="AA36" s="21">
        <v>7.851</v>
      </c>
      <c r="AB36" s="1" t="s">
        <v>18</v>
      </c>
      <c r="AC36" s="1"/>
      <c r="AD36" s="2">
        <v>0</v>
      </c>
      <c r="AE36" s="21">
        <v>7.851</v>
      </c>
      <c r="AF36" s="6">
        <v>62.81</v>
      </c>
      <c r="AG36" s="21">
        <v>0</v>
      </c>
      <c r="AH36" s="1"/>
      <c r="AI36" s="1" t="s">
        <v>104</v>
      </c>
      <c r="AJ36" s="22">
        <v>42.341000000000001</v>
      </c>
      <c r="AK36" s="1" t="s">
        <v>6</v>
      </c>
      <c r="AL36" s="1" t="s">
        <v>6</v>
      </c>
      <c r="AM36" s="1" t="s">
        <v>209</v>
      </c>
      <c r="AN36" s="1" t="s">
        <v>210</v>
      </c>
      <c r="AO36" s="1" t="s">
        <v>211</v>
      </c>
      <c r="AP36" s="1" t="s">
        <v>389</v>
      </c>
      <c r="AQ36" s="1" t="s">
        <v>132</v>
      </c>
      <c r="AR36" s="1" t="s">
        <v>212</v>
      </c>
      <c r="AS36" s="1" t="s">
        <v>134</v>
      </c>
      <c r="AT36" s="7">
        <v>0</v>
      </c>
      <c r="AU36" s="1" t="s">
        <v>106</v>
      </c>
      <c r="AV36" s="1"/>
      <c r="AW36" s="1"/>
      <c r="AX36" s="1"/>
      <c r="AY36" s="1"/>
    </row>
    <row r="37" spans="1:51" hidden="1" x14ac:dyDescent="0.3">
      <c r="A37" s="25">
        <v>45370</v>
      </c>
      <c r="B37" s="26" t="s">
        <v>466</v>
      </c>
      <c r="C37" s="1" t="s">
        <v>10</v>
      </c>
      <c r="D37" s="1" t="s">
        <v>5</v>
      </c>
      <c r="E37" s="2">
        <v>20240308</v>
      </c>
      <c r="F37" s="1" t="s">
        <v>390</v>
      </c>
      <c r="G37" s="1" t="s">
        <v>391</v>
      </c>
      <c r="H37" s="1" t="s">
        <v>392</v>
      </c>
      <c r="I37" s="2">
        <v>50</v>
      </c>
      <c r="J37" s="2">
        <v>0</v>
      </c>
      <c r="K37" s="1" t="s">
        <v>40</v>
      </c>
      <c r="L37" s="1" t="s">
        <v>40</v>
      </c>
      <c r="M37" s="1" t="s">
        <v>393</v>
      </c>
      <c r="N37" s="1" t="s">
        <v>394</v>
      </c>
      <c r="O37" s="1" t="s">
        <v>395</v>
      </c>
      <c r="P37" s="1" t="s">
        <v>395</v>
      </c>
      <c r="Q37" s="1" t="s">
        <v>18</v>
      </c>
      <c r="R37" s="7">
        <v>135</v>
      </c>
      <c r="S37" s="7">
        <v>0</v>
      </c>
      <c r="T37" s="7">
        <v>135</v>
      </c>
      <c r="U37" s="3">
        <v>0</v>
      </c>
      <c r="V37" s="2">
        <v>20240319</v>
      </c>
      <c r="W37" s="2">
        <v>20240319</v>
      </c>
      <c r="X37" s="2">
        <v>0</v>
      </c>
      <c r="Y37" s="2">
        <v>0</v>
      </c>
      <c r="Z37" s="2">
        <v>20240319</v>
      </c>
      <c r="AA37" s="21">
        <v>6.85</v>
      </c>
      <c r="AB37" s="1" t="s">
        <v>18</v>
      </c>
      <c r="AC37" s="1"/>
      <c r="AD37" s="2">
        <v>0</v>
      </c>
      <c r="AE37" s="21">
        <v>6.85</v>
      </c>
      <c r="AF37" s="6">
        <v>924.75</v>
      </c>
      <c r="AG37" s="21">
        <v>6.85</v>
      </c>
      <c r="AH37" s="1"/>
      <c r="AI37" s="1" t="s">
        <v>104</v>
      </c>
      <c r="AJ37" s="22">
        <v>7.1924999999999999</v>
      </c>
      <c r="AK37" s="1" t="s">
        <v>396</v>
      </c>
      <c r="AL37" s="1" t="s">
        <v>396</v>
      </c>
      <c r="AM37" s="1" t="s">
        <v>307</v>
      </c>
      <c r="AN37" s="1" t="s">
        <v>397</v>
      </c>
      <c r="AO37" s="1" t="s">
        <v>395</v>
      </c>
      <c r="AP37" s="1" t="s">
        <v>398</v>
      </c>
      <c r="AQ37" s="1"/>
      <c r="AR37" s="1"/>
      <c r="AS37" s="1" t="s">
        <v>105</v>
      </c>
      <c r="AT37" s="7">
        <v>0</v>
      </c>
      <c r="AU37" s="1" t="s">
        <v>106</v>
      </c>
      <c r="AV37" s="1"/>
      <c r="AW37" s="1"/>
      <c r="AX37" s="1"/>
      <c r="AY37" s="1"/>
    </row>
    <row r="38" spans="1:51" hidden="1" x14ac:dyDescent="0.3">
      <c r="A38" s="25">
        <v>45386</v>
      </c>
      <c r="B38" s="26" t="s">
        <v>156</v>
      </c>
      <c r="C38" s="1" t="s">
        <v>268</v>
      </c>
      <c r="D38" s="1" t="s">
        <v>269</v>
      </c>
      <c r="E38" s="2">
        <v>20240220</v>
      </c>
      <c r="F38" s="1" t="s">
        <v>399</v>
      </c>
      <c r="G38" s="1" t="s">
        <v>400</v>
      </c>
      <c r="H38" s="1" t="s">
        <v>401</v>
      </c>
      <c r="I38" s="2">
        <v>1</v>
      </c>
      <c r="J38" s="2">
        <v>0</v>
      </c>
      <c r="K38" s="1" t="s">
        <v>40</v>
      </c>
      <c r="L38" s="1" t="s">
        <v>40</v>
      </c>
      <c r="M38" s="1" t="s">
        <v>402</v>
      </c>
      <c r="N38" s="1" t="s">
        <v>403</v>
      </c>
      <c r="O38" s="1" t="s">
        <v>404</v>
      </c>
      <c r="P38" s="1" t="s">
        <v>405</v>
      </c>
      <c r="Q38" s="1" t="s">
        <v>18</v>
      </c>
      <c r="R38" s="7">
        <v>1</v>
      </c>
      <c r="S38" s="7">
        <v>0</v>
      </c>
      <c r="T38" s="7">
        <v>1</v>
      </c>
      <c r="U38" s="3">
        <v>0</v>
      </c>
      <c r="V38" s="2">
        <v>20240404</v>
      </c>
      <c r="W38" s="2">
        <v>20240404</v>
      </c>
      <c r="X38" s="2">
        <v>0</v>
      </c>
      <c r="Y38" s="2">
        <v>0</v>
      </c>
      <c r="Z38" s="2">
        <v>20240404</v>
      </c>
      <c r="AA38" s="21">
        <v>581.86</v>
      </c>
      <c r="AB38" s="1" t="s">
        <v>18</v>
      </c>
      <c r="AC38" s="1"/>
      <c r="AD38" s="2">
        <v>0</v>
      </c>
      <c r="AE38" s="21">
        <v>581.86</v>
      </c>
      <c r="AF38" s="6">
        <v>581.86</v>
      </c>
      <c r="AG38" s="21">
        <v>581.86</v>
      </c>
      <c r="AH38" s="1"/>
      <c r="AI38" s="1" t="s">
        <v>104</v>
      </c>
      <c r="AJ38" s="22">
        <v>630</v>
      </c>
      <c r="AK38" s="1" t="s">
        <v>277</v>
      </c>
      <c r="AL38" s="1" t="s">
        <v>277</v>
      </c>
      <c r="AM38" s="1" t="s">
        <v>6</v>
      </c>
      <c r="AN38" s="1" t="s">
        <v>278</v>
      </c>
      <c r="AO38" s="1" t="s">
        <v>405</v>
      </c>
      <c r="AP38" s="1" t="s">
        <v>404</v>
      </c>
      <c r="AQ38" s="1"/>
      <c r="AR38" s="1"/>
      <c r="AS38" s="1" t="s">
        <v>105</v>
      </c>
      <c r="AT38" s="7">
        <v>0</v>
      </c>
      <c r="AU38" s="1" t="s">
        <v>106</v>
      </c>
      <c r="AV38" s="1"/>
      <c r="AW38" s="1"/>
      <c r="AX38" s="1"/>
      <c r="AY38" s="1"/>
    </row>
    <row r="39" spans="1:51" hidden="1" x14ac:dyDescent="0.3">
      <c r="A39" s="25">
        <v>45387</v>
      </c>
      <c r="B39" s="26" t="s">
        <v>156</v>
      </c>
      <c r="C39" s="1" t="s">
        <v>10</v>
      </c>
      <c r="D39" s="1" t="s">
        <v>125</v>
      </c>
      <c r="E39" s="2">
        <v>20240221</v>
      </c>
      <c r="F39" s="1" t="s">
        <v>26</v>
      </c>
      <c r="G39" s="1" t="s">
        <v>27</v>
      </c>
      <c r="H39" s="1" t="s">
        <v>406</v>
      </c>
      <c r="I39" s="2">
        <v>1</v>
      </c>
      <c r="J39" s="2">
        <v>0</v>
      </c>
      <c r="K39" s="1" t="s">
        <v>14</v>
      </c>
      <c r="L39" s="1" t="s">
        <v>14</v>
      </c>
      <c r="M39" s="1" t="s">
        <v>407</v>
      </c>
      <c r="N39" s="1"/>
      <c r="O39" s="1" t="s">
        <v>408</v>
      </c>
      <c r="P39" s="1" t="s">
        <v>409</v>
      </c>
      <c r="Q39" s="1" t="s">
        <v>18</v>
      </c>
      <c r="R39" s="7">
        <v>10</v>
      </c>
      <c r="S39" s="7">
        <v>0</v>
      </c>
      <c r="T39" s="7">
        <v>10</v>
      </c>
      <c r="U39" s="3">
        <v>0</v>
      </c>
      <c r="V39" s="2">
        <v>20240405</v>
      </c>
      <c r="W39" s="2">
        <v>0</v>
      </c>
      <c r="X39" s="2">
        <v>0</v>
      </c>
      <c r="Y39" s="2">
        <v>0</v>
      </c>
      <c r="Z39" s="2">
        <v>20240405</v>
      </c>
      <c r="AA39" s="21">
        <v>106.31</v>
      </c>
      <c r="AB39" s="1" t="s">
        <v>18</v>
      </c>
      <c r="AC39" s="1"/>
      <c r="AD39" s="2">
        <v>100</v>
      </c>
      <c r="AE39" s="21">
        <v>1.0630999999999999</v>
      </c>
      <c r="AF39" s="6">
        <v>1063.0999999999999</v>
      </c>
      <c r="AG39" s="21">
        <v>0</v>
      </c>
      <c r="AH39" s="1"/>
      <c r="AI39" s="1" t="s">
        <v>104</v>
      </c>
      <c r="AJ39" s="22">
        <v>852.99099999999999</v>
      </c>
      <c r="AK39" s="1" t="s">
        <v>410</v>
      </c>
      <c r="AL39" s="1" t="s">
        <v>254</v>
      </c>
      <c r="AM39" s="1" t="s">
        <v>307</v>
      </c>
      <c r="AN39" s="1" t="s">
        <v>411</v>
      </c>
      <c r="AO39" s="1" t="s">
        <v>340</v>
      </c>
      <c r="AP39" s="1" t="s">
        <v>408</v>
      </c>
      <c r="AQ39" s="1" t="s">
        <v>132</v>
      </c>
      <c r="AR39" s="1" t="s">
        <v>133</v>
      </c>
      <c r="AS39" s="1" t="s">
        <v>134</v>
      </c>
      <c r="AT39" s="7">
        <v>0</v>
      </c>
      <c r="AU39" s="1" t="s">
        <v>106</v>
      </c>
      <c r="AV39" s="1"/>
      <c r="AW39" s="1"/>
      <c r="AX39" s="1"/>
      <c r="AY39" s="1"/>
    </row>
    <row r="40" spans="1:51" hidden="1" x14ac:dyDescent="0.3">
      <c r="A40" s="25">
        <v>45386</v>
      </c>
      <c r="B40" s="26" t="s">
        <v>156</v>
      </c>
      <c r="C40" s="1" t="s">
        <v>16</v>
      </c>
      <c r="D40" s="1" t="s">
        <v>15</v>
      </c>
      <c r="E40" s="2">
        <v>20240109</v>
      </c>
      <c r="F40" s="1" t="s">
        <v>412</v>
      </c>
      <c r="G40" s="1" t="s">
        <v>413</v>
      </c>
      <c r="H40" s="1" t="s">
        <v>414</v>
      </c>
      <c r="I40" s="2">
        <v>3</v>
      </c>
      <c r="J40" s="2">
        <v>0</v>
      </c>
      <c r="K40" s="1" t="s">
        <v>40</v>
      </c>
      <c r="L40" s="1" t="s">
        <v>40</v>
      </c>
      <c r="M40" s="1" t="s">
        <v>415</v>
      </c>
      <c r="N40" s="1" t="s">
        <v>416</v>
      </c>
      <c r="O40" s="1" t="s">
        <v>417</v>
      </c>
      <c r="P40" s="1" t="s">
        <v>418</v>
      </c>
      <c r="Q40" s="1" t="s">
        <v>18</v>
      </c>
      <c r="R40" s="7">
        <v>30</v>
      </c>
      <c r="S40" s="7">
        <v>0</v>
      </c>
      <c r="T40" s="7">
        <v>30</v>
      </c>
      <c r="U40" s="3">
        <v>0</v>
      </c>
      <c r="V40" s="2">
        <v>20240404</v>
      </c>
      <c r="W40" s="2">
        <v>20240404</v>
      </c>
      <c r="X40" s="2">
        <v>0</v>
      </c>
      <c r="Y40" s="2">
        <v>0</v>
      </c>
      <c r="Z40" s="2">
        <v>20240404</v>
      </c>
      <c r="AA40" s="21">
        <v>107.05</v>
      </c>
      <c r="AB40" s="1" t="s">
        <v>18</v>
      </c>
      <c r="AC40" s="1"/>
      <c r="AD40" s="2">
        <v>0</v>
      </c>
      <c r="AE40" s="21">
        <v>107.05</v>
      </c>
      <c r="AF40" s="6">
        <v>3211.5</v>
      </c>
      <c r="AG40" s="21">
        <v>107.05</v>
      </c>
      <c r="AH40" s="1"/>
      <c r="AI40" s="1" t="s">
        <v>104</v>
      </c>
      <c r="AJ40" s="22">
        <v>112.68</v>
      </c>
      <c r="AK40" s="1" t="s">
        <v>11</v>
      </c>
      <c r="AL40" s="1" t="s">
        <v>11</v>
      </c>
      <c r="AM40" s="1" t="s">
        <v>6</v>
      </c>
      <c r="AN40" s="1" t="s">
        <v>37</v>
      </c>
      <c r="AO40" s="1" t="s">
        <v>418</v>
      </c>
      <c r="AP40" s="1" t="s">
        <v>419</v>
      </c>
      <c r="AQ40" s="1"/>
      <c r="AR40" s="1"/>
      <c r="AS40" s="1" t="s">
        <v>105</v>
      </c>
      <c r="AT40" s="7">
        <v>0</v>
      </c>
      <c r="AU40" s="1" t="s">
        <v>106</v>
      </c>
      <c r="AV40" s="1"/>
      <c r="AW40" s="1"/>
      <c r="AX40" s="1"/>
      <c r="AY40" s="1"/>
    </row>
    <row r="41" spans="1:51" hidden="1" x14ac:dyDescent="0.3">
      <c r="A41" s="25">
        <v>45355</v>
      </c>
      <c r="B41" s="26" t="s">
        <v>160</v>
      </c>
      <c r="C41" s="1" t="s">
        <v>420</v>
      </c>
      <c r="D41" s="1" t="s">
        <v>34</v>
      </c>
      <c r="E41" s="2">
        <v>20231027</v>
      </c>
      <c r="F41" s="1" t="s">
        <v>421</v>
      </c>
      <c r="G41" s="1" t="s">
        <v>422</v>
      </c>
      <c r="H41" s="1" t="s">
        <v>423</v>
      </c>
      <c r="I41" s="2">
        <v>4</v>
      </c>
      <c r="J41" s="2">
        <v>0</v>
      </c>
      <c r="K41" s="1" t="s">
        <v>424</v>
      </c>
      <c r="L41" s="1" t="s">
        <v>40</v>
      </c>
      <c r="M41" s="1" t="s">
        <v>425</v>
      </c>
      <c r="N41" s="1"/>
      <c r="O41" s="1" t="s">
        <v>426</v>
      </c>
      <c r="P41" s="1" t="s">
        <v>427</v>
      </c>
      <c r="Q41" s="1" t="s">
        <v>18</v>
      </c>
      <c r="R41" s="7">
        <v>75</v>
      </c>
      <c r="S41" s="7">
        <v>19</v>
      </c>
      <c r="T41" s="7">
        <v>56</v>
      </c>
      <c r="U41" s="3">
        <v>0</v>
      </c>
      <c r="V41" s="2">
        <v>20240304</v>
      </c>
      <c r="W41" s="2">
        <v>20240304</v>
      </c>
      <c r="X41" s="2">
        <v>0</v>
      </c>
      <c r="Y41" s="2">
        <v>0</v>
      </c>
      <c r="Z41" s="2">
        <v>20240304</v>
      </c>
      <c r="AA41" s="21">
        <v>219.61269999999999</v>
      </c>
      <c r="AB41" s="1" t="s">
        <v>18</v>
      </c>
      <c r="AC41" s="1"/>
      <c r="AD41" s="2">
        <v>1</v>
      </c>
      <c r="AE41" s="21">
        <v>219.61269999999999</v>
      </c>
      <c r="AF41" s="6">
        <v>16470.95</v>
      </c>
      <c r="AG41" s="21">
        <v>228.4</v>
      </c>
      <c r="AH41" s="1"/>
      <c r="AI41" s="1" t="s">
        <v>104</v>
      </c>
      <c r="AJ41" s="22">
        <v>228.3973</v>
      </c>
      <c r="AK41" s="1" t="s">
        <v>428</v>
      </c>
      <c r="AL41" s="1" t="s">
        <v>428</v>
      </c>
      <c r="AM41" s="1" t="s">
        <v>23</v>
      </c>
      <c r="AN41" s="1" t="s">
        <v>429</v>
      </c>
      <c r="AO41" s="1" t="s">
        <v>430</v>
      </c>
      <c r="AP41" s="1" t="s">
        <v>426</v>
      </c>
      <c r="AQ41" s="1" t="s">
        <v>132</v>
      </c>
      <c r="AR41" s="1" t="s">
        <v>212</v>
      </c>
      <c r="AS41" s="1" t="s">
        <v>134</v>
      </c>
      <c r="AT41" s="7">
        <v>20240221</v>
      </c>
      <c r="AU41" s="1" t="s">
        <v>106</v>
      </c>
      <c r="AV41" s="1"/>
      <c r="AW41" s="1"/>
      <c r="AX41" s="1"/>
      <c r="AY41" s="1"/>
    </row>
    <row r="42" spans="1:51" hidden="1" x14ac:dyDescent="0.3">
      <c r="A42" s="25">
        <v>45357</v>
      </c>
      <c r="B42" s="26" t="s">
        <v>160</v>
      </c>
      <c r="C42" s="1" t="s">
        <v>16</v>
      </c>
      <c r="D42" s="1" t="s">
        <v>5</v>
      </c>
      <c r="E42" s="2">
        <v>20240206</v>
      </c>
      <c r="F42" s="1" t="s">
        <v>173</v>
      </c>
      <c r="G42" s="1" t="s">
        <v>174</v>
      </c>
      <c r="H42" s="1" t="s">
        <v>431</v>
      </c>
      <c r="I42" s="2">
        <v>200</v>
      </c>
      <c r="J42" s="2">
        <v>0</v>
      </c>
      <c r="K42" s="1" t="s">
        <v>14</v>
      </c>
      <c r="L42" s="1" t="s">
        <v>14</v>
      </c>
      <c r="M42" s="1" t="s">
        <v>432</v>
      </c>
      <c r="N42" s="1" t="s">
        <v>433</v>
      </c>
      <c r="O42" s="1" t="s">
        <v>140</v>
      </c>
      <c r="P42" s="1" t="s">
        <v>434</v>
      </c>
      <c r="Q42" s="1" t="s">
        <v>18</v>
      </c>
      <c r="R42" s="7">
        <v>1</v>
      </c>
      <c r="S42" s="7">
        <v>0</v>
      </c>
      <c r="T42" s="7">
        <v>1</v>
      </c>
      <c r="U42" s="3">
        <v>0</v>
      </c>
      <c r="V42" s="2">
        <v>20240306</v>
      </c>
      <c r="W42" s="2">
        <v>0</v>
      </c>
      <c r="X42" s="2">
        <v>0</v>
      </c>
      <c r="Y42" s="2">
        <v>0</v>
      </c>
      <c r="Z42" s="2">
        <v>20240306</v>
      </c>
      <c r="AA42" s="21">
        <v>36.57</v>
      </c>
      <c r="AB42" s="1" t="s">
        <v>18</v>
      </c>
      <c r="AC42" s="1"/>
      <c r="AD42" s="2">
        <v>0</v>
      </c>
      <c r="AE42" s="21">
        <v>36.57</v>
      </c>
      <c r="AF42" s="6">
        <v>36.57</v>
      </c>
      <c r="AG42" s="21">
        <v>0</v>
      </c>
      <c r="AH42" s="1"/>
      <c r="AI42" s="1" t="s">
        <v>104</v>
      </c>
      <c r="AJ42" s="1"/>
      <c r="AK42" s="1" t="s">
        <v>6</v>
      </c>
      <c r="AL42" s="1" t="s">
        <v>6</v>
      </c>
      <c r="AM42" s="1" t="s">
        <v>17</v>
      </c>
      <c r="AN42" s="1" t="s">
        <v>435</v>
      </c>
      <c r="AO42" s="1" t="s">
        <v>436</v>
      </c>
      <c r="AP42" s="1" t="s">
        <v>436</v>
      </c>
      <c r="AQ42" s="1"/>
      <c r="AR42" s="1"/>
      <c r="AS42" s="1" t="s">
        <v>122</v>
      </c>
      <c r="AT42" s="7">
        <v>0</v>
      </c>
      <c r="AU42" s="1"/>
      <c r="AV42" s="1"/>
      <c r="AW42" s="1"/>
      <c r="AX42" s="1"/>
      <c r="AY42" s="1" t="s">
        <v>359</v>
      </c>
    </row>
    <row r="43" spans="1:51" hidden="1" x14ac:dyDescent="0.3">
      <c r="A43" s="25">
        <v>45357</v>
      </c>
      <c r="B43" s="26" t="s">
        <v>160</v>
      </c>
      <c r="C43" s="1" t="s">
        <v>16</v>
      </c>
      <c r="D43" s="1" t="s">
        <v>5</v>
      </c>
      <c r="E43" s="2">
        <v>20240201</v>
      </c>
      <c r="F43" s="1" t="s">
        <v>354</v>
      </c>
      <c r="G43" s="1" t="s">
        <v>355</v>
      </c>
      <c r="H43" s="1" t="s">
        <v>437</v>
      </c>
      <c r="I43" s="2">
        <v>270</v>
      </c>
      <c r="J43" s="2">
        <v>0</v>
      </c>
      <c r="K43" s="1" t="s">
        <v>40</v>
      </c>
      <c r="L43" s="1" t="s">
        <v>40</v>
      </c>
      <c r="M43" s="1" t="s">
        <v>438</v>
      </c>
      <c r="N43" s="1"/>
      <c r="O43" s="1" t="s">
        <v>140</v>
      </c>
      <c r="P43" s="1" t="s">
        <v>439</v>
      </c>
      <c r="Q43" s="1" t="s">
        <v>18</v>
      </c>
      <c r="R43" s="7">
        <v>4</v>
      </c>
      <c r="S43" s="7">
        <v>0</v>
      </c>
      <c r="T43" s="7">
        <v>4</v>
      </c>
      <c r="U43" s="3">
        <v>0</v>
      </c>
      <c r="V43" s="2">
        <v>20240306</v>
      </c>
      <c r="W43" s="2">
        <v>20240306</v>
      </c>
      <c r="X43" s="2">
        <v>0</v>
      </c>
      <c r="Y43" s="2">
        <v>0</v>
      </c>
      <c r="Z43" s="2">
        <v>20240306</v>
      </c>
      <c r="AA43" s="21">
        <v>42.05</v>
      </c>
      <c r="AB43" s="1" t="s">
        <v>18</v>
      </c>
      <c r="AC43" s="1"/>
      <c r="AD43" s="2">
        <v>0</v>
      </c>
      <c r="AE43" s="21">
        <v>42.05</v>
      </c>
      <c r="AF43" s="6">
        <v>168.2</v>
      </c>
      <c r="AG43" s="21">
        <v>42.05</v>
      </c>
      <c r="AH43" s="1"/>
      <c r="AI43" s="1" t="s">
        <v>104</v>
      </c>
      <c r="AJ43" s="22">
        <v>0</v>
      </c>
      <c r="AK43" s="1" t="s">
        <v>6</v>
      </c>
      <c r="AL43" s="1" t="s">
        <v>6</v>
      </c>
      <c r="AM43" s="1" t="s">
        <v>17</v>
      </c>
      <c r="AN43" s="1" t="s">
        <v>435</v>
      </c>
      <c r="AO43" s="1" t="s">
        <v>440</v>
      </c>
      <c r="AP43" s="1" t="s">
        <v>441</v>
      </c>
      <c r="AQ43" s="1"/>
      <c r="AR43" s="1"/>
      <c r="AS43" s="1" t="s">
        <v>122</v>
      </c>
      <c r="AT43" s="7">
        <v>0</v>
      </c>
      <c r="AU43" s="1"/>
      <c r="AV43" s="1"/>
      <c r="AW43" s="1"/>
      <c r="AX43" s="1"/>
      <c r="AY43" s="1" t="s">
        <v>359</v>
      </c>
    </row>
    <row r="44" spans="1:51" hidden="1" x14ac:dyDescent="0.3">
      <c r="A44" s="25">
        <v>45365</v>
      </c>
      <c r="B44" s="26" t="s">
        <v>468</v>
      </c>
      <c r="C44" s="1" t="s">
        <v>182</v>
      </c>
      <c r="D44" s="1" t="s">
        <v>183</v>
      </c>
      <c r="E44" s="2">
        <v>20240226</v>
      </c>
      <c r="F44" s="1" t="s">
        <v>270</v>
      </c>
      <c r="G44" s="1" t="s">
        <v>271</v>
      </c>
      <c r="H44" s="1" t="s">
        <v>442</v>
      </c>
      <c r="I44" s="2">
        <v>20</v>
      </c>
      <c r="J44" s="2">
        <v>0</v>
      </c>
      <c r="K44" s="1" t="s">
        <v>14</v>
      </c>
      <c r="L44" s="1" t="s">
        <v>14</v>
      </c>
      <c r="M44" s="1" t="s">
        <v>443</v>
      </c>
      <c r="N44" s="1" t="s">
        <v>444</v>
      </c>
      <c r="O44" s="1" t="s">
        <v>445</v>
      </c>
      <c r="P44" s="1" t="s">
        <v>446</v>
      </c>
      <c r="Q44" s="1" t="s">
        <v>18</v>
      </c>
      <c r="R44" s="7">
        <v>2</v>
      </c>
      <c r="S44" s="7">
        <v>0</v>
      </c>
      <c r="T44" s="7">
        <v>2</v>
      </c>
      <c r="U44" s="3">
        <v>0</v>
      </c>
      <c r="V44" s="2">
        <v>20240314</v>
      </c>
      <c r="W44" s="2">
        <v>0</v>
      </c>
      <c r="X44" s="2">
        <v>0</v>
      </c>
      <c r="Y44" s="2">
        <v>0</v>
      </c>
      <c r="Z44" s="2">
        <v>20240314</v>
      </c>
      <c r="AA44" s="21">
        <v>555.27</v>
      </c>
      <c r="AB44" s="1" t="s">
        <v>18</v>
      </c>
      <c r="AC44" s="1"/>
      <c r="AD44" s="2">
        <v>0</v>
      </c>
      <c r="AE44" s="21">
        <v>555.27</v>
      </c>
      <c r="AF44" s="6">
        <v>1110.54</v>
      </c>
      <c r="AG44" s="21">
        <v>0</v>
      </c>
      <c r="AH44" s="1"/>
      <c r="AI44" s="1" t="s">
        <v>104</v>
      </c>
      <c r="AJ44" s="22">
        <v>610</v>
      </c>
      <c r="AK44" s="1" t="s">
        <v>277</v>
      </c>
      <c r="AL44" s="1" t="s">
        <v>277</v>
      </c>
      <c r="AM44" s="1" t="s">
        <v>6</v>
      </c>
      <c r="AN44" s="1" t="s">
        <v>278</v>
      </c>
      <c r="AO44" s="1" t="s">
        <v>446</v>
      </c>
      <c r="AP44" s="1" t="s">
        <v>447</v>
      </c>
      <c r="AQ44" s="1"/>
      <c r="AR44" s="1"/>
      <c r="AS44" s="1" t="s">
        <v>105</v>
      </c>
      <c r="AT44" s="7">
        <v>0</v>
      </c>
      <c r="AU44" s="1" t="s">
        <v>106</v>
      </c>
      <c r="AV44" s="1"/>
      <c r="AW44" s="1"/>
      <c r="AX44" s="1"/>
      <c r="AY44" s="1"/>
    </row>
    <row r="45" spans="1:51" hidden="1" x14ac:dyDescent="0.3">
      <c r="A45" s="25">
        <v>45338</v>
      </c>
      <c r="B45" s="26" t="s">
        <v>161</v>
      </c>
      <c r="C45" s="1" t="s">
        <v>448</v>
      </c>
      <c r="D45" s="1" t="s">
        <v>449</v>
      </c>
      <c r="E45" s="2">
        <v>20240216</v>
      </c>
      <c r="F45" s="1" t="s">
        <v>173</v>
      </c>
      <c r="G45" s="1" t="s">
        <v>174</v>
      </c>
      <c r="H45" s="1" t="s">
        <v>450</v>
      </c>
      <c r="I45" s="2">
        <v>20</v>
      </c>
      <c r="J45" s="2">
        <v>0</v>
      </c>
      <c r="K45" s="1" t="s">
        <v>14</v>
      </c>
      <c r="L45" s="1" t="s">
        <v>14</v>
      </c>
      <c r="M45" s="1" t="s">
        <v>451</v>
      </c>
      <c r="N45" s="1"/>
      <c r="O45" s="1" t="s">
        <v>140</v>
      </c>
      <c r="P45" s="1" t="s">
        <v>452</v>
      </c>
      <c r="Q45" s="1" t="s">
        <v>18</v>
      </c>
      <c r="R45" s="7">
        <v>10</v>
      </c>
      <c r="S45" s="7">
        <v>0</v>
      </c>
      <c r="T45" s="7">
        <v>10</v>
      </c>
      <c r="U45" s="3">
        <v>0</v>
      </c>
      <c r="V45" s="2">
        <v>20240216</v>
      </c>
      <c r="W45" s="2">
        <v>0</v>
      </c>
      <c r="X45" s="2">
        <v>0</v>
      </c>
      <c r="Y45" s="2">
        <v>0</v>
      </c>
      <c r="Z45" s="2">
        <v>20240216</v>
      </c>
      <c r="AA45" s="21">
        <v>1.45</v>
      </c>
      <c r="AB45" s="1" t="s">
        <v>18</v>
      </c>
      <c r="AC45" s="1"/>
      <c r="AD45" s="2">
        <v>0</v>
      </c>
      <c r="AE45" s="21">
        <v>1.45</v>
      </c>
      <c r="AF45" s="6">
        <v>14.5</v>
      </c>
      <c r="AG45" s="21">
        <v>0</v>
      </c>
      <c r="AH45" s="1"/>
      <c r="AI45" s="1" t="s">
        <v>104</v>
      </c>
      <c r="AJ45" s="22">
        <v>0</v>
      </c>
      <c r="AK45" s="1" t="s">
        <v>6</v>
      </c>
      <c r="AL45" s="1" t="s">
        <v>6</v>
      </c>
      <c r="AM45" s="1" t="s">
        <v>17</v>
      </c>
      <c r="AN45" s="1" t="s">
        <v>453</v>
      </c>
      <c r="AO45" s="1"/>
      <c r="AP45" s="1" t="s">
        <v>454</v>
      </c>
      <c r="AQ45" s="1"/>
      <c r="AR45" s="1"/>
      <c r="AS45" s="1" t="s">
        <v>122</v>
      </c>
      <c r="AT45" s="7">
        <v>0</v>
      </c>
      <c r="AU45" s="1"/>
      <c r="AV45" s="1"/>
      <c r="AW45" s="1"/>
      <c r="AX45" s="1"/>
      <c r="AY45" s="1" t="s">
        <v>455</v>
      </c>
    </row>
    <row r="46" spans="1:51" hidden="1" x14ac:dyDescent="0.3">
      <c r="A46" s="25">
        <v>45362</v>
      </c>
      <c r="B46" s="26" t="s">
        <v>468</v>
      </c>
      <c r="C46" s="1" t="s">
        <v>35</v>
      </c>
      <c r="D46" s="1" t="s">
        <v>246</v>
      </c>
      <c r="E46" s="2">
        <v>20231124</v>
      </c>
      <c r="F46" s="1" t="s">
        <v>456</v>
      </c>
      <c r="G46" s="1" t="s">
        <v>457</v>
      </c>
      <c r="H46" s="1" t="s">
        <v>458</v>
      </c>
      <c r="I46" s="2">
        <v>10</v>
      </c>
      <c r="J46" s="2">
        <v>0</v>
      </c>
      <c r="K46" s="1" t="s">
        <v>14</v>
      </c>
      <c r="L46" s="1" t="s">
        <v>14</v>
      </c>
      <c r="M46" s="1" t="s">
        <v>459</v>
      </c>
      <c r="N46" s="1"/>
      <c r="O46" s="1" t="s">
        <v>460</v>
      </c>
      <c r="P46" s="1" t="s">
        <v>461</v>
      </c>
      <c r="Q46" s="1" t="s">
        <v>18</v>
      </c>
      <c r="R46" s="7">
        <v>400</v>
      </c>
      <c r="S46" s="7">
        <v>0</v>
      </c>
      <c r="T46" s="7">
        <v>400</v>
      </c>
      <c r="U46" s="3">
        <v>0</v>
      </c>
      <c r="V46" s="2">
        <v>20240310</v>
      </c>
      <c r="W46" s="2">
        <v>0</v>
      </c>
      <c r="X46" s="2">
        <v>0</v>
      </c>
      <c r="Y46" s="2">
        <v>0</v>
      </c>
      <c r="Z46" s="2">
        <v>20240311</v>
      </c>
      <c r="AA46" s="21">
        <v>1.32</v>
      </c>
      <c r="AB46" s="1" t="s">
        <v>18</v>
      </c>
      <c r="AC46" s="1"/>
      <c r="AD46" s="2">
        <v>0</v>
      </c>
      <c r="AE46" s="21">
        <v>1.32</v>
      </c>
      <c r="AF46" s="6">
        <v>528</v>
      </c>
      <c r="AG46" s="21">
        <v>0</v>
      </c>
      <c r="AH46" s="1"/>
      <c r="AI46" s="1" t="s">
        <v>104</v>
      </c>
      <c r="AJ46" s="22">
        <v>1.34</v>
      </c>
      <c r="AK46" s="1" t="s">
        <v>462</v>
      </c>
      <c r="AL46" s="1" t="s">
        <v>254</v>
      </c>
      <c r="AM46" s="1" t="s">
        <v>463</v>
      </c>
      <c r="AN46" s="1" t="s">
        <v>256</v>
      </c>
      <c r="AO46" s="1" t="s">
        <v>461</v>
      </c>
      <c r="AP46" s="1" t="s">
        <v>460</v>
      </c>
      <c r="AQ46" s="1"/>
      <c r="AR46" s="1"/>
      <c r="AS46" s="1" t="s">
        <v>132</v>
      </c>
      <c r="AT46" s="7">
        <v>0</v>
      </c>
      <c r="AU46" s="1" t="s">
        <v>464</v>
      </c>
      <c r="AV46" s="1"/>
      <c r="AW46" s="1"/>
      <c r="AX46" s="1"/>
      <c r="AY46" s="1"/>
    </row>
  </sheetData>
  <autoFilter ref="A1:BG46">
    <filterColumn colId="1">
      <filters>
        <filter val="14 S 2024"/>
      </filters>
    </filterColumn>
    <filterColumn colId="3">
      <filters>
        <filter val="83H"/>
      </filters>
    </filterColumn>
  </autoFilter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X10"/>
  <sheetViews>
    <sheetView zoomScale="70" zoomScaleNormal="70" workbookViewId="0">
      <selection activeCell="A38714" sqref="A38714:XFD1048576"/>
    </sheetView>
  </sheetViews>
  <sheetFormatPr baseColWidth="10" defaultRowHeight="14.4" x14ac:dyDescent="0.3"/>
  <cols>
    <col min="1" max="14" width="17.5546875" customWidth="1"/>
    <col min="15" max="15" width="14.33203125" customWidth="1"/>
    <col min="16" max="16" width="34.33203125" customWidth="1"/>
    <col min="17" max="17" width="58.44140625" customWidth="1"/>
    <col min="18" max="18" width="10.44140625" customWidth="1"/>
    <col min="19" max="20" width="34.33203125" customWidth="1"/>
    <col min="21" max="21" width="10.44140625" customWidth="1"/>
    <col min="22" max="23" width="34.33203125" customWidth="1"/>
    <col min="24" max="24" width="12.44140625" style="9" customWidth="1"/>
    <col min="25" max="29" width="34.33203125" customWidth="1"/>
    <col min="30" max="30" width="5.44140625" customWidth="1"/>
    <col min="31" max="32" width="34.33203125" customWidth="1"/>
    <col min="33" max="33" width="6.33203125" customWidth="1"/>
    <col min="34" max="35" width="34.33203125" customWidth="1"/>
    <col min="36" max="36" width="6.6640625" customWidth="1"/>
    <col min="37" max="38" width="34.33203125" customWidth="1"/>
    <col min="39" max="39" width="7.88671875" customWidth="1"/>
    <col min="40" max="44" width="34.33203125" customWidth="1"/>
    <col min="45" max="45" width="16" customWidth="1"/>
    <col min="46" max="48" width="16.5546875" customWidth="1"/>
    <col min="49" max="49" width="16.33203125" customWidth="1"/>
    <col min="50" max="50" width="16.5546875" customWidth="1"/>
    <col min="51" max="51" width="16.6640625" customWidth="1"/>
    <col min="52" max="52" width="16.5546875" customWidth="1"/>
    <col min="53" max="53" width="16.6640625" customWidth="1"/>
    <col min="54" max="54" width="16.5546875" customWidth="1"/>
    <col min="55" max="55" width="16.6640625" customWidth="1"/>
    <col min="56" max="57" width="16.33203125" customWidth="1"/>
    <col min="58" max="59" width="16.6640625" customWidth="1"/>
  </cols>
  <sheetData>
    <row r="1" spans="1:24" x14ac:dyDescent="0.3">
      <c r="A1" s="18" t="s">
        <v>152</v>
      </c>
      <c r="B1" s="18" t="s">
        <v>8</v>
      </c>
      <c r="X1"/>
    </row>
    <row r="2" spans="1:24" x14ac:dyDescent="0.3">
      <c r="A2" s="18" t="s">
        <v>7</v>
      </c>
      <c r="B2" s="20" t="s">
        <v>136</v>
      </c>
      <c r="C2" s="20" t="s">
        <v>25</v>
      </c>
      <c r="D2" s="20" t="s">
        <v>22</v>
      </c>
      <c r="E2" s="20" t="s">
        <v>115</v>
      </c>
      <c r="F2" s="20" t="s">
        <v>44</v>
      </c>
      <c r="G2" s="20" t="s">
        <v>109</v>
      </c>
      <c r="H2" s="20" t="s">
        <v>27</v>
      </c>
      <c r="I2" s="20" t="s">
        <v>33</v>
      </c>
      <c r="X2"/>
    </row>
    <row r="3" spans="1:24" x14ac:dyDescent="0.3">
      <c r="A3" s="4" t="s">
        <v>100</v>
      </c>
      <c r="B3" s="5"/>
      <c r="C3" s="5"/>
      <c r="D3" s="5">
        <v>1794</v>
      </c>
      <c r="E3" s="5"/>
      <c r="F3" s="5"/>
      <c r="G3" s="5"/>
      <c r="H3" s="5"/>
      <c r="I3" s="5"/>
      <c r="X3"/>
    </row>
    <row r="4" spans="1:24" x14ac:dyDescent="0.3">
      <c r="A4" s="4" t="s">
        <v>145</v>
      </c>
      <c r="B4" s="5"/>
      <c r="C4" s="5">
        <v>50</v>
      </c>
      <c r="D4" s="5"/>
      <c r="E4" s="5"/>
      <c r="F4" s="5"/>
      <c r="G4" s="5"/>
      <c r="H4" s="5"/>
      <c r="I4" s="5"/>
      <c r="X4"/>
    </row>
    <row r="5" spans="1:24" ht="15" customHeight="1" x14ac:dyDescent="0.3">
      <c r="A5" s="4" t="s">
        <v>137</v>
      </c>
      <c r="B5" s="5">
        <v>1</v>
      </c>
      <c r="C5" s="5"/>
      <c r="D5" s="5"/>
      <c r="E5" s="5"/>
      <c r="F5" s="5"/>
      <c r="G5" s="5"/>
      <c r="H5" s="5"/>
      <c r="I5" s="5"/>
      <c r="X5"/>
    </row>
    <row r="6" spans="1:24" ht="15.75" customHeight="1" x14ac:dyDescent="0.3">
      <c r="A6" s="4" t="s">
        <v>126</v>
      </c>
      <c r="B6" s="5"/>
      <c r="C6" s="5"/>
      <c r="D6" s="5"/>
      <c r="E6" s="5"/>
      <c r="F6" s="5"/>
      <c r="G6" s="5"/>
      <c r="H6" s="5">
        <v>10</v>
      </c>
      <c r="I6" s="5"/>
      <c r="X6"/>
    </row>
    <row r="7" spans="1:24" x14ac:dyDescent="0.3">
      <c r="A7" s="4" t="s">
        <v>110</v>
      </c>
      <c r="B7" s="5"/>
      <c r="C7" s="5"/>
      <c r="D7" s="5"/>
      <c r="E7" s="5"/>
      <c r="F7" s="5"/>
      <c r="G7" s="5">
        <v>2</v>
      </c>
      <c r="H7" s="5"/>
      <c r="I7" s="5"/>
      <c r="X7"/>
    </row>
    <row r="8" spans="1:24" x14ac:dyDescent="0.3">
      <c r="A8" s="4" t="s">
        <v>123</v>
      </c>
      <c r="B8" s="5"/>
      <c r="C8" s="5"/>
      <c r="D8" s="5"/>
      <c r="E8" s="5"/>
      <c r="F8" s="5">
        <v>576</v>
      </c>
      <c r="G8" s="5"/>
      <c r="H8" s="5"/>
      <c r="I8" s="5"/>
      <c r="X8"/>
    </row>
    <row r="9" spans="1:24" x14ac:dyDescent="0.3">
      <c r="A9" s="4" t="s">
        <v>116</v>
      </c>
      <c r="B9" s="5"/>
      <c r="C9" s="5"/>
      <c r="D9" s="5"/>
      <c r="E9" s="5">
        <v>840</v>
      </c>
      <c r="F9" s="5"/>
      <c r="G9" s="5"/>
      <c r="H9" s="5"/>
      <c r="I9" s="5"/>
      <c r="X9"/>
    </row>
    <row r="10" spans="1:24" x14ac:dyDescent="0.3">
      <c r="A10" s="4" t="s">
        <v>33</v>
      </c>
      <c r="B10" s="5"/>
      <c r="C10" s="5"/>
      <c r="D10" s="5"/>
      <c r="E10" s="5"/>
      <c r="F10" s="5"/>
      <c r="G10" s="5"/>
      <c r="H10" s="5"/>
      <c r="I10" s="5"/>
      <c r="X10"/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Analyse</vt:lpstr>
      <vt:lpstr>Extract</vt:lpstr>
      <vt:lpstr>TCD</vt:lpstr>
    </vt:vector>
  </TitlesOfParts>
  <Company>TRIGANO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Jouenard</dc:creator>
  <cp:lastModifiedBy>Master</cp:lastModifiedBy>
  <cp:lastPrinted>2021-05-31T05:09:03Z</cp:lastPrinted>
  <dcterms:created xsi:type="dcterms:W3CDTF">2020-05-05T13:20:34Z</dcterms:created>
  <dcterms:modified xsi:type="dcterms:W3CDTF">2024-03-12T16:22:14Z</dcterms:modified>
</cp:coreProperties>
</file>