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hidePivotFieldList="1" defaultThemeVersion="124226"/>
  <bookViews>
    <workbookView xWindow="0" yWindow="0" windowWidth="19305" windowHeight="6855" activeTab="4"/>
  </bookViews>
  <sheets>
    <sheet name="MENU" sheetId="15" r:id="rId1"/>
    <sheet name="Table01" sheetId="13" r:id="rId2"/>
    <sheet name="MAGASINS" sheetId="6" state="veryHidden" r:id="rId3"/>
    <sheet name="VISITES" sheetId="16" state="veryHidden" r:id="rId4"/>
    <sheet name="Illsutrations commentaires" sheetId="17" r:id="rId5"/>
  </sheets>
  <functionGroups/>
  <definedNames>
    <definedName name="_01_01_13">#REF!</definedName>
    <definedName name="_01_janvier">#REF!</definedName>
    <definedName name="_01_janvier_2013____AUCHAN_EPAGNY" localSheetId="1">#REF!</definedName>
    <definedName name="_01_janvier_2013____AUCHAN_EPAGNY">#REF!</definedName>
    <definedName name="_01_mars_2014____AUCHAN_SAINT_PRIEST__032">#REF!</definedName>
    <definedName name="_xlnm._FilterDatabase" localSheetId="2" hidden="1">MAGASINS!$A$2:$D$27</definedName>
    <definedName name="Catégorie">Table01!$E$2:$E$7</definedName>
    <definedName name="departement">Table01!$A$2:$A$98</definedName>
    <definedName name="Enseigne">Table01!$G$2:$G$10</definedName>
    <definedName name="Liste_magasins">MAGASINS!$A$3:$A$27</definedName>
    <definedName name="objet_visite">Table01!$C$2:$C$7</definedName>
    <definedName name="promo">Table01!$I$2</definedName>
    <definedName name="xxxx">#REF!</definedName>
  </definedNames>
  <calcPr calcId="124519"/>
  <fileRecoveryPr repairLoad="1"/>
</workbook>
</file>

<file path=xl/calcChain.xml><?xml version="1.0" encoding="utf-8"?>
<calcChain xmlns="http://schemas.openxmlformats.org/spreadsheetml/2006/main">
  <c r="B23" i="16"/>
  <c r="C23"/>
  <c r="E23"/>
  <c r="F23"/>
  <c r="G23"/>
  <c r="N23"/>
  <c r="B22"/>
  <c r="C22"/>
  <c r="E22"/>
  <c r="F22"/>
  <c r="G22"/>
  <c r="N22"/>
  <c r="B21"/>
  <c r="C21"/>
  <c r="E21"/>
  <c r="F21"/>
  <c r="G21"/>
  <c r="N21"/>
  <c r="B20"/>
  <c r="C20"/>
  <c r="E20"/>
  <c r="F20"/>
  <c r="G20"/>
  <c r="N20"/>
  <c r="B19"/>
  <c r="C19"/>
  <c r="E19"/>
  <c r="F19"/>
  <c r="G19"/>
  <c r="N19"/>
  <c r="B18" l="1"/>
  <c r="C18"/>
  <c r="E18"/>
  <c r="F18"/>
  <c r="G18"/>
  <c r="N18"/>
  <c r="B17"/>
  <c r="C17"/>
  <c r="E17"/>
  <c r="F17"/>
  <c r="G17"/>
  <c r="N17"/>
  <c r="B16" l="1"/>
  <c r="C16"/>
  <c r="E16"/>
  <c r="F16"/>
  <c r="G16"/>
  <c r="N16"/>
  <c r="B15"/>
  <c r="C15"/>
  <c r="E15"/>
  <c r="F15"/>
  <c r="G15"/>
  <c r="N15"/>
  <c r="B14" l="1"/>
  <c r="C14"/>
  <c r="E14"/>
  <c r="F14"/>
  <c r="G14"/>
  <c r="N14"/>
  <c r="B13" l="1"/>
  <c r="C13"/>
  <c r="E13"/>
  <c r="F13"/>
  <c r="G13"/>
  <c r="N13"/>
  <c r="N3" l="1"/>
  <c r="N4"/>
  <c r="N5"/>
  <c r="N6"/>
  <c r="N7"/>
  <c r="N8"/>
  <c r="N9"/>
  <c r="N10"/>
  <c r="N11"/>
  <c r="N12"/>
  <c r="N2"/>
  <c r="B12" l="1"/>
  <c r="C12"/>
  <c r="E12"/>
  <c r="F12"/>
  <c r="G12"/>
  <c r="B11" l="1"/>
  <c r="C11"/>
  <c r="E11"/>
  <c r="F11"/>
  <c r="G11"/>
  <c r="B10" l="1"/>
  <c r="E10"/>
  <c r="F10"/>
  <c r="G10"/>
  <c r="B8" l="1"/>
  <c r="C8"/>
  <c r="E8"/>
  <c r="F8"/>
  <c r="G8"/>
  <c r="B7"/>
  <c r="C7"/>
  <c r="E7"/>
  <c r="F7"/>
  <c r="G7"/>
  <c r="B5"/>
  <c r="C5"/>
  <c r="E5"/>
  <c r="F5"/>
  <c r="G5"/>
</calcChain>
</file>

<file path=xl/sharedStrings.xml><?xml version="1.0" encoding="utf-8"?>
<sst xmlns="http://schemas.openxmlformats.org/spreadsheetml/2006/main" count="440" uniqueCount="222">
  <si>
    <t>Objet de la visite</t>
  </si>
  <si>
    <t>AUCHAN EPAGNY</t>
  </si>
  <si>
    <t>AUCHAN SAINT PRIEST (032)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</si>
  <si>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</si>
  <si>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</si>
  <si>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</si>
  <si>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</si>
  <si>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</si>
  <si>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</si>
  <si>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</si>
  <si>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</si>
  <si>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</si>
  <si>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</si>
  <si>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</si>
  <si>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</si>
  <si>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</si>
  <si>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</si>
  <si>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</si>
  <si>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</si>
  <si>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</si>
  <si>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</si>
  <si>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</si>
  <si>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</si>
  <si>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</si>
  <si>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</si>
  <si>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</si>
  <si>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</si>
  <si>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</si>
  <si>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</si>
  <si>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</si>
  <si>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</si>
  <si>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</si>
  <si>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</si>
  <si>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</si>
  <si>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</si>
  <si>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</si>
  <si>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</si>
  <si>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</si>
  <si>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</si>
  <si>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</si>
  <si>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</si>
  <si>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</si>
  <si>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</si>
  <si>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</si>
  <si>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</si>
  <si>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</si>
  <si>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</si>
  <si>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</si>
  <si>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</si>
  <si>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</si>
  <si>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</si>
  <si>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</si>
  <si>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</si>
  <si>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</si>
  <si>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</si>
  <si>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</si>
  <si>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</si>
  <si>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</si>
  <si>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</si>
  <si>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</si>
  <si>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</si>
  <si>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</si>
  <si>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</si>
  <si>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</si>
  <si>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</si>
  <si>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</si>
  <si>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</si>
  <si>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</si>
  <si>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</si>
  <si>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</si>
  <si>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</si>
  <si>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</si>
  <si>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</si>
  <si>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</si>
  <si>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</si>
  <si>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</si>
  <si>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</si>
  <si>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</si>
  <si>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</si>
  <si>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</si>
  <si>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</si>
  <si>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</si>
  <si>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</si>
  <si>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</si>
  <si>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</si>
  <si>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</si>
  <si>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</si>
  <si>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</si>
  <si>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</si>
  <si>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</si>
  <si>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</si>
  <si>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</si>
  <si>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</si>
  <si>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</si>
  <si>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</si>
  <si>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</si>
  <si>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</si>
  <si>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</si>
  <si>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</si>
  <si>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</si>
  <si>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</si>
  <si>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</si>
  <si>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</si>
  <si>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</si>
  <si>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</si>
  <si>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</si>
  <si>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</si>
  <si>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</si>
  <si>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</si>
  <si>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</si>
  <si>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</si>
  <si>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</si>
  <si>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</si>
  <si>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</si>
  <si>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</si>
  <si>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</si>
  <si>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</si>
  <si>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</si>
  <si>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</si>
  <si>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</si>
  <si>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Mois</t>
  </si>
  <si>
    <t>NON DEF</t>
  </si>
  <si>
    <t>C et C</t>
  </si>
  <si>
    <t>Grossiste</t>
  </si>
  <si>
    <t>AUCHAN DARDILLY</t>
  </si>
  <si>
    <t>suivi base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</si>
  <si>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</si>
  <si>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</si>
  <si>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</si>
  <si>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</si>
  <si>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</si>
  <si>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</si>
  <si>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</si>
  <si>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</si>
  <si>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</si>
  <si>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</si>
  <si>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</si>
  <si>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</si>
  <si>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</si>
  <si>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</si>
  <si>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</si>
  <si>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</si>
  <si>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</si>
  <si>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</si>
  <si>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</si>
  <si>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</si>
  <si>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</si>
  <si>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</si>
  <si>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</si>
  <si>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/>
  </si>
  <si>
    <t>NOUVEU MAG</t>
  </si>
  <si>
    <t>VRAIMENT NOUVEA MAG</t>
  </si>
  <si>
    <t>01</t>
  </si>
  <si>
    <t>LECELRC</t>
  </si>
  <si>
    <t>XL SM</t>
  </si>
  <si>
    <t>Troisiem nouveau mag</t>
  </si>
  <si>
    <t>TTT NOUVEAU MAG</t>
  </si>
  <si>
    <t>ITAM CHARLIEUR</t>
  </si>
  <si>
    <t>TEST NOUVEAU MAGASIN</t>
  </si>
  <si>
    <t>Colonne1</t>
  </si>
  <si>
    <t>A</t>
  </si>
  <si>
    <t>B</t>
  </si>
  <si>
    <t>C</t>
  </si>
  <si>
    <t>OUI</t>
  </si>
  <si>
    <t>NON</t>
  </si>
  <si>
    <t>01/02/2013</t>
  </si>
  <si>
    <t>01/12/2013</t>
  </si>
  <si>
    <t>DLJF MLJFS  MFJ SLKJF MSLKDFJ SLFJ MSLJSF SFSLFJS FSFSJMSLSFJS LSFJS LSJS F LJLKFJ LSJLJFS FLSJ SLJL LFSFJL LSFJSL LJFSLF SLSJFSLF SFLSJSL SLJSLF SLSJLS FSFJSLF JLSFJSFJSLFKSJFSL LSFJSL FSLFJSLF SLFJSLFJLJL</t>
  </si>
  <si>
    <t>02_février</t>
  </si>
  <si>
    <t>5</t>
  </si>
  <si>
    <t>VVVVVVVVVVV</t>
  </si>
  <si>
    <t>xWWW</t>
  </si>
  <si>
    <t>12/05/2014</t>
  </si>
  <si>
    <t>W</t>
  </si>
  <si>
    <t>22/11/2013</t>
  </si>
  <si>
    <t>01/01/2013</t>
  </si>
  <si>
    <t>01_janvier</t>
  </si>
  <si>
    <t>EEE</t>
  </si>
  <si>
    <t>02/12/2014</t>
  </si>
  <si>
    <t>12_décembre</t>
  </si>
  <si>
    <t>49</t>
  </si>
  <si>
    <t>FFFFFFFFDDDDxxxxxZZZZZZZZ</t>
  </si>
  <si>
    <t>AUCHAN BREST</t>
  </si>
  <si>
    <t>01/05/2014</t>
  </si>
  <si>
    <t>02/05/2014</t>
  </si>
  <si>
    <t>DFFSFSF</t>
  </si>
  <si>
    <t>SFSFSFSF</t>
  </si>
  <si>
    <t>SDFSFSF</t>
  </si>
  <si>
    <t>06/05/2014</t>
  </si>
  <si>
    <t>AUCHAN CHARLIEU</t>
  </si>
  <si>
    <t>jdmljdqlksjd ù</t>
  </si>
  <si>
    <t>dqsdqsd</t>
  </si>
  <si>
    <t>sqdqsd</t>
  </si>
  <si>
    <t>nouveau magasin</t>
  </si>
  <si>
    <t>fh</t>
  </si>
  <si>
    <t>fhkdfh</t>
  </si>
  <si>
    <t>erer</t>
  </si>
  <si>
    <t>Magasin test n°2</t>
  </si>
  <si>
    <t>ARDECHE (ce que je ne veux pas)</t>
  </si>
  <si>
    <t>parieil</t>
  </si>
  <si>
    <t>idem</t>
  </si>
  <si>
    <t>12/05/14</t>
  </si>
  <si>
    <t>dzd</t>
  </si>
  <si>
    <t>zdz</t>
  </si>
  <si>
    <t>01/12/2014</t>
  </si>
  <si>
    <t>nouveau magasin de Lyon</t>
  </si>
  <si>
    <t>14/05/14</t>
  </si>
  <si>
    <t>Nouveu Mag avec fort potentiel de développement, zone de chalendise CPS+; prochain rendez vous à prendre le .....</t>
  </si>
  <si>
    <t>Fiche magasin remplite, Kbis recu et c etc ..</t>
  </si>
  <si>
    <t>RAS</t>
  </si>
  <si>
    <t>20/05/14</t>
  </si>
  <si>
    <t>dgdfg</t>
  </si>
  <si>
    <t>gfdg</t>
  </si>
  <si>
    <t>gdf</t>
  </si>
  <si>
    <t>&lt; 2&gt;</t>
  </si>
  <si>
    <t>&lt; 8 &gt;</t>
  </si>
  <si>
    <t>12/12/1212</t>
  </si>
  <si>
    <t>12/12/2013</t>
  </si>
  <si>
    <t>12/12/1222</t>
  </si>
  <si>
    <t>11/11/1111</t>
  </si>
  <si>
    <t>METRO</t>
  </si>
  <si>
    <t>A_x000D_
B_x000D_
C_x000D_
D_x000D_
E_x000D_
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</si>
</sst>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0"/>
  </numFmts>
  <fonts count="8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0" tint="-0.499984740745262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2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2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5" fontId="4" fillId="2" borderId="7" xfId="0" applyNumberFormat="1" applyFont="1" applyFill="1" applyBorder="1" applyAlignment="1">
      <alignment horizontal="left"/>
    </xf>
    <xf numFmtId="0" fontId="5" fillId="5" borderId="8" xfId="0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left"/>
    </xf>
    <xf numFmtId="0" fontId="1" fillId="5" borderId="0" xfId="0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 applyProtection="1">
      <alignment horizontal="center"/>
      <protection locked="0"/>
    </xf>
    <xf numFmtId="165" fontId="4" fillId="2" borderId="1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3" borderId="10" xfId="0" applyFill="1" applyBorder="1" applyAlignment="1" applyProtection="1">
      <alignment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49" fontId="0" fillId="0" borderId="0" xfId="0" applyNumberFormat="1" applyFont="1" applyFill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 applyProtection="1">
      <alignment horizontal="center" vertical="center" wrapText="1"/>
      <protection locked="0"/>
    </xf>
    <xf numFmtId="14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 applyProtection="1">
      <alignment horizontal="center" vertical="center"/>
      <protection locked="0"/>
    </xf>
    <xf numFmtId="49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/>
    <xf numFmtId="14" fontId="6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  <protection locked="0"/>
    </xf>
    <xf numFmtId="49" fontId="6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 applyProtection="1">
      <alignment horizontal="center" vertical="center" wrapText="1"/>
      <protection locked="0"/>
    </xf>
    <xf numFmtId="14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  <protection locked="0"/>
    </xf>
    <xf numFmtId="49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/>
    <xf numFmtId="0" fontId="1" fillId="6" borderId="0" xfId="0" applyFont="1" applyFill="1"/>
  </cellXfs>
  <cellStyles count="3">
    <cellStyle name="Normal" xfId="0" builtinId="0"/>
    <cellStyle name="Normal 2" xfId="1"/>
    <cellStyle name="Normal 3" xfId="2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relativeIndent="255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</dxf>
  </dxfs>
  <tableStyles count="5" defaultTableStyle="TableStyleMedium2" defaultPivotStyle="PivotStyleLight16">
    <tableStyle name="Style de tableau 1" pivot="0" count="0"/>
    <tableStyle name="Style de tableau 2" pivot="0" count="0"/>
    <tableStyle name="Style de tableau 3" pivot="0" count="0"/>
    <tableStyle name="xxxx" pivot="0" count="0"/>
    <tableStyle name="xxxxxx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65535"/>
  <ax:ocxPr ax:name="BackColor" ax:value="4210688"/>
  <ax:ocxPr ax:name="Caption" ax:value="MENU !"/>
  <ax:ocxPr ax:name="Size" ax:value="3122;1826"/>
  <ax:ocxPr ax:name="FontName" ax:value="Bauhaus 93"/>
  <ax:ocxPr ax:name="FontHeight" ax:value="28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65535"/>
  <ax:ocxPr ax:name="BackColor" ax:value="2147483661"/>
  <ax:ocxPr ax:name="Caption" ax:value="Saisie/modificatino infos Magasins"/>
  <ax:ocxPr ax:name="Size" ax:value="8652;953"/>
  <ax:ocxPr ax:name="FontName" ax:value="Arial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152400</xdr:rowOff>
    </xdr:from>
    <xdr:to>
      <xdr:col>4</xdr:col>
      <xdr:colOff>447675</xdr:colOff>
      <xdr:row>16</xdr:row>
      <xdr:rowOff>152400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42900" y="314325"/>
          <a:ext cx="3152775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20</xdr:row>
      <xdr:rowOff>57150</xdr:rowOff>
    </xdr:from>
    <xdr:to>
      <xdr:col>6</xdr:col>
      <xdr:colOff>200025</xdr:colOff>
      <xdr:row>30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09550" y="3295650"/>
          <a:ext cx="4562475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_DEPARTEMENTS" displayName="TAB_DEPARTEMENTS" ref="A1:A98" totalsRowShown="0" headerRowDxfId="57" dataDxfId="55" headerRowBorderDxfId="56" tableBorderDxfId="54" totalsRowBorderDxfId="53">
  <tableColumns count="1">
    <tableColumn id="1" name="liste Departements &#10;(ne pas modifier)" dataDxfId="5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1" dataDxfId="50" tableBorderDxfId="49">
  <tableColumns count="1">
    <tableColumn id="1" name="Objet de la visite" dataDxfId="4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47" dataDxfId="46" tableBorderDxfId="45">
  <tableColumns count="1">
    <tableColumn id="1" name="Catégorie" dataDxfId="4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3" dataDxfId="42" tableBorderDxfId="41">
  <sortState ref="G2:G10">
    <sortCondition ref="G2:G10"/>
  </sortState>
  <tableColumns count="1">
    <tableColumn id="1" name="Enseigne" dataDxfId="40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39" dataDxfId="38" tableBorderDxfId="37">
  <tableColumns count="1">
    <tableColumn id="1" name="Promo" dataDxfId="36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27" totalsRowShown="0" headerRowDxfId="35" headerRowBorderDxfId="34" tableBorderDxfId="33" totalsRowBorderDxfId="32">
  <sortState ref="A3:D27">
    <sortCondition ref="A2:A27"/>
  </sortState>
  <tableColumns count="4">
    <tableColumn id="1" name="NOM_DU_MAGASIN" dataDxfId="31"/>
    <tableColumn id="2" name="DEPARTEMENT" dataDxfId="30"/>
    <tableColumn id="3" name="ENSEIGNE" dataDxfId="29"/>
    <tableColumn id="4" name="CATEGORIE" dataDxfId="2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_VISITES9" displayName="TAB_VISITES9" ref="A1:N23" totalsRowShown="0" headerRowDxfId="27" dataDxfId="25" headerRowBorderDxfId="26" tableBorderDxfId="24" totalsRowBorderDxfId="23">
  <sortState ref="A2:N4">
    <sortCondition ref="A2:A4"/>
  </sortState>
  <tableColumns count="14">
    <tableColumn id="1" name="DATE_DE_VISITE" dataDxfId="22" totalsRowDxfId="21"/>
    <tableColumn id="2" name="Mois" dataDxfId="20" totalsRowDxfId="19">
      <calculatedColumnFormula>IF(A2=0,"",CHOOSE(MONTH(A2),"01_janvier","02_février","03_mars","04_avril","05_mai","06_juin","07_juillet","08_août","09_septembre","10_octobre","11_novembre","12_décembre"))</calculatedColumnFormula>
    </tableColumn>
    <tableColumn id="3" name="Semaine" dataDxfId="18" totalsRowDxfId="17">
      <calculatedColumnFormula>IF(A2=0,"",WEEKNUM(A2,1))</calculatedColumnFormula>
    </tableColumn>
    <tableColumn id="4" name="NOM_MAGASIN" dataDxfId="16"/>
    <tableColumn id="5" name="Département" dataDxfId="15" totalsRowDxfId="14">
      <calculatedColumnFormula>IF(ISNA(VLOOKUP($D2,MAGASINS!$A:$D,2,FALSE))," ",(VLOOKUP($D2,MAGASINS!$A:$D,2,FALSE)))</calculatedColumnFormula>
    </tableColumn>
    <tableColumn id="6" name="Enseigne" dataDxfId="13" totalsRowDxfId="12">
      <calculatedColumnFormula>IF(ISNA(VLOOKUP($D2,MAGASINS!$A:$D,3,FALSE))," ",(VLOOKUP($D2,MAGASINS!$A:$D,3,FALSE)))</calculatedColumnFormula>
    </tableColumn>
    <tableColumn id="7" name="Catégorie" dataDxfId="11" totalsRowDxfId="10">
      <calculatedColumnFormula>IF(ISNA(VLOOKUP($D2,MAGASINS!$A:$D,4,FALSE))," ",(VLOOKUP($D2,MAGASINS!$A:$D,4,FALSE)))</calculatedColumnFormula>
    </tableColumn>
    <tableColumn id="8" name="OBJET_VISITE" dataDxfId="9"/>
    <tableColumn id="9" name="COMMENTAIRES_COMMERCIAL" dataDxfId="0"/>
    <tableColumn id="10" name="Promo dans le mois  (OUI =1; NON =2)" dataDxfId="8" totalsRowDxfId="7"/>
    <tableColumn id="11" name="Nouveau Magasins&#10;(OUI =1; NON =2)" dataDxfId="6" totalsRowDxfId="5"/>
    <tableColumn id="12" name="COMMENTAIRES_SECRETAIRE" dataDxfId="4"/>
    <tableColumn id="13" name="CONCLUSION" dataDxfId="3"/>
    <tableColumn id="14" name="Colonne1" dataDxfId="2" totalsRowDxfId="1">
      <calculatedColumnFormula>D2&amp;" - "&amp;TEXT(A2,"jj mmmm aaaa")</calculatedColumnFormula>
    </tableColumn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"/>
  <sheetViews>
    <sheetView showGridLines="0" zoomScale="80" zoomScaleNormal="80" workbookViewId="0">
      <selection activeCell="I12" sqref="I12"/>
    </sheetView>
  </sheetViews>
  <sheetFormatPr baseColWidth="10" defaultRowHeight="12.75"/>
  <sheetData/>
  <pageMargins left="0.7" right="0.7" top="0.75" bottom="0.75" header="0.3" footer="0.3"/>
  <legacyDrawing r:id="rId1"/>
  <controls>
    <control shapeId="7169" r:id="rId2" name="BOUTON_MENU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1" sqref="I11"/>
    </sheetView>
  </sheetViews>
  <sheetFormatPr baseColWidth="10" defaultRowHeight="12.75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>
      <c r="A1" s="16" t="s">
        <v>137</v>
      </c>
      <c r="C1" s="18" t="s">
        <v>0</v>
      </c>
      <c r="E1" s="18" t="s">
        <v>112</v>
      </c>
      <c r="G1" s="18" t="s">
        <v>113</v>
      </c>
      <c r="I1" s="18" t="s">
        <v>127</v>
      </c>
    </row>
    <row r="2" spans="1:9">
      <c r="A2" s="15" t="s">
        <v>7</v>
      </c>
      <c r="C2" s="6" t="s">
        <v>107</v>
      </c>
      <c r="E2" s="3" t="s">
        <v>109</v>
      </c>
      <c r="G2" s="3" t="s">
        <v>115</v>
      </c>
      <c r="I2" s="3" t="s">
        <v>138</v>
      </c>
    </row>
    <row r="3" spans="1:9">
      <c r="A3" s="15" t="s">
        <v>8</v>
      </c>
      <c r="C3" s="6" t="s">
        <v>103</v>
      </c>
      <c r="E3" s="3" t="s">
        <v>110</v>
      </c>
      <c r="G3" s="3" t="s">
        <v>126</v>
      </c>
      <c r="I3" s="20" t="s">
        <v>139</v>
      </c>
    </row>
    <row r="4" spans="1:9">
      <c r="A4" s="15" t="s">
        <v>9</v>
      </c>
      <c r="C4" s="6" t="s">
        <v>104</v>
      </c>
      <c r="E4" s="3" t="s">
        <v>122</v>
      </c>
      <c r="G4" s="3" t="s">
        <v>119</v>
      </c>
      <c r="I4" s="2"/>
    </row>
    <row r="5" spans="1:9">
      <c r="A5" s="15" t="s">
        <v>10</v>
      </c>
      <c r="C5" s="6" t="s">
        <v>105</v>
      </c>
      <c r="E5" s="3" t="s">
        <v>126</v>
      </c>
      <c r="G5" s="3" t="s">
        <v>116</v>
      </c>
      <c r="I5" s="2"/>
    </row>
    <row r="6" spans="1:9">
      <c r="A6" s="15" t="s">
        <v>11</v>
      </c>
      <c r="C6" s="6" t="s">
        <v>125</v>
      </c>
      <c r="E6" s="3" t="s">
        <v>123</v>
      </c>
      <c r="G6" s="3" t="s">
        <v>114</v>
      </c>
      <c r="I6" s="2"/>
    </row>
    <row r="7" spans="1:9">
      <c r="A7" s="15" t="s">
        <v>12</v>
      </c>
      <c r="C7" s="19" t="s">
        <v>106</v>
      </c>
      <c r="E7" s="20" t="s">
        <v>111</v>
      </c>
      <c r="G7" s="3" t="s">
        <v>117</v>
      </c>
      <c r="I7" s="2"/>
    </row>
    <row r="8" spans="1:9">
      <c r="A8" s="15" t="s">
        <v>13</v>
      </c>
      <c r="C8" s="2"/>
      <c r="E8" s="1"/>
      <c r="G8" s="3" t="s">
        <v>220</v>
      </c>
      <c r="I8" s="2"/>
    </row>
    <row r="9" spans="1:9">
      <c r="A9" s="15" t="s">
        <v>14</v>
      </c>
      <c r="C9" s="2"/>
      <c r="E9" s="1"/>
      <c r="G9" s="3" t="s">
        <v>121</v>
      </c>
      <c r="I9" s="2"/>
    </row>
    <row r="10" spans="1:9">
      <c r="A10" s="15" t="s">
        <v>15</v>
      </c>
      <c r="C10" s="2"/>
      <c r="E10" s="1"/>
      <c r="G10" s="20" t="s">
        <v>118</v>
      </c>
      <c r="I10" s="2"/>
    </row>
    <row r="11" spans="1:9">
      <c r="A11" s="15" t="s">
        <v>16</v>
      </c>
      <c r="C11" s="2"/>
      <c r="E11" s="1"/>
      <c r="G11" s="2"/>
      <c r="I11" s="2"/>
    </row>
    <row r="12" spans="1:9">
      <c r="A12" s="15" t="s">
        <v>17</v>
      </c>
      <c r="C12" s="2"/>
      <c r="E12" s="2"/>
      <c r="G12" s="2"/>
      <c r="I12" s="2"/>
    </row>
    <row r="13" spans="1:9">
      <c r="A13" s="15" t="s">
        <v>18</v>
      </c>
      <c r="C13" s="2"/>
      <c r="E13" s="2"/>
      <c r="G13" s="2"/>
      <c r="I13" s="2"/>
    </row>
    <row r="14" spans="1:9">
      <c r="A14" s="15" t="s">
        <v>19</v>
      </c>
      <c r="C14" s="2"/>
      <c r="E14" s="2"/>
      <c r="G14" s="2"/>
      <c r="I14" s="2"/>
    </row>
    <row r="15" spans="1:9">
      <c r="A15" s="15" t="s">
        <v>20</v>
      </c>
      <c r="C15" s="2"/>
      <c r="E15" s="2"/>
      <c r="G15" s="2"/>
      <c r="I15" s="2"/>
    </row>
    <row r="16" spans="1:9">
      <c r="A16" s="15" t="s">
        <v>21</v>
      </c>
      <c r="C16" s="2"/>
      <c r="E16" s="2"/>
      <c r="G16" s="2"/>
      <c r="I16" s="2"/>
    </row>
    <row r="17" spans="1:9">
      <c r="A17" s="15" t="s">
        <v>22</v>
      </c>
      <c r="C17" s="2"/>
      <c r="E17" s="2"/>
      <c r="G17" s="2"/>
      <c r="I17" s="2"/>
    </row>
    <row r="18" spans="1:9">
      <c r="A18" s="15" t="s">
        <v>23</v>
      </c>
      <c r="C18" s="2"/>
      <c r="E18" s="2"/>
      <c r="G18" s="2"/>
      <c r="I18" s="2"/>
    </row>
    <row r="19" spans="1:9">
      <c r="A19" s="15" t="s">
        <v>24</v>
      </c>
      <c r="C19" s="2"/>
      <c r="E19" s="2"/>
      <c r="G19" s="2"/>
      <c r="I19" s="2"/>
    </row>
    <row r="20" spans="1:9">
      <c r="A20" s="15" t="s">
        <v>25</v>
      </c>
      <c r="C20" s="2"/>
      <c r="E20" s="2"/>
      <c r="G20" s="2"/>
      <c r="I20" s="2"/>
    </row>
    <row r="21" spans="1:9">
      <c r="A21" s="15" t="s">
        <v>26</v>
      </c>
      <c r="C21" s="2"/>
      <c r="E21" s="2"/>
      <c r="G21" s="2"/>
      <c r="I21" s="2"/>
    </row>
    <row r="22" spans="1:9">
      <c r="A22" s="15" t="s">
        <v>27</v>
      </c>
      <c r="C22" s="2"/>
      <c r="E22" s="2"/>
      <c r="G22" s="2"/>
      <c r="I22" s="2"/>
    </row>
    <row r="23" spans="1:9">
      <c r="A23" s="15" t="s">
        <v>28</v>
      </c>
      <c r="C23" s="2"/>
      <c r="E23" s="2"/>
      <c r="G23" s="2"/>
      <c r="I23" s="2"/>
    </row>
    <row r="24" spans="1:9">
      <c r="A24" s="15" t="s">
        <v>29</v>
      </c>
      <c r="C24" s="2"/>
      <c r="E24" s="2"/>
      <c r="G24" s="2"/>
      <c r="I24" s="2"/>
    </row>
    <row r="25" spans="1:9">
      <c r="A25" s="15" t="s">
        <v>30</v>
      </c>
      <c r="C25" s="2"/>
      <c r="E25" s="2"/>
      <c r="G25" s="2"/>
      <c r="I25" s="2"/>
    </row>
    <row r="26" spans="1:9">
      <c r="A26" s="15" t="s">
        <v>31</v>
      </c>
      <c r="C26" s="2"/>
      <c r="E26" s="2"/>
      <c r="G26" s="2"/>
      <c r="I26" s="2"/>
    </row>
    <row r="27" spans="1:9">
      <c r="A27" s="15" t="s">
        <v>32</v>
      </c>
      <c r="C27" s="2"/>
      <c r="E27" s="2"/>
      <c r="G27" s="2"/>
      <c r="I27" s="2"/>
    </row>
    <row r="28" spans="1:9">
      <c r="A28" s="15" t="s">
        <v>33</v>
      </c>
      <c r="C28" s="2"/>
      <c r="E28" s="2"/>
      <c r="G28" s="2"/>
      <c r="I28" s="2"/>
    </row>
    <row r="29" spans="1:9">
      <c r="A29" s="15" t="s">
        <v>34</v>
      </c>
      <c r="C29" s="2"/>
      <c r="E29" s="2"/>
      <c r="G29" s="2"/>
      <c r="I29" s="2"/>
    </row>
    <row r="30" spans="1:9">
      <c r="A30" s="15" t="s">
        <v>35</v>
      </c>
      <c r="C30" s="2"/>
      <c r="E30" s="2"/>
      <c r="G30" s="2"/>
      <c r="I30" s="2"/>
    </row>
    <row r="31" spans="1:9">
      <c r="A31" s="15" t="s">
        <v>36</v>
      </c>
      <c r="C31" s="2"/>
      <c r="E31" s="2"/>
      <c r="G31" s="2"/>
      <c r="I31" s="2"/>
    </row>
    <row r="32" spans="1:9">
      <c r="A32" s="15" t="s">
        <v>37</v>
      </c>
      <c r="C32" s="2"/>
      <c r="E32" s="2"/>
      <c r="G32" s="2"/>
      <c r="I32" s="2"/>
    </row>
    <row r="33" spans="1:9">
      <c r="A33" s="15" t="s">
        <v>38</v>
      </c>
      <c r="C33" s="2"/>
      <c r="E33" s="2"/>
      <c r="G33" s="2"/>
      <c r="I33" s="2"/>
    </row>
    <row r="34" spans="1:9">
      <c r="A34" s="15" t="s">
        <v>39</v>
      </c>
      <c r="C34" s="2"/>
      <c r="E34" s="2"/>
      <c r="G34" s="2"/>
      <c r="I34" s="2"/>
    </row>
    <row r="35" spans="1:9">
      <c r="A35" s="15" t="s">
        <v>40</v>
      </c>
      <c r="C35" s="2"/>
      <c r="E35" s="2"/>
      <c r="G35" s="2"/>
      <c r="I35" s="2"/>
    </row>
    <row r="36" spans="1:9">
      <c r="A36" s="15" t="s">
        <v>41</v>
      </c>
      <c r="C36" s="2"/>
      <c r="E36" s="2"/>
      <c r="G36" s="2"/>
      <c r="I36" s="2"/>
    </row>
    <row r="37" spans="1:9">
      <c r="A37" s="15" t="s">
        <v>42</v>
      </c>
      <c r="C37" s="2"/>
      <c r="E37" s="2"/>
      <c r="G37" s="2"/>
      <c r="I37" s="2"/>
    </row>
    <row r="38" spans="1:9">
      <c r="A38" s="15" t="s">
        <v>43</v>
      </c>
      <c r="C38" s="2"/>
      <c r="E38" s="2"/>
      <c r="G38" s="2"/>
      <c r="I38" s="2"/>
    </row>
    <row r="39" spans="1:9">
      <c r="A39" s="15" t="s">
        <v>44</v>
      </c>
      <c r="C39" s="2"/>
      <c r="E39" s="2"/>
      <c r="G39" s="2"/>
      <c r="I39" s="2"/>
    </row>
    <row r="40" spans="1:9">
      <c r="A40" s="15" t="s">
        <v>45</v>
      </c>
      <c r="C40" s="2"/>
      <c r="E40" s="2"/>
      <c r="G40" s="2"/>
      <c r="I40" s="2"/>
    </row>
    <row r="41" spans="1:9">
      <c r="A41" s="15" t="s">
        <v>46</v>
      </c>
      <c r="C41" s="2"/>
      <c r="E41" s="2"/>
      <c r="G41" s="2"/>
      <c r="I41" s="2"/>
    </row>
    <row r="42" spans="1:9">
      <c r="A42" s="15" t="s">
        <v>47</v>
      </c>
      <c r="C42" s="2"/>
      <c r="E42" s="2"/>
      <c r="G42" s="2"/>
      <c r="I42" s="2"/>
    </row>
    <row r="43" spans="1:9">
      <c r="A43" s="15" t="s">
        <v>48</v>
      </c>
      <c r="C43" s="2"/>
      <c r="E43" s="2"/>
      <c r="G43" s="2"/>
      <c r="I43" s="2"/>
    </row>
    <row r="44" spans="1:9">
      <c r="A44" s="15" t="s">
        <v>49</v>
      </c>
      <c r="C44" s="2"/>
      <c r="E44" s="2"/>
      <c r="G44" s="2"/>
      <c r="I44" s="2"/>
    </row>
    <row r="45" spans="1:9">
      <c r="A45" s="15" t="s">
        <v>50</v>
      </c>
      <c r="C45" s="2"/>
      <c r="E45" s="2"/>
      <c r="G45" s="2"/>
      <c r="I45" s="2"/>
    </row>
    <row r="46" spans="1:9">
      <c r="A46" s="15" t="s">
        <v>51</v>
      </c>
      <c r="C46" s="2"/>
      <c r="E46" s="2"/>
      <c r="G46" s="2"/>
      <c r="I46" s="2"/>
    </row>
    <row r="47" spans="1:9">
      <c r="A47" s="15" t="s">
        <v>52</v>
      </c>
      <c r="C47" s="2"/>
      <c r="E47" s="2"/>
      <c r="G47" s="2"/>
      <c r="I47" s="2"/>
    </row>
    <row r="48" spans="1:9">
      <c r="A48" s="15" t="s">
        <v>53</v>
      </c>
      <c r="C48" s="2"/>
      <c r="E48" s="2"/>
      <c r="G48" s="2"/>
      <c r="I48" s="2"/>
    </row>
    <row r="49" spans="1:9">
      <c r="A49" s="15" t="s">
        <v>54</v>
      </c>
      <c r="C49" s="2"/>
      <c r="E49" s="2"/>
      <c r="G49" s="2"/>
      <c r="I49" s="2"/>
    </row>
    <row r="50" spans="1:9">
      <c r="A50" s="15" t="s">
        <v>55</v>
      </c>
      <c r="C50" s="2"/>
      <c r="E50" s="2"/>
      <c r="G50" s="2"/>
      <c r="I50" s="2"/>
    </row>
    <row r="51" spans="1:9">
      <c r="A51" s="15" t="s">
        <v>56</v>
      </c>
      <c r="C51" s="2"/>
      <c r="E51" s="2"/>
      <c r="G51" s="2"/>
      <c r="I51" s="2"/>
    </row>
    <row r="52" spans="1:9">
      <c r="A52" s="15" t="s">
        <v>57</v>
      </c>
      <c r="C52" s="2"/>
      <c r="E52" s="2"/>
      <c r="G52" s="2"/>
      <c r="I52" s="2"/>
    </row>
    <row r="53" spans="1:9">
      <c r="A53" s="15" t="s">
        <v>58</v>
      </c>
      <c r="C53" s="2"/>
      <c r="E53" s="2"/>
      <c r="G53" s="2"/>
      <c r="I53" s="2"/>
    </row>
    <row r="54" spans="1:9">
      <c r="A54" s="15" t="s">
        <v>59</v>
      </c>
      <c r="C54" s="2"/>
      <c r="E54" s="2"/>
      <c r="G54" s="2"/>
      <c r="I54" s="2"/>
    </row>
    <row r="55" spans="1:9">
      <c r="A55" s="15" t="s">
        <v>60</v>
      </c>
      <c r="C55" s="2"/>
      <c r="E55" s="2"/>
      <c r="G55" s="2"/>
      <c r="I55" s="2"/>
    </row>
    <row r="56" spans="1:9">
      <c r="A56" s="15" t="s">
        <v>61</v>
      </c>
      <c r="C56" s="2"/>
      <c r="E56" s="2"/>
      <c r="G56" s="2"/>
      <c r="I56" s="2"/>
    </row>
    <row r="57" spans="1:9">
      <c r="A57" s="15" t="s">
        <v>62</v>
      </c>
      <c r="C57" s="2"/>
      <c r="E57" s="2"/>
      <c r="G57" s="2"/>
      <c r="I57" s="2"/>
    </row>
    <row r="58" spans="1:9">
      <c r="A58" s="15" t="s">
        <v>63</v>
      </c>
      <c r="C58" s="2"/>
      <c r="E58" s="2"/>
      <c r="G58" s="2"/>
      <c r="I58" s="2"/>
    </row>
    <row r="59" spans="1:9">
      <c r="A59" s="15" t="s">
        <v>64</v>
      </c>
      <c r="C59" s="2"/>
      <c r="E59" s="2"/>
      <c r="G59" s="2"/>
      <c r="I59" s="2"/>
    </row>
    <row r="60" spans="1:9">
      <c r="A60" s="15" t="s">
        <v>65</v>
      </c>
      <c r="C60" s="2"/>
      <c r="E60" s="2"/>
      <c r="G60" s="2"/>
      <c r="I60" s="2"/>
    </row>
    <row r="61" spans="1:9">
      <c r="A61" s="15" t="s">
        <v>66</v>
      </c>
      <c r="C61" s="2"/>
      <c r="E61" s="2"/>
      <c r="G61" s="2"/>
      <c r="I61" s="2"/>
    </row>
    <row r="62" spans="1:9">
      <c r="A62" s="15" t="s">
        <v>67</v>
      </c>
      <c r="C62" s="2"/>
      <c r="E62" s="2"/>
      <c r="G62" s="2"/>
      <c r="I62" s="2"/>
    </row>
    <row r="63" spans="1:9">
      <c r="A63" s="15" t="s">
        <v>68</v>
      </c>
      <c r="C63" s="2"/>
      <c r="E63" s="2"/>
      <c r="G63" s="2"/>
      <c r="I63" s="2"/>
    </row>
    <row r="64" spans="1:9">
      <c r="A64" s="15" t="s">
        <v>69</v>
      </c>
      <c r="C64" s="2"/>
      <c r="E64" s="2"/>
      <c r="G64" s="2"/>
      <c r="I64" s="2"/>
    </row>
    <row r="65" spans="1:9">
      <c r="A65" s="15" t="s">
        <v>70</v>
      </c>
      <c r="C65" s="2"/>
      <c r="E65" s="2"/>
      <c r="G65" s="2"/>
      <c r="I65" s="2"/>
    </row>
    <row r="66" spans="1:9">
      <c r="A66" s="15" t="s">
        <v>71</v>
      </c>
      <c r="C66" s="2"/>
      <c r="E66" s="2"/>
      <c r="G66" s="2"/>
      <c r="I66" s="2"/>
    </row>
    <row r="67" spans="1:9">
      <c r="A67" s="15" t="s">
        <v>72</v>
      </c>
      <c r="C67" s="2"/>
      <c r="E67" s="2"/>
      <c r="G67" s="2"/>
      <c r="I67" s="2"/>
    </row>
    <row r="68" spans="1:9">
      <c r="A68" s="15" t="s">
        <v>73</v>
      </c>
      <c r="C68" s="2"/>
      <c r="E68" s="2"/>
      <c r="G68" s="2"/>
      <c r="I68" s="2"/>
    </row>
    <row r="69" spans="1:9">
      <c r="A69" s="15" t="s">
        <v>74</v>
      </c>
      <c r="C69" s="2"/>
      <c r="E69" s="2"/>
      <c r="G69" s="2"/>
      <c r="I69" s="2"/>
    </row>
    <row r="70" spans="1:9">
      <c r="A70" s="15" t="s">
        <v>75</v>
      </c>
      <c r="C70" s="2"/>
      <c r="E70" s="2"/>
      <c r="G70" s="2"/>
      <c r="I70" s="2"/>
    </row>
    <row r="71" spans="1:9">
      <c r="A71" s="15" t="s">
        <v>76</v>
      </c>
      <c r="C71" s="2"/>
      <c r="E71" s="2"/>
      <c r="G71" s="2"/>
      <c r="I71" s="2"/>
    </row>
    <row r="72" spans="1:9">
      <c r="A72" s="15" t="s">
        <v>77</v>
      </c>
      <c r="C72" s="2"/>
      <c r="E72" s="2"/>
      <c r="G72" s="2"/>
      <c r="I72" s="2"/>
    </row>
    <row r="73" spans="1:9">
      <c r="A73" s="15" t="s">
        <v>78</v>
      </c>
      <c r="C73" s="2"/>
      <c r="E73" s="2"/>
      <c r="G73" s="2"/>
      <c r="I73" s="2"/>
    </row>
    <row r="74" spans="1:9">
      <c r="A74" s="15" t="s">
        <v>79</v>
      </c>
      <c r="C74" s="2"/>
      <c r="E74" s="2"/>
      <c r="G74" s="2"/>
      <c r="I74" s="2"/>
    </row>
    <row r="75" spans="1:9">
      <c r="A75" s="15" t="s">
        <v>80</v>
      </c>
      <c r="C75" s="2"/>
      <c r="E75" s="2"/>
      <c r="G75" s="2"/>
      <c r="I75" s="2"/>
    </row>
    <row r="76" spans="1:9">
      <c r="A76" s="15" t="s">
        <v>81</v>
      </c>
      <c r="C76" s="2"/>
      <c r="E76" s="2"/>
      <c r="G76" s="2"/>
      <c r="I76" s="2"/>
    </row>
    <row r="77" spans="1:9">
      <c r="A77" s="15" t="s">
        <v>82</v>
      </c>
      <c r="C77" s="2"/>
      <c r="E77" s="2"/>
      <c r="G77" s="2"/>
      <c r="I77" s="2"/>
    </row>
    <row r="78" spans="1:9">
      <c r="A78" s="15" t="s">
        <v>83</v>
      </c>
      <c r="C78" s="2"/>
      <c r="E78" s="2"/>
      <c r="G78" s="2"/>
      <c r="I78" s="2"/>
    </row>
    <row r="79" spans="1:9">
      <c r="A79" s="15" t="s">
        <v>84</v>
      </c>
      <c r="C79" s="2"/>
      <c r="E79" s="2"/>
      <c r="G79" s="2"/>
      <c r="I79" s="2"/>
    </row>
    <row r="80" spans="1:9">
      <c r="A80" s="15" t="s">
        <v>85</v>
      </c>
      <c r="C80" s="2"/>
      <c r="E80" s="2"/>
      <c r="G80" s="2"/>
      <c r="I80" s="2"/>
    </row>
    <row r="81" spans="1:9">
      <c r="A81" s="15" t="s">
        <v>86</v>
      </c>
      <c r="C81" s="2"/>
      <c r="E81" s="2"/>
      <c r="G81" s="2"/>
      <c r="I81" s="2"/>
    </row>
    <row r="82" spans="1:9">
      <c r="A82" s="15" t="s">
        <v>87</v>
      </c>
      <c r="C82" s="2"/>
      <c r="E82" s="2"/>
      <c r="G82" s="2"/>
      <c r="I82" s="2"/>
    </row>
    <row r="83" spans="1:9">
      <c r="A83" s="15" t="s">
        <v>88</v>
      </c>
      <c r="C83" s="2"/>
      <c r="E83" s="2"/>
      <c r="G83" s="2"/>
      <c r="I83" s="2"/>
    </row>
    <row r="84" spans="1:9">
      <c r="A84" s="15" t="s">
        <v>89</v>
      </c>
      <c r="C84" s="2"/>
      <c r="E84" s="2"/>
      <c r="G84" s="2"/>
      <c r="I84" s="2"/>
    </row>
    <row r="85" spans="1:9">
      <c r="A85" s="15" t="s">
        <v>90</v>
      </c>
      <c r="C85" s="2"/>
      <c r="E85" s="2"/>
      <c r="G85" s="2"/>
      <c r="I85" s="2"/>
    </row>
    <row r="86" spans="1:9">
      <c r="A86" s="15" t="s">
        <v>91</v>
      </c>
      <c r="C86" s="2"/>
      <c r="E86" s="2"/>
      <c r="G86" s="2"/>
      <c r="I86" s="2"/>
    </row>
    <row r="87" spans="1:9">
      <c r="A87" s="15" t="s">
        <v>92</v>
      </c>
      <c r="C87" s="2"/>
      <c r="E87" s="2"/>
      <c r="G87" s="2"/>
      <c r="I87" s="2"/>
    </row>
    <row r="88" spans="1:9">
      <c r="A88" s="15" t="s">
        <v>93</v>
      </c>
      <c r="C88" s="2"/>
      <c r="E88" s="2"/>
      <c r="G88" s="2"/>
      <c r="I88" s="2"/>
    </row>
    <row r="89" spans="1:9">
      <c r="A89" s="15" t="s">
        <v>94</v>
      </c>
      <c r="C89" s="2"/>
      <c r="E89" s="2"/>
      <c r="G89" s="2"/>
      <c r="I89" s="2"/>
    </row>
    <row r="90" spans="1:9">
      <c r="A90" s="15" t="s">
        <v>95</v>
      </c>
      <c r="C90" s="2"/>
      <c r="E90" s="2"/>
      <c r="G90" s="2"/>
      <c r="I90" s="2"/>
    </row>
    <row r="91" spans="1:9">
      <c r="A91" s="15" t="s">
        <v>96</v>
      </c>
      <c r="C91" s="2"/>
      <c r="E91" s="2"/>
      <c r="G91" s="2"/>
      <c r="I91" s="2"/>
    </row>
    <row r="92" spans="1:9">
      <c r="A92" s="15" t="s">
        <v>97</v>
      </c>
      <c r="C92" s="2"/>
      <c r="E92" s="2"/>
      <c r="G92" s="2"/>
      <c r="I92" s="2"/>
    </row>
    <row r="93" spans="1:9">
      <c r="A93" s="15" t="s">
        <v>98</v>
      </c>
      <c r="C93" s="2"/>
      <c r="E93" s="2"/>
      <c r="G93" s="2"/>
      <c r="I93" s="2"/>
    </row>
    <row r="94" spans="1:9">
      <c r="A94" s="15" t="s">
        <v>99</v>
      </c>
      <c r="C94" s="2"/>
      <c r="E94" s="2"/>
      <c r="G94" s="2"/>
      <c r="I94" s="2"/>
    </row>
    <row r="95" spans="1:9">
      <c r="A95" s="15" t="s">
        <v>100</v>
      </c>
      <c r="C95" s="2"/>
      <c r="E95" s="2"/>
      <c r="G95" s="2"/>
      <c r="I95" s="2"/>
    </row>
    <row r="96" spans="1:9">
      <c r="A96" s="15" t="s">
        <v>101</v>
      </c>
      <c r="C96" s="2"/>
      <c r="E96" s="2"/>
      <c r="G96" s="2"/>
      <c r="I96" s="2"/>
    </row>
    <row r="97" spans="1:9">
      <c r="A97" s="15" t="s">
        <v>102</v>
      </c>
      <c r="C97" s="2"/>
      <c r="E97" s="2"/>
      <c r="G97" s="2"/>
      <c r="I97" s="2"/>
    </row>
    <row r="98" spans="1:9">
      <c r="A98" s="17" t="s">
        <v>108</v>
      </c>
      <c r="C98" s="2"/>
      <c r="E98" s="2"/>
      <c r="G98" s="2"/>
      <c r="I98" s="2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D256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7" sqref="H7"/>
    </sheetView>
  </sheetViews>
  <sheetFormatPr baseColWidth="10" defaultRowHeight="12.75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ht="42.75" customHeight="1"/>
    <row r="2" spans="1:4" ht="15" customHeight="1">
      <c r="A2" s="12" t="s">
        <v>133</v>
      </c>
      <c r="B2" s="13" t="s">
        <v>134</v>
      </c>
      <c r="C2" s="13" t="s">
        <v>135</v>
      </c>
      <c r="D2" s="14" t="s">
        <v>136</v>
      </c>
    </row>
    <row r="3" spans="1:4" ht="15" customHeight="1">
      <c r="A3" s="10" t="s">
        <v>182</v>
      </c>
      <c r="B3" s="8" t="s">
        <v>37</v>
      </c>
      <c r="C3" s="9" t="s">
        <v>114</v>
      </c>
      <c r="D3" s="11" t="s">
        <v>123</v>
      </c>
    </row>
    <row r="4" spans="1:4" ht="15" customHeight="1">
      <c r="A4" s="10" t="s">
        <v>189</v>
      </c>
      <c r="B4" s="8" t="s">
        <v>9</v>
      </c>
      <c r="C4" s="9" t="s">
        <v>115</v>
      </c>
      <c r="D4" s="11" t="s">
        <v>110</v>
      </c>
    </row>
    <row r="5" spans="1:4" ht="15" customHeight="1">
      <c r="A5" s="10" t="s">
        <v>124</v>
      </c>
      <c r="B5" s="7" t="s">
        <v>9</v>
      </c>
      <c r="C5" s="5" t="s">
        <v>116</v>
      </c>
      <c r="D5" s="11" t="s">
        <v>109</v>
      </c>
    </row>
    <row r="6" spans="1:4" ht="15" customHeight="1">
      <c r="A6" s="10" t="s">
        <v>128</v>
      </c>
      <c r="B6" s="8" t="s">
        <v>76</v>
      </c>
      <c r="C6" s="9" t="s">
        <v>115</v>
      </c>
      <c r="D6" s="11" t="s">
        <v>111</v>
      </c>
    </row>
    <row r="7" spans="1:4" ht="15" customHeight="1">
      <c r="A7" s="10" t="s">
        <v>1</v>
      </c>
      <c r="B7" s="4" t="s">
        <v>81</v>
      </c>
      <c r="C7" s="5" t="s">
        <v>116</v>
      </c>
      <c r="D7" s="11" t="s">
        <v>122</v>
      </c>
    </row>
    <row r="8" spans="1:4" ht="15" customHeight="1">
      <c r="A8" s="10" t="s">
        <v>132</v>
      </c>
      <c r="B8" s="8" t="s">
        <v>13</v>
      </c>
      <c r="C8" s="9" t="s">
        <v>115</v>
      </c>
      <c r="D8" s="11" t="s">
        <v>109</v>
      </c>
    </row>
    <row r="9" spans="1:4" ht="15" customHeight="1">
      <c r="A9" s="10" t="s">
        <v>2</v>
      </c>
      <c r="B9" s="8" t="s">
        <v>76</v>
      </c>
      <c r="C9" s="9" t="s">
        <v>115</v>
      </c>
      <c r="D9" s="11" t="s">
        <v>109</v>
      </c>
    </row>
    <row r="10" spans="1:4" ht="15" customHeight="1">
      <c r="A10" s="10" t="s">
        <v>3</v>
      </c>
      <c r="B10" s="8" t="s">
        <v>76</v>
      </c>
      <c r="C10" s="9" t="s">
        <v>115</v>
      </c>
      <c r="D10" s="11" t="s">
        <v>109</v>
      </c>
    </row>
    <row r="11" spans="1:4" ht="15" customHeight="1">
      <c r="A11" s="26" t="s">
        <v>4</v>
      </c>
      <c r="B11" s="23" t="s">
        <v>49</v>
      </c>
      <c r="C11" s="24" t="s">
        <v>115</v>
      </c>
      <c r="D11" s="25" t="s">
        <v>109</v>
      </c>
    </row>
    <row r="12" spans="1:4" ht="15" customHeight="1">
      <c r="A12" s="26" t="s">
        <v>129</v>
      </c>
      <c r="B12" s="23" t="s">
        <v>7</v>
      </c>
      <c r="C12" s="24" t="s">
        <v>116</v>
      </c>
      <c r="D12" s="25" t="s">
        <v>109</v>
      </c>
    </row>
    <row r="13" spans="1:4" ht="15" customHeight="1">
      <c r="A13" s="26" t="s">
        <v>131</v>
      </c>
      <c r="B13" s="23" t="s">
        <v>80</v>
      </c>
      <c r="C13" s="24" t="s">
        <v>116</v>
      </c>
      <c r="D13" s="25" t="s">
        <v>109</v>
      </c>
    </row>
    <row r="14" spans="1:4" ht="15" customHeight="1">
      <c r="A14" s="26" t="s">
        <v>5</v>
      </c>
      <c r="B14" s="23" t="s">
        <v>76</v>
      </c>
      <c r="C14" s="24" t="s">
        <v>116</v>
      </c>
      <c r="D14" s="25" t="s">
        <v>109</v>
      </c>
    </row>
    <row r="15" spans="1:4" ht="15" customHeight="1">
      <c r="A15" s="26" t="s">
        <v>177</v>
      </c>
      <c r="B15" s="23" t="s">
        <v>12</v>
      </c>
      <c r="C15" s="24" t="s">
        <v>116</v>
      </c>
      <c r="D15" s="25" t="s">
        <v>109</v>
      </c>
    </row>
    <row r="16" spans="1:4" ht="15" customHeight="1">
      <c r="A16" s="26" t="s">
        <v>194</v>
      </c>
      <c r="B16" s="23" t="s">
        <v>195</v>
      </c>
      <c r="C16" s="24" t="s">
        <v>196</v>
      </c>
      <c r="D16" s="25" t="s">
        <v>196</v>
      </c>
    </row>
    <row r="17" spans="1:4" ht="15" customHeight="1">
      <c r="A17" s="26" t="s">
        <v>157</v>
      </c>
      <c r="B17" s="23" t="s">
        <v>52</v>
      </c>
      <c r="C17" s="24" t="s">
        <v>114</v>
      </c>
      <c r="D17" s="25" t="s">
        <v>110</v>
      </c>
    </row>
    <row r="18" spans="1:4" ht="15" customHeight="1">
      <c r="A18" s="26" t="s">
        <v>197</v>
      </c>
      <c r="B18" s="23" t="s">
        <v>198</v>
      </c>
      <c r="C18" s="24" t="s">
        <v>199</v>
      </c>
      <c r="D18" s="25" t="s">
        <v>200</v>
      </c>
    </row>
    <row r="19" spans="1:4" ht="15" customHeight="1">
      <c r="A19" s="26" t="s">
        <v>193</v>
      </c>
      <c r="B19" s="23" t="s">
        <v>8</v>
      </c>
      <c r="C19" s="24" t="s">
        <v>117</v>
      </c>
      <c r="D19" s="25" t="s">
        <v>109</v>
      </c>
    </row>
    <row r="20" spans="1:4" ht="15" customHeight="1">
      <c r="A20" s="26" t="s">
        <v>205</v>
      </c>
      <c r="B20" s="23" t="s">
        <v>12</v>
      </c>
      <c r="C20" s="24" t="s">
        <v>12</v>
      </c>
      <c r="D20" s="25" t="s">
        <v>76</v>
      </c>
    </row>
    <row r="21" spans="1:4" ht="15" customHeight="1">
      <c r="A21" s="26" t="s">
        <v>150</v>
      </c>
      <c r="B21" s="23" t="s">
        <v>7</v>
      </c>
      <c r="C21" s="24" t="s">
        <v>114</v>
      </c>
      <c r="D21" s="25" t="s">
        <v>110</v>
      </c>
    </row>
    <row r="22" spans="1:4" ht="15" customHeight="1">
      <c r="A22" s="26" t="s">
        <v>158</v>
      </c>
      <c r="B22" s="23" t="s">
        <v>11</v>
      </c>
      <c r="C22" s="24" t="s">
        <v>116</v>
      </c>
      <c r="D22" s="25" t="s">
        <v>126</v>
      </c>
    </row>
    <row r="23" spans="1:4" ht="15" customHeight="1">
      <c r="A23" s="26" t="s">
        <v>155</v>
      </c>
      <c r="B23" s="23" t="s">
        <v>11</v>
      </c>
      <c r="C23" s="24" t="s">
        <v>121</v>
      </c>
      <c r="D23" s="25" t="s">
        <v>110</v>
      </c>
    </row>
    <row r="24" spans="1:4" ht="15" customHeight="1">
      <c r="A24" s="26" t="s">
        <v>156</v>
      </c>
      <c r="B24" s="23" t="s">
        <v>12</v>
      </c>
      <c r="C24" s="24" t="s">
        <v>116</v>
      </c>
      <c r="D24" s="25" t="s">
        <v>122</v>
      </c>
    </row>
    <row r="25" spans="1:4" ht="15" customHeight="1">
      <c r="A25" s="26" t="s">
        <v>151</v>
      </c>
      <c r="B25" s="23" t="s">
        <v>152</v>
      </c>
      <c r="C25" s="24" t="s">
        <v>153</v>
      </c>
      <c r="D25" s="25" t="s">
        <v>154</v>
      </c>
    </row>
    <row r="26" spans="1:4" ht="15" customHeight="1">
      <c r="A26" s="26"/>
      <c r="B26" s="23" t="s">
        <v>149</v>
      </c>
      <c r="C26" s="24" t="s">
        <v>149</v>
      </c>
      <c r="D26" s="25" t="s">
        <v>149</v>
      </c>
    </row>
    <row r="27" spans="1:4" ht="15" customHeight="1">
      <c r="A27" s="26"/>
      <c r="B27" s="23" t="s">
        <v>149</v>
      </c>
      <c r="C27" s="24" t="s">
        <v>149</v>
      </c>
      <c r="D27" s="25" t="s">
        <v>149</v>
      </c>
    </row>
    <row r="28" spans="1:4" ht="15" customHeight="1"/>
    <row r="29" spans="1:4" ht="15" customHeight="1"/>
    <row r="30" spans="1:4" ht="15" customHeight="1"/>
    <row r="31" spans="1:4" ht="15" customHeight="1"/>
    <row r="32" spans="1: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9" ht="12.75" customHeight="1"/>
    <row r="58" ht="12.75" customHeight="1"/>
    <row r="178" ht="15" customHeight="1"/>
    <row r="181" ht="15" customHeight="1"/>
    <row r="182" ht="15" customHeight="1"/>
    <row r="185" ht="15" customHeight="1"/>
    <row r="187" ht="12.75" customHeight="1"/>
    <row r="191" ht="12.75" customHeight="1"/>
    <row r="205" ht="12.75" customHeight="1"/>
    <row r="208" ht="12.75" customHeight="1"/>
    <row r="256" ht="15" customHeight="1"/>
  </sheetData>
  <dataValidations count="3">
    <dataValidation type="list" allowBlank="1" showInputMessage="1" showErrorMessage="1" sqref="C3:C10">
      <formula1>Enseigne</formula1>
    </dataValidation>
    <dataValidation type="list" allowBlank="1" showInputMessage="1" showErrorMessage="1" sqref="D3:D27">
      <formula1>Catégorie</formula1>
    </dataValidation>
    <dataValidation type="list" allowBlank="1" showInputMessage="1" showErrorMessage="1" sqref="B3:B27">
      <formula1>departement</formula1>
    </dataValidation>
  </dataValidations>
  <pageMargins left="0.7" right="0.7" top="0.75" bottom="0.75" header="0.3" footer="0.3"/>
  <pageSetup paperSize="9" orientation="portrait" r:id="rId1"/>
  <legacyDrawing r:id="rId2"/>
  <controls>
    <control shapeId="5132" r:id="rId3" name="BOUTON_MAGASIN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N23"/>
  <sheetViews>
    <sheetView workbookViewId="0">
      <selection activeCell="E5" sqref="E5"/>
    </sheetView>
  </sheetViews>
  <sheetFormatPr baseColWidth="10" defaultRowHeight="12.75"/>
  <cols>
    <col min="1" max="1" width="18" customWidth="1"/>
    <col min="2" max="2" width="15.85546875" customWidth="1"/>
    <col min="4" max="4" width="18.42578125" customWidth="1"/>
    <col min="5" max="5" width="22.7109375" customWidth="1"/>
    <col min="8" max="8" width="20.7109375" customWidth="1"/>
    <col min="12" max="13" width="12.5703125" customWidth="1"/>
    <col min="14" max="14" width="49" customWidth="1"/>
  </cols>
  <sheetData>
    <row r="1" spans="1:14" ht="63.75">
      <c r="A1" s="21" t="s">
        <v>143</v>
      </c>
      <c r="B1" s="21" t="s">
        <v>120</v>
      </c>
      <c r="C1" s="21" t="s">
        <v>130</v>
      </c>
      <c r="D1" s="22" t="s">
        <v>144</v>
      </c>
      <c r="E1" s="22" t="s">
        <v>6</v>
      </c>
      <c r="F1" s="22" t="s">
        <v>113</v>
      </c>
      <c r="G1" s="22" t="s">
        <v>112</v>
      </c>
      <c r="H1" s="22" t="s">
        <v>145</v>
      </c>
      <c r="I1" s="22" t="s">
        <v>146</v>
      </c>
      <c r="J1" s="22" t="s">
        <v>140</v>
      </c>
      <c r="K1" s="22" t="s">
        <v>141</v>
      </c>
      <c r="L1" s="22" t="s">
        <v>147</v>
      </c>
      <c r="M1" s="22" t="s">
        <v>148</v>
      </c>
      <c r="N1" s="27" t="s">
        <v>159</v>
      </c>
    </row>
    <row r="2" spans="1:14" ht="76.5">
      <c r="A2" s="30" t="s">
        <v>166</v>
      </c>
      <c r="B2" s="28" t="s">
        <v>179</v>
      </c>
      <c r="C2" s="28" t="s">
        <v>180</v>
      </c>
      <c r="D2" s="29" t="s">
        <v>124</v>
      </c>
      <c r="E2" s="28" t="s">
        <v>8</v>
      </c>
      <c r="F2" s="28" t="s">
        <v>115</v>
      </c>
      <c r="G2" s="28" t="s">
        <v>110</v>
      </c>
      <c r="H2" s="22" t="s">
        <v>103</v>
      </c>
      <c r="I2" s="30" t="s">
        <v>221</v>
      </c>
      <c r="J2" s="30" t="s">
        <v>163</v>
      </c>
      <c r="K2" s="30" t="s">
        <v>164</v>
      </c>
      <c r="L2" s="30" t="s">
        <v>149</v>
      </c>
      <c r="M2" s="30" t="s">
        <v>149</v>
      </c>
      <c r="N2" s="27" t="str">
        <f t="shared" ref="N2:N12" si="0">D2&amp;" - "&amp;TEXT(A2,"jj mmmm aaaa")</f>
        <v>AUCHAN DARDILLY - 01 décembre 2013</v>
      </c>
    </row>
    <row r="3" spans="1:14" ht="25.5">
      <c r="A3" s="32" t="s">
        <v>175</v>
      </c>
      <c r="B3" s="28" t="s">
        <v>176</v>
      </c>
      <c r="C3" s="28" t="s">
        <v>142</v>
      </c>
      <c r="D3" s="29" t="s">
        <v>124</v>
      </c>
      <c r="E3" s="28" t="s">
        <v>9</v>
      </c>
      <c r="F3" s="28" t="s">
        <v>114</v>
      </c>
      <c r="G3" s="28" t="s">
        <v>123</v>
      </c>
      <c r="H3" s="22" t="s">
        <v>145</v>
      </c>
      <c r="I3" s="30" t="s">
        <v>190</v>
      </c>
      <c r="J3" s="30" t="s">
        <v>163</v>
      </c>
      <c r="K3" s="30" t="s">
        <v>164</v>
      </c>
      <c r="L3" s="30" t="s">
        <v>191</v>
      </c>
      <c r="M3" s="30" t="s">
        <v>192</v>
      </c>
      <c r="N3" s="27" t="str">
        <f t="shared" si="0"/>
        <v>AUCHAN DARDILLY - 01 janvier 2013</v>
      </c>
    </row>
    <row r="4" spans="1:14">
      <c r="A4" s="31" t="s">
        <v>204</v>
      </c>
      <c r="B4" s="28" t="s">
        <v>179</v>
      </c>
      <c r="C4" s="28" t="s">
        <v>180</v>
      </c>
      <c r="D4" s="29" t="s">
        <v>124</v>
      </c>
      <c r="E4" s="28" t="s">
        <v>9</v>
      </c>
      <c r="F4" s="28" t="s">
        <v>116</v>
      </c>
      <c r="G4" s="28" t="s">
        <v>109</v>
      </c>
      <c r="H4" s="29" t="s">
        <v>107</v>
      </c>
      <c r="I4" s="30" t="s">
        <v>160</v>
      </c>
      <c r="J4" s="30" t="s">
        <v>163</v>
      </c>
      <c r="K4" s="30" t="s">
        <v>164</v>
      </c>
      <c r="L4" s="30" t="s">
        <v>161</v>
      </c>
      <c r="M4" s="30" t="s">
        <v>162</v>
      </c>
      <c r="N4" s="27" t="str">
        <f t="shared" si="0"/>
        <v>AUCHAN DARDILLY - 01 décembre 2014</v>
      </c>
    </row>
    <row r="5" spans="1:14" ht="25.5">
      <c r="A5" s="31">
        <v>41974</v>
      </c>
      <c r="B5" s="28" t="str">
        <f>IF(A5=0,"",CHOOSE(MONTH(A5),"01_janvier","02_février","03_mars","04_avril","05_mai","06_juin","07_juillet","08_août","09_septembre","10_octobre","11_novembre","12_décembre"))</f>
        <v>12_décembre</v>
      </c>
      <c r="C5" s="28">
        <f>IF(A5=0,"",WEEKNUM(A5,1))</f>
        <v>49</v>
      </c>
      <c r="D5" s="29" t="s">
        <v>128</v>
      </c>
      <c r="E5" s="28" t="str">
        <f>IF(ISNA(VLOOKUP($D5,MAGASINS!$A:$D,2,FALSE))," ",(VLOOKUP($D5,MAGASINS!$A:$D,2,FALSE)))</f>
        <v xml:space="preserve">69_Rhône </v>
      </c>
      <c r="F5" s="28" t="str">
        <f>IF(ISNA(VLOOKUP($D5,MAGASINS!$A:$D,3,FALSE))," ",(VLOOKUP($D5,MAGASINS!$A:$D,3,FALSE)))</f>
        <v>AUCH</v>
      </c>
      <c r="G5" s="28" t="str">
        <f>IF(ISNA(VLOOKUP($D5,MAGASINS!$A:$D,4,FALSE))," ",(VLOOKUP($D5,MAGASINS!$A:$D,4,FALSE)))</f>
        <v>AUTRE</v>
      </c>
      <c r="H5" s="29" t="s">
        <v>104</v>
      </c>
      <c r="I5" s="30" t="s">
        <v>149</v>
      </c>
      <c r="J5" s="30" t="s">
        <v>164</v>
      </c>
      <c r="K5" s="30" t="s">
        <v>164</v>
      </c>
      <c r="L5" s="30" t="s">
        <v>149</v>
      </c>
      <c r="M5" s="30" t="s">
        <v>149</v>
      </c>
      <c r="N5" s="27" t="str">
        <f t="shared" si="0"/>
        <v>AUCHAN DRIVE CHAPONOST - 01 décembre 2014</v>
      </c>
    </row>
    <row r="6" spans="1:14" s="37" customFormat="1" ht="39" customHeight="1">
      <c r="A6" s="33" t="s">
        <v>165</v>
      </c>
      <c r="B6" s="34" t="s">
        <v>168</v>
      </c>
      <c r="C6" s="34" t="s">
        <v>169</v>
      </c>
      <c r="D6" s="35" t="s">
        <v>124</v>
      </c>
      <c r="E6" s="34" t="s">
        <v>9</v>
      </c>
      <c r="F6" s="34" t="s">
        <v>116</v>
      </c>
      <c r="G6" s="34" t="s">
        <v>109</v>
      </c>
      <c r="H6" s="35" t="s">
        <v>107</v>
      </c>
      <c r="I6" s="30" t="s">
        <v>167</v>
      </c>
      <c r="J6" s="36" t="s">
        <v>163</v>
      </c>
      <c r="K6" s="36" t="s">
        <v>164</v>
      </c>
      <c r="L6" s="36" t="s">
        <v>170</v>
      </c>
      <c r="M6" s="36" t="s">
        <v>171</v>
      </c>
      <c r="N6" s="27" t="str">
        <f t="shared" si="0"/>
        <v>AUCHAN DARDILLY - 01 février 2013</v>
      </c>
    </row>
    <row r="7" spans="1:14">
      <c r="A7" s="32" t="s">
        <v>172</v>
      </c>
      <c r="B7" s="28" t="str">
        <f>IF(A7=0,"",CHOOSE(MONTH(A7),"01_janvier","02_février","03_mars","04_avril","05_mai","06_juin","07_juillet","08_août","09_septembre","10_octobre","11_novembre","12_décembre"))</f>
        <v>05_mai</v>
      </c>
      <c r="C7" s="28">
        <f>IF(A7=0,"",WEEKNUM(A7,1))</f>
        <v>20</v>
      </c>
      <c r="D7" s="29" t="s">
        <v>124</v>
      </c>
      <c r="E7" s="28" t="str">
        <f>IF(ISNA(VLOOKUP($D7,MAGASINS!$A:$D,2,FALSE))," ",(VLOOKUP($D7,MAGASINS!$A:$D,2,FALSE)))</f>
        <v xml:space="preserve">3_Allier </v>
      </c>
      <c r="F7" s="28" t="str">
        <f>IF(ISNA(VLOOKUP($D7,MAGASINS!$A:$D,3,FALSE))," ",(VLOOKUP($D7,MAGASINS!$A:$D,3,FALSE)))</f>
        <v>CRF</v>
      </c>
      <c r="G7" s="28" t="str">
        <f>IF(ISNA(VLOOKUP($D7,MAGASINS!$A:$D,4,FALSE))," ",(VLOOKUP($D7,MAGASINS!$A:$D,4,FALSE)))</f>
        <v>HYPER</v>
      </c>
      <c r="H7" s="29" t="s">
        <v>107</v>
      </c>
      <c r="I7" s="30" t="s">
        <v>173</v>
      </c>
      <c r="J7" s="30" t="s">
        <v>163</v>
      </c>
      <c r="K7" s="30" t="s">
        <v>164</v>
      </c>
      <c r="L7" s="30" t="s">
        <v>173</v>
      </c>
      <c r="M7" s="30" t="s">
        <v>173</v>
      </c>
      <c r="N7" s="27" t="str">
        <f t="shared" si="0"/>
        <v>AUCHAN DARDILLY - 12 mai 2014</v>
      </c>
    </row>
    <row r="8" spans="1:14">
      <c r="A8" s="32" t="s">
        <v>174</v>
      </c>
      <c r="B8" s="28" t="str">
        <f>IF(A8=0,"",CHOOSE(MONTH(A8),"01_janvier","02_février","03_mars","04_avril","05_mai","06_juin","07_juillet","08_août","09_septembre","10_octobre","11_novembre","12_décembre"))</f>
        <v>11_novembre</v>
      </c>
      <c r="C8" s="28">
        <f>IF(A8=0,"",WEEKNUM(A8,1))</f>
        <v>47</v>
      </c>
      <c r="D8" s="29" t="s">
        <v>149</v>
      </c>
      <c r="E8" s="28" t="str">
        <f>IF(ISNA(VLOOKUP($D8,MAGASINS!$A:$D,2,FALSE))," ",(VLOOKUP($D8,MAGASINS!$A:$D,2,FALSE)))</f>
        <v xml:space="preserve"> </v>
      </c>
      <c r="F8" s="28" t="str">
        <f>IF(ISNA(VLOOKUP($D8,MAGASINS!$A:$D,3,FALSE))," ",(VLOOKUP($D8,MAGASINS!$A:$D,3,FALSE)))</f>
        <v xml:space="preserve"> </v>
      </c>
      <c r="G8" s="28" t="str">
        <f>IF(ISNA(VLOOKUP($D8,MAGASINS!$A:$D,4,FALSE))," ",(VLOOKUP($D8,MAGASINS!$A:$D,4,FALSE)))</f>
        <v xml:space="preserve"> </v>
      </c>
      <c r="H8" s="29" t="s">
        <v>149</v>
      </c>
      <c r="I8" s="30" t="s">
        <v>149</v>
      </c>
      <c r="J8" s="30" t="s">
        <v>164</v>
      </c>
      <c r="K8" s="30" t="s">
        <v>164</v>
      </c>
      <c r="L8" s="30" t="s">
        <v>149</v>
      </c>
      <c r="M8" s="30" t="s">
        <v>149</v>
      </c>
      <c r="N8" s="27" t="str">
        <f t="shared" si="0"/>
        <v xml:space="preserve"> - 22 novembre 2013</v>
      </c>
    </row>
    <row r="9" spans="1:14" ht="38.25">
      <c r="A9" s="38" t="s">
        <v>178</v>
      </c>
      <c r="B9" s="39" t="s">
        <v>179</v>
      </c>
      <c r="C9" s="39" t="s">
        <v>180</v>
      </c>
      <c r="D9" s="40" t="s">
        <v>133</v>
      </c>
      <c r="E9" s="39" t="s">
        <v>134</v>
      </c>
      <c r="F9" s="39" t="s">
        <v>135</v>
      </c>
      <c r="G9" s="39" t="s">
        <v>136</v>
      </c>
      <c r="H9" s="40" t="s">
        <v>107</v>
      </c>
      <c r="I9" s="41" t="s">
        <v>181</v>
      </c>
      <c r="J9" s="41" t="s">
        <v>163</v>
      </c>
      <c r="K9" s="41" t="s">
        <v>163</v>
      </c>
      <c r="L9" s="41" t="s">
        <v>149</v>
      </c>
      <c r="M9" s="41" t="s">
        <v>149</v>
      </c>
      <c r="N9" s="27" t="str">
        <f t="shared" si="0"/>
        <v>NOM_DU_MAGASIN - 02 décembre 2014</v>
      </c>
    </row>
    <row r="10" spans="1:14">
      <c r="A10" s="38" t="s">
        <v>183</v>
      </c>
      <c r="B10" s="39" t="str">
        <f t="shared" ref="B10:B16" si="1">IF(A10=0,"",CHOOSE(MONTH(A10),"01_janvier","02_février","03_mars","04_avril","05_mai","06_juin","07_juillet","08_août","09_septembre","10_octobre","11_novembre","12_décembre"))</f>
        <v>05_mai</v>
      </c>
      <c r="C10" s="39" t="s">
        <v>180</v>
      </c>
      <c r="D10" s="40" t="s">
        <v>182</v>
      </c>
      <c r="E10" s="39" t="str">
        <f>IF(ISNA(VLOOKUP($D10,MAGASINS!$A:$D,2,FALSE))," ",(VLOOKUP($D10,MAGASINS!$A:$D,2,FALSE)))</f>
        <v xml:space="preserve">30_Gard </v>
      </c>
      <c r="F10" s="39" t="str">
        <f>IF(ISNA(VLOOKUP($D10,MAGASINS!$A:$D,3,FALSE))," ",(VLOOKUP($D10,MAGASINS!$A:$D,3,FALSE)))</f>
        <v>ITM</v>
      </c>
      <c r="G10" s="39" t="str">
        <f>IF(ISNA(VLOOKUP($D10,MAGASINS!$A:$D,4,FALSE))," ",(VLOOKUP($D10,MAGASINS!$A:$D,4,FALSE)))</f>
        <v>Grossiste</v>
      </c>
      <c r="H10" s="40" t="s">
        <v>104</v>
      </c>
      <c r="I10" s="41" t="s">
        <v>149</v>
      </c>
      <c r="J10" s="41" t="s">
        <v>164</v>
      </c>
      <c r="K10" s="41" t="s">
        <v>164</v>
      </c>
      <c r="L10" s="41" t="s">
        <v>149</v>
      </c>
      <c r="M10" s="41" t="s">
        <v>149</v>
      </c>
      <c r="N10" s="27" t="str">
        <f t="shared" si="0"/>
        <v>AUCHAN BREST - 01 mai 2014</v>
      </c>
    </row>
    <row r="11" spans="1:14">
      <c r="A11" s="38" t="s">
        <v>184</v>
      </c>
      <c r="B11" s="39" t="str">
        <f t="shared" si="1"/>
        <v>05_mai</v>
      </c>
      <c r="C11" s="39">
        <f t="shared" ref="C11:C16" si="2">IF(A11=0,"",WEEKNUM(A11,1))</f>
        <v>18</v>
      </c>
      <c r="D11" s="40" t="s">
        <v>182</v>
      </c>
      <c r="E11" s="39" t="str">
        <f>IF(ISNA(VLOOKUP($D11,MAGASINS!$A:$D,2,FALSE))," ",(VLOOKUP($D11,MAGASINS!$A:$D,2,FALSE)))</f>
        <v xml:space="preserve">30_Gard </v>
      </c>
      <c r="F11" s="39" t="str">
        <f>IF(ISNA(VLOOKUP($D11,MAGASINS!$A:$D,3,FALSE))," ",(VLOOKUP($D11,MAGASINS!$A:$D,3,FALSE)))</f>
        <v>ITM</v>
      </c>
      <c r="G11" s="39" t="str">
        <f>IF(ISNA(VLOOKUP($D11,MAGASINS!$A:$D,4,FALSE))," ",(VLOOKUP($D11,MAGASINS!$A:$D,4,FALSE)))</f>
        <v>Grossiste</v>
      </c>
      <c r="H11" s="40" t="s">
        <v>105</v>
      </c>
      <c r="I11" s="41" t="s">
        <v>185</v>
      </c>
      <c r="J11" s="41" t="s">
        <v>163</v>
      </c>
      <c r="K11" s="41" t="s">
        <v>164</v>
      </c>
      <c r="L11" s="41" t="s">
        <v>186</v>
      </c>
      <c r="M11" s="41" t="s">
        <v>187</v>
      </c>
      <c r="N11" s="27" t="str">
        <f t="shared" si="0"/>
        <v>AUCHAN BREST - 02 mai 2014</v>
      </c>
    </row>
    <row r="12" spans="1:14">
      <c r="A12" s="38" t="s">
        <v>184</v>
      </c>
      <c r="B12" s="39" t="str">
        <f t="shared" si="1"/>
        <v>05_mai</v>
      </c>
      <c r="C12" s="39">
        <f t="shared" si="2"/>
        <v>18</v>
      </c>
      <c r="D12" s="40" t="s">
        <v>182</v>
      </c>
      <c r="E12" s="39" t="str">
        <f>IF(ISNA(VLOOKUP($D12,MAGASINS!$A:$D,2,FALSE))," ",(VLOOKUP($D12,MAGASINS!$A:$D,2,FALSE)))</f>
        <v xml:space="preserve">30_Gard </v>
      </c>
      <c r="F12" s="39" t="str">
        <f>IF(ISNA(VLOOKUP($D12,MAGASINS!$A:$D,3,FALSE))," ",(VLOOKUP($D12,MAGASINS!$A:$D,3,FALSE)))</f>
        <v>ITM</v>
      </c>
      <c r="G12" s="39" t="str">
        <f>IF(ISNA(VLOOKUP($D12,MAGASINS!$A:$D,4,FALSE))," ",(VLOOKUP($D12,MAGASINS!$A:$D,4,FALSE)))</f>
        <v>Grossiste</v>
      </c>
      <c r="H12" s="40" t="s">
        <v>107</v>
      </c>
      <c r="I12" s="41" t="s">
        <v>149</v>
      </c>
      <c r="J12" s="41" t="s">
        <v>164</v>
      </c>
      <c r="K12" s="41" t="s">
        <v>163</v>
      </c>
      <c r="L12" s="41" t="s">
        <v>149</v>
      </c>
      <c r="M12" s="41" t="s">
        <v>149</v>
      </c>
      <c r="N12" s="27" t="str">
        <f t="shared" si="0"/>
        <v>AUCHAN BREST - 02 mai 2014</v>
      </c>
    </row>
    <row r="13" spans="1:14">
      <c r="A13" s="32" t="s">
        <v>188</v>
      </c>
      <c r="B13" s="28" t="str">
        <f t="shared" si="1"/>
        <v>05_mai</v>
      </c>
      <c r="C13" s="28">
        <f t="shared" si="2"/>
        <v>19</v>
      </c>
      <c r="D13" s="29" t="s">
        <v>182</v>
      </c>
      <c r="E13" s="28" t="str">
        <f>IF(ISNA(VLOOKUP($D13,MAGASINS!$A:$D,2,FALSE))," ",(VLOOKUP($D13,MAGASINS!$A:$D,2,FALSE)))</f>
        <v xml:space="preserve">30_Gard </v>
      </c>
      <c r="F13" s="28" t="str">
        <f>IF(ISNA(VLOOKUP($D13,MAGASINS!$A:$D,3,FALSE))," ",(VLOOKUP($D13,MAGASINS!$A:$D,3,FALSE)))</f>
        <v>ITM</v>
      </c>
      <c r="G13" s="28" t="str">
        <f>IF(ISNA(VLOOKUP($D13,MAGASINS!$A:$D,4,FALSE))," ",(VLOOKUP($D13,MAGASINS!$A:$D,4,FALSE)))</f>
        <v>Grossiste</v>
      </c>
      <c r="H13" s="29" t="s">
        <v>0</v>
      </c>
      <c r="I13" s="30" t="s">
        <v>149</v>
      </c>
      <c r="J13" s="30" t="s">
        <v>164</v>
      </c>
      <c r="K13" s="30" t="s">
        <v>164</v>
      </c>
      <c r="L13" s="30" t="s">
        <v>149</v>
      </c>
      <c r="M13" s="30" t="s">
        <v>149</v>
      </c>
      <c r="N13" s="42" t="str">
        <f t="shared" ref="N13:N23" si="3">D13&amp;" - "&amp;TEXT(A13,"jj mmmm aaaa")</f>
        <v>AUCHAN BREST - 06 mai 2014</v>
      </c>
    </row>
    <row r="14" spans="1:14">
      <c r="A14" s="43" t="s">
        <v>201</v>
      </c>
      <c r="B14" s="44" t="str">
        <f t="shared" si="1"/>
        <v>05_mai</v>
      </c>
      <c r="C14" s="44">
        <f t="shared" si="2"/>
        <v>20</v>
      </c>
      <c r="D14" s="45" t="s">
        <v>124</v>
      </c>
      <c r="E14" s="44" t="str">
        <f>IF(ISNA(VLOOKUP($D14,MAGASINS!$A:$D,2,FALSE))," ",(VLOOKUP($D14,MAGASINS!$A:$D,2,FALSE)))</f>
        <v xml:space="preserve">3_Allier </v>
      </c>
      <c r="F14" s="44" t="str">
        <f>IF(ISNA(VLOOKUP($D14,MAGASINS!$A:$D,3,FALSE))," ",(VLOOKUP($D14,MAGASINS!$A:$D,3,FALSE)))</f>
        <v>CRF</v>
      </c>
      <c r="G14" s="44" t="str">
        <f>IF(ISNA(VLOOKUP($D14,MAGASINS!$A:$D,4,FALSE))," ",(VLOOKUP($D14,MAGASINS!$A:$D,4,FALSE)))</f>
        <v>HYPER</v>
      </c>
      <c r="H14" s="45" t="s">
        <v>103</v>
      </c>
      <c r="I14" s="46" t="s">
        <v>202</v>
      </c>
      <c r="J14" s="46" t="s">
        <v>164</v>
      </c>
      <c r="K14" s="46" t="s">
        <v>164</v>
      </c>
      <c r="L14" s="46" t="s">
        <v>202</v>
      </c>
      <c r="M14" s="46" t="s">
        <v>203</v>
      </c>
      <c r="N14" s="47" t="str">
        <f t="shared" si="3"/>
        <v>AUCHAN DARDILLY - 12 mai 2014</v>
      </c>
    </row>
    <row r="15" spans="1:14" ht="140.25">
      <c r="A15" s="43" t="s">
        <v>206</v>
      </c>
      <c r="B15" s="44" t="str">
        <f t="shared" si="1"/>
        <v>05_mai</v>
      </c>
      <c r="C15" s="44">
        <f t="shared" si="2"/>
        <v>20</v>
      </c>
      <c r="D15" s="45" t="s">
        <v>151</v>
      </c>
      <c r="E15" s="44" t="str">
        <f>IF(ISNA(VLOOKUP($D15,MAGASINS!$A:$D,2,FALSE))," ",(VLOOKUP($D15,MAGASINS!$A:$D,2,FALSE)))</f>
        <v>01</v>
      </c>
      <c r="F15" s="44" t="str">
        <f>IF(ISNA(VLOOKUP($D15,MAGASINS!$A:$D,3,FALSE))," ",(VLOOKUP($D15,MAGASINS!$A:$D,3,FALSE)))</f>
        <v>LECELRC</v>
      </c>
      <c r="G15" s="44" t="str">
        <f>IF(ISNA(VLOOKUP($D15,MAGASINS!$A:$D,4,FALSE))," ",(VLOOKUP($D15,MAGASINS!$A:$D,4,FALSE)))</f>
        <v>XL SM</v>
      </c>
      <c r="H15" s="45" t="s">
        <v>105</v>
      </c>
      <c r="I15" s="46" t="s">
        <v>207</v>
      </c>
      <c r="J15" s="46" t="s">
        <v>163</v>
      </c>
      <c r="K15" s="46" t="s">
        <v>163</v>
      </c>
      <c r="L15" s="46" t="s">
        <v>208</v>
      </c>
      <c r="M15" s="46" t="s">
        <v>209</v>
      </c>
      <c r="N15" s="47" t="str">
        <f t="shared" si="3"/>
        <v>VRAIMENT NOUVEA MAG - 14 mai 2014</v>
      </c>
    </row>
    <row r="16" spans="1:14">
      <c r="A16" s="43" t="s">
        <v>210</v>
      </c>
      <c r="B16" s="44" t="str">
        <f t="shared" si="1"/>
        <v>05_mai</v>
      </c>
      <c r="C16" s="44">
        <f t="shared" si="2"/>
        <v>21</v>
      </c>
      <c r="D16" s="45" t="s">
        <v>1</v>
      </c>
      <c r="E16" s="44" t="str">
        <f>IF(ISNA(VLOOKUP($D16,MAGASINS!$A:$D,2,FALSE))," ",(VLOOKUP($D16,MAGASINS!$A:$D,2,FALSE)))</f>
        <v xml:space="preserve">74_Haute-Savoie </v>
      </c>
      <c r="F16" s="44" t="str">
        <f>IF(ISNA(VLOOKUP($D16,MAGASINS!$A:$D,3,FALSE))," ",(VLOOKUP($D16,MAGASINS!$A:$D,3,FALSE)))</f>
        <v>CRF</v>
      </c>
      <c r="G16" s="44" t="str">
        <f>IF(ISNA(VLOOKUP($D16,MAGASINS!$A:$D,4,FALSE))," ",(VLOOKUP($D16,MAGASINS!$A:$D,4,FALSE)))</f>
        <v>C et C</v>
      </c>
      <c r="H16" s="45" t="s">
        <v>106</v>
      </c>
      <c r="I16" s="46" t="s">
        <v>211</v>
      </c>
      <c r="J16" s="46" t="s">
        <v>164</v>
      </c>
      <c r="K16" s="46" t="s">
        <v>164</v>
      </c>
      <c r="L16" s="46" t="s">
        <v>212</v>
      </c>
      <c r="M16" s="46" t="s">
        <v>213</v>
      </c>
      <c r="N16" s="47" t="str">
        <f t="shared" si="3"/>
        <v>AUCHAN EPAGNY - 20 mai 2014</v>
      </c>
    </row>
    <row r="17" spans="1:14">
      <c r="A17" s="43" t="s">
        <v>165</v>
      </c>
      <c r="B17" s="44" t="str">
        <f t="shared" ref="B17:B23" si="4">IF(A17=0,"",CHOOSE(MONTH(A17),"01_janvier","02_février","03_mars","04_avril","05_mai","06_juin","07_juillet","08_août","09_septembre","10_octobre","11_novembre","12_décembre"))</f>
        <v>02_février</v>
      </c>
      <c r="C17" s="44">
        <f t="shared" ref="C17:C23" si="5">IF(A17=0,"",WEEKNUM(A17,1))</f>
        <v>5</v>
      </c>
      <c r="D17" s="45" t="s">
        <v>182</v>
      </c>
      <c r="E17" s="44" t="str">
        <f>IF(ISNA(VLOOKUP($D17,MAGASINS!$A:$D,2,FALSE))," ",(VLOOKUP($D17,MAGASINS!$A:$D,2,FALSE)))</f>
        <v xml:space="preserve">30_Gard </v>
      </c>
      <c r="F17" s="44" t="str">
        <f>IF(ISNA(VLOOKUP($D17,MAGASINS!$A:$D,3,FALSE))," ",(VLOOKUP($D17,MAGASINS!$A:$D,3,FALSE)))</f>
        <v>ITM</v>
      </c>
      <c r="G17" s="44" t="str">
        <f>IF(ISNA(VLOOKUP($D17,MAGASINS!$A:$D,4,FALSE))," ",(VLOOKUP($D17,MAGASINS!$A:$D,4,FALSE)))</f>
        <v>Grossiste</v>
      </c>
      <c r="H17" s="45" t="s">
        <v>107</v>
      </c>
      <c r="I17" s="46" t="s">
        <v>149</v>
      </c>
      <c r="J17" s="46"/>
      <c r="K17" s="46"/>
      <c r="L17" s="46" t="s">
        <v>149</v>
      </c>
      <c r="M17" s="46" t="s">
        <v>149</v>
      </c>
      <c r="N17" s="47" t="str">
        <f t="shared" si="3"/>
        <v>AUCHAN BREST - 01 février 2013</v>
      </c>
    </row>
    <row r="18" spans="1:14" ht="25.5">
      <c r="A18" s="43" t="s">
        <v>216</v>
      </c>
      <c r="B18" s="44" t="e">
        <f t="shared" si="4"/>
        <v>#VALUE!</v>
      </c>
      <c r="C18" s="44" t="e">
        <f t="shared" si="5"/>
        <v>#VALUE!</v>
      </c>
      <c r="D18" s="45" t="s">
        <v>133</v>
      </c>
      <c r="E18" s="44" t="str">
        <f>IF(ISNA(VLOOKUP($D18,MAGASINS!$A:$D,2,FALSE))," ",(VLOOKUP($D18,MAGASINS!$A:$D,2,FALSE)))</f>
        <v>DEPARTEMENT</v>
      </c>
      <c r="F18" s="44" t="str">
        <f>IF(ISNA(VLOOKUP($D18,MAGASINS!$A:$D,3,FALSE))," ",(VLOOKUP($D18,MAGASINS!$A:$D,3,FALSE)))</f>
        <v>ENSEIGNE</v>
      </c>
      <c r="G18" s="44" t="str">
        <f>IF(ISNA(VLOOKUP($D18,MAGASINS!$A:$D,4,FALSE))," ",(VLOOKUP($D18,MAGASINS!$A:$D,4,FALSE)))</f>
        <v>CATEGORIE</v>
      </c>
      <c r="H18" s="45" t="s">
        <v>0</v>
      </c>
      <c r="I18" s="46" t="s">
        <v>149</v>
      </c>
      <c r="J18" s="46"/>
      <c r="K18" s="46"/>
      <c r="L18" s="46" t="s">
        <v>149</v>
      </c>
      <c r="M18" s="46" t="s">
        <v>149</v>
      </c>
      <c r="N18" s="47" t="str">
        <f t="shared" si="3"/>
        <v>NOM_DU_MAGASIN - 12/12/1212</v>
      </c>
    </row>
    <row r="19" spans="1:14">
      <c r="A19" s="43" t="s">
        <v>217</v>
      </c>
      <c r="B19" s="44" t="str">
        <f t="shared" si="4"/>
        <v>12_décembre</v>
      </c>
      <c r="C19" s="44">
        <f t="shared" si="5"/>
        <v>50</v>
      </c>
      <c r="D19" s="45" t="s">
        <v>182</v>
      </c>
      <c r="E19" s="44" t="str">
        <f>IF(ISNA(VLOOKUP($D19,MAGASINS!$A:$D,2,FALSE))," ",(VLOOKUP($D19,MAGASINS!$A:$D,2,FALSE)))</f>
        <v xml:space="preserve">30_Gard </v>
      </c>
      <c r="F19" s="44" t="str">
        <f>IF(ISNA(VLOOKUP($D19,MAGASINS!$A:$D,3,FALSE))," ",(VLOOKUP($D19,MAGASINS!$A:$D,3,FALSE)))</f>
        <v>ITM</v>
      </c>
      <c r="G19" s="44" t="str">
        <f>IF(ISNA(VLOOKUP($D19,MAGASINS!$A:$D,4,FALSE))," ",(VLOOKUP($D19,MAGASINS!$A:$D,4,FALSE)))</f>
        <v>Grossiste</v>
      </c>
      <c r="H19" s="45" t="s">
        <v>0</v>
      </c>
      <c r="I19" s="46" t="s">
        <v>149</v>
      </c>
      <c r="J19" s="46" t="s">
        <v>164</v>
      </c>
      <c r="K19" s="46" t="s">
        <v>163</v>
      </c>
      <c r="L19" s="46" t="s">
        <v>149</v>
      </c>
      <c r="M19" s="46" t="s">
        <v>149</v>
      </c>
      <c r="N19" s="47" t="str">
        <f t="shared" si="3"/>
        <v>AUCHAN BREST - 12 décembre 2013</v>
      </c>
    </row>
    <row r="20" spans="1:14" ht="25.5">
      <c r="A20" s="43" t="s">
        <v>218</v>
      </c>
      <c r="B20" s="44" t="e">
        <f t="shared" si="4"/>
        <v>#VALUE!</v>
      </c>
      <c r="C20" s="44" t="e">
        <f t="shared" si="5"/>
        <v>#VALUE!</v>
      </c>
      <c r="D20" s="45" t="s">
        <v>133</v>
      </c>
      <c r="E20" s="44" t="str">
        <f>IF(ISNA(VLOOKUP($D20,MAGASINS!$A:$D,2,FALSE))," ",(VLOOKUP($D20,MAGASINS!$A:$D,2,FALSE)))</f>
        <v>DEPARTEMENT</v>
      </c>
      <c r="F20" s="44" t="str">
        <f>IF(ISNA(VLOOKUP($D20,MAGASINS!$A:$D,3,FALSE))," ",(VLOOKUP($D20,MAGASINS!$A:$D,3,FALSE)))</f>
        <v>ENSEIGNE</v>
      </c>
      <c r="G20" s="44" t="str">
        <f>IF(ISNA(VLOOKUP($D20,MAGASINS!$A:$D,4,FALSE))," ",(VLOOKUP($D20,MAGASINS!$A:$D,4,FALSE)))</f>
        <v>CATEGORIE</v>
      </c>
      <c r="H20" s="45" t="s">
        <v>107</v>
      </c>
      <c r="I20" s="46" t="s">
        <v>149</v>
      </c>
      <c r="J20" s="46" t="s">
        <v>163</v>
      </c>
      <c r="K20" s="46" t="s">
        <v>163</v>
      </c>
      <c r="L20" s="46" t="s">
        <v>149</v>
      </c>
      <c r="M20" s="46" t="s">
        <v>149</v>
      </c>
      <c r="N20" s="47" t="str">
        <f t="shared" si="3"/>
        <v>NOM_DU_MAGASIN - 12/12/1222</v>
      </c>
    </row>
    <row r="21" spans="1:14" ht="25.5">
      <c r="A21" s="43" t="s">
        <v>217</v>
      </c>
      <c r="B21" s="44" t="str">
        <f t="shared" si="4"/>
        <v>12_décembre</v>
      </c>
      <c r="C21" s="44">
        <f t="shared" si="5"/>
        <v>50</v>
      </c>
      <c r="D21" s="45" t="s">
        <v>133</v>
      </c>
      <c r="E21" s="44" t="str">
        <f>IF(ISNA(VLOOKUP($D21,MAGASINS!$A:$D,2,FALSE))," ",(VLOOKUP($D21,MAGASINS!$A:$D,2,FALSE)))</f>
        <v>DEPARTEMENT</v>
      </c>
      <c r="F21" s="44" t="str">
        <f>IF(ISNA(VLOOKUP($D21,MAGASINS!$A:$D,3,FALSE))," ",(VLOOKUP($D21,MAGASINS!$A:$D,3,FALSE)))</f>
        <v>ENSEIGNE</v>
      </c>
      <c r="G21" s="44" t="str">
        <f>IF(ISNA(VLOOKUP($D21,MAGASINS!$A:$D,4,FALSE))," ",(VLOOKUP($D21,MAGASINS!$A:$D,4,FALSE)))</f>
        <v>CATEGORIE</v>
      </c>
      <c r="H21" s="45" t="s">
        <v>0</v>
      </c>
      <c r="I21" s="46" t="s">
        <v>149</v>
      </c>
      <c r="J21" s="46" t="s">
        <v>163</v>
      </c>
      <c r="K21" s="46" t="s">
        <v>163</v>
      </c>
      <c r="L21" s="46" t="s">
        <v>149</v>
      </c>
      <c r="M21" s="46" t="s">
        <v>149</v>
      </c>
      <c r="N21" s="47" t="str">
        <f t="shared" si="3"/>
        <v>NOM_DU_MAGASIN - 12 décembre 2013</v>
      </c>
    </row>
    <row r="22" spans="1:14" ht="25.5">
      <c r="A22" s="43" t="s">
        <v>219</v>
      </c>
      <c r="B22" s="44" t="e">
        <f t="shared" si="4"/>
        <v>#VALUE!</v>
      </c>
      <c r="C22" s="44" t="e">
        <f t="shared" si="5"/>
        <v>#VALUE!</v>
      </c>
      <c r="D22" s="45" t="s">
        <v>133</v>
      </c>
      <c r="E22" s="44" t="str">
        <f>IF(ISNA(VLOOKUP($D22,MAGASINS!$A:$D,2,FALSE))," ",(VLOOKUP($D22,MAGASINS!$A:$D,2,FALSE)))</f>
        <v>DEPARTEMENT</v>
      </c>
      <c r="F22" s="44" t="str">
        <f>IF(ISNA(VLOOKUP($D22,MAGASINS!$A:$D,3,FALSE))," ",(VLOOKUP($D22,MAGASINS!$A:$D,3,FALSE)))</f>
        <v>ENSEIGNE</v>
      </c>
      <c r="G22" s="44" t="str">
        <f>IF(ISNA(VLOOKUP($D22,MAGASINS!$A:$D,4,FALSE))," ",(VLOOKUP($D22,MAGASINS!$A:$D,4,FALSE)))</f>
        <v>CATEGORIE</v>
      </c>
      <c r="H22" s="45" t="s">
        <v>0</v>
      </c>
      <c r="I22" s="46" t="s">
        <v>149</v>
      </c>
      <c r="J22" s="46" t="s">
        <v>163</v>
      </c>
      <c r="K22" s="46" t="s">
        <v>163</v>
      </c>
      <c r="L22" s="46" t="s">
        <v>149</v>
      </c>
      <c r="M22" s="46" t="s">
        <v>149</v>
      </c>
      <c r="N22" s="47" t="str">
        <f t="shared" si="3"/>
        <v>NOM_DU_MAGASIN - 11/11/1111</v>
      </c>
    </row>
    <row r="23" spans="1:14" ht="25.5">
      <c r="A23" s="43" t="s">
        <v>217</v>
      </c>
      <c r="B23" s="44" t="str">
        <f t="shared" si="4"/>
        <v>12_décembre</v>
      </c>
      <c r="C23" s="44">
        <f t="shared" si="5"/>
        <v>50</v>
      </c>
      <c r="D23" s="45" t="s">
        <v>133</v>
      </c>
      <c r="E23" s="44" t="str">
        <f>IF(ISNA(VLOOKUP($D23,MAGASINS!$A:$D,2,FALSE))," ",(VLOOKUP($D23,MAGASINS!$A:$D,2,FALSE)))</f>
        <v>DEPARTEMENT</v>
      </c>
      <c r="F23" s="44" t="str">
        <f>IF(ISNA(VLOOKUP($D23,MAGASINS!$A:$D,3,FALSE))," ",(VLOOKUP($D23,MAGASINS!$A:$D,3,FALSE)))</f>
        <v>ENSEIGNE</v>
      </c>
      <c r="G23" s="44" t="str">
        <f>IF(ISNA(VLOOKUP($D23,MAGASINS!$A:$D,4,FALSE))," ",(VLOOKUP($D23,MAGASINS!$A:$D,4,FALSE)))</f>
        <v>CATEGORIE</v>
      </c>
      <c r="H23" s="45" t="s">
        <v>0</v>
      </c>
      <c r="I23" s="46" t="s">
        <v>149</v>
      </c>
      <c r="J23" s="46" t="s">
        <v>163</v>
      </c>
      <c r="K23" s="46" t="s">
        <v>163</v>
      </c>
      <c r="L23" s="46" t="s">
        <v>149</v>
      </c>
      <c r="M23" s="46" t="s">
        <v>149</v>
      </c>
      <c r="N23" s="47" t="str">
        <f t="shared" si="3"/>
        <v>NOM_DU_MAGASIN - 12 décembre 2013</v>
      </c>
    </row>
  </sheetData>
  <sheetProtection password="CC82" sheet="1" objects="1" scenarios="1"/>
  <dataValidations count="3">
    <dataValidation type="list" allowBlank="1" showInputMessage="1" showErrorMessage="1" sqref="K2:K23">
      <formula1>"0,1"</formula1>
    </dataValidation>
    <dataValidation type="list" allowBlank="1" showInputMessage="1" showErrorMessage="1" sqref="D2:D23">
      <formula1>Liste_magasins</formula1>
    </dataValidation>
    <dataValidation type="list" allowBlank="1" showInputMessage="1" showErrorMessage="1" sqref="H4:H13">
      <formula1>objet_visite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2:A19"/>
  <sheetViews>
    <sheetView showGridLines="0" showRowColHeaders="0" tabSelected="1" workbookViewId="0">
      <selection activeCell="H16" sqref="H16"/>
    </sheetView>
  </sheetViews>
  <sheetFormatPr baseColWidth="10" defaultRowHeight="12.75"/>
  <cols>
    <col min="1" max="1" width="11.42578125" style="48"/>
  </cols>
  <sheetData>
    <row r="2" spans="1:1">
      <c r="A2" s="49" t="s">
        <v>214</v>
      </c>
    </row>
    <row r="19" spans="1:1">
      <c r="A19" s="49" t="s">
        <v>215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MENU</vt:lpstr>
      <vt:lpstr>Table01</vt:lpstr>
      <vt:lpstr>Illsutrations commentaires</vt:lpstr>
      <vt:lpstr>Catégorie</vt:lpstr>
      <vt:lpstr>departement</vt:lpstr>
      <vt:lpstr>Enseigne</vt:lpstr>
      <vt:lpstr>Liste_magasins</vt:lpstr>
      <vt:lpstr>objet_visite</vt:lpstr>
      <vt:lpstr>promo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DURAND</cp:lastModifiedBy>
  <cp:lastPrinted>2013-12-17T15:35:13Z</cp:lastPrinted>
  <dcterms:created xsi:type="dcterms:W3CDTF">2013-12-02T20:05:36Z</dcterms:created>
  <dcterms:modified xsi:type="dcterms:W3CDTF">2014-05-16T09:47:03Z</dcterms:modified>
</cp:coreProperties>
</file>