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2B99501-4F01-437E-8163-4FBFC69E4DFF}" xr6:coauthVersionLast="47" xr6:coauthVersionMax="47" xr10:uidLastSave="{00000000-0000-0000-0000-000000000000}"/>
  <bookViews>
    <workbookView xWindow="-120" yWindow="-120" windowWidth="20730" windowHeight="11160" xr2:uid="{67AF7E6F-48CC-D54A-BB0C-E41692D07325}"/>
  </bookViews>
  <sheets>
    <sheet name="PLANNING" sheetId="2" r:id="rId1"/>
    <sheet name="DONNEES" sheetId="3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  <c r="A4" i="2"/>
  <c r="B6" i="3"/>
  <c r="B7" i="3"/>
  <c r="B9" i="3"/>
  <c r="B10" i="3"/>
  <c r="B4" i="2"/>
  <c r="B3" i="3"/>
  <c r="B4" i="3"/>
  <c r="B5" i="2"/>
  <c r="C4" i="2"/>
  <c r="C5" i="2"/>
  <c r="D4" i="2"/>
  <c r="D5" i="2"/>
  <c r="E4" i="2"/>
  <c r="E5" i="2"/>
  <c r="F4" i="2"/>
  <c r="F5" i="2"/>
  <c r="G4" i="2"/>
  <c r="G5" i="2"/>
  <c r="H4" i="2"/>
  <c r="H5" i="2"/>
  <c r="I4" i="2"/>
  <c r="I5" i="2"/>
  <c r="J4" i="2"/>
  <c r="J5" i="2"/>
  <c r="K4" i="2"/>
  <c r="K5" i="2"/>
  <c r="L4" i="2"/>
  <c r="L5" i="2"/>
  <c r="M4" i="2"/>
  <c r="M5" i="2"/>
  <c r="N4" i="2"/>
  <c r="N5" i="2"/>
  <c r="O4" i="2"/>
  <c r="O5" i="2"/>
  <c r="P4" i="2"/>
  <c r="P5" i="2"/>
  <c r="Q4" i="2"/>
  <c r="Q5" i="2"/>
  <c r="R4" i="2"/>
  <c r="R5" i="2"/>
  <c r="S4" i="2"/>
  <c r="S5" i="2"/>
  <c r="T4" i="2"/>
  <c r="T5" i="2"/>
  <c r="U4" i="2"/>
  <c r="U5" i="2"/>
  <c r="V4" i="2"/>
  <c r="V5" i="2"/>
  <c r="W4" i="2"/>
  <c r="W5" i="2"/>
  <c r="X4" i="2"/>
  <c r="X5" i="2"/>
  <c r="Y4" i="2"/>
  <c r="Y5" i="2"/>
  <c r="Z4" i="2"/>
  <c r="Z5" i="2"/>
  <c r="AA4" i="2"/>
  <c r="AA5" i="2"/>
  <c r="AB4" i="2"/>
  <c r="AB5" i="2"/>
  <c r="AC4" i="2"/>
  <c r="AC5" i="2"/>
  <c r="AD4" i="2"/>
  <c r="AD5" i="2"/>
  <c r="AE4" i="2"/>
  <c r="AE5" i="2"/>
  <c r="AF4" i="2"/>
  <c r="AF5" i="2"/>
  <c r="AG4" i="2"/>
  <c r="AG5" i="2"/>
  <c r="AH4" i="2"/>
  <c r="AH5" i="2"/>
  <c r="AI4" i="2"/>
  <c r="AI5" i="2"/>
  <c r="AJ4" i="2"/>
  <c r="AJ5" i="2"/>
  <c r="AK4" i="2"/>
  <c r="AK5" i="2"/>
  <c r="AL4" i="2"/>
  <c r="AL5" i="2"/>
  <c r="AM4" i="2"/>
  <c r="AM5" i="2"/>
  <c r="AN4" i="2"/>
  <c r="AN5" i="2"/>
  <c r="AO4" i="2"/>
  <c r="AO5" i="2"/>
  <c r="AP4" i="2"/>
  <c r="AP5" i="2"/>
  <c r="AQ4" i="2"/>
  <c r="AQ5" i="2"/>
  <c r="AR4" i="2"/>
  <c r="AR5" i="2"/>
  <c r="AS4" i="2"/>
  <c r="AS5" i="2"/>
  <c r="AT4" i="2"/>
  <c r="AT5" i="2"/>
  <c r="AU4" i="2"/>
  <c r="AU5" i="2"/>
  <c r="AV4" i="2"/>
  <c r="AV5" i="2"/>
  <c r="AW4" i="2"/>
  <c r="AW5" i="2"/>
  <c r="AX4" i="2"/>
  <c r="AX5" i="2"/>
  <c r="AY4" i="2"/>
  <c r="AY5" i="2"/>
  <c r="AZ4" i="2"/>
  <c r="AZ5" i="2"/>
  <c r="BA4" i="2"/>
  <c r="BA5" i="2"/>
  <c r="BB4" i="2"/>
  <c r="BB5" i="2"/>
  <c r="BC4" i="2"/>
  <c r="BC5" i="2"/>
  <c r="BD4" i="2"/>
  <c r="BD5" i="2"/>
  <c r="BE4" i="2"/>
  <c r="BE5" i="2"/>
  <c r="BF4" i="2"/>
  <c r="BF5" i="2"/>
  <c r="BG4" i="2"/>
  <c r="BG5" i="2"/>
  <c r="BH4" i="2"/>
  <c r="BH5" i="2"/>
  <c r="BI4" i="2"/>
  <c r="BI5" i="2"/>
  <c r="BJ4" i="2"/>
  <c r="BJ5" i="2"/>
  <c r="BK4" i="2"/>
  <c r="BK5" i="2"/>
  <c r="BL4" i="2"/>
  <c r="BL5" i="2"/>
  <c r="BM4" i="2"/>
  <c r="BM5" i="2"/>
  <c r="BN4" i="2"/>
  <c r="BN5" i="2"/>
  <c r="BO4" i="2"/>
  <c r="BO5" i="2"/>
  <c r="BP4" i="2"/>
  <c r="BP5" i="2"/>
  <c r="BQ4" i="2"/>
  <c r="BQ5" i="2"/>
  <c r="BR4" i="2"/>
  <c r="BR5" i="2"/>
  <c r="BS4" i="2"/>
  <c r="BS5" i="2"/>
  <c r="BT4" i="2"/>
  <c r="BT5" i="2"/>
  <c r="BU4" i="2"/>
  <c r="BU5" i="2"/>
  <c r="BV4" i="2"/>
  <c r="BV5" i="2"/>
  <c r="BW4" i="2"/>
  <c r="BW5" i="2"/>
  <c r="BX4" i="2"/>
  <c r="BX5" i="2"/>
  <c r="BY4" i="2"/>
  <c r="BY5" i="2"/>
  <c r="BZ4" i="2"/>
  <c r="BZ5" i="2"/>
  <c r="CA4" i="2"/>
  <c r="CA5" i="2"/>
  <c r="CB4" i="2"/>
  <c r="CB5" i="2"/>
  <c r="CC4" i="2"/>
  <c r="CC5" i="2"/>
  <c r="CD4" i="2"/>
  <c r="CD5" i="2"/>
  <c r="CE4" i="2"/>
  <c r="CE5" i="2"/>
  <c r="CF4" i="2"/>
  <c r="CF5" i="2"/>
  <c r="CG4" i="2"/>
  <c r="CG5" i="2"/>
  <c r="CH4" i="2"/>
  <c r="CH5" i="2"/>
  <c r="CI4" i="2"/>
  <c r="CI5" i="2"/>
  <c r="CJ4" i="2"/>
  <c r="CJ5" i="2"/>
  <c r="CK4" i="2"/>
  <c r="CK5" i="2"/>
  <c r="CL4" i="2"/>
  <c r="CL5" i="2"/>
  <c r="CM4" i="2"/>
  <c r="CM5" i="2"/>
  <c r="A5" i="2"/>
  <c r="O3" i="2"/>
  <c r="V3" i="2"/>
  <c r="AC3" i="2"/>
  <c r="AJ3" i="2"/>
  <c r="AQ3" i="2"/>
  <c r="AX3" i="2"/>
  <c r="BE3" i="2"/>
  <c r="BL3" i="2"/>
  <c r="BS3" i="2"/>
  <c r="BZ3" i="2"/>
  <c r="CG3" i="2"/>
  <c r="H3" i="2"/>
  <c r="A3" i="2"/>
</calcChain>
</file>

<file path=xl/sharedStrings.xml><?xml version="1.0" encoding="utf-8"?>
<sst xmlns="http://schemas.openxmlformats.org/spreadsheetml/2006/main" count="49" uniqueCount="13">
  <si>
    <t>DATE</t>
  </si>
  <si>
    <t>ACTION</t>
  </si>
  <si>
    <t>Mise en Vente
400 l Blonde
Fermenteur 1</t>
  </si>
  <si>
    <t>Brassage 400 l
blonde
Fermenteur 1</t>
  </si>
  <si>
    <t>Aujourd'hui =&gt;</t>
  </si>
  <si>
    <t>Brassage 400 l
blonde
Fermenteur 2</t>
  </si>
  <si>
    <t>Mise en Vente
400 l Blonde
Fermenteur 2</t>
  </si>
  <si>
    <t>Brassage 400 l
blonde
Fermenteur 3</t>
  </si>
  <si>
    <t>Mise en Vente
400 l Blonde
Fermenteur 3</t>
  </si>
  <si>
    <t>Mise en bouteille
Fermenteur 1</t>
  </si>
  <si>
    <t>Mise en bouteille
Fermenteur 3</t>
  </si>
  <si>
    <t>Mise en bouteille
Fermenteur 2</t>
  </si>
  <si>
    <t>Fond rouge égal soit Samedi ou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</si>
</sst>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\ mmm"/>
    <numFmt numFmtId="168" formatCode="ddd\ dd\ mmm\ yyyy"/>
    <numFmt numFmtId="170" formatCode="dd\ mmm\ yyyy"/>
    <numFmt numFmtId="171" formatCode="ddd"/>
  </numFmts>
  <fonts count="4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0" fillId="0" borderId="0" xfId="0" applyAlignment="1"/>
    <xf numFmtId="168" fontId="2" fillId="6" borderId="0" xfId="0" applyNumberFormat="1" applyFont="1" applyFill="1" applyAlignment="1">
      <alignment horizontal="center"/>
    </xf>
    <xf numFmtId="1" fontId="1" fillId="5" borderId="0" xfId="0" quotePrefix="1" applyNumberFormat="1" applyFont="1" applyFill="1" applyAlignment="1">
      <alignment horizontal="center"/>
    </xf>
    <xf numFmtId="1" fontId="1" fillId="4" borderId="0" xfId="0" quotePrefix="1" applyNumberFormat="1" applyFont="1" applyFill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vertical="center" wrapText="1"/>
    </xf>
    <xf numFmtId="0" fontId="0" fillId="0" borderId="6" xfId="0" applyBorder="1" applyAlignment="1">
      <alignment wrapText="1"/>
    </xf>
    <xf numFmtId="0" fontId="0" fillId="0" borderId="4" xfId="0" applyBorder="1" applyAlignment="1">
      <alignment wrapText="1"/>
    </xf>
    <xf numFmtId="170" fontId="0" fillId="0" borderId="3" xfId="0" applyNumberFormat="1" applyBorder="1" applyAlignment="1">
      <alignment horizontal="center" vertical="center"/>
    </xf>
    <xf numFmtId="170" fontId="0" fillId="0" borderId="5" xfId="0" applyNumberFormat="1" applyBorder="1" applyAlignment="1">
      <alignment horizontal="center" vertical="center"/>
    </xf>
    <xf numFmtId="170" fontId="0" fillId="0" borderId="7" xfId="0" applyNumberFormat="1" applyBorder="1" applyAlignment="1">
      <alignment horizontal="center" vertical="center"/>
    </xf>
    <xf numFmtId="171" fontId="0" fillId="0" borderId="0" xfId="0" applyNumberFormat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2D6A3-2CE9-4BC4-B337-66E2C6020318}">
  <sheetPr codeName="Feuil2"/>
  <dimension ref="A2:CM5"/>
  <sheetViews>
    <sheetView showGridLines="0" tabSelected="1" zoomScale="90" zoomScaleNormal="90" workbookViewId="0">
      <selection activeCell="G16" sqref="G16"/>
    </sheetView>
  </sheetViews>
  <sheetFormatPr baseColWidth="10" defaultRowHeight="15.75" x14ac:dyDescent="0.25"/>
  <cols>
    <col min="1" max="5" width="15.625" customWidth="1"/>
    <col min="6" max="7" width="5.625" customWidth="1"/>
    <col min="8" max="12" width="15.625" customWidth="1"/>
    <col min="13" max="14" width="5.625" customWidth="1"/>
    <col min="15" max="19" width="15.625" customWidth="1"/>
    <col min="20" max="21" width="5.625" customWidth="1"/>
    <col min="22" max="26" width="15.625" customWidth="1"/>
    <col min="27" max="28" width="5.625" customWidth="1"/>
    <col min="29" max="33" width="15.625" customWidth="1"/>
    <col min="34" max="35" width="5.625" customWidth="1"/>
    <col min="36" max="40" width="15.625" customWidth="1"/>
    <col min="41" max="42" width="5.625" customWidth="1"/>
    <col min="43" max="47" width="15.625" customWidth="1"/>
    <col min="48" max="49" width="5.625" customWidth="1"/>
    <col min="50" max="54" width="15.625" customWidth="1"/>
    <col min="55" max="56" width="5.625" customWidth="1"/>
    <col min="57" max="61" width="15.625" customWidth="1"/>
    <col min="62" max="63" width="5.625" customWidth="1"/>
    <col min="64" max="68" width="15.625" customWidth="1"/>
    <col min="69" max="70" width="5.625" customWidth="1"/>
    <col min="71" max="75" width="15.625" customWidth="1"/>
    <col min="76" max="77" width="5.625" customWidth="1"/>
    <col min="78" max="82" width="15.625" customWidth="1"/>
    <col min="83" max="84" width="5.625" customWidth="1"/>
    <col min="85" max="89" width="15.625" customWidth="1"/>
    <col min="90" max="91" width="5.625" customWidth="1"/>
  </cols>
  <sheetData>
    <row r="2" spans="1:91" ht="21" x14ac:dyDescent="0.35">
      <c r="A2" t="s">
        <v>4</v>
      </c>
      <c r="B2" s="3">
        <f ca="1">TODAY()</f>
        <v>44834</v>
      </c>
      <c r="C2" s="3"/>
    </row>
    <row r="3" spans="1:91" s="2" customFormat="1" ht="18.75" x14ac:dyDescent="0.3">
      <c r="A3" s="4" t="str">
        <f ca="1">"SEMAINE "&amp;_xlfn.ISOWEEKNUM(A4)</f>
        <v>SEMAINE 39</v>
      </c>
      <c r="B3" s="4"/>
      <c r="C3" s="4"/>
      <c r="D3" s="4"/>
      <c r="E3" s="4"/>
      <c r="F3" s="4"/>
      <c r="G3" s="4"/>
      <c r="H3" s="5" t="str">
        <f ca="1">"SEMAINE "&amp;_xlfn.ISOWEEKNUM(H4)</f>
        <v>SEMAINE 40</v>
      </c>
      <c r="I3" s="5"/>
      <c r="J3" s="5"/>
      <c r="K3" s="5"/>
      <c r="L3" s="5"/>
      <c r="M3" s="5"/>
      <c r="N3" s="5"/>
      <c r="O3" s="4" t="str">
        <f t="shared" ref="O3" ca="1" si="0">"SEMAINE "&amp;_xlfn.ISOWEEKNUM(O4)</f>
        <v>SEMAINE 41</v>
      </c>
      <c r="P3" s="4"/>
      <c r="Q3" s="4"/>
      <c r="R3" s="4"/>
      <c r="S3" s="4"/>
      <c r="T3" s="4"/>
      <c r="U3" s="4"/>
      <c r="V3" s="5" t="str">
        <f t="shared" ref="V3" ca="1" si="1">"SEMAINE "&amp;_xlfn.ISOWEEKNUM(V4)</f>
        <v>SEMAINE 42</v>
      </c>
      <c r="W3" s="5"/>
      <c r="X3" s="5"/>
      <c r="Y3" s="5"/>
      <c r="Z3" s="5"/>
      <c r="AA3" s="5"/>
      <c r="AB3" s="5"/>
      <c r="AC3" s="4" t="str">
        <f t="shared" ref="AC3" ca="1" si="2">"SEMAINE "&amp;_xlfn.ISOWEEKNUM(AC4)</f>
        <v>SEMAINE 43</v>
      </c>
      <c r="AD3" s="4"/>
      <c r="AE3" s="4"/>
      <c r="AF3" s="4"/>
      <c r="AG3" s="4"/>
      <c r="AH3" s="4"/>
      <c r="AI3" s="4"/>
      <c r="AJ3" s="5" t="str">
        <f t="shared" ref="AJ3" ca="1" si="3">"SEMAINE "&amp;_xlfn.ISOWEEKNUM(AJ4)</f>
        <v>SEMAINE 44</v>
      </c>
      <c r="AK3" s="5"/>
      <c r="AL3" s="5"/>
      <c r="AM3" s="5"/>
      <c r="AN3" s="5"/>
      <c r="AO3" s="5"/>
      <c r="AP3" s="5"/>
      <c r="AQ3" s="4" t="str">
        <f t="shared" ref="AQ3" ca="1" si="4">"SEMAINE "&amp;_xlfn.ISOWEEKNUM(AQ4)</f>
        <v>SEMAINE 45</v>
      </c>
      <c r="AR3" s="4"/>
      <c r="AS3" s="4"/>
      <c r="AT3" s="4"/>
      <c r="AU3" s="4"/>
      <c r="AV3" s="4"/>
      <c r="AW3" s="4"/>
      <c r="AX3" s="5" t="str">
        <f t="shared" ref="AX3" ca="1" si="5">"SEMAINE "&amp;_xlfn.ISOWEEKNUM(AX4)</f>
        <v>SEMAINE 46</v>
      </c>
      <c r="AY3" s="5"/>
      <c r="AZ3" s="5"/>
      <c r="BA3" s="5"/>
      <c r="BB3" s="5"/>
      <c r="BC3" s="5"/>
      <c r="BD3" s="5"/>
      <c r="BE3" s="4" t="str">
        <f t="shared" ref="BE3" ca="1" si="6">"SEMAINE "&amp;_xlfn.ISOWEEKNUM(BE4)</f>
        <v>SEMAINE 47</v>
      </c>
      <c r="BF3" s="4"/>
      <c r="BG3" s="4"/>
      <c r="BH3" s="4"/>
      <c r="BI3" s="4"/>
      <c r="BJ3" s="4"/>
      <c r="BK3" s="4"/>
      <c r="BL3" s="5" t="str">
        <f t="shared" ref="BL3" ca="1" si="7">"SEMAINE "&amp;_xlfn.ISOWEEKNUM(BL4)</f>
        <v>SEMAINE 48</v>
      </c>
      <c r="BM3" s="5"/>
      <c r="BN3" s="5"/>
      <c r="BO3" s="5"/>
      <c r="BP3" s="5"/>
      <c r="BQ3" s="5"/>
      <c r="BR3" s="5"/>
      <c r="BS3" s="4" t="str">
        <f t="shared" ref="BS3" ca="1" si="8">"SEMAINE "&amp;_xlfn.ISOWEEKNUM(BS4)</f>
        <v>SEMAINE 49</v>
      </c>
      <c r="BT3" s="4"/>
      <c r="BU3" s="4"/>
      <c r="BV3" s="4"/>
      <c r="BW3" s="4"/>
      <c r="BX3" s="4"/>
      <c r="BY3" s="4"/>
      <c r="BZ3" s="5" t="str">
        <f t="shared" ref="BZ3" ca="1" si="9">"SEMAINE "&amp;_xlfn.ISOWEEKNUM(BZ4)</f>
        <v>SEMAINE 50</v>
      </c>
      <c r="CA3" s="5"/>
      <c r="CB3" s="5"/>
      <c r="CC3" s="5"/>
      <c r="CD3" s="5"/>
      <c r="CE3" s="5"/>
      <c r="CF3" s="5"/>
      <c r="CG3" s="4" t="str">
        <f t="shared" ref="CG3" ca="1" si="10">"SEMAINE "&amp;_xlfn.ISOWEEKNUM(CG4)</f>
        <v>SEMAINE 51</v>
      </c>
      <c r="CH3" s="4"/>
      <c r="CI3" s="4"/>
      <c r="CJ3" s="4"/>
      <c r="CK3" s="4"/>
      <c r="CL3" s="4"/>
      <c r="CM3" s="4"/>
    </row>
    <row r="4" spans="1:91" x14ac:dyDescent="0.25">
      <c r="A4" s="1">
        <f ca="1">B2-WEEKDAY(B2,3)</f>
        <v>44830</v>
      </c>
      <c r="B4" s="1">
        <f ca="1">A4+1</f>
        <v>44831</v>
      </c>
      <c r="C4" s="1">
        <f t="shared" ref="C4:AY4" ca="1" si="11">B4+1</f>
        <v>44832</v>
      </c>
      <c r="D4" s="1">
        <f t="shared" ca="1" si="11"/>
        <v>44833</v>
      </c>
      <c r="E4" s="1">
        <f t="shared" ca="1" si="11"/>
        <v>44834</v>
      </c>
      <c r="F4" s="13">
        <f t="shared" ca="1" si="11"/>
        <v>44835</v>
      </c>
      <c r="G4" s="13">
        <f t="shared" ca="1" si="11"/>
        <v>44836</v>
      </c>
      <c r="H4" s="1">
        <f t="shared" ca="1" si="11"/>
        <v>44837</v>
      </c>
      <c r="I4" s="1">
        <f t="shared" ca="1" si="11"/>
        <v>44838</v>
      </c>
      <c r="J4" s="1">
        <f ca="1">I4+1</f>
        <v>44839</v>
      </c>
      <c r="K4" s="1">
        <f t="shared" ca="1" si="11"/>
        <v>44840</v>
      </c>
      <c r="L4" s="1">
        <f t="shared" ca="1" si="11"/>
        <v>44841</v>
      </c>
      <c r="M4" s="13">
        <f t="shared" ca="1" si="11"/>
        <v>44842</v>
      </c>
      <c r="N4" s="13">
        <f t="shared" ca="1" si="11"/>
        <v>44843</v>
      </c>
      <c r="O4" s="1">
        <f t="shared" ca="1" si="11"/>
        <v>44844</v>
      </c>
      <c r="P4" s="1">
        <f t="shared" ca="1" si="11"/>
        <v>44845</v>
      </c>
      <c r="Q4" s="1">
        <f t="shared" ca="1" si="11"/>
        <v>44846</v>
      </c>
      <c r="R4" s="1">
        <f t="shared" ca="1" si="11"/>
        <v>44847</v>
      </c>
      <c r="S4" s="1">
        <f t="shared" ca="1" si="11"/>
        <v>44848</v>
      </c>
      <c r="T4" s="13">
        <f t="shared" ca="1" si="11"/>
        <v>44849</v>
      </c>
      <c r="U4" s="13">
        <f t="shared" ca="1" si="11"/>
        <v>44850</v>
      </c>
      <c r="V4" s="1">
        <f t="shared" ca="1" si="11"/>
        <v>44851</v>
      </c>
      <c r="W4" s="1">
        <f t="shared" ca="1" si="11"/>
        <v>44852</v>
      </c>
      <c r="X4" s="1">
        <f t="shared" ca="1" si="11"/>
        <v>44853</v>
      </c>
      <c r="Y4" s="1">
        <f t="shared" ca="1" si="11"/>
        <v>44854</v>
      </c>
      <c r="Z4" s="1">
        <f t="shared" ca="1" si="11"/>
        <v>44855</v>
      </c>
      <c r="AA4" s="13">
        <f t="shared" ca="1" si="11"/>
        <v>44856</v>
      </c>
      <c r="AB4" s="13">
        <f t="shared" ca="1" si="11"/>
        <v>44857</v>
      </c>
      <c r="AC4" s="1">
        <f t="shared" ca="1" si="11"/>
        <v>44858</v>
      </c>
      <c r="AD4" s="1">
        <f t="shared" ca="1" si="11"/>
        <v>44859</v>
      </c>
      <c r="AE4" s="1">
        <f t="shared" ca="1" si="11"/>
        <v>44860</v>
      </c>
      <c r="AF4" s="1">
        <f t="shared" ca="1" si="11"/>
        <v>44861</v>
      </c>
      <c r="AG4" s="1">
        <f t="shared" ca="1" si="11"/>
        <v>44862</v>
      </c>
      <c r="AH4" s="13">
        <f t="shared" ca="1" si="11"/>
        <v>44863</v>
      </c>
      <c r="AI4" s="13">
        <f t="shared" ca="1" si="11"/>
        <v>44864</v>
      </c>
      <c r="AJ4" s="1">
        <f t="shared" ca="1" si="11"/>
        <v>44865</v>
      </c>
      <c r="AK4" s="1">
        <f t="shared" ca="1" si="11"/>
        <v>44866</v>
      </c>
      <c r="AL4" s="1">
        <f t="shared" ca="1" si="11"/>
        <v>44867</v>
      </c>
      <c r="AM4" s="1">
        <f t="shared" ca="1" si="11"/>
        <v>44868</v>
      </c>
      <c r="AN4" s="1">
        <f t="shared" ca="1" si="11"/>
        <v>44869</v>
      </c>
      <c r="AO4" s="13">
        <f t="shared" ca="1" si="11"/>
        <v>44870</v>
      </c>
      <c r="AP4" s="13">
        <f t="shared" ca="1" si="11"/>
        <v>44871</v>
      </c>
      <c r="AQ4" s="1">
        <f t="shared" ca="1" si="11"/>
        <v>44872</v>
      </c>
      <c r="AR4" s="1">
        <f t="shared" ca="1" si="11"/>
        <v>44873</v>
      </c>
      <c r="AS4" s="1">
        <f t="shared" ca="1" si="11"/>
        <v>44874</v>
      </c>
      <c r="AT4" s="1">
        <f t="shared" ca="1" si="11"/>
        <v>44875</v>
      </c>
      <c r="AU4" s="1">
        <f t="shared" ca="1" si="11"/>
        <v>44876</v>
      </c>
      <c r="AV4" s="13">
        <f t="shared" ca="1" si="11"/>
        <v>44877</v>
      </c>
      <c r="AW4" s="13">
        <f t="shared" ca="1" si="11"/>
        <v>44878</v>
      </c>
      <c r="AX4" s="1">
        <f t="shared" ca="1" si="11"/>
        <v>44879</v>
      </c>
      <c r="AY4" s="1">
        <f t="shared" ca="1" si="11"/>
        <v>44880</v>
      </c>
      <c r="AZ4" s="1">
        <f t="shared" ref="AZ4" ca="1" si="12">AY4+1</f>
        <v>44881</v>
      </c>
      <c r="BA4" s="1">
        <f t="shared" ref="BA4" ca="1" si="13">AZ4+1</f>
        <v>44882</v>
      </c>
      <c r="BB4" s="1">
        <f t="shared" ref="BB4" ca="1" si="14">BA4+1</f>
        <v>44883</v>
      </c>
      <c r="BC4" s="13">
        <f t="shared" ref="BC4" ca="1" si="15">BB4+1</f>
        <v>44884</v>
      </c>
      <c r="BD4" s="13">
        <f t="shared" ref="BD4" ca="1" si="16">BC4+1</f>
        <v>44885</v>
      </c>
      <c r="BE4" s="1">
        <f t="shared" ref="BE4" ca="1" si="17">BD4+1</f>
        <v>44886</v>
      </c>
      <c r="BF4" s="1">
        <f t="shared" ref="BF4" ca="1" si="18">BE4+1</f>
        <v>44887</v>
      </c>
      <c r="BG4" s="1">
        <f t="shared" ref="BG4" ca="1" si="19">BF4+1</f>
        <v>44888</v>
      </c>
      <c r="BH4" s="1">
        <f t="shared" ref="BH4" ca="1" si="20">BG4+1</f>
        <v>44889</v>
      </c>
      <c r="BI4" s="1">
        <f t="shared" ref="BI4" ca="1" si="21">BH4+1</f>
        <v>44890</v>
      </c>
      <c r="BJ4" s="13">
        <f t="shared" ref="BJ4" ca="1" si="22">BI4+1</f>
        <v>44891</v>
      </c>
      <c r="BK4" s="13">
        <f t="shared" ref="BK4" ca="1" si="23">BJ4+1</f>
        <v>44892</v>
      </c>
      <c r="BL4" s="1">
        <f t="shared" ref="BL4" ca="1" si="24">BK4+1</f>
        <v>44893</v>
      </c>
      <c r="BM4" s="1">
        <f t="shared" ref="BM4" ca="1" si="25">BL4+1</f>
        <v>44894</v>
      </c>
      <c r="BN4" s="1">
        <f t="shared" ref="BN4" ca="1" si="26">BM4+1</f>
        <v>44895</v>
      </c>
      <c r="BO4" s="1">
        <f t="shared" ref="BO4" ca="1" si="27">BN4+1</f>
        <v>44896</v>
      </c>
      <c r="BP4" s="1">
        <f t="shared" ref="BP4" ca="1" si="28">BO4+1</f>
        <v>44897</v>
      </c>
      <c r="BQ4" s="13">
        <f t="shared" ref="BQ4" ca="1" si="29">BP4+1</f>
        <v>44898</v>
      </c>
      <c r="BR4" s="13">
        <f t="shared" ref="BR4" ca="1" si="30">BQ4+1</f>
        <v>44899</v>
      </c>
      <c r="BS4" s="1">
        <f t="shared" ref="BS4" ca="1" si="31">BR4+1</f>
        <v>44900</v>
      </c>
      <c r="BT4" s="1">
        <f t="shared" ref="BT4" ca="1" si="32">BS4+1</f>
        <v>44901</v>
      </c>
      <c r="BU4" s="1">
        <f t="shared" ref="BU4" ca="1" si="33">BT4+1</f>
        <v>44902</v>
      </c>
      <c r="BV4" s="1">
        <f t="shared" ref="BV4" ca="1" si="34">BU4+1</f>
        <v>44903</v>
      </c>
      <c r="BW4" s="1">
        <f t="shared" ref="BW4" ca="1" si="35">BV4+1</f>
        <v>44904</v>
      </c>
      <c r="BX4" s="13">
        <f t="shared" ref="BX4" ca="1" si="36">BW4+1</f>
        <v>44905</v>
      </c>
      <c r="BY4" s="13">
        <f t="shared" ref="BY4" ca="1" si="37">BX4+1</f>
        <v>44906</v>
      </c>
      <c r="BZ4" s="1">
        <f t="shared" ref="BZ4" ca="1" si="38">BY4+1</f>
        <v>44907</v>
      </c>
      <c r="CA4" s="1">
        <f t="shared" ref="CA4" ca="1" si="39">BZ4+1</f>
        <v>44908</v>
      </c>
      <c r="CB4" s="1">
        <f t="shared" ref="CB4" ca="1" si="40">CA4+1</f>
        <v>44909</v>
      </c>
      <c r="CC4" s="1">
        <f t="shared" ref="CC4" ca="1" si="41">CB4+1</f>
        <v>44910</v>
      </c>
      <c r="CD4" s="1">
        <f t="shared" ref="CD4" ca="1" si="42">CC4+1</f>
        <v>44911</v>
      </c>
      <c r="CE4" s="13">
        <f t="shared" ref="CE4" ca="1" si="43">CD4+1</f>
        <v>44912</v>
      </c>
      <c r="CF4" s="13">
        <f t="shared" ref="CF4" ca="1" si="44">CE4+1</f>
        <v>44913</v>
      </c>
      <c r="CG4" s="1">
        <f t="shared" ref="CG4" ca="1" si="45">CF4+1</f>
        <v>44914</v>
      </c>
      <c r="CH4" s="1">
        <f t="shared" ref="CH4" ca="1" si="46">CG4+1</f>
        <v>44915</v>
      </c>
      <c r="CI4" s="1">
        <f t="shared" ref="CI4" ca="1" si="47">CH4+1</f>
        <v>44916</v>
      </c>
      <c r="CJ4" s="1">
        <f t="shared" ref="CJ4" ca="1" si="48">CI4+1</f>
        <v>44917</v>
      </c>
      <c r="CK4" s="1">
        <f t="shared" ref="CK4" ca="1" si="49">CJ4+1</f>
        <v>44918</v>
      </c>
      <c r="CL4" s="13">
        <f t="shared" ref="CL4:CM4" ca="1" si="50">CK4+1</f>
        <v>44919</v>
      </c>
      <c r="CM4" s="13">
        <f t="shared" ca="1" si="50"/>
        <v>44920</v>
      </c>
    </row>
    <row r="5" spans="1:91" ht="47.25" x14ac:dyDescent="0.25">
      <c r="A5" s="6" t="str">
        <f ca="1">IFERROR(INDEX(DONNEES!$A$2:$B$100,MATCH(A4,DONNEES!$B$2:$B$100,0),1),"")</f>
        <v/>
      </c>
      <c r="B5" s="6" t="str">
        <f ca="1">IFERROR(INDEX(DONNEES!$A$2:$B$100,MATCH(B4,DONNEES!$B$2:$B$100,0),1),"")</f>
        <v/>
      </c>
      <c r="C5" s="6" t="str">
        <f ca="1">IFERROR(INDEX(DONNEES!$A$2:$B$100,MATCH(C4,DONNEES!$B$2:$B$100,0),1),"")</f>
        <v/>
      </c>
      <c r="D5" s="6" t="str">
        <f ca="1">IFERROR(INDEX(DONNEES!$A$2:$B$100,MATCH(D4,DONNEES!$B$2:$B$100,0),1),"")</f>
        <v>Brassage 400 l
blonde
Fermenteur 1</v>
      </c>
      <c r="E5" s="6" t="str">
        <f ca="1">IFERROR(INDEX(DONNEES!$A$2:$B$100,MATCH(E4,DONNEES!$B$2:$B$100,0),1),"")</f>
        <v>Brassage 400 l
blonde
Fermenteur 2</v>
      </c>
      <c r="F5" s="6" t="str">
        <f ca="1">IFERROR(INDEX(DONNEES!$A$2:$B$100,MATCH(F4,DONNEES!$B$2:$B$100,0),1),"")</f>
        <v/>
      </c>
      <c r="G5" s="6" t="str">
        <f ca="1">IFERROR(INDEX(DONNEES!$A$2:$B$100,MATCH(G4,DONNEES!$B$2:$B$100,0),1),"")</f>
        <v/>
      </c>
      <c r="H5" s="6" t="str">
        <f ca="1">IFERROR(INDEX(DONNEES!$A$2:$B$100,MATCH(H4,DONNEES!$B$2:$B$100,0),1),"")</f>
        <v>Brassage 400 l
blonde
Fermenteur 3</v>
      </c>
      <c r="I5" s="6" t="str">
        <f ca="1">IFERROR(INDEX(DONNEES!$A$2:$B$100,MATCH(I4,DONNEES!$B$2:$B$100,0),1),"")</f>
        <v/>
      </c>
      <c r="J5" s="6" t="str">
        <f ca="1">IFERROR(INDEX(DONNEES!$A$2:$B$100,MATCH(J4,DONNEES!$B$2:$B$100,0),1),"")</f>
        <v/>
      </c>
      <c r="K5" s="6" t="str">
        <f ca="1">IFERROR(INDEX(DONNEES!$A$2:$B$100,MATCH(K4,DONNEES!$B$2:$B$100,0),1),"")</f>
        <v/>
      </c>
      <c r="L5" s="6" t="str">
        <f ca="1">IFERROR(INDEX(DONNEES!$A$2:$B$100,MATCH(L4,DONNEES!$B$2:$B$100,0),1),"")</f>
        <v/>
      </c>
      <c r="M5" s="6" t="str">
        <f ca="1">IFERROR(INDEX(DONNEES!$A$2:$B$100,MATCH(M4,DONNEES!$B$2:$B$100,0),1),"")</f>
        <v/>
      </c>
      <c r="N5" s="6" t="str">
        <f ca="1">IFERROR(INDEX(DONNEES!$A$2:$B$100,MATCH(N4,DONNEES!$B$2:$B$100,0),1),"")</f>
        <v/>
      </c>
      <c r="O5" s="6" t="str">
        <f ca="1">IFERROR(INDEX(DONNEES!$A$2:$B$100,MATCH(O4,DONNEES!$B$2:$B$100,0),1),"")</f>
        <v/>
      </c>
      <c r="P5" s="6" t="str">
        <f ca="1">IFERROR(INDEX(DONNEES!$A$2:$B$100,MATCH(P4,DONNEES!$B$2:$B$100,0),1),"")</f>
        <v/>
      </c>
      <c r="Q5" s="6" t="str">
        <f ca="1">IFERROR(INDEX(DONNEES!$A$2:$B$100,MATCH(Q4,DONNEES!$B$2:$B$100,0),1),"")</f>
        <v/>
      </c>
      <c r="R5" s="6" t="str">
        <f ca="1">IFERROR(INDEX(DONNEES!$A$2:$B$100,MATCH(R4,DONNEES!$B$2:$B$100,0),1),"")</f>
        <v/>
      </c>
      <c r="S5" s="6" t="str">
        <f ca="1">IFERROR(INDEX(DONNEES!$A$2:$B$100,MATCH(S4,DONNEES!$B$2:$B$100,0),1),"")</f>
        <v/>
      </c>
      <c r="T5" s="6" t="str">
        <f ca="1">IFERROR(INDEX(DONNEES!$A$2:$B$100,MATCH(T4,DONNEES!$B$2:$B$100,0),1),"")</f>
        <v/>
      </c>
      <c r="U5" s="6" t="str">
        <f ca="1">IFERROR(INDEX(DONNEES!$A$2:$B$100,MATCH(U4,DONNEES!$B$2:$B$100,0),1),"")</f>
        <v/>
      </c>
      <c r="V5" s="6" t="str">
        <f ca="1">IFERROR(INDEX(DONNEES!$A$2:$B$100,MATCH(V4,DONNEES!$B$2:$B$100,0),1),"")</f>
        <v/>
      </c>
      <c r="W5" s="6" t="str">
        <f ca="1">IFERROR(INDEX(DONNEES!$A$2:$B$100,MATCH(W4,DONNEES!$B$2:$B$100,0),1),"")</f>
        <v/>
      </c>
      <c r="X5" s="6" t="str">
        <f ca="1">IFERROR(INDEX(DONNEES!$A$2:$B$100,MATCH(X4,DONNEES!$B$2:$B$100,0),1),"")</f>
        <v/>
      </c>
      <c r="Y5" s="6" t="str">
        <f ca="1">IFERROR(INDEX(DONNEES!$A$2:$B$100,MATCH(Y4,DONNEES!$B$2:$B$100,0),1),"")</f>
        <v>Mise en bouteille
Fermenteur 1</v>
      </c>
      <c r="Z5" s="6" t="str">
        <f ca="1">IFERROR(INDEX(DONNEES!$A$2:$B$100,MATCH(Z4,DONNEES!$B$2:$B$100,0),1),"")</f>
        <v>Mise en bouteille
Fermenteur 2</v>
      </c>
      <c r="AA5" s="6" t="str">
        <f ca="1">IFERROR(INDEX(DONNEES!$A$2:$B$100,MATCH(AA4,DONNEES!$B$2:$B$100,0),1),"")</f>
        <v/>
      </c>
      <c r="AB5" s="6" t="str">
        <f ca="1">IFERROR(INDEX(DONNEES!$A$2:$B$100,MATCH(AB4,DONNEES!$B$2:$B$100,0),1),"")</f>
        <v/>
      </c>
      <c r="AC5" s="6" t="str">
        <f ca="1">IFERROR(INDEX(DONNEES!$A$2:$B$100,MATCH(AC4,DONNEES!$B$2:$B$100,0),1),"")</f>
        <v>Mise en bouteille
Fermenteur 3</v>
      </c>
      <c r="AD5" s="6" t="str">
        <f ca="1">IFERROR(INDEX(DONNEES!$A$2:$B$100,MATCH(AD4,DONNEES!$B$2:$B$100,0),1),"")</f>
        <v/>
      </c>
      <c r="AE5" s="6" t="str">
        <f ca="1">IFERROR(INDEX(DONNEES!$A$2:$B$100,MATCH(AE4,DONNEES!$B$2:$B$100,0),1),"")</f>
        <v/>
      </c>
      <c r="AF5" s="6" t="str">
        <f ca="1">IFERROR(INDEX(DONNEES!$A$2:$B$100,MATCH(AF4,DONNEES!$B$2:$B$100,0),1),"")</f>
        <v/>
      </c>
      <c r="AG5" s="6" t="str">
        <f ca="1">IFERROR(INDEX(DONNEES!$A$2:$B$100,MATCH(AG4,DONNEES!$B$2:$B$100,0),1),"")</f>
        <v/>
      </c>
      <c r="AH5" s="6" t="str">
        <f ca="1">IFERROR(INDEX(DONNEES!$A$2:$B$100,MATCH(AH4,DONNEES!$B$2:$B$100,0),1),"")</f>
        <v>Mise en Vente
400 l Blonde
Fermenteur 1</v>
      </c>
      <c r="AI5" s="6" t="str">
        <f ca="1">IFERROR(INDEX(DONNEES!$A$2:$B$100,MATCH(AI4,DONNEES!$B$2:$B$100,0),1),"")</f>
        <v>Mise en Vente
400 l Blonde
Fermenteur 2</v>
      </c>
      <c r="AJ5" s="6" t="str">
        <f ca="1">IFERROR(INDEX(DONNEES!$A$2:$B$100,MATCH(AJ4,DONNEES!$B$2:$B$100,0),1),"")</f>
        <v/>
      </c>
      <c r="AK5" s="6" t="str">
        <f ca="1">IFERROR(INDEX(DONNEES!$A$2:$B$100,MATCH(AK4,DONNEES!$B$2:$B$100,0),1),"")</f>
        <v/>
      </c>
      <c r="AL5" s="6" t="str">
        <f ca="1">IFERROR(INDEX(DONNEES!$A$2:$B$100,MATCH(AL4,DONNEES!$B$2:$B$100,0),1),"")</f>
        <v>Mise en Vente
400 l Blonde
Fermenteur 3</v>
      </c>
      <c r="AM5" s="6" t="str">
        <f ca="1">IFERROR(INDEX(DONNEES!$A$2:$B$100,MATCH(AM4,DONNEES!$B$2:$B$100,0),1),"")</f>
        <v/>
      </c>
      <c r="AN5" s="6" t="str">
        <f ca="1">IFERROR(INDEX(DONNEES!$A$2:$B$100,MATCH(AN4,DONNEES!$B$2:$B$100,0),1),"")</f>
        <v/>
      </c>
      <c r="AO5" s="6" t="str">
        <f ca="1">IFERROR(INDEX(DONNEES!$A$2:$B$100,MATCH(AO4,DONNEES!$B$2:$B$100,0),1),"")</f>
        <v/>
      </c>
      <c r="AP5" s="6" t="str">
        <f ca="1">IFERROR(INDEX(DONNEES!$A$2:$B$100,MATCH(AP4,DONNEES!$B$2:$B$100,0),1),"")</f>
        <v/>
      </c>
      <c r="AQ5" s="6" t="str">
        <f ca="1">IFERROR(INDEX(DONNEES!$A$2:$B$100,MATCH(AQ4,DONNEES!$B$2:$B$100,0),1),"")</f>
        <v/>
      </c>
      <c r="AR5" s="6" t="str">
        <f ca="1">IFERROR(INDEX(DONNEES!$A$2:$B$100,MATCH(AR4,DONNEES!$B$2:$B$100,0),1),"")</f>
        <v/>
      </c>
      <c r="AS5" s="6" t="str">
        <f ca="1">IFERROR(INDEX(DONNEES!$A$2:$B$100,MATCH(AS4,DONNEES!$B$2:$B$100,0),1),"")</f>
        <v/>
      </c>
      <c r="AT5" s="6" t="str">
        <f ca="1">IFERROR(INDEX(DONNEES!$A$2:$B$100,MATCH(AT4,DONNEES!$B$2:$B$100,0),1),"")</f>
        <v/>
      </c>
      <c r="AU5" s="6" t="str">
        <f ca="1">IFERROR(INDEX(DONNEES!$A$2:$B$100,MATCH(AU4,DONNEES!$B$2:$B$100,0),1),"")</f>
        <v/>
      </c>
      <c r="AV5" s="6" t="str">
        <f ca="1">IFERROR(INDEX(DONNEES!$A$2:$B$100,MATCH(AV4,DONNEES!$B$2:$B$100,0),1),"")</f>
        <v/>
      </c>
      <c r="AW5" s="6" t="str">
        <f ca="1">IFERROR(INDEX(DONNEES!$A$2:$B$100,MATCH(AW4,DONNEES!$B$2:$B$100,0),1),"")</f>
        <v/>
      </c>
      <c r="AX5" s="6" t="str">
        <f ca="1">IFERROR(INDEX(DONNEES!$A$2:$B$100,MATCH(AX4,DONNEES!$B$2:$B$100,0),1),"")</f>
        <v/>
      </c>
      <c r="AY5" s="6" t="str">
        <f ca="1">IFERROR(INDEX(DONNEES!$A$2:$B$100,MATCH(AY4,DONNEES!$B$2:$B$100,0),1),"")</f>
        <v/>
      </c>
      <c r="AZ5" s="6" t="str">
        <f ca="1">IFERROR(INDEX(DONNEES!$A$2:$B$100,MATCH(AZ4,DONNEES!$B$2:$B$100,0),1),"")</f>
        <v/>
      </c>
      <c r="BA5" s="6" t="str">
        <f ca="1">IFERROR(INDEX(DONNEES!$A$2:$B$100,MATCH(BA4,DONNEES!$B$2:$B$100,0),1),"")</f>
        <v/>
      </c>
      <c r="BB5" s="6" t="str">
        <f ca="1">IFERROR(INDEX(DONNEES!$A$2:$B$100,MATCH(BB4,DONNEES!$B$2:$B$100,0),1),"")</f>
        <v/>
      </c>
      <c r="BC5" s="6" t="str">
        <f ca="1">IFERROR(INDEX(DONNEES!$A$2:$B$100,MATCH(BC4,DONNEES!$B$2:$B$100,0),1),"")</f>
        <v/>
      </c>
      <c r="BD5" s="6" t="str">
        <f ca="1">IFERROR(INDEX(DONNEES!$A$2:$B$100,MATCH(BD4,DONNEES!$B$2:$B$100,0),1),"")</f>
        <v/>
      </c>
      <c r="BE5" s="6" t="str">
        <f ca="1">IFERROR(INDEX(DONNEES!$A$2:$B$100,MATCH(BE4,DONNEES!$B$2:$B$100,0),1),"")</f>
        <v/>
      </c>
      <c r="BF5" s="6" t="str">
        <f ca="1">IFERROR(INDEX(DONNEES!$A$2:$B$100,MATCH(BF4,DONNEES!$B$2:$B$100,0),1),"")</f>
        <v/>
      </c>
      <c r="BG5" s="6" t="str">
        <f ca="1">IFERROR(INDEX(DONNEES!$A$2:$B$100,MATCH(BG4,DONNEES!$B$2:$B$100,0),1),"")</f>
        <v/>
      </c>
      <c r="BH5" s="6" t="str">
        <f ca="1">IFERROR(INDEX(DONNEES!$A$2:$B$100,MATCH(BH4,DONNEES!$B$2:$B$100,0),1),"")</f>
        <v/>
      </c>
      <c r="BI5" s="6" t="str">
        <f ca="1">IFERROR(INDEX(DONNEES!$A$2:$B$100,MATCH(BI4,DONNEES!$B$2:$B$100,0),1),"")</f>
        <v/>
      </c>
      <c r="BJ5" s="6" t="str">
        <f ca="1">IFERROR(INDEX(DONNEES!$A$2:$B$100,MATCH(BJ4,DONNEES!$B$2:$B$100,0),1),"")</f>
        <v/>
      </c>
      <c r="BK5" s="6" t="str">
        <f ca="1">IFERROR(INDEX(DONNEES!$A$2:$B$100,MATCH(BK4,DONNEES!$B$2:$B$100,0),1),"")</f>
        <v/>
      </c>
      <c r="BL5" s="6" t="str">
        <f ca="1">IFERROR(INDEX(DONNEES!$A$2:$B$100,MATCH(BL4,DONNEES!$B$2:$B$100,0),1),"")</f>
        <v/>
      </c>
      <c r="BM5" s="6" t="str">
        <f ca="1">IFERROR(INDEX(DONNEES!$A$2:$B$100,MATCH(BM4,DONNEES!$B$2:$B$100,0),1),"")</f>
        <v/>
      </c>
      <c r="BN5" s="6" t="str">
        <f ca="1">IFERROR(INDEX(DONNEES!$A$2:$B$100,MATCH(BN4,DONNEES!$B$2:$B$100,0),1),"")</f>
        <v/>
      </c>
      <c r="BO5" s="6" t="str">
        <f ca="1">IFERROR(INDEX(DONNEES!$A$2:$B$100,MATCH(BO4,DONNEES!$B$2:$B$100,0),1),"")</f>
        <v/>
      </c>
      <c r="BP5" s="6" t="str">
        <f ca="1">IFERROR(INDEX(DONNEES!$A$2:$B$100,MATCH(BP4,DONNEES!$B$2:$B$100,0),1),"")</f>
        <v/>
      </c>
      <c r="BQ5" s="6" t="str">
        <f ca="1">IFERROR(INDEX(DONNEES!$A$2:$B$100,MATCH(BQ4,DONNEES!$B$2:$B$100,0),1),"")</f>
        <v/>
      </c>
      <c r="BR5" s="6" t="str">
        <f ca="1">IFERROR(INDEX(DONNEES!$A$2:$B$100,MATCH(BR4,DONNEES!$B$2:$B$100,0),1),"")</f>
        <v/>
      </c>
      <c r="BS5" s="6" t="str">
        <f ca="1">IFERROR(INDEX(DONNEES!$A$2:$B$100,MATCH(BS4,DONNEES!$B$2:$B$100,0),1),"")</f>
        <v/>
      </c>
      <c r="BT5" s="6" t="str">
        <f ca="1">IFERROR(INDEX(DONNEES!$A$2:$B$100,MATCH(BT4,DONNEES!$B$2:$B$100,0),1),"")</f>
        <v/>
      </c>
      <c r="BU5" s="6" t="str">
        <f ca="1">IFERROR(INDEX(DONNEES!$A$2:$B$100,MATCH(BU4,DONNEES!$B$2:$B$100,0),1),"")</f>
        <v/>
      </c>
      <c r="BV5" s="6" t="str">
        <f ca="1">IFERROR(INDEX(DONNEES!$A$2:$B$100,MATCH(BV4,DONNEES!$B$2:$B$100,0),1),"")</f>
        <v/>
      </c>
      <c r="BW5" s="6" t="str">
        <f ca="1">IFERROR(INDEX(DONNEES!$A$2:$B$100,MATCH(BW4,DONNEES!$B$2:$B$100,0),1),"")</f>
        <v/>
      </c>
      <c r="BX5" s="6" t="str">
        <f ca="1">IFERROR(INDEX(DONNEES!$A$2:$B$100,MATCH(BX4,DONNEES!$B$2:$B$100,0),1),"")</f>
        <v/>
      </c>
      <c r="BY5" s="6" t="str">
        <f ca="1">IFERROR(INDEX(DONNEES!$A$2:$B$100,MATCH(BY4,DONNEES!$B$2:$B$100,0),1),"")</f>
        <v/>
      </c>
      <c r="BZ5" s="6" t="str">
        <f ca="1">IFERROR(INDEX(DONNEES!$A$2:$B$100,MATCH(BZ4,DONNEES!$B$2:$B$100,0),1),"")</f>
        <v/>
      </c>
      <c r="CA5" s="6" t="str">
        <f ca="1">IFERROR(INDEX(DONNEES!$A$2:$B$100,MATCH(CA4,DONNEES!$B$2:$B$100,0),1),"")</f>
        <v/>
      </c>
      <c r="CB5" s="6" t="str">
        <f ca="1">IFERROR(INDEX(DONNEES!$A$2:$B$100,MATCH(CB4,DONNEES!$B$2:$B$100,0),1),"")</f>
        <v/>
      </c>
      <c r="CC5" s="6" t="str">
        <f ca="1">IFERROR(INDEX(DONNEES!$A$2:$B$100,MATCH(CC4,DONNEES!$B$2:$B$100,0),1),"")</f>
        <v/>
      </c>
      <c r="CD5" s="6" t="str">
        <f ca="1">IFERROR(INDEX(DONNEES!$A$2:$B$100,MATCH(CD4,DONNEES!$B$2:$B$100,0),1),"")</f>
        <v/>
      </c>
      <c r="CE5" s="6" t="str">
        <f ca="1">IFERROR(INDEX(DONNEES!$A$2:$B$100,MATCH(CE4,DONNEES!$B$2:$B$100,0),1),"")</f>
        <v/>
      </c>
      <c r="CF5" s="6" t="str">
        <f ca="1">IFERROR(INDEX(DONNEES!$A$2:$B$100,MATCH(CF4,DONNEES!$B$2:$B$100,0),1),"")</f>
        <v/>
      </c>
      <c r="CG5" s="6" t="str">
        <f ca="1">IFERROR(INDEX(DONNEES!$A$2:$B$100,MATCH(CG4,DONNEES!$B$2:$B$100,0),1),"")</f>
        <v/>
      </c>
      <c r="CH5" s="6" t="str">
        <f ca="1">IFERROR(INDEX(DONNEES!$A$2:$B$100,MATCH(CH4,DONNEES!$B$2:$B$100,0),1),"")</f>
        <v/>
      </c>
      <c r="CI5" s="6" t="str">
        <f ca="1">IFERROR(INDEX(DONNEES!$A$2:$B$100,MATCH(CI4,DONNEES!$B$2:$B$100,0),1),"")</f>
        <v/>
      </c>
      <c r="CJ5" s="6" t="str">
        <f ca="1">IFERROR(INDEX(DONNEES!$A$2:$B$100,MATCH(CJ4,DONNEES!$B$2:$B$100,0),1),"")</f>
        <v/>
      </c>
      <c r="CK5" s="6" t="str">
        <f ca="1">IFERROR(INDEX(DONNEES!$A$2:$B$100,MATCH(CK4,DONNEES!$B$2:$B$100,0),1),"")</f>
        <v/>
      </c>
      <c r="CL5" s="6" t="str">
        <f ca="1">IFERROR(INDEX(DONNEES!$A$2:$B$100,MATCH(CL4,DONNEES!$B$2:$B$100,0),1),"")</f>
        <v/>
      </c>
      <c r="CM5" s="6" t="str">
        <f ca="1">IFERROR(INDEX(DONNEES!$A$2:$B$100,MATCH(CM4,DONNEES!$B$2:$B$100,0),1),"")</f>
        <v/>
      </c>
    </row>
  </sheetData>
  <mergeCells count="14">
    <mergeCell ref="CG3:CM3"/>
    <mergeCell ref="B2:C2"/>
    <mergeCell ref="A3:G3"/>
    <mergeCell ref="H3:N3"/>
    <mergeCell ref="O3:U3"/>
    <mergeCell ref="V3:AB3"/>
    <mergeCell ref="AC3:AI3"/>
    <mergeCell ref="AJ3:AP3"/>
    <mergeCell ref="AQ3:AW3"/>
    <mergeCell ref="AX3:BD3"/>
    <mergeCell ref="BE3:BK3"/>
    <mergeCell ref="BL3:BR3"/>
    <mergeCell ref="BS3:BY3"/>
    <mergeCell ref="BZ3:CF3"/>
  </mergeCells>
  <conditionalFormatting sqref="A5:CM5">
    <cfRule type="expression" dxfId="11" priority="1">
      <formula>WEEKDAY(A$4,2)&gt;5</formula>
    </cfRule>
    <cfRule type="containsText" dxfId="14" priority="2" operator="containsText" text="FERMENTEUR 2">
      <formula>NOT(ISERROR(SEARCH("FERMENTEUR 2",A5)))</formula>
    </cfRule>
    <cfRule type="containsText" dxfId="13" priority="3" operator="containsText" text="FERMENTEUR 1">
      <formula>NOT(ISERROR(SEARCH("FERMENTEUR 1",A5)))</formula>
    </cfRule>
    <cfRule type="containsText" dxfId="12" priority="4" operator="containsText" text="FERMENTEUR 3">
      <formula>NOT(ISERROR(SEARCH("FERMENTEUR 3",A5)))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F7361-A4F0-479A-B42F-02EAB4BC143A}">
  <sheetPr codeName="Feuil3"/>
  <dimension ref="A1:C46"/>
  <sheetViews>
    <sheetView topLeftCell="A43" workbookViewId="0">
      <selection activeCell="B3" sqref="B3"/>
    </sheetView>
  </sheetViews>
  <sheetFormatPr baseColWidth="10" defaultRowHeight="15.75" x14ac:dyDescent="0.25"/>
  <cols>
    <col min="1" max="1" width="26.625" bestFit="1" customWidth="1"/>
    <col min="2" max="2" width="11.375" bestFit="1" customWidth="1"/>
  </cols>
  <sheetData>
    <row r="1" spans="1:3" ht="16.5" thickBot="1" x14ac:dyDescent="0.3">
      <c r="A1" t="s">
        <v>1</v>
      </c>
      <c r="B1" t="s">
        <v>0</v>
      </c>
    </row>
    <row r="2" spans="1:3" ht="47.25" x14ac:dyDescent="0.25">
      <c r="A2" s="7" t="s">
        <v>3</v>
      </c>
      <c r="B2" s="10">
        <v>44833</v>
      </c>
    </row>
    <row r="3" spans="1:3" ht="31.5" x14ac:dyDescent="0.25">
      <c r="A3" s="9" t="s">
        <v>9</v>
      </c>
      <c r="B3" s="11">
        <f>B2+21</f>
        <v>44854</v>
      </c>
    </row>
    <row r="4" spans="1:3" ht="48" thickBot="1" x14ac:dyDescent="0.3">
      <c r="A4" s="8" t="s">
        <v>2</v>
      </c>
      <c r="B4" s="12">
        <f>B2+30</f>
        <v>44863</v>
      </c>
      <c r="C4" s="14" t="s">
        <v>12</v>
      </c>
    </row>
    <row r="5" spans="1:3" ht="47.25" x14ac:dyDescent="0.25">
      <c r="A5" s="7" t="s">
        <v>5</v>
      </c>
      <c r="B5" s="10">
        <v>44834</v>
      </c>
    </row>
    <row r="6" spans="1:3" ht="31.5" x14ac:dyDescent="0.25">
      <c r="A6" s="9" t="s">
        <v>11</v>
      </c>
      <c r="B6" s="11">
        <f t="shared" ref="B6:B46" si="0">B5+21</f>
        <v>44855</v>
      </c>
    </row>
    <row r="7" spans="1:3" ht="48" thickBot="1" x14ac:dyDescent="0.3">
      <c r="A7" s="8" t="s">
        <v>6</v>
      </c>
      <c r="B7" s="12">
        <f t="shared" ref="B7" si="1">B5+30</f>
        <v>44864</v>
      </c>
    </row>
    <row r="8" spans="1:3" ht="47.25" x14ac:dyDescent="0.25">
      <c r="A8" s="7" t="s">
        <v>7</v>
      </c>
      <c r="B8" s="10">
        <v>44837</v>
      </c>
    </row>
    <row r="9" spans="1:3" ht="31.5" x14ac:dyDescent="0.25">
      <c r="A9" s="9" t="s">
        <v>10</v>
      </c>
      <c r="B9" s="11">
        <f t="shared" ref="B9:B46" si="2">B8+21</f>
        <v>44858</v>
      </c>
    </row>
    <row r="10" spans="1:3" ht="48" thickBot="1" x14ac:dyDescent="0.3">
      <c r="A10" s="8" t="s">
        <v>8</v>
      </c>
      <c r="B10" s="12">
        <f t="shared" ref="B10" si="3">B8+30</f>
        <v>44867</v>
      </c>
    </row>
    <row r="11" spans="1:3" ht="47.25" x14ac:dyDescent="0.25">
      <c r="A11" s="7" t="s">
        <v>3</v>
      </c>
      <c r="B11" s="10"/>
    </row>
    <row r="12" spans="1:3" ht="31.5" x14ac:dyDescent="0.25">
      <c r="A12" s="9" t="s">
        <v>9</v>
      </c>
      <c r="B12" s="11"/>
    </row>
    <row r="13" spans="1:3" ht="48" thickBot="1" x14ac:dyDescent="0.3">
      <c r="A13" s="8" t="s">
        <v>2</v>
      </c>
      <c r="B13" s="12"/>
    </row>
    <row r="14" spans="1:3" ht="47.25" x14ac:dyDescent="0.25">
      <c r="A14" s="7" t="s">
        <v>5</v>
      </c>
      <c r="B14" s="10"/>
    </row>
    <row r="15" spans="1:3" ht="31.5" x14ac:dyDescent="0.25">
      <c r="A15" s="9" t="s">
        <v>11</v>
      </c>
      <c r="B15" s="11"/>
    </row>
    <row r="16" spans="1:3" ht="48" thickBot="1" x14ac:dyDescent="0.3">
      <c r="A16" s="8" t="s">
        <v>6</v>
      </c>
      <c r="B16" s="12"/>
    </row>
    <row r="17" spans="1:2" ht="47.25" x14ac:dyDescent="0.25">
      <c r="A17" s="7" t="s">
        <v>7</v>
      </c>
      <c r="B17" s="10"/>
    </row>
    <row r="18" spans="1:2" ht="31.5" x14ac:dyDescent="0.25">
      <c r="A18" s="9" t="s">
        <v>10</v>
      </c>
      <c r="B18" s="11"/>
    </row>
    <row r="19" spans="1:2" ht="48" thickBot="1" x14ac:dyDescent="0.3">
      <c r="A19" s="8" t="s">
        <v>8</v>
      </c>
      <c r="B19" s="12"/>
    </row>
    <row r="20" spans="1:2" ht="47.25" x14ac:dyDescent="0.25">
      <c r="A20" s="7" t="s">
        <v>3</v>
      </c>
      <c r="B20" s="10"/>
    </row>
    <row r="21" spans="1:2" ht="31.5" x14ac:dyDescent="0.25">
      <c r="A21" s="9" t="s">
        <v>9</v>
      </c>
      <c r="B21" s="11"/>
    </row>
    <row r="22" spans="1:2" ht="48" thickBot="1" x14ac:dyDescent="0.3">
      <c r="A22" s="8" t="s">
        <v>2</v>
      </c>
      <c r="B22" s="12"/>
    </row>
    <row r="23" spans="1:2" ht="47.25" x14ac:dyDescent="0.25">
      <c r="A23" s="7" t="s">
        <v>5</v>
      </c>
      <c r="B23" s="10"/>
    </row>
    <row r="24" spans="1:2" ht="31.5" x14ac:dyDescent="0.25">
      <c r="A24" s="9" t="s">
        <v>11</v>
      </c>
      <c r="B24" s="11"/>
    </row>
    <row r="25" spans="1:2" ht="48" thickBot="1" x14ac:dyDescent="0.3">
      <c r="A25" s="8" t="s">
        <v>6</v>
      </c>
      <c r="B25" s="12"/>
    </row>
    <row r="26" spans="1:2" ht="47.25" x14ac:dyDescent="0.25">
      <c r="A26" s="7" t="s">
        <v>7</v>
      </c>
      <c r="B26" s="10"/>
    </row>
    <row r="27" spans="1:2" ht="31.5" x14ac:dyDescent="0.25">
      <c r="A27" s="9" t="s">
        <v>10</v>
      </c>
      <c r="B27" s="11"/>
    </row>
    <row r="28" spans="1:2" ht="48" thickBot="1" x14ac:dyDescent="0.3">
      <c r="A28" s="8" t="s">
        <v>8</v>
      </c>
      <c r="B28" s="12"/>
    </row>
    <row r="29" spans="1:2" ht="47.25" x14ac:dyDescent="0.25">
      <c r="A29" s="7" t="s">
        <v>3</v>
      </c>
      <c r="B29" s="10"/>
    </row>
    <row r="30" spans="1:2" ht="31.5" x14ac:dyDescent="0.25">
      <c r="A30" s="9" t="s">
        <v>9</v>
      </c>
      <c r="B30" s="11"/>
    </row>
    <row r="31" spans="1:2" ht="48" thickBot="1" x14ac:dyDescent="0.3">
      <c r="A31" s="8" t="s">
        <v>2</v>
      </c>
      <c r="B31" s="12"/>
    </row>
    <row r="32" spans="1:2" ht="47.25" x14ac:dyDescent="0.25">
      <c r="A32" s="7" t="s">
        <v>5</v>
      </c>
      <c r="B32" s="10"/>
    </row>
    <row r="33" spans="1:2" ht="31.5" x14ac:dyDescent="0.25">
      <c r="A33" s="9" t="s">
        <v>11</v>
      </c>
      <c r="B33" s="11"/>
    </row>
    <row r="34" spans="1:2" ht="48" thickBot="1" x14ac:dyDescent="0.3">
      <c r="A34" s="8" t="s">
        <v>6</v>
      </c>
      <c r="B34" s="12"/>
    </row>
    <row r="35" spans="1:2" ht="47.25" x14ac:dyDescent="0.25">
      <c r="A35" s="7" t="s">
        <v>7</v>
      </c>
      <c r="B35" s="10"/>
    </row>
    <row r="36" spans="1:2" ht="31.5" x14ac:dyDescent="0.25">
      <c r="A36" s="9" t="s">
        <v>10</v>
      </c>
      <c r="B36" s="11"/>
    </row>
    <row r="37" spans="1:2" ht="48" thickBot="1" x14ac:dyDescent="0.3">
      <c r="A37" s="8" t="s">
        <v>8</v>
      </c>
      <c r="B37" s="12"/>
    </row>
    <row r="38" spans="1:2" ht="47.25" x14ac:dyDescent="0.25">
      <c r="A38" s="7" t="s">
        <v>3</v>
      </c>
      <c r="B38" s="10"/>
    </row>
    <row r="39" spans="1:2" ht="31.5" x14ac:dyDescent="0.25">
      <c r="A39" s="9" t="s">
        <v>9</v>
      </c>
      <c r="B39" s="11"/>
    </row>
    <row r="40" spans="1:2" ht="48" thickBot="1" x14ac:dyDescent="0.3">
      <c r="A40" s="8" t="s">
        <v>2</v>
      </c>
      <c r="B40" s="12"/>
    </row>
    <row r="41" spans="1:2" ht="47.25" x14ac:dyDescent="0.25">
      <c r="A41" s="7" t="s">
        <v>5</v>
      </c>
      <c r="B41" s="10"/>
    </row>
    <row r="42" spans="1:2" ht="31.5" x14ac:dyDescent="0.25">
      <c r="A42" s="9" t="s">
        <v>11</v>
      </c>
      <c r="B42" s="11"/>
    </row>
    <row r="43" spans="1:2" ht="48" thickBot="1" x14ac:dyDescent="0.3">
      <c r="A43" s="8" t="s">
        <v>6</v>
      </c>
      <c r="B43" s="12"/>
    </row>
    <row r="44" spans="1:2" ht="47.25" x14ac:dyDescent="0.25">
      <c r="A44" s="7" t="s">
        <v>7</v>
      </c>
      <c r="B44" s="10"/>
    </row>
    <row r="45" spans="1:2" ht="31.5" x14ac:dyDescent="0.25">
      <c r="A45" s="9" t="s">
        <v>10</v>
      </c>
      <c r="B45" s="11"/>
    </row>
    <row r="46" spans="1:2" ht="48" thickBot="1" x14ac:dyDescent="0.3">
      <c r="A46" s="8" t="s">
        <v>8</v>
      </c>
      <c r="B46" s="12"/>
    </row>
  </sheetData>
  <phoneticPr fontId="3" type="noConversion"/>
  <conditionalFormatting sqref="A2:B100">
    <cfRule type="containsText" dxfId="6" priority="2" operator="containsText" text="FERMENTEUR 3">
      <formula>NOT(ISERROR(SEARCH("FERMENTEUR 3",A2)))</formula>
    </cfRule>
    <cfRule type="containsText" dxfId="5" priority="3" operator="containsText" text="Fermenteur 2">
      <formula>NOT(ISERROR(SEARCH("Fermenteur 2",A2)))</formula>
    </cfRule>
    <cfRule type="containsText" dxfId="4" priority="4" operator="containsText" text="fermenteur 1">
      <formula>NOT(ISERROR(SEARCH("fermenteur 1",A2)))</formula>
    </cfRule>
  </conditionalFormatting>
  <conditionalFormatting sqref="B2:B46">
    <cfRule type="expression" dxfId="3" priority="1">
      <formula>WEEKDAY($B2,2)&gt;5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urli</dc:creator>
  <cp:lastModifiedBy>CELLULE EXCEL</cp:lastModifiedBy>
  <dcterms:created xsi:type="dcterms:W3CDTF">2022-09-28T09:51:10Z</dcterms:created>
  <dcterms:modified xsi:type="dcterms:W3CDTF">2022-09-30T10:52:09Z</dcterms:modified>
</cp:coreProperties>
</file>