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848AC71-A021-46A4-A00E-1637BADCFD15}" xr6:coauthVersionLast="47" xr6:coauthVersionMax="47" xr10:uidLastSave="{00000000-0000-0000-0000-000000000000}"/>
  <bookViews>
    <workbookView xWindow="-120" yWindow="-120" windowWidth="20730" windowHeight="11160" activeTab="2" xr2:uid="{67AF7E6F-48CC-D54A-BB0C-E41692D07325}"/>
  </bookViews>
  <sheets>
    <sheet name="planning quotidien (2)" sheetId="1" r:id="rId1"/>
    <sheet name="PLANNING" sheetId="2" r:id="rId2"/>
    <sheet name="DONNE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1" i="2" l="1"/>
  <c r="AL1" i="2"/>
  <c r="AS1" i="2"/>
  <c r="AY2" i="2"/>
  <c r="AN2" i="2"/>
  <c r="AO2" i="2"/>
  <c r="AP2" i="2"/>
  <c r="AQ2" i="2"/>
  <c r="AR2" i="2" s="1"/>
  <c r="AS2" i="2" s="1"/>
  <c r="AT2" i="2" s="1"/>
  <c r="AU2" i="2" s="1"/>
  <c r="AV2" i="2" s="1"/>
  <c r="AW2" i="2" s="1"/>
  <c r="AX2" i="2" s="1"/>
  <c r="AH2" i="2"/>
  <c r="AI2" i="2"/>
  <c r="AJ2" i="2"/>
  <c r="AK2" i="2" s="1"/>
  <c r="AL2" i="2" s="1"/>
  <c r="AM2" i="2" s="1"/>
  <c r="B7" i="3"/>
  <c r="B4" i="3"/>
  <c r="B6" i="3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D3" i="2"/>
  <c r="AE3" i="2"/>
  <c r="AF3" i="2"/>
  <c r="B3" i="3"/>
  <c r="J2" i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B2" i="1"/>
  <c r="C2" i="1" s="1"/>
  <c r="D2" i="1" s="1"/>
  <c r="E2" i="1" s="1"/>
  <c r="F2" i="1" s="1"/>
  <c r="G2" i="1" s="1"/>
  <c r="H2" i="1" s="1"/>
  <c r="I2" i="1" s="1"/>
  <c r="Q1" i="2"/>
  <c r="X1" i="2"/>
  <c r="AC2" i="2"/>
  <c r="AD2" i="2"/>
  <c r="AE2" i="2" s="1"/>
  <c r="AF2" i="2" s="1"/>
  <c r="AG2" i="2" s="1"/>
  <c r="X2" i="2"/>
  <c r="Y2" i="2" s="1"/>
  <c r="Z2" i="2" s="1"/>
  <c r="AA2" i="2" s="1"/>
  <c r="AB2" i="2" s="1"/>
  <c r="J1" i="2"/>
  <c r="V2" i="2"/>
  <c r="W2" i="2" s="1"/>
  <c r="R2" i="2"/>
  <c r="S2" i="2" s="1"/>
  <c r="T2" i="2" s="1"/>
  <c r="U2" i="2" s="1"/>
  <c r="N2" i="2"/>
  <c r="O2" i="2"/>
  <c r="P2" i="2" s="1"/>
  <c r="Q2" i="2" s="1"/>
  <c r="C1" i="2"/>
  <c r="A1" i="2"/>
  <c r="J2" i="2"/>
  <c r="K2" i="2" s="1"/>
  <c r="L2" i="2" s="1"/>
  <c r="M2" i="2" s="1"/>
  <c r="C2" i="2"/>
  <c r="D2" i="2"/>
  <c r="E2" i="2"/>
  <c r="F2" i="2" s="1"/>
  <c r="G2" i="2" s="1"/>
  <c r="H2" i="2" s="1"/>
  <c r="I2" i="2" s="1"/>
  <c r="B2" i="2"/>
</calcChain>
</file>

<file path=xl/sharedStrings.xml><?xml version="1.0" encoding="utf-8"?>
<sst xmlns="http://schemas.openxmlformats.org/spreadsheetml/2006/main" count="96" uniqueCount="33">
  <si>
    <t>mise en vente 400 l blonde</t>
  </si>
  <si>
    <t>mise en vente 400 l blanche</t>
  </si>
  <si>
    <t>fermenteur 3</t>
  </si>
  <si>
    <t>fermenteur 2</t>
  </si>
  <si>
    <t>fermenteur 1</t>
  </si>
  <si>
    <t>brassage 400 l blonde</t>
  </si>
  <si>
    <t>mise en bouteille du fermenteur 1</t>
  </si>
  <si>
    <t>brassage 400 l blanche</t>
  </si>
  <si>
    <t>mise en bouteille du fermenteur 2</t>
  </si>
  <si>
    <t>mise en bouteille du fermenteur 3</t>
  </si>
  <si>
    <t>m</t>
  </si>
  <si>
    <t>l</t>
  </si>
  <si>
    <t>v</t>
  </si>
  <si>
    <t>j</t>
  </si>
  <si>
    <t>semaine 13</t>
  </si>
  <si>
    <t>semaine 12</t>
  </si>
  <si>
    <t>semaine 11</t>
  </si>
  <si>
    <t>semaine 10</t>
  </si>
  <si>
    <t>semaine 9</t>
  </si>
  <si>
    <t>semaine 8</t>
  </si>
  <si>
    <t>semaine 7</t>
  </si>
  <si>
    <t>semaine 6</t>
  </si>
  <si>
    <t>semaine 5</t>
  </si>
  <si>
    <t>semaine 4</t>
  </si>
  <si>
    <t>semaine 3</t>
  </si>
  <si>
    <t>semaine 2</t>
  </si>
  <si>
    <t>semaine 1</t>
  </si>
  <si>
    <t>brassage 400 l blonde
Fermenteur 1</t>
  </si>
  <si>
    <t>DATE</t>
  </si>
  <si>
    <t>ACTION</t>
  </si>
  <si>
    <t>brassage 400 l Blanche
Fermenteur 2</t>
  </si>
  <si>
    <t>Mise en bouteille Fermenteur 1</t>
  </si>
  <si>
    <t>Mise en Vente
400 l Blonde
Fermenteur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</si>
</sst>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d\ dd\ mmm"/>
    <numFmt numFmtId="166" formatCode="ddd\ dd"/>
  </numFmts>
  <fonts count="1" x14ac:knownFonts="1"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top" wrapText="1"/>
    </xf>
    <xf numFmtId="0" fontId="0" fillId="2" borderId="0" xfId="0" applyFill="1" applyAlignment="1">
      <alignment vertical="top" wrapText="1"/>
    </xf>
    <xf numFmtId="0" fontId="0" fillId="3" borderId="0" xfId="0" applyFill="1" applyAlignment="1">
      <alignment vertical="top" wrapText="1"/>
    </xf>
    <xf numFmtId="0" fontId="0" fillId="4" borderId="0" xfId="0" applyFill="1" applyAlignment="1">
      <alignment vertical="top" wrapText="1"/>
    </xf>
    <xf numFmtId="0" fontId="0" fillId="0" borderId="0" xfId="0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0" applyAlignment="1">
      <alignment horizontal="center"/>
    </xf>
    <xf numFmtId="165" fontId="0" fillId="0" borderId="0" xfId="0" applyNumberFormat="1"/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6" fontId="0" fillId="0" borderId="0" xfId="0" applyNumberFormat="1"/>
    <xf numFmtId="166" fontId="0" fillId="0" borderId="0" xfId="0" applyNumberFormat="1"/>
    <xf numFmtId="0" fontId="0" fillId="7" borderId="0" xfId="0" applyFill="1" applyAlignment="1">
      <alignment wrapText="1"/>
    </xf>
    <xf numFmtId="0" fontId="0" fillId="7" borderId="0" xfId="0" applyFill="1" applyAlignment="1">
      <alignment vertical="top" wrapText="1"/>
    </xf>
    <xf numFmtId="0" fontId="0" fillId="0" borderId="0" xfId="0" applyAlignment="1">
      <alignment wrapText="1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59363-FB1E-D14F-90F4-7A76479B4AC8}">
  <dimension ref="A1:BZ4"/>
  <sheetViews>
    <sheetView workbookViewId="0">
      <selection activeCell="E9" sqref="E9"/>
    </sheetView>
  </sheetViews>
  <sheetFormatPr baseColWidth="10" defaultRowHeight="15.75" x14ac:dyDescent="0.25"/>
  <sheetData>
    <row r="1" spans="1:78" x14ac:dyDescent="0.25">
      <c r="A1" s="9" t="s">
        <v>26</v>
      </c>
      <c r="B1" s="9"/>
      <c r="C1" s="9"/>
      <c r="D1" s="9"/>
      <c r="E1" s="9"/>
      <c r="F1" s="9" t="s">
        <v>25</v>
      </c>
      <c r="G1" s="9"/>
      <c r="H1" s="9"/>
      <c r="I1" s="9"/>
      <c r="J1" s="9"/>
      <c r="K1" s="9" t="s">
        <v>24</v>
      </c>
      <c r="L1" s="9"/>
      <c r="M1" s="9"/>
      <c r="N1" s="9"/>
      <c r="O1" s="9"/>
      <c r="P1" s="9" t="s">
        <v>23</v>
      </c>
      <c r="Q1" s="9"/>
      <c r="R1" s="9"/>
      <c r="S1" s="9"/>
      <c r="T1" s="9"/>
      <c r="U1" s="9" t="s">
        <v>22</v>
      </c>
      <c r="V1" s="9"/>
      <c r="W1" s="9"/>
      <c r="X1" s="9"/>
      <c r="Y1" s="9"/>
      <c r="Z1" s="9" t="s">
        <v>21</v>
      </c>
      <c r="AA1" s="9"/>
      <c r="AB1" s="9"/>
      <c r="AC1" s="9"/>
      <c r="AD1" s="9"/>
      <c r="AE1" s="9" t="s">
        <v>20</v>
      </c>
      <c r="AF1" s="9"/>
      <c r="AG1" s="9"/>
      <c r="AH1" s="9"/>
      <c r="AI1" s="9"/>
      <c r="AJ1" s="9" t="s">
        <v>19</v>
      </c>
      <c r="AK1" s="9"/>
      <c r="AL1" s="9"/>
      <c r="AM1" s="9"/>
      <c r="AN1" s="9"/>
      <c r="AO1" s="9" t="s">
        <v>18</v>
      </c>
      <c r="AP1" s="9"/>
      <c r="AQ1" s="9"/>
      <c r="AR1" s="9"/>
      <c r="AS1" s="9"/>
      <c r="AT1" s="9" t="s">
        <v>17</v>
      </c>
      <c r="AU1" s="9"/>
      <c r="AV1" s="9"/>
      <c r="AW1" s="9"/>
      <c r="AX1" s="9"/>
      <c r="AY1" s="9" t="s">
        <v>16</v>
      </c>
      <c r="AZ1" s="9"/>
      <c r="BA1" s="9"/>
      <c r="BB1" s="9"/>
      <c r="BC1" s="9"/>
      <c r="BD1" s="9" t="s">
        <v>15</v>
      </c>
      <c r="BE1" s="9"/>
      <c r="BF1" s="9"/>
      <c r="BG1" s="9"/>
      <c r="BH1" s="9"/>
      <c r="BI1" s="9" t="s">
        <v>14</v>
      </c>
      <c r="BJ1" s="9"/>
      <c r="BK1" s="9"/>
      <c r="BL1" s="9"/>
      <c r="BM1" s="9"/>
    </row>
    <row r="2" spans="1:78" x14ac:dyDescent="0.25">
      <c r="A2" s="18">
        <v>44564</v>
      </c>
      <c r="B2" s="18">
        <f>A2+1</f>
        <v>44565</v>
      </c>
      <c r="C2" s="18">
        <f t="shared" ref="C2:Y2" si="0">B2+1</f>
        <v>44566</v>
      </c>
      <c r="D2" s="18">
        <f t="shared" si="0"/>
        <v>44567</v>
      </c>
      <c r="E2" s="18">
        <f t="shared" si="0"/>
        <v>44568</v>
      </c>
      <c r="F2" s="18">
        <f t="shared" si="0"/>
        <v>44569</v>
      </c>
      <c r="G2" s="18">
        <f t="shared" si="0"/>
        <v>44570</v>
      </c>
      <c r="H2" s="18">
        <f t="shared" si="0"/>
        <v>44571</v>
      </c>
      <c r="I2" s="18">
        <f t="shared" si="0"/>
        <v>44572</v>
      </c>
      <c r="J2" s="18">
        <f t="shared" si="0"/>
        <v>44573</v>
      </c>
      <c r="K2" s="18">
        <f t="shared" si="0"/>
        <v>44574</v>
      </c>
      <c r="L2" s="18">
        <f t="shared" si="0"/>
        <v>44575</v>
      </c>
      <c r="M2" s="18">
        <f t="shared" si="0"/>
        <v>44576</v>
      </c>
      <c r="N2" s="18">
        <f t="shared" si="0"/>
        <v>44577</v>
      </c>
      <c r="O2" s="18">
        <f t="shared" si="0"/>
        <v>44578</v>
      </c>
      <c r="P2" s="18">
        <f t="shared" si="0"/>
        <v>44579</v>
      </c>
      <c r="Q2" s="18">
        <f t="shared" si="0"/>
        <v>44580</v>
      </c>
      <c r="R2" s="18">
        <f t="shared" si="0"/>
        <v>44581</v>
      </c>
      <c r="S2" s="18">
        <f t="shared" si="0"/>
        <v>44582</v>
      </c>
      <c r="T2" s="18">
        <f t="shared" si="0"/>
        <v>44583</v>
      </c>
      <c r="U2" s="18">
        <f t="shared" si="0"/>
        <v>44584</v>
      </c>
      <c r="V2" s="18">
        <f t="shared" si="0"/>
        <v>44585</v>
      </c>
      <c r="W2" s="18">
        <f t="shared" si="0"/>
        <v>44586</v>
      </c>
      <c r="X2" s="18">
        <f t="shared" si="0"/>
        <v>44587</v>
      </c>
      <c r="Y2" s="18">
        <f t="shared" si="0"/>
        <v>44588</v>
      </c>
      <c r="Z2" t="s">
        <v>11</v>
      </c>
      <c r="AA2" t="s">
        <v>10</v>
      </c>
      <c r="AB2" t="s">
        <v>10</v>
      </c>
      <c r="AC2" t="s">
        <v>13</v>
      </c>
      <c r="AD2" t="s">
        <v>12</v>
      </c>
      <c r="AE2" t="s">
        <v>11</v>
      </c>
      <c r="AF2" t="s">
        <v>10</v>
      </c>
      <c r="AG2" t="s">
        <v>10</v>
      </c>
      <c r="AH2" t="s">
        <v>13</v>
      </c>
      <c r="AI2" t="s">
        <v>12</v>
      </c>
      <c r="AJ2" t="s">
        <v>11</v>
      </c>
      <c r="AK2" t="s">
        <v>10</v>
      </c>
      <c r="AL2" t="s">
        <v>10</v>
      </c>
      <c r="AM2" t="s">
        <v>13</v>
      </c>
      <c r="AN2" t="s">
        <v>12</v>
      </c>
      <c r="AO2" t="s">
        <v>11</v>
      </c>
      <c r="AP2" t="s">
        <v>10</v>
      </c>
      <c r="AQ2" t="s">
        <v>10</v>
      </c>
      <c r="AR2" t="s">
        <v>13</v>
      </c>
      <c r="AS2" t="s">
        <v>12</v>
      </c>
      <c r="AT2" t="s">
        <v>11</v>
      </c>
      <c r="AU2" t="s">
        <v>10</v>
      </c>
      <c r="AV2" t="s">
        <v>10</v>
      </c>
      <c r="AW2" t="s">
        <v>13</v>
      </c>
      <c r="AX2" t="s">
        <v>12</v>
      </c>
      <c r="AY2" t="s">
        <v>11</v>
      </c>
      <c r="AZ2" t="s">
        <v>10</v>
      </c>
      <c r="BA2" t="s">
        <v>10</v>
      </c>
      <c r="BB2" t="s">
        <v>13</v>
      </c>
      <c r="BC2" t="s">
        <v>12</v>
      </c>
      <c r="BD2" t="s">
        <v>11</v>
      </c>
      <c r="BE2" t="s">
        <v>10</v>
      </c>
      <c r="BF2" t="s">
        <v>10</v>
      </c>
      <c r="BG2" t="s">
        <v>13</v>
      </c>
      <c r="BH2" t="s">
        <v>12</v>
      </c>
      <c r="BI2" t="s">
        <v>11</v>
      </c>
      <c r="BJ2" t="s">
        <v>10</v>
      </c>
      <c r="BK2" t="s">
        <v>10</v>
      </c>
      <c r="BL2" t="s">
        <v>13</v>
      </c>
      <c r="BM2" t="s">
        <v>12</v>
      </c>
      <c r="BN2" t="s">
        <v>11</v>
      </c>
      <c r="BO2" t="s">
        <v>10</v>
      </c>
      <c r="BP2" t="s">
        <v>10</v>
      </c>
      <c r="BQ2" t="s">
        <v>13</v>
      </c>
      <c r="BR2" t="s">
        <v>12</v>
      </c>
      <c r="BS2" t="s">
        <v>11</v>
      </c>
      <c r="BT2" t="s">
        <v>10</v>
      </c>
      <c r="BU2" t="s">
        <v>10</v>
      </c>
      <c r="BV2" t="s">
        <v>13</v>
      </c>
      <c r="BW2" t="s">
        <v>12</v>
      </c>
      <c r="BX2" t="s">
        <v>11</v>
      </c>
      <c r="BY2" t="s">
        <v>10</v>
      </c>
      <c r="BZ2" t="s">
        <v>10</v>
      </c>
    </row>
    <row r="3" spans="1:78" s="5" customFormat="1" ht="83.1" customHeight="1" x14ac:dyDescent="0.25">
      <c r="B3" s="6" t="s">
        <v>5</v>
      </c>
      <c r="C3" s="7" t="s">
        <v>7</v>
      </c>
      <c r="D3" s="8" t="s">
        <v>5</v>
      </c>
      <c r="M3" s="7" t="s">
        <v>8</v>
      </c>
      <c r="N3" s="7" t="s">
        <v>7</v>
      </c>
      <c r="R3" s="6" t="s">
        <v>6</v>
      </c>
      <c r="S3" s="6" t="s">
        <v>5</v>
      </c>
      <c r="T3" s="8" t="s">
        <v>9</v>
      </c>
      <c r="U3" s="8" t="s">
        <v>5</v>
      </c>
      <c r="X3" s="7" t="s">
        <v>8</v>
      </c>
      <c r="Y3" s="7" t="s">
        <v>7</v>
      </c>
      <c r="AH3" s="6" t="s">
        <v>6</v>
      </c>
      <c r="AI3" s="6" t="s">
        <v>5</v>
      </c>
      <c r="AX3" s="6" t="s">
        <v>6</v>
      </c>
      <c r="AY3" s="6" t="s">
        <v>5</v>
      </c>
    </row>
    <row r="4" spans="1:78" s="1" customFormat="1" ht="110.1" customHeight="1" x14ac:dyDescent="0.25">
      <c r="B4" s="4" t="s">
        <v>4</v>
      </c>
      <c r="C4" s="2" t="s">
        <v>3</v>
      </c>
      <c r="D4" s="3" t="s">
        <v>2</v>
      </c>
      <c r="AG4" s="2" t="s">
        <v>1</v>
      </c>
      <c r="AL4" s="1" t="s">
        <v>0</v>
      </c>
      <c r="AN4" s="1" t="s">
        <v>0</v>
      </c>
      <c r="BB4" s="1" t="s">
        <v>0</v>
      </c>
    </row>
  </sheetData>
  <mergeCells count="13">
    <mergeCell ref="Z1:AD1"/>
    <mergeCell ref="BI1:BM1"/>
    <mergeCell ref="AE1:AI1"/>
    <mergeCell ref="AJ1:AN1"/>
    <mergeCell ref="AO1:AS1"/>
    <mergeCell ref="AT1:AX1"/>
    <mergeCell ref="AY1:BC1"/>
    <mergeCell ref="BD1:BH1"/>
    <mergeCell ref="A1:E1"/>
    <mergeCell ref="F1:J1"/>
    <mergeCell ref="K1:O1"/>
    <mergeCell ref="P1:T1"/>
    <mergeCell ref="U1:Y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2D6A3-2CE9-4BC4-B337-66E2C6020318}">
  <dimension ref="A1:AY3"/>
  <sheetViews>
    <sheetView zoomScale="90" zoomScaleNormal="90" workbookViewId="0">
      <selection activeCell="G3" sqref="G3"/>
    </sheetView>
  </sheetViews>
  <sheetFormatPr baseColWidth="10" defaultRowHeight="15.75" x14ac:dyDescent="0.25"/>
  <cols>
    <col min="1" max="1" width="10.625" bestFit="1" customWidth="1"/>
    <col min="2" max="2" width="10.25" bestFit="1" customWidth="1"/>
    <col min="3" max="3" width="9.75" bestFit="1" customWidth="1"/>
    <col min="4" max="4" width="11.625" customWidth="1"/>
    <col min="5" max="5" width="10.375" bestFit="1" customWidth="1"/>
    <col min="6" max="6" width="9.75" bestFit="1" customWidth="1"/>
    <col min="7" max="7" width="10.125" bestFit="1" customWidth="1"/>
    <col min="8" max="8" width="10.625" bestFit="1" customWidth="1"/>
    <col min="9" max="9" width="10.25" bestFit="1" customWidth="1"/>
    <col min="10" max="10" width="9.75" bestFit="1" customWidth="1"/>
    <col min="11" max="12" width="10.375" bestFit="1" customWidth="1"/>
    <col min="13" max="13" width="9.75" bestFit="1" customWidth="1"/>
    <col min="14" max="14" width="10.125" bestFit="1" customWidth="1"/>
    <col min="15" max="15" width="10.625" bestFit="1" customWidth="1"/>
    <col min="16" max="16" width="10.25" bestFit="1" customWidth="1"/>
    <col min="17" max="17" width="9.75" bestFit="1" customWidth="1"/>
    <col min="18" max="19" width="10.375" bestFit="1" customWidth="1"/>
    <col min="20" max="20" width="9.75" bestFit="1" customWidth="1"/>
    <col min="21" max="21" width="10.125" bestFit="1" customWidth="1"/>
    <col min="22" max="22" width="10.625" bestFit="1" customWidth="1"/>
    <col min="23" max="23" width="10.25" bestFit="1" customWidth="1"/>
    <col min="24" max="24" width="9.75" bestFit="1" customWidth="1"/>
    <col min="25" max="26" width="10.375" bestFit="1" customWidth="1"/>
    <col min="27" max="27" width="9.75" bestFit="1" customWidth="1"/>
    <col min="28" max="28" width="10.125" bestFit="1" customWidth="1"/>
    <col min="29" max="29" width="10.625" bestFit="1" customWidth="1"/>
    <col min="30" max="30" width="10.25" bestFit="1" customWidth="1"/>
    <col min="31" max="31" width="9.75" bestFit="1" customWidth="1"/>
    <col min="32" max="33" width="10.125" bestFit="1" customWidth="1"/>
  </cols>
  <sheetData>
    <row r="1" spans="1:51" ht="16.5" thickBot="1" x14ac:dyDescent="0.3">
      <c r="A1" s="9">
        <f>_xlfn.ISOWEEKNUM(A2)</f>
        <v>52</v>
      </c>
      <c r="B1" s="9"/>
      <c r="C1" s="11">
        <f>_xlfn.ISOWEEKNUM(C2)</f>
        <v>1</v>
      </c>
      <c r="D1" s="12"/>
      <c r="E1" s="12"/>
      <c r="F1" s="12"/>
      <c r="G1" s="12"/>
      <c r="H1" s="12"/>
      <c r="I1" s="13"/>
      <c r="J1" s="14">
        <f>_xlfn.ISOWEEKNUM(J2)</f>
        <v>2</v>
      </c>
      <c r="K1" s="15"/>
      <c r="L1" s="15"/>
      <c r="M1" s="15"/>
      <c r="N1" s="15"/>
      <c r="O1" s="15"/>
      <c r="P1" s="16"/>
      <c r="Q1" s="11">
        <f>_xlfn.ISOWEEKNUM(Q2)</f>
        <v>3</v>
      </c>
      <c r="R1" s="12"/>
      <c r="S1" s="12"/>
      <c r="T1" s="12"/>
      <c r="U1" s="12"/>
      <c r="V1" s="12"/>
      <c r="W1" s="13"/>
      <c r="X1" s="14">
        <f>_xlfn.ISOWEEKNUM(X2)</f>
        <v>4</v>
      </c>
      <c r="Y1" s="15"/>
      <c r="Z1" s="15"/>
      <c r="AA1" s="15"/>
      <c r="AB1" s="15"/>
      <c r="AC1" s="15"/>
      <c r="AD1" s="16"/>
      <c r="AE1" s="11">
        <f t="shared" ref="AE1" si="0">_xlfn.ISOWEEKNUM(AE2)</f>
        <v>5</v>
      </c>
      <c r="AF1" s="12"/>
      <c r="AG1" s="12"/>
      <c r="AH1" s="12"/>
      <c r="AI1" s="12"/>
      <c r="AJ1" s="12"/>
      <c r="AK1" s="13"/>
      <c r="AL1" s="14">
        <f t="shared" ref="AL1" si="1">_xlfn.ISOWEEKNUM(AL2)</f>
        <v>6</v>
      </c>
      <c r="AM1" s="15"/>
      <c r="AN1" s="15"/>
      <c r="AO1" s="15"/>
      <c r="AP1" s="15"/>
      <c r="AQ1" s="15"/>
      <c r="AR1" s="16"/>
      <c r="AS1" s="11">
        <f t="shared" ref="AS1" si="2">_xlfn.ISOWEEKNUM(AS2)</f>
        <v>7</v>
      </c>
      <c r="AT1" s="12"/>
      <c r="AU1" s="12"/>
      <c r="AV1" s="12"/>
      <c r="AW1" s="12"/>
      <c r="AX1" s="12"/>
      <c r="AY1" s="13"/>
    </row>
    <row r="2" spans="1:51" x14ac:dyDescent="0.25">
      <c r="A2" s="10">
        <v>44562</v>
      </c>
      <c r="B2" s="10">
        <f>A2+1</f>
        <v>44563</v>
      </c>
      <c r="C2" s="10">
        <f t="shared" ref="C2:AY2" si="3">B2+1</f>
        <v>44564</v>
      </c>
      <c r="D2" s="10">
        <f t="shared" si="3"/>
        <v>44565</v>
      </c>
      <c r="E2" s="10">
        <f t="shared" si="3"/>
        <v>44566</v>
      </c>
      <c r="F2" s="10">
        <f t="shared" si="3"/>
        <v>44567</v>
      </c>
      <c r="G2" s="10">
        <f t="shared" si="3"/>
        <v>44568</v>
      </c>
      <c r="H2" s="10">
        <f t="shared" si="3"/>
        <v>44569</v>
      </c>
      <c r="I2" s="10">
        <f t="shared" si="3"/>
        <v>44570</v>
      </c>
      <c r="J2" s="10">
        <f>I2+1</f>
        <v>44571</v>
      </c>
      <c r="K2" s="10">
        <f t="shared" si="3"/>
        <v>44572</v>
      </c>
      <c r="L2" s="10">
        <f t="shared" si="3"/>
        <v>44573</v>
      </c>
      <c r="M2" s="10">
        <f t="shared" si="3"/>
        <v>44574</v>
      </c>
      <c r="N2" s="10">
        <f t="shared" si="3"/>
        <v>44575</v>
      </c>
      <c r="O2" s="10">
        <f t="shared" si="3"/>
        <v>44576</v>
      </c>
      <c r="P2" s="10">
        <f t="shared" si="3"/>
        <v>44577</v>
      </c>
      <c r="Q2" s="10">
        <f t="shared" si="3"/>
        <v>44578</v>
      </c>
      <c r="R2" s="10">
        <f t="shared" si="3"/>
        <v>44579</v>
      </c>
      <c r="S2" s="10">
        <f t="shared" si="3"/>
        <v>44580</v>
      </c>
      <c r="T2" s="10">
        <f t="shared" si="3"/>
        <v>44581</v>
      </c>
      <c r="U2" s="10">
        <f t="shared" si="3"/>
        <v>44582</v>
      </c>
      <c r="V2" s="10">
        <f t="shared" si="3"/>
        <v>44583</v>
      </c>
      <c r="W2" s="10">
        <f t="shared" si="3"/>
        <v>44584</v>
      </c>
      <c r="X2" s="10">
        <f t="shared" si="3"/>
        <v>44585</v>
      </c>
      <c r="Y2" s="10">
        <f t="shared" si="3"/>
        <v>44586</v>
      </c>
      <c r="Z2" s="10">
        <f t="shared" si="3"/>
        <v>44587</v>
      </c>
      <c r="AA2" s="10">
        <f t="shared" si="3"/>
        <v>44588</v>
      </c>
      <c r="AB2" s="10">
        <f t="shared" si="3"/>
        <v>44589</v>
      </c>
      <c r="AC2" s="10">
        <f t="shared" si="3"/>
        <v>44590</v>
      </c>
      <c r="AD2" s="10">
        <f t="shared" si="3"/>
        <v>44591</v>
      </c>
      <c r="AE2" s="10">
        <f t="shared" si="3"/>
        <v>44592</v>
      </c>
      <c r="AF2" s="10">
        <f t="shared" si="3"/>
        <v>44593</v>
      </c>
      <c r="AG2" s="10">
        <f t="shared" si="3"/>
        <v>44594</v>
      </c>
      <c r="AH2" s="10">
        <f t="shared" si="3"/>
        <v>44595</v>
      </c>
      <c r="AI2" s="10">
        <f t="shared" si="3"/>
        <v>44596</v>
      </c>
      <c r="AJ2" s="10">
        <f t="shared" si="3"/>
        <v>44597</v>
      </c>
      <c r="AK2" s="10">
        <f t="shared" si="3"/>
        <v>44598</v>
      </c>
      <c r="AL2" s="10">
        <f t="shared" si="3"/>
        <v>44599</v>
      </c>
      <c r="AM2" s="10">
        <f t="shared" si="3"/>
        <v>44600</v>
      </c>
      <c r="AN2" s="10">
        <f t="shared" si="3"/>
        <v>44601</v>
      </c>
      <c r="AO2" s="10">
        <f t="shared" si="3"/>
        <v>44602</v>
      </c>
      <c r="AP2" s="10">
        <f t="shared" si="3"/>
        <v>44603</v>
      </c>
      <c r="AQ2" s="10">
        <f t="shared" si="3"/>
        <v>44604</v>
      </c>
      <c r="AR2" s="10">
        <f t="shared" si="3"/>
        <v>44605</v>
      </c>
      <c r="AS2" s="10">
        <f t="shared" si="3"/>
        <v>44606</v>
      </c>
      <c r="AT2" s="10">
        <f t="shared" si="3"/>
        <v>44607</v>
      </c>
      <c r="AU2" s="10">
        <f t="shared" si="3"/>
        <v>44608</v>
      </c>
      <c r="AV2" s="10">
        <f t="shared" si="3"/>
        <v>44609</v>
      </c>
      <c r="AW2" s="10">
        <f t="shared" si="3"/>
        <v>44610</v>
      </c>
      <c r="AX2" s="10">
        <f t="shared" si="3"/>
        <v>44611</v>
      </c>
      <c r="AY2" s="10">
        <f t="shared" si="3"/>
        <v>44612</v>
      </c>
    </row>
    <row r="3" spans="1:51" ht="78.75" x14ac:dyDescent="0.25">
      <c r="D3" s="20" t="str">
        <f>IFERROR(INDEX(DONNEES!$A$2:$B$10,MATCH(D2,DONNEES!$B$2:$B$10,0),1),"")</f>
        <v>brassage 400 l blonde
Fermenteur 1</v>
      </c>
      <c r="E3" s="20" t="str">
        <f>IFERROR(INDEX(DONNEES!$A$2:$B$10,MATCH(E2,DONNEES!$B$2:$B$10,0),1),"")</f>
        <v/>
      </c>
      <c r="F3" s="20" t="str">
        <f>IFERROR(INDEX(DONNEES!$A$2:$B$10,MATCH(F2,DONNEES!$B$2:$B$10,0),1),"")</f>
        <v/>
      </c>
      <c r="G3" s="20" t="str">
        <f>IFERROR(INDEX(DONNEES!$A$2:$B$10,MATCH(G2,DONNEES!$B$2:$B$10,0),1),"")</f>
        <v/>
      </c>
      <c r="H3" s="20" t="str">
        <f>IFERROR(INDEX(DONNEES!$A$2:$B$10,MATCH(H2,DONNEES!$B$2:$B$10,0),1),"")</f>
        <v/>
      </c>
      <c r="I3" s="20" t="str">
        <f>IFERROR(INDEX(DONNEES!$A$2:$B$10,MATCH(I2,DONNEES!$B$2:$B$10,0),1),"")</f>
        <v/>
      </c>
      <c r="J3" s="20" t="str">
        <f>IFERROR(INDEX(DONNEES!$A$2:$B$10,MATCH(J2,DONNEES!$B$2:$B$10,0),1),"")</f>
        <v/>
      </c>
      <c r="K3" s="20" t="str">
        <f>IFERROR(INDEX(DONNEES!$A$2:$B$10,MATCH(K2,DONNEES!$B$2:$B$10,0),1),"")</f>
        <v/>
      </c>
      <c r="L3" s="20" t="str">
        <f>IFERROR(INDEX(DONNEES!$A$2:$B$10,MATCH(L2,DONNEES!$B$2:$B$10,0),1),"")</f>
        <v/>
      </c>
      <c r="M3" s="20" t="str">
        <f>IFERROR(INDEX(DONNEES!$A$2:$B$10,MATCH(M2,DONNEES!$B$2:$B$10,0),1),"")</f>
        <v/>
      </c>
      <c r="N3" s="20" t="str">
        <f>IFERROR(INDEX(DONNEES!$A$2:$B$10,MATCH(N2,DONNEES!$B$2:$B$10,0),1),"")</f>
        <v/>
      </c>
      <c r="O3" s="20" t="str">
        <f>IFERROR(INDEX(DONNEES!$A$2:$B$10,MATCH(O2,DONNEES!$B$2:$B$10,0),1),"")</f>
        <v>brassage 400 l Blanche
Fermenteur 2</v>
      </c>
      <c r="P3" s="20" t="str">
        <f>IFERROR(INDEX(DONNEES!$A$2:$B$10,MATCH(P2,DONNEES!$B$2:$B$10,0),1),"")</f>
        <v/>
      </c>
      <c r="Q3" s="20" t="str">
        <f>IFERROR(INDEX(DONNEES!$A$2:$B$10,MATCH(Q2,DONNEES!$B$2:$B$10,0),1),"")</f>
        <v/>
      </c>
      <c r="R3" s="20" t="str">
        <f>IFERROR(INDEX(DONNEES!$A$2:$B$10,MATCH(R2,DONNEES!$B$2:$B$10,0),1),"")</f>
        <v/>
      </c>
      <c r="S3" s="20" t="str">
        <f>IFERROR(INDEX(DONNEES!$A$2:$B$10,MATCH(S2,DONNEES!$B$2:$B$10,0),1),"")</f>
        <v/>
      </c>
      <c r="T3" s="20" t="str">
        <f>IFERROR(INDEX(DONNEES!$A$2:$B$10,MATCH(T2,DONNEES!$B$2:$B$10,0),1),"")</f>
        <v/>
      </c>
      <c r="U3" s="20" t="str">
        <f>IFERROR(INDEX(DONNEES!$A$2:$B$10,MATCH(U2,DONNEES!$B$2:$B$10,0),1),"")</f>
        <v/>
      </c>
      <c r="V3" s="20" t="str">
        <f>IFERROR(INDEX(DONNEES!$A$2:$B$10,MATCH(V2,DONNEES!$B$2:$B$10,0),1),"")</f>
        <v/>
      </c>
      <c r="W3" s="20" t="str">
        <f>IFERROR(INDEX(DONNEES!$A$2:$B$10,MATCH(W2,DONNEES!$B$2:$B$10,0),1),"")</f>
        <v/>
      </c>
      <c r="X3" s="20" t="str">
        <f>IFERROR(INDEX(DONNEES!$A$2:$B$10,MATCH(X2,DONNEES!$B$2:$B$10,0),1),"")</f>
        <v/>
      </c>
      <c r="Y3" s="20" t="str">
        <f>IFERROR(INDEX(DONNEES!$A$2:$B$10,MATCH(Y2,DONNEES!$B$2:$B$10,0),1),"")</f>
        <v>Mise en bouteille Fermenteur 1</v>
      </c>
      <c r="Z3" s="20" t="str">
        <f>IFERROR(INDEX(DONNEES!$A$2:$B$10,MATCH(Z2,DONNEES!$B$2:$B$10,0),1),"")</f>
        <v/>
      </c>
      <c r="AA3" s="20" t="str">
        <f>IFERROR(INDEX(DONNEES!$A$2:$B$10,MATCH(AA2,DONNEES!$B$2:$B$10,0),1),"")</f>
        <v/>
      </c>
      <c r="AB3" s="20" t="str">
        <f>IFERROR(INDEX(DONNEES!$A$2:$B$10,MATCH(AB2,DONNEES!$B$2:$B$10,0),1),"")</f>
        <v/>
      </c>
      <c r="AC3" s="20" t="str">
        <f>IFERROR(INDEX(DONNEES!$A$2:$B$10,MATCH(AC2,DONNEES!$B$2:$B$10,0),1),"")</f>
        <v/>
      </c>
      <c r="AD3" s="20" t="str">
        <f>IFERROR(INDEX(DONNEES!$A$2:$B$10,MATCH(AD2,DONNEES!$B$2:$B$10,0),1),"")</f>
        <v/>
      </c>
      <c r="AE3" s="19" t="str">
        <f>IFERROR(INDEX(DONNEES!$A$2:$B$5,MATCH(AE2,DONNEES!$B$2:$B$5,0),1),"")</f>
        <v/>
      </c>
      <c r="AF3" s="19" t="str">
        <f>IFERROR(INDEX(DONNEES!$A$2:$B$5,MATCH(AF2,DONNEES!$B$2:$B$5,0),1),"")</f>
        <v/>
      </c>
    </row>
  </sheetData>
  <mergeCells count="8">
    <mergeCell ref="AL1:AR1"/>
    <mergeCell ref="AS1:AY1"/>
    <mergeCell ref="C1:I1"/>
    <mergeCell ref="J1:P1"/>
    <mergeCell ref="Q1:W1"/>
    <mergeCell ref="A1:B1"/>
    <mergeCell ref="X1:AD1"/>
    <mergeCell ref="AE1:AK1"/>
  </mergeCells>
  <conditionalFormatting sqref="A3:AF3">
    <cfRule type="containsText" dxfId="1" priority="1" operator="containsText" text="FERMENTEUR 2">
      <formula>NOT(ISERROR(SEARCH("FERMENTEUR 2",A3)))</formula>
    </cfRule>
    <cfRule type="containsText" dxfId="0" priority="2" operator="containsText" text="FERMENTEUR 1">
      <formula>NOT(ISERROR(SEARCH("FERMENTEUR 1",A3)))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F7361-A4F0-479A-B42F-02EAB4BC143A}">
  <dimension ref="A1:B7"/>
  <sheetViews>
    <sheetView tabSelected="1" workbookViewId="0">
      <selection activeCell="D7" sqref="D7"/>
    </sheetView>
  </sheetViews>
  <sheetFormatPr baseColWidth="10" defaultRowHeight="15.75" x14ac:dyDescent="0.25"/>
  <cols>
    <col min="1" max="1" width="26.625" bestFit="1" customWidth="1"/>
  </cols>
  <sheetData>
    <row r="1" spans="1:2" x14ac:dyDescent="0.25">
      <c r="A1" t="s">
        <v>29</v>
      </c>
      <c r="B1" t="s">
        <v>28</v>
      </c>
    </row>
    <row r="2" spans="1:2" ht="47.25" x14ac:dyDescent="0.25">
      <c r="A2" s="6" t="s">
        <v>27</v>
      </c>
      <c r="B2" s="17">
        <v>44565</v>
      </c>
    </row>
    <row r="3" spans="1:2" x14ac:dyDescent="0.25">
      <c r="A3" t="s">
        <v>31</v>
      </c>
      <c r="B3" s="17">
        <f>B2+21</f>
        <v>44586</v>
      </c>
    </row>
    <row r="4" spans="1:2" ht="47.25" x14ac:dyDescent="0.25">
      <c r="A4" s="21" t="s">
        <v>32</v>
      </c>
      <c r="B4" s="17">
        <f>B2+30</f>
        <v>44595</v>
      </c>
    </row>
    <row r="5" spans="1:2" ht="47.25" x14ac:dyDescent="0.25">
      <c r="A5" s="6" t="s">
        <v>30</v>
      </c>
      <c r="B5" s="17">
        <v>44576</v>
      </c>
    </row>
    <row r="6" spans="1:2" x14ac:dyDescent="0.25">
      <c r="A6" t="s">
        <v>31</v>
      </c>
      <c r="B6" s="17">
        <f>B5+21</f>
        <v>44597</v>
      </c>
    </row>
    <row r="7" spans="1:2" ht="47.25" x14ac:dyDescent="0.25">
      <c r="A7" s="21" t="s">
        <v>32</v>
      </c>
      <c r="B7" s="17">
        <f>B5+30</f>
        <v>44606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quotidien (2)</vt:lpstr>
      <vt:lpstr>PLANNING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urli</dc:creator>
  <cp:lastModifiedBy>CELLULE EXCEL</cp:lastModifiedBy>
  <dcterms:created xsi:type="dcterms:W3CDTF">2022-09-28T09:51:10Z</dcterms:created>
  <dcterms:modified xsi:type="dcterms:W3CDTF">2022-09-29T14:02:35Z</dcterms:modified>
</cp:coreProperties>
</file>