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5180" windowHeight="8070"/>
  </bookViews>
  <sheets>
    <sheet name="PROD-082013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L46" i="1"/>
  <c r="AK46"/>
  <c r="AJ46"/>
  <c r="C46"/>
  <c r="B46"/>
  <c r="AL45"/>
  <c r="AK45"/>
  <c r="AJ45"/>
  <c r="C45"/>
  <c r="B45"/>
  <c r="AL44"/>
  <c r="AK44"/>
  <c r="AJ44"/>
  <c r="C44"/>
  <c r="B44"/>
  <c r="AL43"/>
  <c r="AK43"/>
  <c r="AJ43"/>
  <c r="C43"/>
  <c r="B43"/>
  <c r="AL42"/>
  <c r="AK42"/>
  <c r="AJ42"/>
  <c r="C42"/>
  <c r="B42"/>
  <c r="AL41"/>
  <c r="AK41"/>
  <c r="AJ41"/>
  <c r="C41"/>
  <c r="B41"/>
  <c r="AL40"/>
  <c r="AK40"/>
  <c r="AJ40"/>
  <c r="C40"/>
  <c r="B40"/>
  <c r="AL39"/>
  <c r="AK39"/>
  <c r="AJ39"/>
  <c r="C39"/>
  <c r="B39"/>
  <c r="AL38"/>
  <c r="AK38"/>
  <c r="AJ38"/>
  <c r="C38"/>
  <c r="B38"/>
  <c r="AL37"/>
  <c r="AK37"/>
  <c r="AJ37"/>
  <c r="C37"/>
  <c r="B37"/>
  <c r="AL36"/>
  <c r="AK36"/>
  <c r="AJ36"/>
  <c r="C36"/>
  <c r="B36"/>
  <c r="AL35"/>
  <c r="AK35"/>
  <c r="AJ35"/>
  <c r="C35"/>
  <c r="B35"/>
  <c r="AL34"/>
  <c r="AK34"/>
  <c r="AJ34"/>
  <c r="C34"/>
  <c r="B34"/>
  <c r="AL33"/>
  <c r="AK33"/>
  <c r="AJ33"/>
  <c r="C33"/>
  <c r="B33"/>
  <c r="AL32"/>
  <c r="AK32"/>
  <c r="AJ32"/>
  <c r="C32"/>
  <c r="B32"/>
  <c r="AL31"/>
  <c r="AK31"/>
  <c r="AJ31"/>
  <c r="C31"/>
  <c r="B31"/>
  <c r="AL30"/>
  <c r="AK30"/>
  <c r="AJ30"/>
  <c r="C30"/>
  <c r="B30"/>
  <c r="AL29"/>
  <c r="AK29"/>
  <c r="AJ29"/>
  <c r="C29"/>
  <c r="B29"/>
  <c r="AL28"/>
  <c r="AK28"/>
  <c r="AJ28"/>
  <c r="C28"/>
  <c r="B28"/>
  <c r="AL27"/>
  <c r="AK27"/>
  <c r="AJ27"/>
  <c r="C27"/>
  <c r="B27"/>
  <c r="AL26"/>
  <c r="AK26"/>
  <c r="AJ26"/>
  <c r="C26"/>
  <c r="B26"/>
  <c r="AL25"/>
  <c r="AK25"/>
  <c r="AJ25"/>
  <c r="C25"/>
  <c r="B25"/>
  <c r="AL24"/>
  <c r="AK24"/>
  <c r="AJ24"/>
  <c r="C24"/>
  <c r="B24"/>
  <c r="AL23"/>
  <c r="AK23"/>
  <c r="AJ23"/>
  <c r="C23"/>
  <c r="B23"/>
  <c r="AL22"/>
  <c r="AK22"/>
  <c r="AJ22"/>
  <c r="C22"/>
  <c r="B22"/>
  <c r="AL21"/>
  <c r="AK21"/>
  <c r="AJ21"/>
  <c r="C21"/>
  <c r="B21"/>
  <c r="AL20"/>
  <c r="AK20"/>
  <c r="AJ20"/>
  <c r="C20"/>
  <c r="B20"/>
  <c r="AL19"/>
  <c r="AK19"/>
  <c r="AJ19"/>
  <c r="C19"/>
  <c r="B19"/>
  <c r="AL18"/>
  <c r="AK18"/>
  <c r="AJ18"/>
  <c r="C18"/>
  <c r="B18"/>
  <c r="AL17"/>
  <c r="AK17"/>
  <c r="AJ17"/>
  <c r="C17"/>
  <c r="B17"/>
  <c r="AL16"/>
  <c r="AK16"/>
  <c r="AJ16"/>
  <c r="C16"/>
  <c r="B16"/>
  <c r="AL15"/>
  <c r="AK15"/>
  <c r="AJ15"/>
  <c r="C15"/>
  <c r="B15"/>
  <c r="AL14"/>
  <c r="AK14"/>
  <c r="AJ14"/>
  <c r="C14"/>
  <c r="B14"/>
  <c r="AL13"/>
  <c r="AK13"/>
  <c r="AJ13"/>
  <c r="C13"/>
  <c r="B13"/>
  <c r="AL12"/>
  <c r="AK12"/>
  <c r="AJ12"/>
  <c r="C12"/>
  <c r="B12"/>
  <c r="AL11"/>
  <c r="AK11"/>
  <c r="AJ11"/>
  <c r="C11"/>
  <c r="B11"/>
  <c r="AL10"/>
  <c r="AK10"/>
  <c r="AJ10"/>
  <c r="C10"/>
  <c r="B10"/>
  <c r="AL9"/>
  <c r="AK9"/>
  <c r="AJ9"/>
  <c r="C9"/>
  <c r="B9"/>
</calcChain>
</file>

<file path=xl/sharedStrings.xml><?xml version="1.0" encoding="utf-8"?>
<sst xmlns="http://schemas.openxmlformats.org/spreadsheetml/2006/main" count="380" uniqueCount="174">
  <si>
    <t>BTA APDROSINASANA - TEMPORAIRE</t>
  </si>
  <si>
    <t>BTA APDROSINASANA - TEMPORAIRE AUTOMOBILE</t>
  </si>
  <si>
    <t>N° DANS L'ORDRE</t>
  </si>
  <si>
    <t>TYPE DE POLICE
(carte verte, frontalier,
parking)</t>
  </si>
  <si>
    <t>DATE D'EMISSION</t>
  </si>
  <si>
    <t>N° DE REFERECENCE
INTERNE (uniquement
pour les frontaliers)</t>
  </si>
  <si>
    <t>DATE D'ENREGISTREMENT</t>
  </si>
  <si>
    <t>N° POLICE</t>
  </si>
  <si>
    <t>HEURE D'ENREGISTREMENT</t>
  </si>
  <si>
    <t>COURTIERS</t>
  </si>
  <si>
    <t>COMPAGNIE</t>
  </si>
  <si>
    <t>DATE D'ENTREE
EN FORCE</t>
  </si>
  <si>
    <t>HEURE D'ENTREE 
EN FORCE</t>
  </si>
  <si>
    <t>DATE DE FIN</t>
  </si>
  <si>
    <t>HEURE DE FIN</t>
  </si>
  <si>
    <t>REFERENCE DE BTA
EN France</t>
  </si>
  <si>
    <t>CATEGORIE DU VEHICULE</t>
  </si>
  <si>
    <t>MARQUE DU VEHICULE</t>
  </si>
  <si>
    <t>MODELE</t>
  </si>
  <si>
    <t>MISE EN CIRCULATION</t>
  </si>
  <si>
    <t>NUMERO DE CHASSIS</t>
  </si>
  <si>
    <t>IMMATRICULATION</t>
  </si>
  <si>
    <t>POIDS TOTAL ROULANT
DU VEHICULE</t>
  </si>
  <si>
    <t>NOMBRE DE 
PLACES ASSISES</t>
  </si>
  <si>
    <t>PUISSANCE FISCALE</t>
  </si>
  <si>
    <t>NOMBRE DE PLACE ASSISES</t>
  </si>
  <si>
    <t>NOMBRES DE JOURS
ASSURES</t>
  </si>
  <si>
    <t>SOUSCRIPTEUR
DE L'ASSURANCE</t>
  </si>
  <si>
    <t>ADRESSE</t>
  </si>
  <si>
    <t xml:space="preserve">CODE POSTAL </t>
  </si>
  <si>
    <t>VILLE</t>
  </si>
  <si>
    <t>DATE DE NAISSANCE</t>
  </si>
  <si>
    <t>PAYS D'EMISSION
DU PERMIS</t>
  </si>
  <si>
    <t>DATE D'EMISSION
DU PERMIS</t>
  </si>
  <si>
    <t>PRIME HT</t>
  </si>
  <si>
    <t>TAXES SOCIALES
 18 %</t>
  </si>
  <si>
    <t>CONTRIBUTION S.S 15 %</t>
  </si>
  <si>
    <t>FOND DE GARANTIES 1,2 %</t>
  </si>
  <si>
    <t>01/08/2013 17:06:52 </t>
  </si>
  <si>
    <t>01082013 5VL1304032459 </t>
  </si>
  <si>
    <t>FR1037-BTA-AAS-1</t>
  </si>
  <si>
    <r>
      <t>VL</t>
    </r>
    <r>
      <rPr>
        <sz val="10"/>
        <rFont val="Times New Roman"/>
        <family val="1"/>
      </rPr>
      <t> </t>
    </r>
  </si>
  <si>
    <r>
      <t>Volkswagen</t>
    </r>
    <r>
      <rPr>
        <sz val="10"/>
        <rFont val="Times New Roman"/>
        <family val="1"/>
      </rPr>
      <t> </t>
    </r>
  </si>
  <si>
    <r>
      <t>GOLF</t>
    </r>
    <r>
      <rPr>
        <sz val="10"/>
        <rFont val="Times New Roman"/>
        <family val="1"/>
      </rPr>
      <t> </t>
    </r>
  </si>
  <si>
    <t>  </t>
  </si>
  <si>
    <t>01/08/2013 16:34:32 </t>
  </si>
  <si>
    <t>02082013 15VL50801381 </t>
  </si>
  <si>
    <t>FR1037-BTA-AAS</t>
  </si>
  <si>
    <r>
      <t>Renault</t>
    </r>
    <r>
      <rPr>
        <sz val="10"/>
        <rFont val="Times New Roman"/>
        <family val="1"/>
      </rPr>
      <t> </t>
    </r>
  </si>
  <si>
    <r>
      <t>MASTER</t>
    </r>
    <r>
      <rPr>
        <sz val="10"/>
        <rFont val="Times New Roman"/>
        <family val="1"/>
      </rPr>
      <t> </t>
    </r>
  </si>
  <si>
    <t>01/08/2013 10:31:24 </t>
  </si>
  <si>
    <t>06082013 30VLALGERIE16 </t>
  </si>
  <si>
    <t>BTA APDROSINASANA - FRONTIERE 30 JOURS</t>
  </si>
  <si>
    <r>
      <t>kangoo</t>
    </r>
    <r>
      <rPr>
        <sz val="10"/>
        <rFont val="Times New Roman"/>
        <family val="1"/>
      </rPr>
      <t> </t>
    </r>
  </si>
  <si>
    <t>01/08/2013 10:24:12 </t>
  </si>
  <si>
    <t>01082013 15VL1304032437 </t>
  </si>
  <si>
    <t>BTA APDROSINASANA - FRONTIERE 15 JOURS</t>
  </si>
  <si>
    <r>
      <t>Peugeot</t>
    </r>
    <r>
      <rPr>
        <sz val="10"/>
        <rFont val="Times New Roman"/>
        <family val="1"/>
      </rPr>
      <t> </t>
    </r>
  </si>
  <si>
    <r>
      <t>PARTNER</t>
    </r>
    <r>
      <rPr>
        <sz val="10"/>
        <rFont val="Times New Roman"/>
        <family val="1"/>
      </rPr>
      <t> </t>
    </r>
  </si>
  <si>
    <r>
      <t>MERCEDES</t>
    </r>
    <r>
      <rPr>
        <sz val="10"/>
        <rFont val="Times New Roman"/>
        <family val="1"/>
      </rPr>
      <t> </t>
    </r>
  </si>
  <si>
    <t>01/08/2013 17:38:59 </t>
  </si>
  <si>
    <t>01082013 15VL1304032460 </t>
  </si>
  <si>
    <r>
      <t>CLIO 3</t>
    </r>
    <r>
      <rPr>
        <sz val="10"/>
        <rFont val="Times New Roman"/>
        <family val="1"/>
      </rPr>
      <t> </t>
    </r>
  </si>
  <si>
    <t>01/08/2013 15:58:50 </t>
  </si>
  <si>
    <t>01082013 15VL75014-1384 </t>
  </si>
  <si>
    <r>
      <t>RENAULT</t>
    </r>
    <r>
      <rPr>
        <sz val="10"/>
        <rFont val="Times New Roman"/>
        <family val="1"/>
      </rPr>
      <t> </t>
    </r>
  </si>
  <si>
    <r>
      <t>LAGUNA</t>
    </r>
    <r>
      <rPr>
        <sz val="10"/>
        <rFont val="Times New Roman"/>
        <family val="1"/>
      </rPr>
      <t> </t>
    </r>
  </si>
  <si>
    <t>01/08/2013 15:44:10 </t>
  </si>
  <si>
    <t>01082013 5VL50801380 </t>
  </si>
  <si>
    <r>
      <t>R21</t>
    </r>
    <r>
      <rPr>
        <sz val="10"/>
        <rFont val="Times New Roman"/>
        <family val="1"/>
      </rPr>
      <t> </t>
    </r>
  </si>
  <si>
    <t>01/08/2013 14:26:04 </t>
  </si>
  <si>
    <t>01082013 15VL1304032455 </t>
  </si>
  <si>
    <r>
      <t>LAGUNA DCI</t>
    </r>
    <r>
      <rPr>
        <sz val="10"/>
        <rFont val="Times New Roman"/>
        <family val="1"/>
      </rPr>
      <t> </t>
    </r>
  </si>
  <si>
    <t>01/08/2013 14:28:41 </t>
  </si>
  <si>
    <t>01082013 8VL50801379 </t>
  </si>
  <si>
    <r>
      <t>RENALULT</t>
    </r>
    <r>
      <rPr>
        <sz val="10"/>
        <rFont val="Times New Roman"/>
        <family val="1"/>
      </rPr>
      <t> </t>
    </r>
  </si>
  <si>
    <r>
      <t>ESSAI</t>
    </r>
    <r>
      <rPr>
        <sz val="10"/>
        <rFont val="Times New Roman"/>
        <family val="1"/>
      </rPr>
      <t> </t>
    </r>
  </si>
  <si>
    <t>01/08/2013 14:16:46 </t>
  </si>
  <si>
    <t>01082013 5VL50801378 </t>
  </si>
  <si>
    <r>
      <t>RENAULT </t>
    </r>
    <r>
      <rPr>
        <sz val="10"/>
        <rFont val="Times New Roman"/>
        <family val="1"/>
      </rPr>
      <t> </t>
    </r>
  </si>
  <si>
    <r>
      <t>EXPRESS</t>
    </r>
    <r>
      <rPr>
        <sz val="10"/>
        <rFont val="Times New Roman"/>
        <family val="1"/>
      </rPr>
      <t> </t>
    </r>
  </si>
  <si>
    <t>01/08/2013 12:19:10 </t>
  </si>
  <si>
    <t>01082013 30VL1304032453 </t>
  </si>
  <si>
    <r>
      <t>Chevrolet</t>
    </r>
    <r>
      <rPr>
        <sz val="10"/>
        <rFont val="Times New Roman"/>
        <family val="1"/>
      </rPr>
      <t> </t>
    </r>
  </si>
  <si>
    <r>
      <t>CAPTIVA</t>
    </r>
    <r>
      <rPr>
        <sz val="10"/>
        <rFont val="Times New Roman"/>
        <family val="1"/>
      </rPr>
      <t> </t>
    </r>
  </si>
  <si>
    <t>01/08/2013 12:16:30 </t>
  </si>
  <si>
    <t>01082013 30VL1304032452 </t>
  </si>
  <si>
    <t>01/08/2013 12:14:21 </t>
  </si>
  <si>
    <t>01082013 30VL1304032451 </t>
  </si>
  <si>
    <r>
      <t>Bmw</t>
    </r>
    <r>
      <rPr>
        <sz val="10"/>
        <rFont val="Times New Roman"/>
        <family val="1"/>
      </rPr>
      <t> </t>
    </r>
  </si>
  <si>
    <r>
      <t>630</t>
    </r>
    <r>
      <rPr>
        <sz val="10"/>
        <rFont val="Times New Roman"/>
        <family val="1"/>
      </rPr>
      <t> </t>
    </r>
  </si>
  <si>
    <t>01/08/2013 12:12:10 </t>
  </si>
  <si>
    <t>01082013 30VL1304032450 </t>
  </si>
  <si>
    <r>
      <t>3008</t>
    </r>
    <r>
      <rPr>
        <sz val="10"/>
        <rFont val="Times New Roman"/>
        <family val="1"/>
      </rPr>
      <t> </t>
    </r>
  </si>
  <si>
    <t>01/08/2013 12:09:10 </t>
  </si>
  <si>
    <t>01082013 15VL1304032449 </t>
  </si>
  <si>
    <r>
      <t>TOUAREG</t>
    </r>
    <r>
      <rPr>
        <sz val="10"/>
        <rFont val="Times New Roman"/>
        <family val="1"/>
      </rPr>
      <t> </t>
    </r>
  </si>
  <si>
    <t>01/08/2013 12:07:00 </t>
  </si>
  <si>
    <t>01082013 30VL1304032448 </t>
  </si>
  <si>
    <t>01/08/2013 12:04:51 </t>
  </si>
  <si>
    <t>03082013 15VL50801377 </t>
  </si>
  <si>
    <r>
      <t>RENAUL</t>
    </r>
    <r>
      <rPr>
        <sz val="10"/>
        <rFont val="Times New Roman"/>
        <family val="1"/>
      </rPr>
      <t> </t>
    </r>
  </si>
  <si>
    <r>
      <t>GRAND ESPACE</t>
    </r>
    <r>
      <rPr>
        <sz val="10"/>
        <rFont val="Times New Roman"/>
        <family val="1"/>
      </rPr>
      <t> </t>
    </r>
  </si>
  <si>
    <t>01/08/2013 11:56:45 </t>
  </si>
  <si>
    <t>01082013 30VL1304032446 </t>
  </si>
  <si>
    <r>
      <t>Audi</t>
    </r>
    <r>
      <rPr>
        <sz val="10"/>
        <rFont val="Times New Roman"/>
        <family val="1"/>
      </rPr>
      <t> </t>
    </r>
  </si>
  <si>
    <r>
      <t>Q5</t>
    </r>
    <r>
      <rPr>
        <sz val="10"/>
        <rFont val="Times New Roman"/>
        <family val="1"/>
      </rPr>
      <t> </t>
    </r>
  </si>
  <si>
    <t>01/08/2013 11:52:15 </t>
  </si>
  <si>
    <t>01082013 30VL1304032445 </t>
  </si>
  <si>
    <r>
      <t>Citroen</t>
    </r>
    <r>
      <rPr>
        <sz val="10"/>
        <rFont val="Times New Roman"/>
        <family val="1"/>
      </rPr>
      <t> </t>
    </r>
  </si>
  <si>
    <r>
      <t>C4</t>
    </r>
    <r>
      <rPr>
        <sz val="10"/>
        <rFont val="Times New Roman"/>
        <family val="1"/>
      </rPr>
      <t> </t>
    </r>
  </si>
  <si>
    <t>01/08/2013 11:49:42 </t>
  </si>
  <si>
    <t>01082013 30VL1304032444 </t>
  </si>
  <si>
    <r>
      <t>SYMBOLE</t>
    </r>
    <r>
      <rPr>
        <sz val="10"/>
        <rFont val="Times New Roman"/>
        <family val="1"/>
      </rPr>
      <t> </t>
    </r>
  </si>
  <si>
    <t>01/08/2013 10:56:18 </t>
  </si>
  <si>
    <t>01082013 30VL1304032442 </t>
  </si>
  <si>
    <r>
      <t>307</t>
    </r>
    <r>
      <rPr>
        <sz val="10"/>
        <rFont val="Times New Roman"/>
        <family val="1"/>
      </rPr>
      <t> </t>
    </r>
  </si>
  <si>
    <t>01/08/2013 10:56:58 </t>
  </si>
  <si>
    <t>05082013 8VL690088 </t>
  </si>
  <si>
    <r>
      <t>Ford</t>
    </r>
    <r>
      <rPr>
        <sz val="10"/>
        <rFont val="Times New Roman"/>
        <family val="1"/>
      </rPr>
      <t> </t>
    </r>
  </si>
  <si>
    <r>
      <t>CHALLENGER Trigano</t>
    </r>
    <r>
      <rPr>
        <sz val="10"/>
        <rFont val="Times New Roman"/>
        <family val="1"/>
      </rPr>
      <t> </t>
    </r>
  </si>
  <si>
    <t>01/08/2013 10:53:20 </t>
  </si>
  <si>
    <t>01082013 15VL1304032441 </t>
  </si>
  <si>
    <r>
      <t>Fiat</t>
    </r>
    <r>
      <rPr>
        <sz val="10"/>
        <rFont val="Times New Roman"/>
        <family val="1"/>
      </rPr>
      <t> </t>
    </r>
  </si>
  <si>
    <r>
      <t>SKUDO</t>
    </r>
    <r>
      <rPr>
        <sz val="10"/>
        <rFont val="Times New Roman"/>
        <family val="1"/>
      </rPr>
      <t> </t>
    </r>
  </si>
  <si>
    <t>01/08/2013 10:50:47 </t>
  </si>
  <si>
    <t>01082013 15VL1304032440 </t>
  </si>
  <si>
    <r>
      <t>Mercedes</t>
    </r>
    <r>
      <rPr>
        <sz val="10"/>
        <rFont val="Times New Roman"/>
        <family val="1"/>
      </rPr>
      <t> </t>
    </r>
  </si>
  <si>
    <r>
      <t>VIANO</t>
    </r>
    <r>
      <rPr>
        <sz val="10"/>
        <rFont val="Times New Roman"/>
        <family val="1"/>
      </rPr>
      <t> </t>
    </r>
  </si>
  <si>
    <t>01/08/2013 10:52:59 </t>
  </si>
  <si>
    <t>05082013 8VL690087 </t>
  </si>
  <si>
    <t>01/08/2013 10:31:01 </t>
  </si>
  <si>
    <t>01082013 15VL1304032438 </t>
  </si>
  <si>
    <r>
      <t>208</t>
    </r>
    <r>
      <rPr>
        <sz val="10"/>
        <rFont val="Times New Roman"/>
        <family val="1"/>
      </rPr>
      <t> </t>
    </r>
  </si>
  <si>
    <t>01/08/2013 10:31:51 </t>
  </si>
  <si>
    <t>01082013 8VL75014-1382 </t>
  </si>
  <si>
    <r>
      <t>CLASSE A</t>
    </r>
    <r>
      <rPr>
        <sz val="10"/>
        <rFont val="Times New Roman"/>
        <family val="1"/>
      </rPr>
      <t> </t>
    </r>
  </si>
  <si>
    <t>01/08/2013 10:21:07 </t>
  </si>
  <si>
    <t>01082013 15VL1304032436 </t>
  </si>
  <si>
    <r>
      <t>EXPERT</t>
    </r>
    <r>
      <rPr>
        <sz val="10"/>
        <rFont val="Times New Roman"/>
        <family val="1"/>
      </rPr>
      <t> </t>
    </r>
  </si>
  <si>
    <t>01/08/2013 10:19:08 </t>
  </si>
  <si>
    <t>01082013 15VL1304032435 </t>
  </si>
  <si>
    <r>
      <t>SCENIC</t>
    </r>
    <r>
      <rPr>
        <sz val="10"/>
        <rFont val="Times New Roman"/>
        <family val="1"/>
      </rPr>
      <t> </t>
    </r>
  </si>
  <si>
    <t>01/08/2013 10:16:44 </t>
  </si>
  <si>
    <t>01082013 15VL1304032434 </t>
  </si>
  <si>
    <r>
      <t>KANGOO</t>
    </r>
    <r>
      <rPr>
        <sz val="10"/>
        <rFont val="Times New Roman"/>
        <family val="1"/>
      </rPr>
      <t> </t>
    </r>
  </si>
  <si>
    <t>01/08/2013 10:11:12 </t>
  </si>
  <si>
    <t>01082013 15VL1304032433 </t>
  </si>
  <si>
    <t>01/08/2013 10:02:50 </t>
  </si>
  <si>
    <t>01082013 8VL1304032432 </t>
  </si>
  <si>
    <r>
      <t>Voyageur</t>
    </r>
    <r>
      <rPr>
        <sz val="10"/>
        <rFont val="Times New Roman"/>
        <family val="1"/>
      </rPr>
      <t> </t>
    </r>
  </si>
  <si>
    <t>01/08/2013 10:08:51 </t>
  </si>
  <si>
    <t>01082013 15VL1304032431 </t>
  </si>
  <si>
    <t>01/08/2013 09:31:32 </t>
  </si>
  <si>
    <t>01082013 5VL50801376 </t>
  </si>
  <si>
    <r>
      <t>OPEL</t>
    </r>
    <r>
      <rPr>
        <sz val="10"/>
        <rFont val="Times New Roman"/>
        <family val="1"/>
      </rPr>
      <t> </t>
    </r>
  </si>
  <si>
    <r>
      <t>ASTRA</t>
    </r>
    <r>
      <rPr>
        <sz val="10"/>
        <rFont val="Times New Roman"/>
        <family val="1"/>
      </rPr>
      <t> </t>
    </r>
  </si>
  <si>
    <t>01/08/2013 09:21:57 </t>
  </si>
  <si>
    <t>01082013 7VL50801375 </t>
  </si>
  <si>
    <r>
      <t>MEGANE</t>
    </r>
    <r>
      <rPr>
        <sz val="10"/>
        <rFont val="Times New Roman"/>
        <family val="1"/>
      </rPr>
      <t> </t>
    </r>
  </si>
  <si>
    <t>01/08/2013 08:32:45 </t>
  </si>
  <si>
    <t>01082013 5VL50801374 </t>
  </si>
  <si>
    <r>
      <t>PEUGEOT</t>
    </r>
    <r>
      <rPr>
        <sz val="10"/>
        <rFont val="Times New Roman"/>
        <family val="1"/>
      </rPr>
      <t> </t>
    </r>
  </si>
  <si>
    <r>
      <t>BOXER</t>
    </r>
    <r>
      <rPr>
        <sz val="10"/>
        <rFont val="Times New Roman"/>
        <family val="1"/>
      </rPr>
      <t> </t>
    </r>
  </si>
  <si>
    <t>01/08/2013 08:09:47 </t>
  </si>
  <si>
    <t>01082013 10VL1304032430 </t>
  </si>
  <si>
    <r>
      <t>C25</t>
    </r>
    <r>
      <rPr>
        <sz val="10"/>
        <rFont val="Times New Roman"/>
        <family val="1"/>
      </rPr>
      <t> </t>
    </r>
  </si>
  <si>
    <t>01/08/2013 01:35:40 </t>
  </si>
  <si>
    <t>01082013 30VL690086 </t>
  </si>
  <si>
    <r>
      <t>Chausson</t>
    </r>
    <r>
      <rPr>
        <sz val="10"/>
        <rFont val="Times New Roman"/>
        <family val="1"/>
      </rPr>
      <t> </t>
    </r>
  </si>
  <si>
    <t>X</t>
  </si>
  <si>
    <t>A</t>
  </si>
  <si>
    <t>PREPE</t>
  </si>
  <si>
    <t>D</t>
  </si>
</sst>
</file>

<file path=xl/styles.xml><?xml version="1.0" encoding="utf-8"?>
<styleSheet xmlns="http://schemas.openxmlformats.org/spreadsheetml/2006/main">
  <numFmts count="4">
    <numFmt numFmtId="164" formatCode="_-* #,##0.00&quot; €&quot;_-;\-* #,##0.00&quot; €&quot;_-;_-* \-??&quot; €&quot;_-;_-@_-"/>
    <numFmt numFmtId="165" formatCode="#,##0.00&quot; €&quot;"/>
    <numFmt numFmtId="166" formatCode="#,##0.00&quot; €&quot;;[Red]#,##0.00&quot; €&quot;"/>
    <numFmt numFmtId="167" formatCode="#,##0.00\ &quot;€&quot;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7.5"/>
      <name val="Verdana"/>
      <family val="2"/>
    </font>
    <font>
      <b/>
      <sz val="7.5"/>
      <name val="Verdana"/>
      <family val="2"/>
    </font>
    <font>
      <b/>
      <sz val="10"/>
      <name val="Arial"/>
      <family val="2"/>
    </font>
    <font>
      <b/>
      <sz val="12"/>
      <color indexed="10"/>
      <name val="Arial"/>
      <family val="2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10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F5F5F5"/>
      </top>
      <bottom style="medium">
        <color rgb="FFF5F5F5"/>
      </bottom>
      <diagonal/>
    </border>
    <border>
      <left/>
      <right/>
      <top style="medium">
        <color rgb="FFF5F5F5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</borders>
  <cellStyleXfs count="3">
    <xf numFmtId="0" fontId="0" fillId="0" borderId="0"/>
    <xf numFmtId="0" fontId="1" fillId="0" borderId="0"/>
    <xf numFmtId="164" fontId="1" fillId="0" borderId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left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wrapText="1"/>
    </xf>
    <xf numFmtId="0" fontId="6" fillId="3" borderId="3" xfId="0" applyFont="1" applyFill="1" applyBorder="1"/>
    <xf numFmtId="0" fontId="6" fillId="3" borderId="4" xfId="0" applyFont="1" applyFill="1" applyBorder="1" applyAlignment="1">
      <alignment wrapText="1"/>
    </xf>
    <xf numFmtId="0" fontId="6" fillId="3" borderId="5" xfId="0" applyFont="1" applyFill="1" applyBorder="1" applyAlignment="1">
      <alignment wrapText="1"/>
    </xf>
    <xf numFmtId="14" fontId="6" fillId="3" borderId="3" xfId="0" applyNumberFormat="1" applyFont="1" applyFill="1" applyBorder="1" applyAlignment="1">
      <alignment wrapText="1"/>
    </xf>
    <xf numFmtId="19" fontId="6" fillId="3" borderId="3" xfId="0" applyNumberFormat="1" applyFont="1" applyFill="1" applyBorder="1"/>
    <xf numFmtId="14" fontId="6" fillId="3" borderId="3" xfId="0" applyNumberFormat="1" applyFont="1" applyFill="1" applyBorder="1"/>
    <xf numFmtId="19" fontId="6" fillId="3" borderId="3" xfId="0" applyNumberFormat="1" applyFont="1" applyFill="1" applyBorder="1" applyAlignment="1">
      <alignment wrapText="1"/>
    </xf>
    <xf numFmtId="14" fontId="6" fillId="3" borderId="6" xfId="0" applyNumberFormat="1" applyFont="1" applyFill="1" applyBorder="1"/>
    <xf numFmtId="0" fontId="6" fillId="3" borderId="8" xfId="0" applyFont="1" applyFill="1" applyBorder="1"/>
    <xf numFmtId="14" fontId="6" fillId="3" borderId="1" xfId="0" applyNumberFormat="1" applyFont="1" applyFill="1" applyBorder="1" applyAlignment="1">
      <alignment wrapText="1"/>
    </xf>
    <xf numFmtId="167" fontId="2" fillId="3" borderId="6" xfId="0" applyNumberFormat="1" applyFont="1" applyFill="1" applyBorder="1" applyAlignment="1">
      <alignment horizontal="center"/>
    </xf>
    <xf numFmtId="167" fontId="2" fillId="3" borderId="3" xfId="0" applyNumberFormat="1" applyFont="1" applyFill="1" applyBorder="1" applyAlignment="1">
      <alignment horizontal="center" wrapText="1"/>
    </xf>
    <xf numFmtId="165" fontId="2" fillId="3" borderId="3" xfId="0" applyNumberFormat="1" applyFont="1" applyFill="1" applyBorder="1" applyAlignment="1">
      <alignment horizontal="center" wrapText="1"/>
    </xf>
    <xf numFmtId="166" fontId="7" fillId="0" borderId="0" xfId="0" applyNumberFormat="1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/>
    <xf numFmtId="0" fontId="0" fillId="0" borderId="0" xfId="0" applyFont="1" applyAlignment="1">
      <alignment horizontal="center"/>
    </xf>
    <xf numFmtId="0" fontId="3" fillId="2" borderId="0" xfId="0" applyFont="1" applyFill="1"/>
    <xf numFmtId="14" fontId="3" fillId="0" borderId="0" xfId="0" applyNumberFormat="1" applyFont="1" applyAlignment="1">
      <alignment horizontal="left"/>
    </xf>
    <xf numFmtId="0" fontId="4" fillId="0" borderId="9" xfId="0" applyFont="1" applyFill="1" applyBorder="1"/>
    <xf numFmtId="14" fontId="4" fillId="0" borderId="9" xfId="0" applyNumberFormat="1" applyFont="1" applyFill="1" applyBorder="1"/>
    <xf numFmtId="20" fontId="4" fillId="0" borderId="9" xfId="0" applyNumberFormat="1" applyFont="1" applyFill="1" applyBorder="1"/>
    <xf numFmtId="0" fontId="4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4" fillId="4" borderId="9" xfId="0" applyFont="1" applyFill="1" applyBorder="1"/>
    <xf numFmtId="0" fontId="4" fillId="0" borderId="9" xfId="0" applyFont="1" applyBorder="1"/>
    <xf numFmtId="14" fontId="4" fillId="0" borderId="9" xfId="0" applyNumberFormat="1" applyFont="1" applyBorder="1"/>
    <xf numFmtId="167" fontId="2" fillId="0" borderId="0" xfId="0" applyNumberFormat="1" applyFont="1" applyAlignment="1">
      <alignment horizontal="center"/>
    </xf>
    <xf numFmtId="167" fontId="2" fillId="0" borderId="0" xfId="0" applyNumberFormat="1" applyFont="1" applyBorder="1" applyAlignment="1">
      <alignment horizontal="center"/>
    </xf>
    <xf numFmtId="0" fontId="0" fillId="0" borderId="0" xfId="0" applyBorder="1"/>
    <xf numFmtId="0" fontId="3" fillId="5" borderId="0" xfId="0" applyFont="1" applyFill="1"/>
    <xf numFmtId="0" fontId="5" fillId="5" borderId="9" xfId="0" applyFont="1" applyFill="1" applyBorder="1" applyAlignment="1">
      <alignment horizontal="center"/>
    </xf>
    <xf numFmtId="0" fontId="3" fillId="6" borderId="0" xfId="0" applyFont="1" applyFill="1"/>
    <xf numFmtId="0" fontId="5" fillId="6" borderId="9" xfId="0" applyFont="1" applyFill="1" applyBorder="1" applyAlignment="1">
      <alignment horizontal="center"/>
    </xf>
    <xf numFmtId="167" fontId="2" fillId="0" borderId="11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2" borderId="0" xfId="0" applyFont="1" applyFill="1" applyBorder="1"/>
    <xf numFmtId="14" fontId="3" fillId="0" borderId="0" xfId="0" applyNumberFormat="1" applyFont="1" applyBorder="1" applyAlignment="1">
      <alignment horizontal="left"/>
    </xf>
    <xf numFmtId="0" fontId="0" fillId="0" borderId="7" xfId="0" applyFont="1" applyBorder="1" applyAlignment="1">
      <alignment horizontal="center"/>
    </xf>
    <xf numFmtId="0" fontId="3" fillId="2" borderId="7" xfId="0" applyFont="1" applyFill="1" applyBorder="1"/>
    <xf numFmtId="14" fontId="3" fillId="0" borderId="7" xfId="0" applyNumberFormat="1" applyFont="1" applyBorder="1" applyAlignment="1">
      <alignment horizontal="left"/>
    </xf>
    <xf numFmtId="0" fontId="0" fillId="0" borderId="7" xfId="0" applyBorder="1"/>
    <xf numFmtId="0" fontId="4" fillId="0" borderId="10" xfId="0" applyFont="1" applyFill="1" applyBorder="1"/>
    <xf numFmtId="14" fontId="4" fillId="0" borderId="10" xfId="0" applyNumberFormat="1" applyFont="1" applyFill="1" applyBorder="1"/>
    <xf numFmtId="20" fontId="4" fillId="0" borderId="10" xfId="0" applyNumberFormat="1" applyFont="1" applyFill="1" applyBorder="1"/>
    <xf numFmtId="0" fontId="4" fillId="0" borderId="10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4" fillId="4" borderId="10" xfId="0" applyFont="1" applyFill="1" applyBorder="1"/>
    <xf numFmtId="0" fontId="4" fillId="0" borderId="10" xfId="0" applyFont="1" applyBorder="1"/>
    <xf numFmtId="14" fontId="4" fillId="0" borderId="10" xfId="0" applyNumberFormat="1" applyFont="1" applyBorder="1"/>
    <xf numFmtId="167" fontId="2" fillId="0" borderId="7" xfId="0" applyNumberFormat="1" applyFont="1" applyBorder="1" applyAlignment="1">
      <alignment horizont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7:AQ46"/>
  <sheetViews>
    <sheetView tabSelected="1" workbookViewId="0">
      <selection activeCell="AJ11" sqref="AJ11"/>
    </sheetView>
  </sheetViews>
  <sheetFormatPr baseColWidth="10" defaultRowHeight="15"/>
  <cols>
    <col min="1" max="3" width="16.85546875" customWidth="1"/>
    <col min="4" max="4" width="16.85546875" hidden="1" customWidth="1"/>
    <col min="5" max="5" width="12.28515625" customWidth="1"/>
    <col min="6" max="6" width="17.5703125" customWidth="1"/>
    <col min="7" max="7" width="4.85546875" hidden="1" customWidth="1"/>
    <col min="8" max="8" width="26.42578125" customWidth="1"/>
    <col min="9" max="9" width="38.140625" style="1" customWidth="1"/>
    <col min="10" max="10" width="10.28515625" customWidth="1"/>
    <col min="11" max="11" width="16.85546875" customWidth="1"/>
    <col min="12" max="12" width="14.28515625" customWidth="1"/>
    <col min="16" max="17" width="18" customWidth="1"/>
    <col min="22" max="22" width="0" hidden="1" customWidth="1"/>
    <col min="25" max="25" width="0" hidden="1" customWidth="1"/>
    <col min="27" max="27" width="0" hidden="1" customWidth="1"/>
    <col min="35" max="35" width="18.140625" customWidth="1"/>
    <col min="36" max="36" width="19.7109375" customWidth="1"/>
    <col min="37" max="37" width="20.140625" customWidth="1"/>
    <col min="38" max="38" width="19.85546875" customWidth="1"/>
  </cols>
  <sheetData>
    <row r="7" spans="1:43" ht="15.75" thickBot="1"/>
    <row r="8" spans="1:43" s="20" customFormat="1" ht="63.75" customHeight="1" thickBot="1">
      <c r="A8" s="2" t="s">
        <v>2</v>
      </c>
      <c r="B8" s="3" t="s">
        <v>3</v>
      </c>
      <c r="C8" s="4" t="s">
        <v>4</v>
      </c>
      <c r="D8" s="5" t="s">
        <v>5</v>
      </c>
      <c r="E8" s="6" t="s">
        <v>6</v>
      </c>
      <c r="F8" s="4" t="s">
        <v>7</v>
      </c>
      <c r="G8" s="3" t="s">
        <v>8</v>
      </c>
      <c r="H8" s="4" t="s">
        <v>9</v>
      </c>
      <c r="I8" s="4" t="s">
        <v>10</v>
      </c>
      <c r="J8" s="7" t="s">
        <v>11</v>
      </c>
      <c r="K8" s="7" t="s">
        <v>12</v>
      </c>
      <c r="L8" s="8" t="s">
        <v>13</v>
      </c>
      <c r="M8" s="9" t="s">
        <v>14</v>
      </c>
      <c r="N8" s="10" t="s">
        <v>15</v>
      </c>
      <c r="O8" s="9" t="s">
        <v>16</v>
      </c>
      <c r="P8" s="8" t="s">
        <v>17</v>
      </c>
      <c r="Q8" s="4" t="s">
        <v>18</v>
      </c>
      <c r="R8" s="4" t="s">
        <v>19</v>
      </c>
      <c r="S8" s="4" t="s">
        <v>20</v>
      </c>
      <c r="T8" s="4" t="s">
        <v>21</v>
      </c>
      <c r="U8" s="3" t="s">
        <v>22</v>
      </c>
      <c r="V8" s="3" t="s">
        <v>23</v>
      </c>
      <c r="W8" s="11" t="s">
        <v>24</v>
      </c>
      <c r="X8" s="12" t="s">
        <v>25</v>
      </c>
      <c r="Y8" s="13" t="s">
        <v>26</v>
      </c>
      <c r="Z8" s="7" t="s">
        <v>26</v>
      </c>
      <c r="AA8" s="6" t="s">
        <v>27</v>
      </c>
      <c r="AB8" s="3" t="s">
        <v>27</v>
      </c>
      <c r="AC8" s="4" t="s">
        <v>28</v>
      </c>
      <c r="AD8" s="4" t="s">
        <v>29</v>
      </c>
      <c r="AE8" s="4" t="s">
        <v>30</v>
      </c>
      <c r="AF8" s="4" t="s">
        <v>31</v>
      </c>
      <c r="AG8" s="3" t="s">
        <v>32</v>
      </c>
      <c r="AH8" s="3" t="s">
        <v>33</v>
      </c>
      <c r="AI8" s="14" t="s">
        <v>34</v>
      </c>
      <c r="AJ8" s="15" t="s">
        <v>35</v>
      </c>
      <c r="AK8" s="16" t="s">
        <v>36</v>
      </c>
      <c r="AL8" s="16" t="s">
        <v>37</v>
      </c>
      <c r="AM8" s="17"/>
      <c r="AN8" s="18"/>
      <c r="AO8" s="19"/>
      <c r="AP8" s="19"/>
      <c r="AQ8" s="19"/>
    </row>
    <row r="9" spans="1:43" ht="16.5" thickBot="1">
      <c r="A9" s="21">
        <v>1</v>
      </c>
      <c r="B9" s="40" t="str">
        <f t="shared" ref="B9:B46" si="0">I9</f>
        <v>BTA APDROSINASANA - FRONTIERE 15 JOURS</v>
      </c>
      <c r="C9" s="23" t="str">
        <f t="shared" ref="C9:C46" si="1">E9</f>
        <v>01/08/2013 17:38:59 </v>
      </c>
      <c r="E9" s="24" t="s">
        <v>60</v>
      </c>
      <c r="F9" s="24" t="s">
        <v>61</v>
      </c>
      <c r="G9" s="24">
        <v>0</v>
      </c>
      <c r="H9" s="24" t="s">
        <v>170</v>
      </c>
      <c r="I9" s="24" t="s">
        <v>56</v>
      </c>
      <c r="J9" s="25">
        <v>41487</v>
      </c>
      <c r="K9" s="26">
        <v>0.70833333333333337</v>
      </c>
      <c r="L9" s="25">
        <v>41502</v>
      </c>
      <c r="M9" s="26">
        <v>0.70833333333333337</v>
      </c>
      <c r="N9" s="24" t="s">
        <v>47</v>
      </c>
      <c r="O9" s="24" t="s">
        <v>41</v>
      </c>
      <c r="P9" s="27" t="s">
        <v>42</v>
      </c>
      <c r="Q9" s="27" t="s">
        <v>62</v>
      </c>
      <c r="R9" s="27"/>
      <c r="S9" s="27"/>
      <c r="T9" s="27"/>
      <c r="U9" s="27"/>
      <c r="V9" s="28"/>
      <c r="W9" s="27"/>
      <c r="X9" s="29"/>
      <c r="Y9" s="30" t="s">
        <v>44</v>
      </c>
      <c r="Z9" s="41">
        <v>15</v>
      </c>
      <c r="AA9" s="32"/>
      <c r="AB9" s="33"/>
      <c r="AC9" s="33"/>
      <c r="AD9" s="33"/>
      <c r="AE9" s="33"/>
      <c r="AF9" s="33"/>
      <c r="AG9" s="33"/>
      <c r="AH9" s="34"/>
      <c r="AI9" s="35">
        <v>26.83</v>
      </c>
      <c r="AJ9" s="36">
        <f t="shared" ref="AJ9:AJ46" si="2">IF(COUNTIF(I9,"*POIDS LOURDS*")+COUNTIF(I9,"*REMORQUE*")&gt;0,0,AI9*18%)</f>
        <v>4.8293999999999997</v>
      </c>
      <c r="AK9" s="42">
        <f>AI9*15/100</f>
        <v>4.0244999999999997</v>
      </c>
      <c r="AL9" s="42">
        <f>AI9*1.2/100</f>
        <v>0.32195999999999997</v>
      </c>
      <c r="AM9" s="37"/>
      <c r="AN9" s="37"/>
      <c r="AO9" s="37"/>
      <c r="AP9" s="37"/>
    </row>
    <row r="10" spans="1:43" ht="16.5" thickBot="1">
      <c r="A10" s="21">
        <v>2</v>
      </c>
      <c r="B10" s="22" t="str">
        <f t="shared" si="0"/>
        <v>BTA APDROSINASANA - TEMPORAIRE AUTOMOBILE</v>
      </c>
      <c r="C10" s="23" t="str">
        <f t="shared" si="1"/>
        <v>01/08/2013 17:06:52 </v>
      </c>
      <c r="E10" s="24" t="s">
        <v>38</v>
      </c>
      <c r="F10" s="24" t="s">
        <v>39</v>
      </c>
      <c r="G10" s="24">
        <v>0</v>
      </c>
      <c r="H10" s="24" t="s">
        <v>170</v>
      </c>
      <c r="I10" s="24" t="s">
        <v>1</v>
      </c>
      <c r="J10" s="25">
        <v>41489</v>
      </c>
      <c r="K10" s="26">
        <v>0</v>
      </c>
      <c r="L10" s="25">
        <v>41494</v>
      </c>
      <c r="M10" s="26">
        <v>0</v>
      </c>
      <c r="N10" s="24" t="s">
        <v>40</v>
      </c>
      <c r="O10" s="24" t="s">
        <v>41</v>
      </c>
      <c r="P10" s="27" t="s">
        <v>42</v>
      </c>
      <c r="Q10" s="27" t="s">
        <v>43</v>
      </c>
      <c r="R10" s="27"/>
      <c r="S10" s="27"/>
      <c r="T10" s="27"/>
      <c r="U10" s="27"/>
      <c r="V10" s="28"/>
      <c r="W10" s="27"/>
      <c r="X10" s="29"/>
      <c r="Y10" s="30" t="s">
        <v>44</v>
      </c>
      <c r="Z10" s="31">
        <v>5</v>
      </c>
      <c r="AA10" s="32"/>
      <c r="AB10" s="33"/>
      <c r="AC10" s="33"/>
      <c r="AD10" s="33"/>
      <c r="AE10" s="33"/>
      <c r="AF10" s="33"/>
      <c r="AG10" s="33"/>
      <c r="AH10" s="34"/>
      <c r="AI10" s="35">
        <v>16.39</v>
      </c>
      <c r="AJ10" s="36">
        <f t="shared" si="2"/>
        <v>2.9502000000000002</v>
      </c>
      <c r="AK10" s="36">
        <f t="shared" ref="AK10:AK46" si="3">AI10*15/100</f>
        <v>2.4585000000000004</v>
      </c>
      <c r="AL10" s="36">
        <f t="shared" ref="AL10:AL46" si="4">AI10*1.2/100</f>
        <v>0.19667999999999999</v>
      </c>
      <c r="AM10" s="37"/>
      <c r="AN10" s="37"/>
      <c r="AO10" s="37"/>
      <c r="AP10" s="37"/>
    </row>
    <row r="11" spans="1:43" ht="16.5" thickBot="1">
      <c r="A11" s="21">
        <v>3</v>
      </c>
      <c r="B11" s="22" t="str">
        <f t="shared" si="0"/>
        <v>BTA APDROSINASANA - TEMPORAIRE</v>
      </c>
      <c r="C11" s="23" t="str">
        <f t="shared" si="1"/>
        <v>01/08/2013 16:34:32 </v>
      </c>
      <c r="E11" s="24" t="s">
        <v>45</v>
      </c>
      <c r="F11" s="24" t="s">
        <v>46</v>
      </c>
      <c r="G11" s="24">
        <v>323416</v>
      </c>
      <c r="H11" s="24" t="s">
        <v>171</v>
      </c>
      <c r="I11" s="24" t="s">
        <v>0</v>
      </c>
      <c r="J11" s="25">
        <v>41488</v>
      </c>
      <c r="K11" s="26">
        <v>0.25</v>
      </c>
      <c r="L11" s="25">
        <v>41503</v>
      </c>
      <c r="M11" s="26">
        <v>0.25</v>
      </c>
      <c r="N11" s="24" t="s">
        <v>47</v>
      </c>
      <c r="O11" s="24" t="s">
        <v>41</v>
      </c>
      <c r="P11" s="27" t="s">
        <v>48</v>
      </c>
      <c r="Q11" s="27" t="s">
        <v>49</v>
      </c>
      <c r="R11" s="27"/>
      <c r="S11" s="27"/>
      <c r="T11" s="27"/>
      <c r="U11" s="27"/>
      <c r="V11" s="28"/>
      <c r="W11" s="27"/>
      <c r="X11" s="29"/>
      <c r="Y11" s="30" t="s">
        <v>44</v>
      </c>
      <c r="Z11" s="31">
        <v>15</v>
      </c>
      <c r="AA11" s="32"/>
      <c r="AB11" s="33"/>
      <c r="AC11" s="33"/>
      <c r="AD11" s="33"/>
      <c r="AE11" s="33"/>
      <c r="AF11" s="33"/>
      <c r="AG11" s="33"/>
      <c r="AH11" s="34"/>
      <c r="AI11" s="35">
        <v>26.83</v>
      </c>
      <c r="AJ11" s="36">
        <f t="shared" si="2"/>
        <v>4.8293999999999997</v>
      </c>
      <c r="AK11" s="36">
        <f t="shared" si="3"/>
        <v>4.0244999999999997</v>
      </c>
      <c r="AL11" s="36">
        <f t="shared" si="4"/>
        <v>0.32195999999999997</v>
      </c>
      <c r="AM11" s="37"/>
      <c r="AN11" s="37"/>
      <c r="AO11" s="37"/>
      <c r="AP11" s="37"/>
    </row>
    <row r="12" spans="1:43" ht="16.5" thickBot="1">
      <c r="A12" s="21">
        <v>4</v>
      </c>
      <c r="B12" s="22" t="str">
        <f t="shared" si="0"/>
        <v>BTA APDROSINASANA - TEMPORAIRE AUTOMOBILE</v>
      </c>
      <c r="C12" s="23" t="str">
        <f t="shared" si="1"/>
        <v>01/08/2013 15:58:50 </v>
      </c>
      <c r="E12" s="24" t="s">
        <v>63</v>
      </c>
      <c r="F12" s="24" t="s">
        <v>64</v>
      </c>
      <c r="G12" s="24">
        <v>505815</v>
      </c>
      <c r="H12" s="24" t="s">
        <v>172</v>
      </c>
      <c r="I12" s="24" t="s">
        <v>1</v>
      </c>
      <c r="J12" s="25">
        <v>41487</v>
      </c>
      <c r="K12" s="26">
        <v>0.66666666666666663</v>
      </c>
      <c r="L12" s="25">
        <v>41502</v>
      </c>
      <c r="M12" s="26">
        <v>0.66666666666666663</v>
      </c>
      <c r="N12" s="24" t="s">
        <v>40</v>
      </c>
      <c r="O12" s="24" t="s">
        <v>41</v>
      </c>
      <c r="P12" s="27" t="s">
        <v>65</v>
      </c>
      <c r="Q12" s="27" t="s">
        <v>66</v>
      </c>
      <c r="R12" s="27"/>
      <c r="S12" s="27"/>
      <c r="T12" s="27"/>
      <c r="U12" s="27"/>
      <c r="V12" s="28"/>
      <c r="W12" s="27"/>
      <c r="X12" s="29"/>
      <c r="Y12" s="30" t="s">
        <v>44</v>
      </c>
      <c r="Z12" s="31">
        <v>15</v>
      </c>
      <c r="AA12" s="32"/>
      <c r="AB12" s="33"/>
      <c r="AC12" s="33"/>
      <c r="AD12" s="33"/>
      <c r="AE12" s="33"/>
      <c r="AF12" s="33"/>
      <c r="AG12" s="33"/>
      <c r="AH12" s="34"/>
      <c r="AI12" s="35">
        <v>26.83</v>
      </c>
      <c r="AJ12" s="36">
        <f t="shared" si="2"/>
        <v>4.8293999999999997</v>
      </c>
      <c r="AK12" s="36">
        <f t="shared" si="3"/>
        <v>4.0244999999999997</v>
      </c>
      <c r="AL12" s="36">
        <f t="shared" si="4"/>
        <v>0.32195999999999997</v>
      </c>
      <c r="AM12" s="37"/>
      <c r="AN12" s="37"/>
      <c r="AO12" s="37"/>
      <c r="AP12" s="37"/>
    </row>
    <row r="13" spans="1:43" ht="16.5" thickBot="1">
      <c r="A13" s="21">
        <v>5</v>
      </c>
      <c r="B13" s="22" t="str">
        <f t="shared" si="0"/>
        <v>BTA APDROSINASANA - TEMPORAIRE</v>
      </c>
      <c r="C13" s="23" t="str">
        <f t="shared" si="1"/>
        <v>01/08/2013 15:44:10 </v>
      </c>
      <c r="E13" s="24" t="s">
        <v>67</v>
      </c>
      <c r="F13" s="24" t="s">
        <v>68</v>
      </c>
      <c r="G13" s="24">
        <v>104415</v>
      </c>
      <c r="H13" s="24" t="s">
        <v>171</v>
      </c>
      <c r="I13" s="24" t="s">
        <v>0</v>
      </c>
      <c r="J13" s="25">
        <v>41487</v>
      </c>
      <c r="K13" s="26">
        <v>0.66666666666666663</v>
      </c>
      <c r="L13" s="25">
        <v>41492</v>
      </c>
      <c r="M13" s="26">
        <v>0.66666666666666663</v>
      </c>
      <c r="N13" s="24" t="s">
        <v>47</v>
      </c>
      <c r="O13" s="24" t="s">
        <v>41</v>
      </c>
      <c r="P13" s="27" t="s">
        <v>65</v>
      </c>
      <c r="Q13" s="27" t="s">
        <v>69</v>
      </c>
      <c r="R13" s="27"/>
      <c r="S13" s="27"/>
      <c r="T13" s="27"/>
      <c r="U13" s="27"/>
      <c r="V13" s="28"/>
      <c r="W13" s="27"/>
      <c r="X13" s="29"/>
      <c r="Y13" s="30" t="s">
        <v>44</v>
      </c>
      <c r="Z13" s="31">
        <v>5</v>
      </c>
      <c r="AA13" s="32"/>
      <c r="AB13" s="33"/>
      <c r="AC13" s="33"/>
      <c r="AD13" s="33"/>
      <c r="AE13" s="33"/>
      <c r="AF13" s="33"/>
      <c r="AG13" s="33"/>
      <c r="AH13" s="34"/>
      <c r="AI13" s="35">
        <v>16.39</v>
      </c>
      <c r="AJ13" s="36">
        <f t="shared" si="2"/>
        <v>2.9502000000000002</v>
      </c>
      <c r="AK13" s="36">
        <f t="shared" si="3"/>
        <v>2.4585000000000004</v>
      </c>
      <c r="AL13" s="36">
        <f t="shared" si="4"/>
        <v>0.19667999999999999</v>
      </c>
      <c r="AM13" s="37"/>
      <c r="AN13" s="37"/>
      <c r="AO13" s="37"/>
      <c r="AP13" s="37"/>
    </row>
    <row r="14" spans="1:43" ht="16.5" thickBot="1">
      <c r="A14" s="21">
        <v>6</v>
      </c>
      <c r="B14" s="22" t="str">
        <f t="shared" si="0"/>
        <v>BTA APDROSINASANA - TEMPORAIRE AUTOMOBILE</v>
      </c>
      <c r="C14" s="23" t="str">
        <f t="shared" si="1"/>
        <v>01/08/2013 14:26:04 </v>
      </c>
      <c r="E14" s="24" t="s">
        <v>70</v>
      </c>
      <c r="F14" s="24" t="s">
        <v>71</v>
      </c>
      <c r="G14" s="24">
        <v>0</v>
      </c>
      <c r="H14" s="24" t="s">
        <v>170</v>
      </c>
      <c r="I14" s="24" t="s">
        <v>1</v>
      </c>
      <c r="J14" s="25">
        <v>41527</v>
      </c>
      <c r="K14" s="26">
        <v>0.58333333333333337</v>
      </c>
      <c r="L14" s="25">
        <v>41542</v>
      </c>
      <c r="M14" s="26">
        <v>0.58333333333333337</v>
      </c>
      <c r="N14" s="24" t="s">
        <v>40</v>
      </c>
      <c r="O14" s="24" t="s">
        <v>41</v>
      </c>
      <c r="P14" s="27" t="s">
        <v>48</v>
      </c>
      <c r="Q14" s="27" t="s">
        <v>72</v>
      </c>
      <c r="R14" s="27"/>
      <c r="S14" s="27"/>
      <c r="T14" s="27"/>
      <c r="U14" s="27"/>
      <c r="V14" s="28"/>
      <c r="W14" s="27"/>
      <c r="X14" s="29"/>
      <c r="Y14" s="30" t="s">
        <v>44</v>
      </c>
      <c r="Z14" s="31">
        <v>15</v>
      </c>
      <c r="AA14" s="32"/>
      <c r="AB14" s="33"/>
      <c r="AC14" s="33"/>
      <c r="AD14" s="33"/>
      <c r="AE14" s="33"/>
      <c r="AF14" s="33"/>
      <c r="AG14" s="33"/>
      <c r="AH14" s="34"/>
      <c r="AI14" s="35">
        <v>26.83</v>
      </c>
      <c r="AJ14" s="36">
        <f t="shared" si="2"/>
        <v>4.8293999999999997</v>
      </c>
      <c r="AK14" s="36">
        <f t="shared" si="3"/>
        <v>4.0244999999999997</v>
      </c>
      <c r="AL14" s="36">
        <f t="shared" si="4"/>
        <v>0.32195999999999997</v>
      </c>
      <c r="AM14" s="37"/>
      <c r="AN14" s="37"/>
      <c r="AO14" s="37"/>
      <c r="AP14" s="37"/>
    </row>
    <row r="15" spans="1:43" ht="16.5" thickBot="1">
      <c r="A15" s="21">
        <v>7</v>
      </c>
      <c r="B15" s="22" t="str">
        <f t="shared" si="0"/>
        <v>BTA APDROSINASANA - TEMPORAIRE</v>
      </c>
      <c r="C15" s="23" t="str">
        <f t="shared" si="1"/>
        <v>01/08/2013 14:28:41 </v>
      </c>
      <c r="E15" s="24" t="s">
        <v>73</v>
      </c>
      <c r="F15" s="24" t="s">
        <v>74</v>
      </c>
      <c r="G15" s="24">
        <v>412814</v>
      </c>
      <c r="H15" s="24" t="s">
        <v>171</v>
      </c>
      <c r="I15" s="24" t="s">
        <v>0</v>
      </c>
      <c r="J15" s="25">
        <v>41487</v>
      </c>
      <c r="K15" s="26">
        <v>0.60416666666666663</v>
      </c>
      <c r="L15" s="25">
        <v>41495</v>
      </c>
      <c r="M15" s="26">
        <v>0.60416666666666663</v>
      </c>
      <c r="N15" s="24" t="s">
        <v>47</v>
      </c>
      <c r="O15" s="24" t="s">
        <v>41</v>
      </c>
      <c r="P15" s="27" t="s">
        <v>75</v>
      </c>
      <c r="Q15" s="27" t="s">
        <v>76</v>
      </c>
      <c r="R15" s="27"/>
      <c r="S15" s="27"/>
      <c r="T15" s="27"/>
      <c r="U15" s="27"/>
      <c r="V15" s="28"/>
      <c r="W15" s="27"/>
      <c r="X15" s="29"/>
      <c r="Y15" s="30" t="s">
        <v>44</v>
      </c>
      <c r="Z15" s="31">
        <v>8</v>
      </c>
      <c r="AA15" s="32"/>
      <c r="AB15" s="33"/>
      <c r="AC15" s="33"/>
      <c r="AD15" s="33"/>
      <c r="AE15" s="33"/>
      <c r="AF15" s="33"/>
      <c r="AG15" s="33"/>
      <c r="AH15" s="34"/>
      <c r="AI15" s="35">
        <v>20.87</v>
      </c>
      <c r="AJ15" s="36">
        <f t="shared" si="2"/>
        <v>3.7566000000000002</v>
      </c>
      <c r="AK15" s="36">
        <f t="shared" si="3"/>
        <v>3.1305000000000001</v>
      </c>
      <c r="AL15" s="36">
        <f t="shared" si="4"/>
        <v>0.25044</v>
      </c>
      <c r="AM15" s="37"/>
      <c r="AN15" s="37"/>
      <c r="AO15" s="37"/>
      <c r="AP15" s="37"/>
    </row>
    <row r="16" spans="1:43" ht="16.5" thickBot="1">
      <c r="A16" s="21">
        <v>8</v>
      </c>
      <c r="B16" s="22" t="str">
        <f t="shared" si="0"/>
        <v>BTA APDROSINASANA - TEMPORAIRE</v>
      </c>
      <c r="C16" s="23" t="str">
        <f t="shared" si="1"/>
        <v>01/08/2013 14:16:46 </v>
      </c>
      <c r="E16" s="24" t="s">
        <v>77</v>
      </c>
      <c r="F16" s="24" t="s">
        <v>78</v>
      </c>
      <c r="G16" s="24">
        <v>461614</v>
      </c>
      <c r="H16" s="24" t="s">
        <v>171</v>
      </c>
      <c r="I16" s="24" t="s">
        <v>0</v>
      </c>
      <c r="J16" s="25">
        <v>41487</v>
      </c>
      <c r="K16" s="26">
        <v>0.60416666666666663</v>
      </c>
      <c r="L16" s="25">
        <v>41492</v>
      </c>
      <c r="M16" s="26">
        <v>0.60416666666666663</v>
      </c>
      <c r="N16" s="24" t="s">
        <v>47</v>
      </c>
      <c r="O16" s="24" t="s">
        <v>41</v>
      </c>
      <c r="P16" s="27" t="s">
        <v>79</v>
      </c>
      <c r="Q16" s="27" t="s">
        <v>80</v>
      </c>
      <c r="R16" s="27"/>
      <c r="S16" s="27"/>
      <c r="T16" s="27"/>
      <c r="U16" s="27"/>
      <c r="V16" s="28"/>
      <c r="W16" s="27"/>
      <c r="X16" s="29"/>
      <c r="Y16" s="30" t="s">
        <v>44</v>
      </c>
      <c r="Z16" s="31">
        <v>5</v>
      </c>
      <c r="AA16" s="32"/>
      <c r="AB16" s="33"/>
      <c r="AC16" s="33"/>
      <c r="AD16" s="33"/>
      <c r="AE16" s="33"/>
      <c r="AF16" s="33"/>
      <c r="AG16" s="33"/>
      <c r="AH16" s="34"/>
      <c r="AI16" s="35">
        <v>16.39</v>
      </c>
      <c r="AJ16" s="36">
        <f t="shared" si="2"/>
        <v>2.9502000000000002</v>
      </c>
      <c r="AK16" s="36">
        <f t="shared" si="3"/>
        <v>2.4585000000000004</v>
      </c>
      <c r="AL16" s="36">
        <f t="shared" si="4"/>
        <v>0.19667999999999999</v>
      </c>
      <c r="AM16" s="37"/>
      <c r="AN16" s="37"/>
      <c r="AO16" s="37"/>
      <c r="AP16" s="37"/>
    </row>
    <row r="17" spans="1:42" ht="16.5" thickBot="1">
      <c r="A17" s="21">
        <v>9</v>
      </c>
      <c r="B17" s="38" t="str">
        <f t="shared" si="0"/>
        <v>BTA APDROSINASANA - FRONTIERE 30 JOURS</v>
      </c>
      <c r="C17" s="23" t="str">
        <f t="shared" si="1"/>
        <v>01/08/2013 12:19:10 </v>
      </c>
      <c r="E17" s="24" t="s">
        <v>81</v>
      </c>
      <c r="F17" s="24" t="s">
        <v>82</v>
      </c>
      <c r="G17" s="24">
        <v>0</v>
      </c>
      <c r="H17" s="24" t="s">
        <v>170</v>
      </c>
      <c r="I17" s="24" t="s">
        <v>52</v>
      </c>
      <c r="J17" s="25">
        <v>41486</v>
      </c>
      <c r="K17" s="26">
        <v>0.41666666666666669</v>
      </c>
      <c r="L17" s="25">
        <v>41516</v>
      </c>
      <c r="M17" s="26">
        <v>0.41666666666666669</v>
      </c>
      <c r="N17" s="24" t="s">
        <v>47</v>
      </c>
      <c r="O17" s="24" t="s">
        <v>41</v>
      </c>
      <c r="P17" s="27" t="s">
        <v>83</v>
      </c>
      <c r="Q17" s="27" t="s">
        <v>84</v>
      </c>
      <c r="R17" s="27"/>
      <c r="S17" s="27"/>
      <c r="T17" s="27"/>
      <c r="U17" s="27"/>
      <c r="V17" s="28"/>
      <c r="W17" s="27"/>
      <c r="X17" s="29"/>
      <c r="Y17" s="30" t="s">
        <v>44</v>
      </c>
      <c r="Z17" s="39">
        <v>30</v>
      </c>
      <c r="AA17" s="32"/>
      <c r="AB17" s="33"/>
      <c r="AC17" s="33"/>
      <c r="AD17" s="33"/>
      <c r="AE17" s="33"/>
      <c r="AF17" s="33"/>
      <c r="AG17" s="33"/>
      <c r="AH17" s="34"/>
      <c r="AI17" s="35">
        <v>39.49</v>
      </c>
      <c r="AJ17" s="36">
        <f t="shared" si="2"/>
        <v>7.1082000000000001</v>
      </c>
      <c r="AK17" s="36">
        <f t="shared" si="3"/>
        <v>5.9235000000000007</v>
      </c>
      <c r="AL17" s="36">
        <f t="shared" si="4"/>
        <v>0.47387999999999997</v>
      </c>
      <c r="AM17" s="37"/>
      <c r="AN17" s="37"/>
      <c r="AO17" s="37"/>
      <c r="AP17" s="37"/>
    </row>
    <row r="18" spans="1:42" ht="16.5" thickBot="1">
      <c r="A18" s="21">
        <v>10</v>
      </c>
      <c r="B18" s="38" t="str">
        <f t="shared" si="0"/>
        <v>BTA APDROSINASANA - FRONTIERE 30 JOURS</v>
      </c>
      <c r="C18" s="23" t="str">
        <f t="shared" si="1"/>
        <v>01/08/2013 12:16:30 </v>
      </c>
      <c r="E18" s="24" t="s">
        <v>85</v>
      </c>
      <c r="F18" s="24" t="s">
        <v>86</v>
      </c>
      <c r="G18" s="24">
        <v>0</v>
      </c>
      <c r="H18" s="24" t="s">
        <v>170</v>
      </c>
      <c r="I18" s="24" t="s">
        <v>52</v>
      </c>
      <c r="J18" s="25">
        <v>41486</v>
      </c>
      <c r="K18" s="26">
        <v>0.41666666666666669</v>
      </c>
      <c r="L18" s="25">
        <v>41516</v>
      </c>
      <c r="M18" s="26">
        <v>0.41666666666666669</v>
      </c>
      <c r="N18" s="24" t="s">
        <v>47</v>
      </c>
      <c r="O18" s="24" t="s">
        <v>41</v>
      </c>
      <c r="P18" s="27" t="s">
        <v>42</v>
      </c>
      <c r="Q18" s="27" t="s">
        <v>43</v>
      </c>
      <c r="R18" s="27"/>
      <c r="S18" s="27"/>
      <c r="T18" s="27"/>
      <c r="U18" s="27"/>
      <c r="V18" s="28"/>
      <c r="W18" s="27"/>
      <c r="X18" s="29"/>
      <c r="Y18" s="30" t="s">
        <v>44</v>
      </c>
      <c r="Z18" s="39">
        <v>30</v>
      </c>
      <c r="AA18" s="32"/>
      <c r="AB18" s="33"/>
      <c r="AC18" s="33"/>
      <c r="AD18" s="33"/>
      <c r="AE18" s="33"/>
      <c r="AF18" s="33"/>
      <c r="AG18" s="33"/>
      <c r="AH18" s="34"/>
      <c r="AI18" s="35">
        <v>39.49</v>
      </c>
      <c r="AJ18" s="36">
        <f t="shared" si="2"/>
        <v>7.1082000000000001</v>
      </c>
      <c r="AK18" s="36">
        <f t="shared" si="3"/>
        <v>5.9235000000000007</v>
      </c>
      <c r="AL18" s="36">
        <f t="shared" si="4"/>
        <v>0.47387999999999997</v>
      </c>
      <c r="AM18" s="37"/>
      <c r="AN18" s="37"/>
      <c r="AO18" s="37"/>
      <c r="AP18" s="37"/>
    </row>
    <row r="19" spans="1:42" ht="16.5" thickBot="1">
      <c r="A19" s="21">
        <v>11</v>
      </c>
      <c r="B19" s="38" t="str">
        <f t="shared" si="0"/>
        <v>BTA APDROSINASANA - FRONTIERE 30 JOURS</v>
      </c>
      <c r="C19" s="23" t="str">
        <f t="shared" si="1"/>
        <v>01/08/2013 12:14:21 </v>
      </c>
      <c r="E19" s="24" t="s">
        <v>87</v>
      </c>
      <c r="F19" s="24" t="s">
        <v>88</v>
      </c>
      <c r="G19" s="24">
        <v>0</v>
      </c>
      <c r="H19" s="24" t="s">
        <v>170</v>
      </c>
      <c r="I19" s="24" t="s">
        <v>52</v>
      </c>
      <c r="J19" s="25">
        <v>41486</v>
      </c>
      <c r="K19" s="26">
        <v>0.41666666666666669</v>
      </c>
      <c r="L19" s="25">
        <v>41516</v>
      </c>
      <c r="M19" s="26">
        <v>0.41666666666666669</v>
      </c>
      <c r="N19" s="24" t="s">
        <v>47</v>
      </c>
      <c r="O19" s="24" t="s">
        <v>41</v>
      </c>
      <c r="P19" s="27" t="s">
        <v>89</v>
      </c>
      <c r="Q19" s="27" t="s">
        <v>90</v>
      </c>
      <c r="R19" s="27"/>
      <c r="S19" s="27"/>
      <c r="T19" s="27"/>
      <c r="U19" s="27"/>
      <c r="V19" s="28"/>
      <c r="W19" s="27"/>
      <c r="X19" s="29"/>
      <c r="Y19" s="30" t="s">
        <v>44</v>
      </c>
      <c r="Z19" s="39">
        <v>30</v>
      </c>
      <c r="AA19" s="32"/>
      <c r="AB19" s="33"/>
      <c r="AC19" s="33"/>
      <c r="AD19" s="33"/>
      <c r="AE19" s="33"/>
      <c r="AF19" s="33"/>
      <c r="AG19" s="33"/>
      <c r="AH19" s="34"/>
      <c r="AI19" s="35">
        <v>39.49</v>
      </c>
      <c r="AJ19" s="36">
        <f t="shared" si="2"/>
        <v>7.1082000000000001</v>
      </c>
      <c r="AK19" s="36">
        <f t="shared" si="3"/>
        <v>5.9235000000000007</v>
      </c>
      <c r="AL19" s="36">
        <f t="shared" si="4"/>
        <v>0.47387999999999997</v>
      </c>
      <c r="AM19" s="37"/>
      <c r="AN19" s="37"/>
      <c r="AO19" s="37"/>
      <c r="AP19" s="37"/>
    </row>
    <row r="20" spans="1:42" ht="16.5" thickBot="1">
      <c r="A20" s="21">
        <v>12</v>
      </c>
      <c r="B20" s="38" t="str">
        <f t="shared" si="0"/>
        <v>BTA APDROSINASANA - FRONTIERE 30 JOURS</v>
      </c>
      <c r="C20" s="23" t="str">
        <f t="shared" si="1"/>
        <v>01/08/2013 12:12:10 </v>
      </c>
      <c r="E20" s="24" t="s">
        <v>91</v>
      </c>
      <c r="F20" s="24" t="s">
        <v>92</v>
      </c>
      <c r="G20" s="24">
        <v>0</v>
      </c>
      <c r="H20" s="24" t="s">
        <v>170</v>
      </c>
      <c r="I20" s="24" t="s">
        <v>52</v>
      </c>
      <c r="J20" s="25">
        <v>41486</v>
      </c>
      <c r="K20" s="26">
        <v>0.41666666666666669</v>
      </c>
      <c r="L20" s="25">
        <v>41516</v>
      </c>
      <c r="M20" s="26">
        <v>0.41666666666666669</v>
      </c>
      <c r="N20" s="24" t="s">
        <v>47</v>
      </c>
      <c r="O20" s="24" t="s">
        <v>41</v>
      </c>
      <c r="P20" s="27" t="s">
        <v>57</v>
      </c>
      <c r="Q20" s="27" t="s">
        <v>93</v>
      </c>
      <c r="R20" s="27"/>
      <c r="S20" s="27"/>
      <c r="T20" s="27"/>
      <c r="U20" s="27"/>
      <c r="V20" s="28"/>
      <c r="W20" s="27"/>
      <c r="X20" s="29"/>
      <c r="Y20" s="30" t="s">
        <v>44</v>
      </c>
      <c r="Z20" s="39">
        <v>30</v>
      </c>
      <c r="AA20" s="32"/>
      <c r="AB20" s="33"/>
      <c r="AC20" s="33"/>
      <c r="AD20" s="33"/>
      <c r="AE20" s="33"/>
      <c r="AF20" s="33"/>
      <c r="AG20" s="33"/>
      <c r="AH20" s="34"/>
      <c r="AI20" s="35">
        <v>39.49</v>
      </c>
      <c r="AJ20" s="36">
        <f t="shared" si="2"/>
        <v>7.1082000000000001</v>
      </c>
      <c r="AK20" s="36">
        <f t="shared" si="3"/>
        <v>5.9235000000000007</v>
      </c>
      <c r="AL20" s="36">
        <f t="shared" si="4"/>
        <v>0.47387999999999997</v>
      </c>
      <c r="AM20" s="37"/>
      <c r="AN20" s="37"/>
      <c r="AO20" s="37"/>
      <c r="AP20" s="37"/>
    </row>
    <row r="21" spans="1:42" ht="16.5" thickBot="1">
      <c r="A21" s="21">
        <v>13</v>
      </c>
      <c r="B21" s="40" t="str">
        <f t="shared" si="0"/>
        <v>BTA APDROSINASANA - FRONTIERE 15 JOURS</v>
      </c>
      <c r="C21" s="23" t="str">
        <f t="shared" si="1"/>
        <v>01/08/2013 12:09:10 </v>
      </c>
      <c r="E21" s="24" t="s">
        <v>94</v>
      </c>
      <c r="F21" s="24" t="s">
        <v>95</v>
      </c>
      <c r="G21" s="24">
        <v>0</v>
      </c>
      <c r="H21" s="24" t="s">
        <v>170</v>
      </c>
      <c r="I21" s="24" t="s">
        <v>56</v>
      </c>
      <c r="J21" s="25">
        <v>41506</v>
      </c>
      <c r="K21" s="26">
        <v>0.41666666666666669</v>
      </c>
      <c r="L21" s="25">
        <v>41521</v>
      </c>
      <c r="M21" s="26">
        <v>0.41666666666666669</v>
      </c>
      <c r="N21" s="24" t="s">
        <v>47</v>
      </c>
      <c r="O21" s="24" t="s">
        <v>41</v>
      </c>
      <c r="P21" s="27" t="s">
        <v>42</v>
      </c>
      <c r="Q21" s="27" t="s">
        <v>96</v>
      </c>
      <c r="R21" s="27"/>
      <c r="S21" s="27"/>
      <c r="T21" s="27"/>
      <c r="U21" s="27"/>
      <c r="V21" s="28"/>
      <c r="W21" s="27"/>
      <c r="X21" s="29"/>
      <c r="Y21" s="30" t="s">
        <v>44</v>
      </c>
      <c r="Z21" s="41">
        <v>15</v>
      </c>
      <c r="AA21" s="32"/>
      <c r="AB21" s="33"/>
      <c r="AC21" s="33"/>
      <c r="AD21" s="33"/>
      <c r="AE21" s="33"/>
      <c r="AF21" s="33"/>
      <c r="AG21" s="33"/>
      <c r="AH21" s="34"/>
      <c r="AI21" s="35">
        <v>26.83</v>
      </c>
      <c r="AJ21" s="36">
        <f t="shared" si="2"/>
        <v>4.8293999999999997</v>
      </c>
      <c r="AK21" s="36">
        <f t="shared" si="3"/>
        <v>4.0244999999999997</v>
      </c>
      <c r="AL21" s="36">
        <f t="shared" si="4"/>
        <v>0.32195999999999997</v>
      </c>
      <c r="AM21" s="37"/>
      <c r="AN21" s="37"/>
      <c r="AO21" s="37"/>
      <c r="AP21" s="37"/>
    </row>
    <row r="22" spans="1:42" ht="16.5" thickBot="1">
      <c r="A22" s="21">
        <v>14</v>
      </c>
      <c r="B22" s="38" t="str">
        <f t="shared" si="0"/>
        <v>BTA APDROSINASANA - FRONTIERE 30 JOURS</v>
      </c>
      <c r="C22" s="23" t="str">
        <f t="shared" si="1"/>
        <v>01/08/2013 12:07:00 </v>
      </c>
      <c r="E22" s="24" t="s">
        <v>97</v>
      </c>
      <c r="F22" s="24" t="s">
        <v>98</v>
      </c>
      <c r="G22" s="24">
        <v>0</v>
      </c>
      <c r="H22" s="24" t="s">
        <v>170</v>
      </c>
      <c r="I22" s="24" t="s">
        <v>52</v>
      </c>
      <c r="J22" s="25">
        <v>41486</v>
      </c>
      <c r="K22" s="26">
        <v>0.41666666666666669</v>
      </c>
      <c r="L22" s="25">
        <v>41516</v>
      </c>
      <c r="M22" s="26">
        <v>0.41666666666666669</v>
      </c>
      <c r="N22" s="24" t="s">
        <v>47</v>
      </c>
      <c r="O22" s="24" t="s">
        <v>41</v>
      </c>
      <c r="P22" s="27" t="s">
        <v>42</v>
      </c>
      <c r="Q22" s="27" t="s">
        <v>96</v>
      </c>
      <c r="R22" s="27"/>
      <c r="S22" s="27"/>
      <c r="T22" s="27"/>
      <c r="U22" s="27"/>
      <c r="V22" s="28"/>
      <c r="W22" s="27"/>
      <c r="X22" s="29"/>
      <c r="Y22" s="30" t="s">
        <v>44</v>
      </c>
      <c r="Z22" s="39">
        <v>30</v>
      </c>
      <c r="AA22" s="32"/>
      <c r="AB22" s="33"/>
      <c r="AC22" s="33"/>
      <c r="AD22" s="33"/>
      <c r="AE22" s="33"/>
      <c r="AF22" s="33"/>
      <c r="AG22" s="33"/>
      <c r="AH22" s="34"/>
      <c r="AI22" s="35">
        <v>39.49</v>
      </c>
      <c r="AJ22" s="36">
        <f t="shared" si="2"/>
        <v>7.1082000000000001</v>
      </c>
      <c r="AK22" s="36">
        <f t="shared" si="3"/>
        <v>5.9235000000000007</v>
      </c>
      <c r="AL22" s="36">
        <f t="shared" si="4"/>
        <v>0.47387999999999997</v>
      </c>
      <c r="AM22" s="37"/>
      <c r="AN22" s="37"/>
      <c r="AO22" s="37"/>
      <c r="AP22" s="37"/>
    </row>
    <row r="23" spans="1:42" ht="16.5" thickBot="1">
      <c r="A23" s="21">
        <v>15</v>
      </c>
      <c r="B23" s="22" t="str">
        <f t="shared" si="0"/>
        <v>BTA APDROSINASANA - TEMPORAIRE</v>
      </c>
      <c r="C23" s="23" t="str">
        <f t="shared" si="1"/>
        <v>01/08/2013 12:04:51 </v>
      </c>
      <c r="E23" s="24" t="s">
        <v>99</v>
      </c>
      <c r="F23" s="24" t="s">
        <v>100</v>
      </c>
      <c r="G23" s="24">
        <v>51412</v>
      </c>
      <c r="H23" s="24" t="s">
        <v>171</v>
      </c>
      <c r="I23" s="24" t="s">
        <v>0</v>
      </c>
      <c r="J23" s="25">
        <v>41489</v>
      </c>
      <c r="K23" s="26">
        <v>0</v>
      </c>
      <c r="L23" s="25">
        <v>41504</v>
      </c>
      <c r="M23" s="26">
        <v>0</v>
      </c>
      <c r="N23" s="24" t="s">
        <v>47</v>
      </c>
      <c r="O23" s="24" t="s">
        <v>41</v>
      </c>
      <c r="P23" s="27" t="s">
        <v>101</v>
      </c>
      <c r="Q23" s="27" t="s">
        <v>102</v>
      </c>
      <c r="R23" s="27"/>
      <c r="S23" s="27"/>
      <c r="T23" s="27"/>
      <c r="U23" s="27"/>
      <c r="V23" s="28"/>
      <c r="W23" s="27"/>
      <c r="X23" s="29"/>
      <c r="Y23" s="30" t="s">
        <v>44</v>
      </c>
      <c r="Z23" s="31">
        <v>15</v>
      </c>
      <c r="AA23" s="32"/>
      <c r="AB23" s="33"/>
      <c r="AC23" s="33"/>
      <c r="AD23" s="33"/>
      <c r="AE23" s="33"/>
      <c r="AF23" s="33"/>
      <c r="AG23" s="33"/>
      <c r="AH23" s="34"/>
      <c r="AI23" s="35">
        <v>26.83</v>
      </c>
      <c r="AJ23" s="36">
        <f t="shared" si="2"/>
        <v>4.8293999999999997</v>
      </c>
      <c r="AK23" s="36">
        <f t="shared" si="3"/>
        <v>4.0244999999999997</v>
      </c>
      <c r="AL23" s="36">
        <f t="shared" si="4"/>
        <v>0.32195999999999997</v>
      </c>
      <c r="AM23" s="37"/>
      <c r="AN23" s="37"/>
      <c r="AO23" s="37"/>
      <c r="AP23" s="37"/>
    </row>
    <row r="24" spans="1:42" ht="16.5" thickBot="1">
      <c r="A24" s="21">
        <v>16</v>
      </c>
      <c r="B24" s="38" t="str">
        <f t="shared" si="0"/>
        <v>BTA APDROSINASANA - FRONTIERE 30 JOURS</v>
      </c>
      <c r="C24" s="23" t="str">
        <f t="shared" si="1"/>
        <v>01/08/2013 11:56:45 </v>
      </c>
      <c r="E24" s="24" t="s">
        <v>103</v>
      </c>
      <c r="F24" s="24" t="s">
        <v>104</v>
      </c>
      <c r="G24" s="24">
        <v>0</v>
      </c>
      <c r="H24" s="24" t="s">
        <v>170</v>
      </c>
      <c r="I24" s="24" t="s">
        <v>52</v>
      </c>
      <c r="J24" s="25">
        <v>41486</v>
      </c>
      <c r="K24" s="26">
        <v>0.41666666666666669</v>
      </c>
      <c r="L24" s="25">
        <v>41516</v>
      </c>
      <c r="M24" s="26">
        <v>0.41666666666666669</v>
      </c>
      <c r="N24" s="24" t="s">
        <v>47</v>
      </c>
      <c r="O24" s="24" t="s">
        <v>41</v>
      </c>
      <c r="P24" s="27" t="s">
        <v>105</v>
      </c>
      <c r="Q24" s="27" t="s">
        <v>106</v>
      </c>
      <c r="R24" s="27"/>
      <c r="S24" s="27"/>
      <c r="T24" s="27"/>
      <c r="U24" s="27"/>
      <c r="V24" s="28"/>
      <c r="W24" s="27"/>
      <c r="X24" s="29"/>
      <c r="Y24" s="30" t="s">
        <v>44</v>
      </c>
      <c r="Z24" s="39">
        <v>30</v>
      </c>
      <c r="AA24" s="32"/>
      <c r="AB24" s="33"/>
      <c r="AC24" s="33"/>
      <c r="AD24" s="33"/>
      <c r="AE24" s="33"/>
      <c r="AF24" s="33"/>
      <c r="AG24" s="33"/>
      <c r="AH24" s="34"/>
      <c r="AI24" s="35">
        <v>39.49</v>
      </c>
      <c r="AJ24" s="36">
        <f t="shared" si="2"/>
        <v>7.1082000000000001</v>
      </c>
      <c r="AK24" s="36">
        <f t="shared" si="3"/>
        <v>5.9235000000000007</v>
      </c>
      <c r="AL24" s="36">
        <f t="shared" si="4"/>
        <v>0.47387999999999997</v>
      </c>
      <c r="AM24" s="37"/>
      <c r="AN24" s="37"/>
      <c r="AO24" s="37"/>
      <c r="AP24" s="37"/>
    </row>
    <row r="25" spans="1:42" ht="16.5" thickBot="1">
      <c r="A25" s="21">
        <v>17</v>
      </c>
      <c r="B25" s="38" t="str">
        <f t="shared" si="0"/>
        <v>BTA APDROSINASANA - FRONTIERE 30 JOURS</v>
      </c>
      <c r="C25" s="23" t="str">
        <f t="shared" si="1"/>
        <v>01/08/2013 11:52:15 </v>
      </c>
      <c r="E25" s="24" t="s">
        <v>107</v>
      </c>
      <c r="F25" s="24" t="s">
        <v>108</v>
      </c>
      <c r="G25" s="24">
        <v>0</v>
      </c>
      <c r="H25" s="24" t="s">
        <v>170</v>
      </c>
      <c r="I25" s="24" t="s">
        <v>52</v>
      </c>
      <c r="J25" s="25">
        <v>41486</v>
      </c>
      <c r="K25" s="26">
        <v>0.41666666666666669</v>
      </c>
      <c r="L25" s="25">
        <v>41516</v>
      </c>
      <c r="M25" s="26">
        <v>0.41666666666666669</v>
      </c>
      <c r="N25" s="24" t="s">
        <v>47</v>
      </c>
      <c r="O25" s="24" t="s">
        <v>41</v>
      </c>
      <c r="P25" s="27" t="s">
        <v>109</v>
      </c>
      <c r="Q25" s="27" t="s">
        <v>110</v>
      </c>
      <c r="R25" s="27"/>
      <c r="S25" s="27"/>
      <c r="T25" s="27"/>
      <c r="U25" s="27"/>
      <c r="V25" s="28"/>
      <c r="W25" s="27"/>
      <c r="X25" s="29"/>
      <c r="Y25" s="30" t="s">
        <v>44</v>
      </c>
      <c r="Z25" s="39">
        <v>30</v>
      </c>
      <c r="AA25" s="32"/>
      <c r="AB25" s="33"/>
      <c r="AC25" s="33"/>
      <c r="AD25" s="33"/>
      <c r="AE25" s="33"/>
      <c r="AF25" s="33"/>
      <c r="AG25" s="33"/>
      <c r="AH25" s="34"/>
      <c r="AI25" s="35">
        <v>39.49</v>
      </c>
      <c r="AJ25" s="36">
        <f t="shared" si="2"/>
        <v>7.1082000000000001</v>
      </c>
      <c r="AK25" s="36">
        <f t="shared" si="3"/>
        <v>5.9235000000000007</v>
      </c>
      <c r="AL25" s="36">
        <f t="shared" si="4"/>
        <v>0.47387999999999997</v>
      </c>
      <c r="AM25" s="37"/>
      <c r="AN25" s="37"/>
      <c r="AO25" s="37"/>
      <c r="AP25" s="37"/>
    </row>
    <row r="26" spans="1:42" ht="16.5" thickBot="1">
      <c r="A26" s="21">
        <v>18</v>
      </c>
      <c r="B26" s="38" t="str">
        <f t="shared" si="0"/>
        <v>BTA APDROSINASANA - FRONTIERE 30 JOURS</v>
      </c>
      <c r="C26" s="23" t="str">
        <f t="shared" si="1"/>
        <v>01/08/2013 11:49:42 </v>
      </c>
      <c r="E26" s="24" t="s">
        <v>111</v>
      </c>
      <c r="F26" s="24" t="s">
        <v>112</v>
      </c>
      <c r="G26" s="24">
        <v>0</v>
      </c>
      <c r="H26" s="24" t="s">
        <v>170</v>
      </c>
      <c r="I26" s="24" t="s">
        <v>52</v>
      </c>
      <c r="J26" s="25">
        <v>41486</v>
      </c>
      <c r="K26" s="26">
        <v>0.41666666666666669</v>
      </c>
      <c r="L26" s="25">
        <v>41516</v>
      </c>
      <c r="M26" s="26">
        <v>0.41666666666666669</v>
      </c>
      <c r="N26" s="24" t="s">
        <v>47</v>
      </c>
      <c r="O26" s="24" t="s">
        <v>41</v>
      </c>
      <c r="P26" s="27" t="s">
        <v>48</v>
      </c>
      <c r="Q26" s="27" t="s">
        <v>113</v>
      </c>
      <c r="R26" s="27"/>
      <c r="S26" s="27"/>
      <c r="T26" s="27"/>
      <c r="U26" s="27"/>
      <c r="V26" s="28"/>
      <c r="W26" s="27"/>
      <c r="X26" s="29"/>
      <c r="Y26" s="30" t="s">
        <v>44</v>
      </c>
      <c r="Z26" s="39">
        <v>30</v>
      </c>
      <c r="AA26" s="32"/>
      <c r="AB26" s="33"/>
      <c r="AC26" s="33"/>
      <c r="AD26" s="33"/>
      <c r="AE26" s="33"/>
      <c r="AF26" s="33"/>
      <c r="AG26" s="33"/>
      <c r="AH26" s="34"/>
      <c r="AI26" s="35">
        <v>39.49</v>
      </c>
      <c r="AJ26" s="36">
        <f t="shared" si="2"/>
        <v>7.1082000000000001</v>
      </c>
      <c r="AK26" s="36">
        <f t="shared" si="3"/>
        <v>5.9235000000000007</v>
      </c>
      <c r="AL26" s="36">
        <f t="shared" si="4"/>
        <v>0.47387999999999997</v>
      </c>
      <c r="AM26" s="37"/>
      <c r="AN26" s="37"/>
      <c r="AO26" s="37"/>
      <c r="AP26" s="37"/>
    </row>
    <row r="27" spans="1:42" ht="16.5" thickBot="1">
      <c r="A27" s="21">
        <v>19</v>
      </c>
      <c r="B27" s="38" t="str">
        <f t="shared" si="0"/>
        <v>BTA APDROSINASANA - FRONTIERE 30 JOURS</v>
      </c>
      <c r="C27" s="23" t="str">
        <f t="shared" si="1"/>
        <v>01/08/2013 10:56:18 </v>
      </c>
      <c r="E27" s="24" t="s">
        <v>114</v>
      </c>
      <c r="F27" s="24" t="s">
        <v>115</v>
      </c>
      <c r="G27" s="24">
        <v>0</v>
      </c>
      <c r="H27" s="24" t="s">
        <v>170</v>
      </c>
      <c r="I27" s="24" t="s">
        <v>52</v>
      </c>
      <c r="J27" s="25">
        <v>41486</v>
      </c>
      <c r="K27" s="26">
        <v>0.41666666666666669</v>
      </c>
      <c r="L27" s="25">
        <v>41516</v>
      </c>
      <c r="M27" s="26">
        <v>0.41666666666666669</v>
      </c>
      <c r="N27" s="24" t="s">
        <v>47</v>
      </c>
      <c r="O27" s="24" t="s">
        <v>41</v>
      </c>
      <c r="P27" s="27" t="s">
        <v>57</v>
      </c>
      <c r="Q27" s="27" t="s">
        <v>116</v>
      </c>
      <c r="R27" s="27"/>
      <c r="S27" s="27"/>
      <c r="T27" s="27"/>
      <c r="U27" s="27"/>
      <c r="V27" s="28"/>
      <c r="W27" s="27"/>
      <c r="X27" s="29"/>
      <c r="Y27" s="30" t="s">
        <v>44</v>
      </c>
      <c r="Z27" s="39">
        <v>30</v>
      </c>
      <c r="AA27" s="32"/>
      <c r="AB27" s="33"/>
      <c r="AC27" s="33"/>
      <c r="AD27" s="33"/>
      <c r="AE27" s="33"/>
      <c r="AF27" s="33"/>
      <c r="AG27" s="33"/>
      <c r="AH27" s="34"/>
      <c r="AI27" s="35">
        <v>39.49</v>
      </c>
      <c r="AJ27" s="36">
        <f t="shared" si="2"/>
        <v>7.1082000000000001</v>
      </c>
      <c r="AK27" s="36">
        <f t="shared" si="3"/>
        <v>5.9235000000000007</v>
      </c>
      <c r="AL27" s="36">
        <f t="shared" si="4"/>
        <v>0.47387999999999997</v>
      </c>
      <c r="AM27" s="37"/>
      <c r="AN27" s="37"/>
      <c r="AO27" s="37"/>
      <c r="AP27" s="37"/>
    </row>
    <row r="28" spans="1:42" ht="16.5" thickBot="1">
      <c r="A28" s="21">
        <v>20</v>
      </c>
      <c r="B28" s="22" t="str">
        <f t="shared" si="0"/>
        <v>BTA APDROSINASANA - TEMPORAIRE AUTOMOBILE</v>
      </c>
      <c r="C28" s="23" t="str">
        <f t="shared" si="1"/>
        <v>01/08/2013 10:56:58 </v>
      </c>
      <c r="E28" s="24" t="s">
        <v>117</v>
      </c>
      <c r="F28" s="24" t="s">
        <v>118</v>
      </c>
      <c r="G28" s="24">
        <v>585610</v>
      </c>
      <c r="H28" s="24" t="s">
        <v>173</v>
      </c>
      <c r="I28" s="24" t="s">
        <v>1</v>
      </c>
      <c r="J28" s="25">
        <v>41491</v>
      </c>
      <c r="K28" s="26">
        <v>0.33333333333333331</v>
      </c>
      <c r="L28" s="25">
        <v>41499</v>
      </c>
      <c r="M28" s="26">
        <v>0.33333333333333331</v>
      </c>
      <c r="N28" s="24" t="s">
        <v>40</v>
      </c>
      <c r="O28" s="24" t="s">
        <v>41</v>
      </c>
      <c r="P28" s="27" t="s">
        <v>119</v>
      </c>
      <c r="Q28" s="27" t="s">
        <v>120</v>
      </c>
      <c r="R28" s="27"/>
      <c r="S28" s="27"/>
      <c r="T28" s="27"/>
      <c r="U28" s="27"/>
      <c r="V28" s="28"/>
      <c r="W28" s="27"/>
      <c r="X28" s="29"/>
      <c r="Y28" s="30" t="s">
        <v>44</v>
      </c>
      <c r="Z28" s="31">
        <v>8</v>
      </c>
      <c r="AA28" s="32"/>
      <c r="AB28" s="33"/>
      <c r="AC28" s="33"/>
      <c r="AD28" s="33"/>
      <c r="AE28" s="33"/>
      <c r="AF28" s="33"/>
      <c r="AG28" s="33"/>
      <c r="AH28" s="34"/>
      <c r="AI28" s="35">
        <v>20.87</v>
      </c>
      <c r="AJ28" s="36">
        <f t="shared" si="2"/>
        <v>3.7566000000000002</v>
      </c>
      <c r="AK28" s="36">
        <f t="shared" si="3"/>
        <v>3.1305000000000001</v>
      </c>
      <c r="AL28" s="36">
        <f t="shared" si="4"/>
        <v>0.25044</v>
      </c>
      <c r="AM28" s="37"/>
      <c r="AN28" s="37"/>
      <c r="AO28" s="37"/>
      <c r="AP28" s="37"/>
    </row>
    <row r="29" spans="1:42" ht="16.5" thickBot="1">
      <c r="A29" s="21">
        <v>21</v>
      </c>
      <c r="B29" s="40" t="str">
        <f t="shared" si="0"/>
        <v>BTA APDROSINASANA - FRONTIERE 15 JOURS</v>
      </c>
      <c r="C29" s="23" t="str">
        <f t="shared" si="1"/>
        <v>01/08/2013 10:53:20 </v>
      </c>
      <c r="E29" s="24" t="s">
        <v>121</v>
      </c>
      <c r="F29" s="24" t="s">
        <v>122</v>
      </c>
      <c r="G29" s="24">
        <v>0</v>
      </c>
      <c r="H29" s="24" t="s">
        <v>170</v>
      </c>
      <c r="I29" s="24" t="s">
        <v>56</v>
      </c>
      <c r="J29" s="25">
        <v>41486</v>
      </c>
      <c r="K29" s="26">
        <v>0.375</v>
      </c>
      <c r="L29" s="25">
        <v>41501</v>
      </c>
      <c r="M29" s="26">
        <v>0.375</v>
      </c>
      <c r="N29" s="24" t="s">
        <v>47</v>
      </c>
      <c r="O29" s="24" t="s">
        <v>41</v>
      </c>
      <c r="P29" s="27" t="s">
        <v>123</v>
      </c>
      <c r="Q29" s="27" t="s">
        <v>124</v>
      </c>
      <c r="R29" s="27"/>
      <c r="S29" s="27"/>
      <c r="T29" s="27"/>
      <c r="U29" s="27"/>
      <c r="V29" s="28"/>
      <c r="W29" s="27"/>
      <c r="X29" s="29"/>
      <c r="Y29" s="30" t="s">
        <v>44</v>
      </c>
      <c r="Z29" s="41">
        <v>15</v>
      </c>
      <c r="AA29" s="32"/>
      <c r="AB29" s="33"/>
      <c r="AC29" s="33"/>
      <c r="AD29" s="33"/>
      <c r="AE29" s="33"/>
      <c r="AF29" s="33"/>
      <c r="AG29" s="33"/>
      <c r="AH29" s="34"/>
      <c r="AI29" s="35">
        <v>26.83</v>
      </c>
      <c r="AJ29" s="36">
        <f t="shared" si="2"/>
        <v>4.8293999999999997</v>
      </c>
      <c r="AK29" s="36">
        <f t="shared" si="3"/>
        <v>4.0244999999999997</v>
      </c>
      <c r="AL29" s="36">
        <f t="shared" si="4"/>
        <v>0.32195999999999997</v>
      </c>
      <c r="AM29" s="37"/>
      <c r="AN29" s="37"/>
      <c r="AO29" s="37"/>
      <c r="AP29" s="37"/>
    </row>
    <row r="30" spans="1:42" ht="16.5" thickBot="1">
      <c r="A30" s="21">
        <v>22</v>
      </c>
      <c r="B30" s="40" t="str">
        <f t="shared" si="0"/>
        <v>BTA APDROSINASANA - FRONTIERE 15 JOURS</v>
      </c>
      <c r="C30" s="23" t="str">
        <f t="shared" si="1"/>
        <v>01/08/2013 10:50:47 </v>
      </c>
      <c r="E30" s="24" t="s">
        <v>125</v>
      </c>
      <c r="F30" s="24" t="s">
        <v>126</v>
      </c>
      <c r="G30" s="24">
        <v>0</v>
      </c>
      <c r="H30" s="24" t="s">
        <v>170</v>
      </c>
      <c r="I30" s="24" t="s">
        <v>56</v>
      </c>
      <c r="J30" s="25">
        <v>41486</v>
      </c>
      <c r="K30" s="26">
        <v>0.41666666666666669</v>
      </c>
      <c r="L30" s="25">
        <v>41501</v>
      </c>
      <c r="M30" s="26">
        <v>0.41666666666666669</v>
      </c>
      <c r="N30" s="24" t="s">
        <v>47</v>
      </c>
      <c r="O30" s="24" t="s">
        <v>41</v>
      </c>
      <c r="P30" s="27" t="s">
        <v>127</v>
      </c>
      <c r="Q30" s="27" t="s">
        <v>128</v>
      </c>
      <c r="R30" s="27"/>
      <c r="S30" s="27"/>
      <c r="T30" s="27"/>
      <c r="U30" s="27"/>
      <c r="V30" s="28"/>
      <c r="W30" s="27"/>
      <c r="X30" s="29"/>
      <c r="Y30" s="30" t="s">
        <v>44</v>
      </c>
      <c r="Z30" s="41">
        <v>15</v>
      </c>
      <c r="AA30" s="32"/>
      <c r="AB30" s="33"/>
      <c r="AC30" s="33"/>
      <c r="AD30" s="33"/>
      <c r="AE30" s="33"/>
      <c r="AF30" s="33"/>
      <c r="AG30" s="33"/>
      <c r="AH30" s="34"/>
      <c r="AI30" s="35">
        <v>26.83</v>
      </c>
      <c r="AJ30" s="36">
        <f t="shared" si="2"/>
        <v>4.8293999999999997</v>
      </c>
      <c r="AK30" s="36">
        <f t="shared" si="3"/>
        <v>4.0244999999999997</v>
      </c>
      <c r="AL30" s="36">
        <f t="shared" si="4"/>
        <v>0.32195999999999997</v>
      </c>
      <c r="AM30" s="37"/>
      <c r="AN30" s="37"/>
      <c r="AO30" s="37"/>
      <c r="AP30" s="37"/>
    </row>
    <row r="31" spans="1:42" ht="16.5" thickBot="1">
      <c r="A31" s="21">
        <v>23</v>
      </c>
      <c r="B31" s="22" t="str">
        <f t="shared" si="0"/>
        <v>BTA APDROSINASANA - TEMPORAIRE AUTOMOBILE</v>
      </c>
      <c r="C31" s="23" t="str">
        <f t="shared" si="1"/>
        <v>01/08/2013 10:52:59 </v>
      </c>
      <c r="E31" s="24" t="s">
        <v>129</v>
      </c>
      <c r="F31" s="24" t="s">
        <v>130</v>
      </c>
      <c r="G31" s="24">
        <v>595210</v>
      </c>
      <c r="H31" s="24" t="s">
        <v>173</v>
      </c>
      <c r="I31" s="24" t="s">
        <v>1</v>
      </c>
      <c r="J31" s="25">
        <v>41491</v>
      </c>
      <c r="K31" s="26">
        <v>0.33333333333333331</v>
      </c>
      <c r="L31" s="25">
        <v>41499</v>
      </c>
      <c r="M31" s="26">
        <v>0.33333333333333331</v>
      </c>
      <c r="N31" s="24" t="s">
        <v>40</v>
      </c>
      <c r="O31" s="24" t="s">
        <v>41</v>
      </c>
      <c r="P31" s="27" t="s">
        <v>119</v>
      </c>
      <c r="Q31" s="27" t="s">
        <v>120</v>
      </c>
      <c r="R31" s="27"/>
      <c r="S31" s="27"/>
      <c r="T31" s="27"/>
      <c r="U31" s="27"/>
      <c r="V31" s="28"/>
      <c r="W31" s="27"/>
      <c r="X31" s="29"/>
      <c r="Y31" s="30" t="s">
        <v>44</v>
      </c>
      <c r="Z31" s="31">
        <v>8</v>
      </c>
      <c r="AA31" s="32"/>
      <c r="AB31" s="33"/>
      <c r="AC31" s="33"/>
      <c r="AD31" s="33"/>
      <c r="AE31" s="33"/>
      <c r="AF31" s="33"/>
      <c r="AG31" s="33"/>
      <c r="AH31" s="34"/>
      <c r="AI31" s="35">
        <v>20.87</v>
      </c>
      <c r="AJ31" s="36">
        <f t="shared" si="2"/>
        <v>3.7566000000000002</v>
      </c>
      <c r="AK31" s="36">
        <f t="shared" si="3"/>
        <v>3.1305000000000001</v>
      </c>
      <c r="AL31" s="36">
        <f t="shared" si="4"/>
        <v>0.25044</v>
      </c>
      <c r="AM31" s="37"/>
      <c r="AN31" s="37"/>
      <c r="AO31" s="37"/>
      <c r="AP31" s="37"/>
    </row>
    <row r="32" spans="1:42" ht="16.5" thickBot="1">
      <c r="A32" s="21">
        <v>24</v>
      </c>
      <c r="B32" s="40" t="str">
        <f t="shared" si="0"/>
        <v>BTA APDROSINASANA - FRONTIERE 15 JOURS</v>
      </c>
      <c r="C32" s="23" t="str">
        <f t="shared" si="1"/>
        <v>01/08/2013 10:31:01 </v>
      </c>
      <c r="E32" s="24" t="s">
        <v>131</v>
      </c>
      <c r="F32" s="24" t="s">
        <v>132</v>
      </c>
      <c r="G32" s="24">
        <v>0</v>
      </c>
      <c r="H32" s="24" t="s">
        <v>170</v>
      </c>
      <c r="I32" s="24" t="s">
        <v>56</v>
      </c>
      <c r="J32" s="25">
        <v>41486</v>
      </c>
      <c r="K32" s="26">
        <v>0.41666666666666669</v>
      </c>
      <c r="L32" s="25">
        <v>41501</v>
      </c>
      <c r="M32" s="26">
        <v>0.41666666666666669</v>
      </c>
      <c r="N32" s="24" t="s">
        <v>47</v>
      </c>
      <c r="O32" s="24" t="s">
        <v>41</v>
      </c>
      <c r="P32" s="27" t="s">
        <v>57</v>
      </c>
      <c r="Q32" s="27" t="s">
        <v>133</v>
      </c>
      <c r="R32" s="27"/>
      <c r="S32" s="27"/>
      <c r="T32" s="27"/>
      <c r="U32" s="27"/>
      <c r="V32" s="28"/>
      <c r="W32" s="27"/>
      <c r="X32" s="29"/>
      <c r="Y32" s="30" t="s">
        <v>44</v>
      </c>
      <c r="Z32" s="41">
        <v>15</v>
      </c>
      <c r="AA32" s="32"/>
      <c r="AB32" s="33"/>
      <c r="AC32" s="33"/>
      <c r="AD32" s="33"/>
      <c r="AE32" s="33"/>
      <c r="AF32" s="33"/>
      <c r="AG32" s="33"/>
      <c r="AH32" s="34"/>
      <c r="AI32" s="35">
        <v>26.83</v>
      </c>
      <c r="AJ32" s="36">
        <f t="shared" si="2"/>
        <v>4.8293999999999997</v>
      </c>
      <c r="AK32" s="36">
        <f t="shared" si="3"/>
        <v>4.0244999999999997</v>
      </c>
      <c r="AL32" s="36">
        <f t="shared" si="4"/>
        <v>0.32195999999999997</v>
      </c>
      <c r="AM32" s="37"/>
      <c r="AN32" s="37"/>
      <c r="AO32" s="37"/>
      <c r="AP32" s="37"/>
    </row>
    <row r="33" spans="1:42" ht="16.5" thickBot="1">
      <c r="A33" s="21">
        <v>25</v>
      </c>
      <c r="B33" s="22" t="str">
        <f t="shared" si="0"/>
        <v>BTA APDROSINASANA - TEMPORAIRE AUTOMOBILE</v>
      </c>
      <c r="C33" s="23" t="str">
        <f t="shared" si="1"/>
        <v>01/08/2013 10:31:51 </v>
      </c>
      <c r="E33" s="24" t="s">
        <v>134</v>
      </c>
      <c r="F33" s="24" t="s">
        <v>135</v>
      </c>
      <c r="G33" s="24">
        <v>513110</v>
      </c>
      <c r="H33" s="24" t="s">
        <v>172</v>
      </c>
      <c r="I33" s="24" t="s">
        <v>1</v>
      </c>
      <c r="J33" s="25">
        <v>41487</v>
      </c>
      <c r="K33" s="26">
        <v>0.44097222222222227</v>
      </c>
      <c r="L33" s="25">
        <v>41495</v>
      </c>
      <c r="M33" s="26">
        <v>0.44097222222222227</v>
      </c>
      <c r="N33" s="24" t="s">
        <v>40</v>
      </c>
      <c r="O33" s="24" t="s">
        <v>41</v>
      </c>
      <c r="P33" s="27" t="s">
        <v>59</v>
      </c>
      <c r="Q33" s="27" t="s">
        <v>136</v>
      </c>
      <c r="R33" s="27"/>
      <c r="S33" s="27"/>
      <c r="T33" s="27"/>
      <c r="U33" s="27"/>
      <c r="V33" s="28"/>
      <c r="W33" s="27"/>
      <c r="X33" s="29"/>
      <c r="Y33" s="30" t="s">
        <v>44</v>
      </c>
      <c r="Z33" s="31">
        <v>8</v>
      </c>
      <c r="AA33" s="32"/>
      <c r="AB33" s="33"/>
      <c r="AC33" s="33"/>
      <c r="AD33" s="33"/>
      <c r="AE33" s="33"/>
      <c r="AF33" s="33"/>
      <c r="AG33" s="33"/>
      <c r="AH33" s="34"/>
      <c r="AI33" s="35">
        <v>20.87</v>
      </c>
      <c r="AJ33" s="36">
        <f t="shared" si="2"/>
        <v>3.7566000000000002</v>
      </c>
      <c r="AK33" s="36">
        <f t="shared" si="3"/>
        <v>3.1305000000000001</v>
      </c>
      <c r="AL33" s="36">
        <f t="shared" si="4"/>
        <v>0.25044</v>
      </c>
      <c r="AM33" s="37"/>
      <c r="AN33" s="37"/>
      <c r="AO33" s="37"/>
      <c r="AP33" s="37"/>
    </row>
    <row r="34" spans="1:42" ht="16.5" thickBot="1">
      <c r="A34" s="21">
        <v>26</v>
      </c>
      <c r="B34" s="38" t="str">
        <f t="shared" si="0"/>
        <v>BTA APDROSINASANA - FRONTIERE 30 JOURS</v>
      </c>
      <c r="C34" s="23" t="str">
        <f t="shared" si="1"/>
        <v>01/08/2013 10:31:24 </v>
      </c>
      <c r="E34" s="24" t="s">
        <v>50</v>
      </c>
      <c r="F34" s="24" t="s">
        <v>51</v>
      </c>
      <c r="G34" s="24">
        <v>243110</v>
      </c>
      <c r="H34" s="24" t="s">
        <v>173</v>
      </c>
      <c r="I34" s="24" t="s">
        <v>52</v>
      </c>
      <c r="J34" s="25">
        <v>41492</v>
      </c>
      <c r="K34" s="26">
        <v>0.33333333333333331</v>
      </c>
      <c r="L34" s="25">
        <v>41522</v>
      </c>
      <c r="M34" s="26">
        <v>0.33333333333333331</v>
      </c>
      <c r="N34" s="24" t="s">
        <v>47</v>
      </c>
      <c r="O34" s="24" t="s">
        <v>41</v>
      </c>
      <c r="P34" s="27" t="s">
        <v>53</v>
      </c>
      <c r="Q34" s="27" t="s">
        <v>53</v>
      </c>
      <c r="R34" s="27"/>
      <c r="S34" s="27"/>
      <c r="T34" s="27"/>
      <c r="U34" s="27"/>
      <c r="V34" s="28"/>
      <c r="W34" s="27"/>
      <c r="X34" s="29"/>
      <c r="Y34" s="30" t="s">
        <v>44</v>
      </c>
      <c r="Z34" s="39">
        <v>30</v>
      </c>
      <c r="AA34" s="32"/>
      <c r="AB34" s="33"/>
      <c r="AC34" s="33"/>
      <c r="AD34" s="33"/>
      <c r="AE34" s="33"/>
      <c r="AF34" s="33"/>
      <c r="AG34" s="33"/>
      <c r="AH34" s="34"/>
      <c r="AI34" s="35">
        <v>39.49</v>
      </c>
      <c r="AJ34" s="36">
        <f t="shared" si="2"/>
        <v>7.1082000000000001</v>
      </c>
      <c r="AK34" s="36">
        <f t="shared" si="3"/>
        <v>5.9235000000000007</v>
      </c>
      <c r="AL34" s="36">
        <f t="shared" si="4"/>
        <v>0.47387999999999997</v>
      </c>
      <c r="AM34" s="37"/>
      <c r="AN34" s="37"/>
      <c r="AO34" s="37"/>
      <c r="AP34" s="37"/>
    </row>
    <row r="35" spans="1:42" ht="16.5" thickBot="1">
      <c r="A35" s="21">
        <v>27</v>
      </c>
      <c r="B35" s="40" t="str">
        <f t="shared" si="0"/>
        <v>BTA APDROSINASANA - FRONTIERE 15 JOURS</v>
      </c>
      <c r="C35" s="23" t="str">
        <f t="shared" si="1"/>
        <v>01/08/2013 10:24:12 </v>
      </c>
      <c r="E35" s="24" t="s">
        <v>54</v>
      </c>
      <c r="F35" s="24" t="s">
        <v>55</v>
      </c>
      <c r="G35" s="24">
        <v>0</v>
      </c>
      <c r="H35" s="24" t="s">
        <v>170</v>
      </c>
      <c r="I35" s="24" t="s">
        <v>56</v>
      </c>
      <c r="J35" s="25">
        <v>41486</v>
      </c>
      <c r="K35" s="26">
        <v>0.41666666666666669</v>
      </c>
      <c r="L35" s="25">
        <v>41501</v>
      </c>
      <c r="M35" s="26">
        <v>0.41666666666666669</v>
      </c>
      <c r="N35" s="24" t="s">
        <v>47</v>
      </c>
      <c r="O35" s="24" t="s">
        <v>41</v>
      </c>
      <c r="P35" s="27" t="s">
        <v>57</v>
      </c>
      <c r="Q35" s="27" t="s">
        <v>58</v>
      </c>
      <c r="R35" s="27"/>
      <c r="S35" s="27"/>
      <c r="T35" s="27"/>
      <c r="U35" s="27"/>
      <c r="V35" s="28"/>
      <c r="W35" s="27"/>
      <c r="X35" s="29"/>
      <c r="Y35" s="30" t="s">
        <v>44</v>
      </c>
      <c r="Z35" s="41">
        <v>15</v>
      </c>
      <c r="AA35" s="32"/>
      <c r="AB35" s="33"/>
      <c r="AC35" s="33"/>
      <c r="AD35" s="33"/>
      <c r="AE35" s="33"/>
      <c r="AF35" s="33"/>
      <c r="AG35" s="33"/>
      <c r="AH35" s="34"/>
      <c r="AI35" s="35">
        <v>26.83</v>
      </c>
      <c r="AJ35" s="36">
        <f t="shared" si="2"/>
        <v>4.8293999999999997</v>
      </c>
      <c r="AK35" s="36">
        <f t="shared" si="3"/>
        <v>4.0244999999999997</v>
      </c>
      <c r="AL35" s="36">
        <f t="shared" si="4"/>
        <v>0.32195999999999997</v>
      </c>
      <c r="AM35" s="37"/>
      <c r="AN35" s="37"/>
      <c r="AO35" s="37"/>
      <c r="AP35" s="37"/>
    </row>
    <row r="36" spans="1:42" ht="16.5" thickBot="1">
      <c r="A36" s="21">
        <v>28</v>
      </c>
      <c r="B36" s="40" t="str">
        <f t="shared" si="0"/>
        <v>BTA APDROSINASANA - FRONTIERE 15 JOURS</v>
      </c>
      <c r="C36" s="23" t="str">
        <f t="shared" si="1"/>
        <v>01/08/2013 10:21:07 </v>
      </c>
      <c r="E36" s="24" t="s">
        <v>137</v>
      </c>
      <c r="F36" s="24" t="s">
        <v>138</v>
      </c>
      <c r="G36" s="24">
        <v>0</v>
      </c>
      <c r="H36" s="24" t="s">
        <v>170</v>
      </c>
      <c r="I36" s="24" t="s">
        <v>56</v>
      </c>
      <c r="J36" s="25">
        <v>41486</v>
      </c>
      <c r="K36" s="26">
        <v>0.41666666666666669</v>
      </c>
      <c r="L36" s="25">
        <v>41501</v>
      </c>
      <c r="M36" s="26">
        <v>0.41666666666666669</v>
      </c>
      <c r="N36" s="24" t="s">
        <v>47</v>
      </c>
      <c r="O36" s="24" t="s">
        <v>41</v>
      </c>
      <c r="P36" s="27" t="s">
        <v>57</v>
      </c>
      <c r="Q36" s="27" t="s">
        <v>139</v>
      </c>
      <c r="R36" s="27"/>
      <c r="S36" s="27"/>
      <c r="T36" s="27"/>
      <c r="U36" s="27"/>
      <c r="V36" s="28"/>
      <c r="W36" s="27"/>
      <c r="X36" s="29"/>
      <c r="Y36" s="30" t="s">
        <v>44</v>
      </c>
      <c r="Z36" s="41">
        <v>15</v>
      </c>
      <c r="AA36" s="32"/>
      <c r="AB36" s="33"/>
      <c r="AC36" s="33"/>
      <c r="AD36" s="33"/>
      <c r="AE36" s="33"/>
      <c r="AF36" s="33"/>
      <c r="AG36" s="33"/>
      <c r="AH36" s="34"/>
      <c r="AI36" s="35">
        <v>26.83</v>
      </c>
      <c r="AJ36" s="36">
        <f t="shared" si="2"/>
        <v>4.8293999999999997</v>
      </c>
      <c r="AK36" s="36">
        <f t="shared" si="3"/>
        <v>4.0244999999999997</v>
      </c>
      <c r="AL36" s="36">
        <f t="shared" si="4"/>
        <v>0.32195999999999997</v>
      </c>
      <c r="AM36" s="37"/>
      <c r="AN36" s="37"/>
      <c r="AO36" s="37"/>
      <c r="AP36" s="37"/>
    </row>
    <row r="37" spans="1:42" ht="16.5" thickBot="1">
      <c r="A37" s="21">
        <v>29</v>
      </c>
      <c r="B37" s="40" t="str">
        <f t="shared" si="0"/>
        <v>BTA APDROSINASANA - FRONTIERE 15 JOURS</v>
      </c>
      <c r="C37" s="23" t="str">
        <f t="shared" si="1"/>
        <v>01/08/2013 10:19:08 </v>
      </c>
      <c r="E37" s="24" t="s">
        <v>140</v>
      </c>
      <c r="F37" s="24" t="s">
        <v>141</v>
      </c>
      <c r="G37" s="24">
        <v>0</v>
      </c>
      <c r="H37" s="24" t="s">
        <v>170</v>
      </c>
      <c r="I37" s="24" t="s">
        <v>56</v>
      </c>
      <c r="J37" s="25">
        <v>41486</v>
      </c>
      <c r="K37" s="26">
        <v>0.41666666666666669</v>
      </c>
      <c r="L37" s="25">
        <v>41501</v>
      </c>
      <c r="M37" s="26">
        <v>0.41666666666666669</v>
      </c>
      <c r="N37" s="24" t="s">
        <v>47</v>
      </c>
      <c r="O37" s="24" t="s">
        <v>41</v>
      </c>
      <c r="P37" s="27" t="s">
        <v>48</v>
      </c>
      <c r="Q37" s="27" t="s">
        <v>142</v>
      </c>
      <c r="R37" s="27"/>
      <c r="S37" s="27"/>
      <c r="T37" s="27"/>
      <c r="U37" s="27"/>
      <c r="V37" s="28"/>
      <c r="W37" s="27"/>
      <c r="X37" s="29"/>
      <c r="Y37" s="30" t="s">
        <v>44</v>
      </c>
      <c r="Z37" s="41">
        <v>15</v>
      </c>
      <c r="AA37" s="32"/>
      <c r="AB37" s="33"/>
      <c r="AC37" s="33"/>
      <c r="AD37" s="33"/>
      <c r="AE37" s="33"/>
      <c r="AF37" s="33"/>
      <c r="AG37" s="33"/>
      <c r="AH37" s="34"/>
      <c r="AI37" s="35">
        <v>26.83</v>
      </c>
      <c r="AJ37" s="36">
        <f t="shared" si="2"/>
        <v>4.8293999999999997</v>
      </c>
      <c r="AK37" s="36">
        <f t="shared" si="3"/>
        <v>4.0244999999999997</v>
      </c>
      <c r="AL37" s="36">
        <f t="shared" si="4"/>
        <v>0.32195999999999997</v>
      </c>
      <c r="AM37" s="37"/>
      <c r="AN37" s="37"/>
      <c r="AO37" s="37"/>
      <c r="AP37" s="37"/>
    </row>
    <row r="38" spans="1:42" ht="16.5" thickBot="1">
      <c r="A38" s="21">
        <v>30</v>
      </c>
      <c r="B38" s="40" t="str">
        <f t="shared" si="0"/>
        <v>BTA APDROSINASANA - FRONTIERE 15 JOURS</v>
      </c>
      <c r="C38" s="23" t="str">
        <f t="shared" si="1"/>
        <v>01/08/2013 10:16:44 </v>
      </c>
      <c r="E38" s="24" t="s">
        <v>143</v>
      </c>
      <c r="F38" s="24" t="s">
        <v>144</v>
      </c>
      <c r="G38" s="24">
        <v>0</v>
      </c>
      <c r="H38" s="24" t="s">
        <v>170</v>
      </c>
      <c r="I38" s="24" t="s">
        <v>56</v>
      </c>
      <c r="J38" s="25">
        <v>41486</v>
      </c>
      <c r="K38" s="26">
        <v>0.41666666666666669</v>
      </c>
      <c r="L38" s="25">
        <v>41501</v>
      </c>
      <c r="M38" s="26">
        <v>0.41666666666666669</v>
      </c>
      <c r="N38" s="24" t="s">
        <v>47</v>
      </c>
      <c r="O38" s="24" t="s">
        <v>41</v>
      </c>
      <c r="P38" s="27" t="s">
        <v>48</v>
      </c>
      <c r="Q38" s="27" t="s">
        <v>145</v>
      </c>
      <c r="R38" s="27"/>
      <c r="S38" s="27"/>
      <c r="T38" s="27"/>
      <c r="U38" s="27"/>
      <c r="V38" s="28"/>
      <c r="W38" s="27"/>
      <c r="X38" s="29"/>
      <c r="Y38" s="30" t="s">
        <v>44</v>
      </c>
      <c r="Z38" s="41">
        <v>15</v>
      </c>
      <c r="AA38" s="32"/>
      <c r="AB38" s="33"/>
      <c r="AC38" s="33"/>
      <c r="AD38" s="33"/>
      <c r="AE38" s="33"/>
      <c r="AF38" s="33"/>
      <c r="AG38" s="33"/>
      <c r="AH38" s="34"/>
      <c r="AI38" s="35">
        <v>26.83</v>
      </c>
      <c r="AJ38" s="36">
        <f t="shared" si="2"/>
        <v>4.8293999999999997</v>
      </c>
      <c r="AK38" s="36">
        <f t="shared" si="3"/>
        <v>4.0244999999999997</v>
      </c>
      <c r="AL38" s="36">
        <f t="shared" si="4"/>
        <v>0.32195999999999997</v>
      </c>
      <c r="AM38" s="37"/>
      <c r="AN38" s="37"/>
      <c r="AO38" s="37"/>
      <c r="AP38" s="37"/>
    </row>
    <row r="39" spans="1:42" ht="16.5" thickBot="1">
      <c r="A39" s="21">
        <v>31</v>
      </c>
      <c r="B39" s="40" t="str">
        <f t="shared" si="0"/>
        <v>BTA APDROSINASANA - FRONTIERE 15 JOURS</v>
      </c>
      <c r="C39" s="23" t="str">
        <f t="shared" si="1"/>
        <v>01/08/2013 10:11:12 </v>
      </c>
      <c r="E39" s="24" t="s">
        <v>146</v>
      </c>
      <c r="F39" s="24" t="s">
        <v>147</v>
      </c>
      <c r="G39" s="24">
        <v>0</v>
      </c>
      <c r="H39" s="24" t="s">
        <v>170</v>
      </c>
      <c r="I39" s="24" t="s">
        <v>56</v>
      </c>
      <c r="J39" s="25">
        <v>41486</v>
      </c>
      <c r="K39" s="26">
        <v>0.41666666666666669</v>
      </c>
      <c r="L39" s="25">
        <v>41501</v>
      </c>
      <c r="M39" s="26">
        <v>0.41666666666666669</v>
      </c>
      <c r="N39" s="24" t="s">
        <v>47</v>
      </c>
      <c r="O39" s="24" t="s">
        <v>41</v>
      </c>
      <c r="P39" s="27" t="s">
        <v>57</v>
      </c>
      <c r="Q39" s="27" t="s">
        <v>139</v>
      </c>
      <c r="R39" s="27"/>
      <c r="S39" s="27"/>
      <c r="T39" s="27"/>
      <c r="U39" s="27"/>
      <c r="V39" s="28"/>
      <c r="W39" s="27"/>
      <c r="X39" s="29"/>
      <c r="Y39" s="30" t="s">
        <v>44</v>
      </c>
      <c r="Z39" s="41">
        <v>15</v>
      </c>
      <c r="AA39" s="32"/>
      <c r="AB39" s="33"/>
      <c r="AC39" s="33"/>
      <c r="AD39" s="33"/>
      <c r="AE39" s="33"/>
      <c r="AF39" s="33"/>
      <c r="AG39" s="33"/>
      <c r="AH39" s="34"/>
      <c r="AI39" s="35">
        <v>26.83</v>
      </c>
      <c r="AJ39" s="36">
        <f t="shared" si="2"/>
        <v>4.8293999999999997</v>
      </c>
      <c r="AK39" s="36">
        <f t="shared" si="3"/>
        <v>4.0244999999999997</v>
      </c>
      <c r="AL39" s="36">
        <f t="shared" si="4"/>
        <v>0.32195999999999997</v>
      </c>
      <c r="AM39" s="37"/>
      <c r="AN39" s="37"/>
      <c r="AO39" s="37"/>
      <c r="AP39" s="37"/>
    </row>
    <row r="40" spans="1:42" ht="16.5" thickBot="1">
      <c r="A40" s="21">
        <v>32</v>
      </c>
      <c r="B40" s="22" t="str">
        <f t="shared" si="0"/>
        <v>BTA APDROSINASANA - TEMPORAIRE AUTOMOBILE</v>
      </c>
      <c r="C40" s="23" t="str">
        <f t="shared" si="1"/>
        <v>01/08/2013 10:02:50 </v>
      </c>
      <c r="E40" s="24" t="s">
        <v>148</v>
      </c>
      <c r="F40" s="24" t="s">
        <v>149</v>
      </c>
      <c r="G40" s="24">
        <v>0</v>
      </c>
      <c r="H40" s="24" t="s">
        <v>170</v>
      </c>
      <c r="I40" s="24" t="s">
        <v>1</v>
      </c>
      <c r="J40" s="25">
        <v>41490</v>
      </c>
      <c r="K40" s="26">
        <v>0.41666666666666669</v>
      </c>
      <c r="L40" s="25">
        <v>41498</v>
      </c>
      <c r="M40" s="26">
        <v>0.41666666666666669</v>
      </c>
      <c r="N40" s="24" t="s">
        <v>40</v>
      </c>
      <c r="O40" s="24" t="s">
        <v>41</v>
      </c>
      <c r="P40" s="27" t="s">
        <v>127</v>
      </c>
      <c r="Q40" s="27" t="s">
        <v>150</v>
      </c>
      <c r="R40" s="27"/>
      <c r="S40" s="27"/>
      <c r="T40" s="27"/>
      <c r="U40" s="27"/>
      <c r="V40" s="28"/>
      <c r="W40" s="27"/>
      <c r="X40" s="29"/>
      <c r="Y40" s="30" t="s">
        <v>44</v>
      </c>
      <c r="Z40" s="31">
        <v>8</v>
      </c>
      <c r="AA40" s="32"/>
      <c r="AB40" s="33"/>
      <c r="AC40" s="33"/>
      <c r="AD40" s="33"/>
      <c r="AE40" s="33"/>
      <c r="AF40" s="33"/>
      <c r="AG40" s="33"/>
      <c r="AH40" s="34"/>
      <c r="AI40" s="35">
        <v>20.87</v>
      </c>
      <c r="AJ40" s="36">
        <f t="shared" si="2"/>
        <v>3.7566000000000002</v>
      </c>
      <c r="AK40" s="36">
        <f t="shared" si="3"/>
        <v>3.1305000000000001</v>
      </c>
      <c r="AL40" s="36">
        <f t="shared" si="4"/>
        <v>0.25044</v>
      </c>
      <c r="AM40" s="37"/>
      <c r="AN40" s="37"/>
      <c r="AO40" s="37"/>
      <c r="AP40" s="37"/>
    </row>
    <row r="41" spans="1:42" ht="16.5" thickBot="1">
      <c r="A41" s="21">
        <v>33</v>
      </c>
      <c r="B41" s="40" t="str">
        <f t="shared" si="0"/>
        <v>BTA APDROSINASANA - FRONTIERE 15 JOURS</v>
      </c>
      <c r="C41" s="23" t="str">
        <f t="shared" si="1"/>
        <v>01/08/2013 10:08:51 </v>
      </c>
      <c r="E41" s="24" t="s">
        <v>151</v>
      </c>
      <c r="F41" s="24" t="s">
        <v>152</v>
      </c>
      <c r="G41" s="24">
        <v>0</v>
      </c>
      <c r="H41" s="24" t="s">
        <v>170</v>
      </c>
      <c r="I41" s="24" t="s">
        <v>56</v>
      </c>
      <c r="J41" s="25">
        <v>41486</v>
      </c>
      <c r="K41" s="26">
        <v>0.41666666666666669</v>
      </c>
      <c r="L41" s="25">
        <v>41501</v>
      </c>
      <c r="M41" s="26">
        <v>0.41666666666666669</v>
      </c>
      <c r="N41" s="24" t="s">
        <v>47</v>
      </c>
      <c r="O41" s="24" t="s">
        <v>41</v>
      </c>
      <c r="P41" s="27" t="s">
        <v>57</v>
      </c>
      <c r="Q41" s="27" t="s">
        <v>139</v>
      </c>
      <c r="R41" s="27"/>
      <c r="S41" s="27"/>
      <c r="T41" s="27"/>
      <c r="U41" s="27"/>
      <c r="V41" s="28"/>
      <c r="W41" s="27"/>
      <c r="X41" s="29"/>
      <c r="Y41" s="30" t="s">
        <v>44</v>
      </c>
      <c r="Z41" s="41">
        <v>15</v>
      </c>
      <c r="AA41" s="32"/>
      <c r="AB41" s="33"/>
      <c r="AC41" s="33"/>
      <c r="AD41" s="33"/>
      <c r="AE41" s="33"/>
      <c r="AF41" s="33"/>
      <c r="AG41" s="33"/>
      <c r="AH41" s="34"/>
      <c r="AI41" s="35">
        <v>26.83</v>
      </c>
      <c r="AJ41" s="36">
        <f t="shared" si="2"/>
        <v>4.8293999999999997</v>
      </c>
      <c r="AK41" s="36">
        <f t="shared" si="3"/>
        <v>4.0244999999999997</v>
      </c>
      <c r="AL41" s="36">
        <f t="shared" si="4"/>
        <v>0.32195999999999997</v>
      </c>
      <c r="AM41" s="37"/>
      <c r="AN41" s="37"/>
      <c r="AO41" s="37"/>
      <c r="AP41" s="37"/>
    </row>
    <row r="42" spans="1:42" ht="16.5" thickBot="1">
      <c r="A42" s="21">
        <v>34</v>
      </c>
      <c r="B42" s="22" t="str">
        <f t="shared" si="0"/>
        <v>BTA APDROSINASANA - TEMPORAIRE</v>
      </c>
      <c r="C42" s="23" t="str">
        <f t="shared" si="1"/>
        <v>01/08/2013 09:31:32 </v>
      </c>
      <c r="E42" s="24" t="s">
        <v>153</v>
      </c>
      <c r="F42" s="24" t="s">
        <v>154</v>
      </c>
      <c r="G42" s="24">
        <v>32319</v>
      </c>
      <c r="H42" s="24" t="s">
        <v>171</v>
      </c>
      <c r="I42" s="24" t="s">
        <v>0</v>
      </c>
      <c r="J42" s="25">
        <v>41487</v>
      </c>
      <c r="K42" s="26">
        <v>0.39930555555555558</v>
      </c>
      <c r="L42" s="25">
        <v>41492</v>
      </c>
      <c r="M42" s="26">
        <v>0.39930555555555558</v>
      </c>
      <c r="N42" s="24" t="s">
        <v>47</v>
      </c>
      <c r="O42" s="24" t="s">
        <v>41</v>
      </c>
      <c r="P42" s="27" t="s">
        <v>155</v>
      </c>
      <c r="Q42" s="27" t="s">
        <v>156</v>
      </c>
      <c r="R42" s="27"/>
      <c r="S42" s="27"/>
      <c r="T42" s="27"/>
      <c r="U42" s="27"/>
      <c r="V42" s="28"/>
      <c r="W42" s="27"/>
      <c r="X42" s="29"/>
      <c r="Y42" s="30" t="s">
        <v>44</v>
      </c>
      <c r="Z42" s="31">
        <v>5</v>
      </c>
      <c r="AA42" s="32"/>
      <c r="AB42" s="33"/>
      <c r="AC42" s="33"/>
      <c r="AD42" s="33"/>
      <c r="AE42" s="33"/>
      <c r="AF42" s="33"/>
      <c r="AG42" s="33"/>
      <c r="AH42" s="34"/>
      <c r="AI42" s="36">
        <v>16.39</v>
      </c>
      <c r="AJ42" s="36">
        <f t="shared" si="2"/>
        <v>2.9502000000000002</v>
      </c>
      <c r="AK42" s="36">
        <f t="shared" si="3"/>
        <v>2.4585000000000004</v>
      </c>
      <c r="AL42" s="36">
        <f t="shared" si="4"/>
        <v>0.19667999999999999</v>
      </c>
      <c r="AM42" s="37"/>
      <c r="AN42" s="37"/>
      <c r="AO42" s="37"/>
      <c r="AP42" s="37"/>
    </row>
    <row r="43" spans="1:42" ht="16.5" thickBot="1">
      <c r="A43" s="21">
        <v>35</v>
      </c>
      <c r="B43" s="22" t="str">
        <f t="shared" si="0"/>
        <v>BTA APDROSINASANA - TEMPORAIRE</v>
      </c>
      <c r="C43" s="23" t="str">
        <f t="shared" si="1"/>
        <v>01/08/2013 09:21:57 </v>
      </c>
      <c r="E43" s="24" t="s">
        <v>157</v>
      </c>
      <c r="F43" s="24" t="s">
        <v>158</v>
      </c>
      <c r="G43" s="24">
        <v>57219</v>
      </c>
      <c r="H43" s="24" t="s">
        <v>171</v>
      </c>
      <c r="I43" s="24" t="s">
        <v>0</v>
      </c>
      <c r="J43" s="25">
        <v>41487</v>
      </c>
      <c r="K43" s="26">
        <v>0.5</v>
      </c>
      <c r="L43" s="25">
        <v>41494</v>
      </c>
      <c r="M43" s="26">
        <v>0.5</v>
      </c>
      <c r="N43" s="24" t="s">
        <v>47</v>
      </c>
      <c r="O43" s="24" t="s">
        <v>41</v>
      </c>
      <c r="P43" s="27" t="s">
        <v>65</v>
      </c>
      <c r="Q43" s="27" t="s">
        <v>159</v>
      </c>
      <c r="R43" s="27"/>
      <c r="S43" s="27"/>
      <c r="T43" s="27"/>
      <c r="U43" s="27"/>
      <c r="V43" s="28"/>
      <c r="W43" s="27"/>
      <c r="X43" s="29"/>
      <c r="Y43" s="30" t="s">
        <v>44</v>
      </c>
      <c r="Z43" s="31">
        <v>7</v>
      </c>
      <c r="AA43" s="32"/>
      <c r="AB43" s="33"/>
      <c r="AC43" s="33"/>
      <c r="AD43" s="33"/>
      <c r="AE43" s="33"/>
      <c r="AF43" s="33"/>
      <c r="AG43" s="33"/>
      <c r="AH43" s="34"/>
      <c r="AI43" s="36">
        <v>20.12</v>
      </c>
      <c r="AJ43" s="36">
        <f t="shared" si="2"/>
        <v>3.6215999999999999</v>
      </c>
      <c r="AK43" s="36">
        <f t="shared" si="3"/>
        <v>3.0180000000000002</v>
      </c>
      <c r="AL43" s="36">
        <f t="shared" si="4"/>
        <v>0.24144000000000002</v>
      </c>
      <c r="AM43" s="37"/>
      <c r="AN43" s="37"/>
      <c r="AO43" s="37"/>
      <c r="AP43" s="37"/>
    </row>
    <row r="44" spans="1:42" ht="16.5" thickBot="1">
      <c r="A44" s="21">
        <v>36</v>
      </c>
      <c r="B44" s="22" t="str">
        <f t="shared" si="0"/>
        <v>BTA APDROSINASANA - TEMPORAIRE</v>
      </c>
      <c r="C44" s="23" t="str">
        <f t="shared" si="1"/>
        <v>01/08/2013 08:32:45 </v>
      </c>
      <c r="E44" s="24" t="s">
        <v>160</v>
      </c>
      <c r="F44" s="24" t="s">
        <v>161</v>
      </c>
      <c r="G44" s="24">
        <v>45328</v>
      </c>
      <c r="H44" s="24" t="s">
        <v>171</v>
      </c>
      <c r="I44" s="24" t="s">
        <v>0</v>
      </c>
      <c r="J44" s="25">
        <v>41487</v>
      </c>
      <c r="K44" s="26">
        <v>0.36458333333333331</v>
      </c>
      <c r="L44" s="25">
        <v>41492</v>
      </c>
      <c r="M44" s="26">
        <v>0.36458333333333331</v>
      </c>
      <c r="N44" s="24" t="s">
        <v>47</v>
      </c>
      <c r="O44" s="24" t="s">
        <v>41</v>
      </c>
      <c r="P44" s="27" t="s">
        <v>162</v>
      </c>
      <c r="Q44" s="27" t="s">
        <v>163</v>
      </c>
      <c r="R44" s="27"/>
      <c r="S44" s="27"/>
      <c r="T44" s="27"/>
      <c r="U44" s="27"/>
      <c r="V44" s="28"/>
      <c r="W44" s="27"/>
      <c r="X44" s="29"/>
      <c r="Y44" s="30" t="s">
        <v>44</v>
      </c>
      <c r="Z44" s="31">
        <v>5</v>
      </c>
      <c r="AA44" s="32"/>
      <c r="AB44" s="33"/>
      <c r="AC44" s="33"/>
      <c r="AD44" s="33"/>
      <c r="AE44" s="33"/>
      <c r="AF44" s="33"/>
      <c r="AG44" s="33"/>
      <c r="AH44" s="34"/>
      <c r="AI44" s="36">
        <v>16.39</v>
      </c>
      <c r="AJ44" s="36">
        <f t="shared" si="2"/>
        <v>2.9502000000000002</v>
      </c>
      <c r="AK44" s="36">
        <f t="shared" si="3"/>
        <v>2.4585000000000004</v>
      </c>
      <c r="AL44" s="36">
        <f t="shared" si="4"/>
        <v>0.19667999999999999</v>
      </c>
      <c r="AM44" s="37"/>
      <c r="AN44" s="37"/>
      <c r="AO44" s="37"/>
      <c r="AP44" s="37"/>
    </row>
    <row r="45" spans="1:42" ht="16.5" thickBot="1">
      <c r="A45" s="43">
        <v>37</v>
      </c>
      <c r="B45" s="44" t="str">
        <f t="shared" si="0"/>
        <v>BTA APDROSINASANA - TEMPORAIRE AUTOMOBILE</v>
      </c>
      <c r="C45" s="45" t="str">
        <f t="shared" si="1"/>
        <v>01/08/2013 08:09:47 </v>
      </c>
      <c r="D45" s="37"/>
      <c r="E45" s="24" t="s">
        <v>164</v>
      </c>
      <c r="F45" s="24" t="s">
        <v>165</v>
      </c>
      <c r="G45" s="24">
        <v>0</v>
      </c>
      <c r="H45" s="24" t="s">
        <v>170</v>
      </c>
      <c r="I45" s="24" t="s">
        <v>1</v>
      </c>
      <c r="J45" s="25">
        <v>41487</v>
      </c>
      <c r="K45" s="26">
        <v>0.33819444444444446</v>
      </c>
      <c r="L45" s="25">
        <v>41497</v>
      </c>
      <c r="M45" s="26">
        <v>0.33819444444444446</v>
      </c>
      <c r="N45" s="24" t="s">
        <v>40</v>
      </c>
      <c r="O45" s="24" t="s">
        <v>41</v>
      </c>
      <c r="P45" s="27" t="s">
        <v>109</v>
      </c>
      <c r="Q45" s="27" t="s">
        <v>166</v>
      </c>
      <c r="R45" s="27"/>
      <c r="S45" s="27"/>
      <c r="T45" s="27"/>
      <c r="U45" s="27"/>
      <c r="V45" s="28"/>
      <c r="W45" s="27"/>
      <c r="X45" s="29"/>
      <c r="Y45" s="30" t="s">
        <v>44</v>
      </c>
      <c r="Z45" s="31">
        <v>10</v>
      </c>
      <c r="AA45" s="32"/>
      <c r="AB45" s="33"/>
      <c r="AC45" s="33"/>
      <c r="AD45" s="33"/>
      <c r="AE45" s="33"/>
      <c r="AF45" s="33"/>
      <c r="AG45" s="33"/>
      <c r="AH45" s="34"/>
      <c r="AI45" s="36">
        <v>24.59</v>
      </c>
      <c r="AJ45" s="36">
        <f t="shared" si="2"/>
        <v>4.4261999999999997</v>
      </c>
      <c r="AK45" s="36">
        <f t="shared" si="3"/>
        <v>3.6885000000000003</v>
      </c>
      <c r="AL45" s="36">
        <f t="shared" si="4"/>
        <v>0.29508000000000001</v>
      </c>
      <c r="AM45" s="37"/>
      <c r="AN45" s="37"/>
      <c r="AO45" s="37"/>
      <c r="AP45" s="37"/>
    </row>
    <row r="46" spans="1:42" ht="16.5" thickBot="1">
      <c r="A46" s="46">
        <v>38</v>
      </c>
      <c r="B46" s="47" t="str">
        <f t="shared" si="0"/>
        <v>BTA APDROSINASANA - TEMPORAIRE AUTOMOBILE</v>
      </c>
      <c r="C46" s="48" t="str">
        <f t="shared" si="1"/>
        <v>01/08/2013 01:35:40 </v>
      </c>
      <c r="D46" s="49"/>
      <c r="E46" s="50" t="s">
        <v>167</v>
      </c>
      <c r="F46" s="50" t="s">
        <v>168</v>
      </c>
      <c r="G46" s="50">
        <v>40351</v>
      </c>
      <c r="H46" s="50" t="s">
        <v>173</v>
      </c>
      <c r="I46" s="50" t="s">
        <v>1</v>
      </c>
      <c r="J46" s="51">
        <v>41487</v>
      </c>
      <c r="K46" s="52">
        <v>0.95833333333333337</v>
      </c>
      <c r="L46" s="51">
        <v>41517</v>
      </c>
      <c r="M46" s="52">
        <v>0.95833333333333337</v>
      </c>
      <c r="N46" s="50" t="s">
        <v>40</v>
      </c>
      <c r="O46" s="50" t="s">
        <v>41</v>
      </c>
      <c r="P46" s="53" t="s">
        <v>119</v>
      </c>
      <c r="Q46" s="53" t="s">
        <v>169</v>
      </c>
      <c r="R46" s="53"/>
      <c r="S46" s="53"/>
      <c r="T46" s="53"/>
      <c r="U46" s="53"/>
      <c r="V46" s="54"/>
      <c r="W46" s="53"/>
      <c r="X46" s="55"/>
      <c r="Y46" s="56" t="s">
        <v>44</v>
      </c>
      <c r="Z46" s="57">
        <v>30</v>
      </c>
      <c r="AA46" s="58"/>
      <c r="AB46" s="59"/>
      <c r="AC46" s="59"/>
      <c r="AD46" s="59"/>
      <c r="AE46" s="59"/>
      <c r="AF46" s="59"/>
      <c r="AG46" s="59"/>
      <c r="AH46" s="60"/>
      <c r="AI46" s="61">
        <v>49.93</v>
      </c>
      <c r="AJ46" s="61">
        <f t="shared" si="2"/>
        <v>8.9873999999999992</v>
      </c>
      <c r="AK46" s="61">
        <f t="shared" si="3"/>
        <v>7.4895000000000005</v>
      </c>
      <c r="AL46" s="61">
        <f t="shared" si="4"/>
        <v>0.59915999999999991</v>
      </c>
      <c r="AM46" s="37"/>
      <c r="AN46" s="37"/>
      <c r="AO46" s="37"/>
      <c r="AP46" s="3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PROD-082013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proprietaire</cp:lastModifiedBy>
  <dcterms:created xsi:type="dcterms:W3CDTF">2013-08-08T07:05:39Z</dcterms:created>
  <dcterms:modified xsi:type="dcterms:W3CDTF">2013-08-08T13:48:23Z</dcterms:modified>
</cp:coreProperties>
</file>