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225" windowWidth="20115" windowHeight="7365" activeTab="1"/>
  </bookViews>
  <sheets>
    <sheet name="Base" sheetId="1" r:id="rId1"/>
    <sheet name="Calendrier" sheetId="2" r:id="rId2"/>
    <sheet name="Récap" sheetId="3" r:id="rId3"/>
    <sheet name="Saisie des congés" sheetId="4" r:id="rId4"/>
  </sheets>
  <definedNames>
    <definedName name="abrégé">Base!#REF!</definedName>
    <definedName name="An">Calendrier!$A$1</definedName>
    <definedName name="Année">Base!$D$2:$D$13</definedName>
    <definedName name="Congés">Base!$F$2:$F$75</definedName>
    <definedName name="dates">Base!$L$3:$M$372</definedName>
    <definedName name="début">'Saisie des congés'!$C$2:$C$588</definedName>
    <definedName name="Fériés">Base!$B$3:$B$14</definedName>
    <definedName name="fin">'Saisie des congés'!$D$2:$D$482</definedName>
    <definedName name="saisie">'Saisie des congés'!$A$2:$A$456</definedName>
    <definedName name="Salariés">Récap!$A$3:$A$8</definedName>
  </definedNames>
  <calcPr calcId="145621"/>
</workbook>
</file>

<file path=xl/calcChain.xml><?xml version="1.0" encoding="utf-8"?>
<calcChain xmlns="http://schemas.openxmlformats.org/spreadsheetml/2006/main">
  <c r="B20" i="2" l="1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A20" i="2"/>
  <c r="A19" i="2"/>
  <c r="A18" i="2"/>
  <c r="A17" i="2"/>
  <c r="A16" i="2"/>
  <c r="A15" i="2"/>
  <c r="A14" i="2"/>
  <c r="A13" i="2"/>
  <c r="A12" i="2"/>
  <c r="A11" i="2"/>
  <c r="A10" i="2"/>
  <c r="A5" i="2"/>
  <c r="A6" i="2"/>
  <c r="A7" i="2"/>
  <c r="A8" i="2"/>
  <c r="A9" i="2"/>
  <c r="E3" i="4" l="1"/>
  <c r="C3" i="2"/>
  <c r="E2" i="4" l="1"/>
  <c r="B4" i="2" l="1"/>
  <c r="A4" i="2"/>
  <c r="C1" i="2" l="1"/>
  <c r="D3" i="2" l="1"/>
  <c r="A1" i="1"/>
  <c r="B14" i="1" l="1"/>
  <c r="I1" i="1"/>
  <c r="E3" i="2"/>
  <c r="D1" i="2"/>
  <c r="B4" i="1"/>
  <c r="B5" i="1" s="1"/>
  <c r="B7" i="1"/>
  <c r="B10" i="1"/>
  <c r="B11" i="1"/>
  <c r="B12" i="1"/>
  <c r="B6" i="1"/>
  <c r="B13" i="1"/>
  <c r="B3" i="1"/>
  <c r="L3" i="1" l="1"/>
  <c r="I3" i="1"/>
  <c r="F3" i="2"/>
  <c r="E1" i="2"/>
  <c r="B8" i="1"/>
  <c r="B9" i="1" s="1"/>
  <c r="F2" i="4" s="1"/>
  <c r="F1" i="2" l="1"/>
  <c r="F3" i="4"/>
  <c r="L4" i="1"/>
  <c r="K3" i="1"/>
  <c r="M3" i="1" s="1"/>
  <c r="C2" i="2" s="1"/>
  <c r="I4" i="1"/>
  <c r="J3" i="1"/>
  <c r="G3" i="2"/>
  <c r="G1" i="2" s="1"/>
  <c r="L5" i="1" l="1"/>
  <c r="K4" i="1"/>
  <c r="M4" i="1" s="1"/>
  <c r="D2" i="2" s="1"/>
  <c r="J4" i="1"/>
  <c r="I5" i="1"/>
  <c r="H3" i="2"/>
  <c r="H1" i="2" s="1"/>
  <c r="L6" i="1" l="1"/>
  <c r="K5" i="1"/>
  <c r="M5" i="1" s="1"/>
  <c r="I6" i="1"/>
  <c r="J5" i="1"/>
  <c r="I3" i="2"/>
  <c r="I1" i="2" s="1"/>
  <c r="L7" i="1" l="1"/>
  <c r="K6" i="1"/>
  <c r="M6" i="1" s="1"/>
  <c r="J6" i="1"/>
  <c r="I7" i="1"/>
  <c r="J3" i="2"/>
  <c r="J1" i="2" l="1"/>
  <c r="L8" i="1"/>
  <c r="K7" i="1"/>
  <c r="M7" i="1" s="1"/>
  <c r="G2" i="2" s="1"/>
  <c r="J7" i="1"/>
  <c r="I8" i="1"/>
  <c r="K3" i="2"/>
  <c r="K1" i="2" l="1"/>
  <c r="L9" i="1"/>
  <c r="K8" i="1"/>
  <c r="M8" i="1" s="1"/>
  <c r="J8" i="1"/>
  <c r="I9" i="1"/>
  <c r="L3" i="2"/>
  <c r="L1" i="2" s="1"/>
  <c r="L10" i="1" l="1"/>
  <c r="K9" i="1"/>
  <c r="M9" i="1" s="1"/>
  <c r="I10" i="1"/>
  <c r="J9" i="1"/>
  <c r="M3" i="2"/>
  <c r="M1" i="2"/>
  <c r="L11" i="1" l="1"/>
  <c r="K10" i="1"/>
  <c r="M10" i="1" s="1"/>
  <c r="I11" i="1"/>
  <c r="J10" i="1"/>
  <c r="N3" i="2"/>
  <c r="N1" i="2" s="1"/>
  <c r="L12" i="1" l="1"/>
  <c r="K11" i="1"/>
  <c r="M11" i="1" s="1"/>
  <c r="I12" i="1"/>
  <c r="J11" i="1"/>
  <c r="O3" i="2"/>
  <c r="O1" i="2" l="1"/>
  <c r="L13" i="1"/>
  <c r="K12" i="1"/>
  <c r="M12" i="1" s="1"/>
  <c r="J12" i="1"/>
  <c r="I13" i="1"/>
  <c r="P3" i="2"/>
  <c r="P1" i="2" l="1"/>
  <c r="L14" i="1"/>
  <c r="K13" i="1"/>
  <c r="M13" i="1" s="1"/>
  <c r="J13" i="1"/>
  <c r="I14" i="1"/>
  <c r="Q3" i="2"/>
  <c r="Q1" i="2"/>
  <c r="L15" i="1" l="1"/>
  <c r="K14" i="1"/>
  <c r="M14" i="1" s="1"/>
  <c r="J14" i="1"/>
  <c r="I15" i="1"/>
  <c r="R3" i="2"/>
  <c r="R1" i="2" s="1"/>
  <c r="L16" i="1" l="1"/>
  <c r="K15" i="1"/>
  <c r="M15" i="1" s="1"/>
  <c r="J15" i="1"/>
  <c r="I16" i="1"/>
  <c r="S3" i="2"/>
  <c r="S1" i="2" l="1"/>
  <c r="L17" i="1"/>
  <c r="K16" i="1"/>
  <c r="M16" i="1" s="1"/>
  <c r="I17" i="1"/>
  <c r="J16" i="1"/>
  <c r="T3" i="2"/>
  <c r="T1" i="2" l="1"/>
  <c r="L18" i="1"/>
  <c r="K17" i="1"/>
  <c r="M17" i="1" s="1"/>
  <c r="J17" i="1"/>
  <c r="I18" i="1"/>
  <c r="U3" i="2"/>
  <c r="U1" i="2"/>
  <c r="L19" i="1" l="1"/>
  <c r="K18" i="1"/>
  <c r="M18" i="1" s="1"/>
  <c r="I19" i="1"/>
  <c r="J18" i="1"/>
  <c r="V3" i="2"/>
  <c r="V1" i="2"/>
  <c r="L20" i="1" l="1"/>
  <c r="K19" i="1"/>
  <c r="M19" i="1" s="1"/>
  <c r="I20" i="1"/>
  <c r="J19" i="1"/>
  <c r="W3" i="2"/>
  <c r="W1" i="2" l="1"/>
  <c r="L21" i="1"/>
  <c r="K20" i="1"/>
  <c r="M20" i="1" s="1"/>
  <c r="I21" i="1"/>
  <c r="J20" i="1"/>
  <c r="X3" i="2"/>
  <c r="X1" i="2" l="1"/>
  <c r="L22" i="1"/>
  <c r="K21" i="1"/>
  <c r="M21" i="1" s="1"/>
  <c r="J21" i="1"/>
  <c r="I22" i="1"/>
  <c r="Y3" i="2"/>
  <c r="Y1" i="2" l="1"/>
  <c r="L23" i="1"/>
  <c r="K22" i="1"/>
  <c r="M22" i="1" s="1"/>
  <c r="V2" i="2" s="1"/>
  <c r="I23" i="1"/>
  <c r="J22" i="1"/>
  <c r="Z3" i="2"/>
  <c r="Z1" i="2"/>
  <c r="L24" i="1" l="1"/>
  <c r="K23" i="1"/>
  <c r="M23" i="1" s="1"/>
  <c r="W2" i="2" s="1"/>
  <c r="J23" i="1"/>
  <c r="I24" i="1"/>
  <c r="AA3" i="2"/>
  <c r="AA1" i="2" l="1"/>
  <c r="L25" i="1"/>
  <c r="K24" i="1"/>
  <c r="M24" i="1" s="1"/>
  <c r="J24" i="1"/>
  <c r="I25" i="1"/>
  <c r="AB3" i="2"/>
  <c r="AB1" i="2" l="1"/>
  <c r="L26" i="1"/>
  <c r="K25" i="1"/>
  <c r="M25" i="1" s="1"/>
  <c r="I26" i="1"/>
  <c r="J25" i="1"/>
  <c r="AC3" i="2"/>
  <c r="AC1" i="2" l="1"/>
  <c r="L27" i="1"/>
  <c r="K26" i="1"/>
  <c r="M26" i="1" s="1"/>
  <c r="I27" i="1"/>
  <c r="J26" i="1"/>
  <c r="AD3" i="2"/>
  <c r="AD1" i="2" l="1"/>
  <c r="L28" i="1"/>
  <c r="K27" i="1"/>
  <c r="M27" i="1" s="1"/>
  <c r="I28" i="1"/>
  <c r="J27" i="1"/>
  <c r="AE3" i="2"/>
  <c r="AE1" i="2" l="1"/>
  <c r="L29" i="1"/>
  <c r="K28" i="1"/>
  <c r="M28" i="1" s="1"/>
  <c r="AB2" i="2" s="1"/>
  <c r="I29" i="1"/>
  <c r="J28" i="1"/>
  <c r="AF3" i="2"/>
  <c r="AF1" i="2" l="1"/>
  <c r="L30" i="1"/>
  <c r="K29" i="1"/>
  <c r="M29" i="1" s="1"/>
  <c r="J29" i="1"/>
  <c r="I30" i="1"/>
  <c r="AG3" i="2"/>
  <c r="AG1" i="2" l="1"/>
  <c r="L31" i="1"/>
  <c r="K30" i="1"/>
  <c r="M30" i="1" s="1"/>
  <c r="AD2" i="2" s="1"/>
  <c r="J30" i="1"/>
  <c r="I31" i="1"/>
  <c r="L32" i="1" l="1"/>
  <c r="K31" i="1"/>
  <c r="M31" i="1" s="1"/>
  <c r="AE2" i="2" s="1"/>
  <c r="J31" i="1"/>
  <c r="I32" i="1"/>
  <c r="L33" i="1" l="1"/>
  <c r="K32" i="1"/>
  <c r="M32" i="1" s="1"/>
  <c r="AF2" i="2" s="1"/>
  <c r="J32" i="1"/>
  <c r="I33" i="1"/>
  <c r="L34" i="1" l="1"/>
  <c r="K33" i="1"/>
  <c r="M33" i="1" s="1"/>
  <c r="AG2" i="2" s="1"/>
  <c r="J33" i="1"/>
  <c r="I34" i="1"/>
  <c r="L35" i="1" l="1"/>
  <c r="K34" i="1"/>
  <c r="M34" i="1" s="1"/>
  <c r="I35" i="1"/>
  <c r="J34" i="1"/>
  <c r="L36" i="1" l="1"/>
  <c r="K35" i="1"/>
  <c r="M35" i="1" s="1"/>
  <c r="I36" i="1"/>
  <c r="J35" i="1"/>
  <c r="L37" i="1" l="1"/>
  <c r="K36" i="1"/>
  <c r="M36" i="1" s="1"/>
  <c r="I37" i="1"/>
  <c r="J36" i="1"/>
  <c r="L38" i="1" l="1"/>
  <c r="K37" i="1"/>
  <c r="M37" i="1" s="1"/>
  <c r="I38" i="1"/>
  <c r="J37" i="1"/>
  <c r="L39" i="1" l="1"/>
  <c r="K38" i="1"/>
  <c r="M38" i="1" s="1"/>
  <c r="I39" i="1"/>
  <c r="J38" i="1"/>
  <c r="L40" i="1" l="1"/>
  <c r="K39" i="1"/>
  <c r="M39" i="1" s="1"/>
  <c r="J39" i="1"/>
  <c r="I40" i="1"/>
  <c r="L41" i="1" l="1"/>
  <c r="K40" i="1"/>
  <c r="M40" i="1" s="1"/>
  <c r="I41" i="1"/>
  <c r="J40" i="1"/>
  <c r="L42" i="1" l="1"/>
  <c r="K41" i="1"/>
  <c r="M41" i="1" s="1"/>
  <c r="J41" i="1"/>
  <c r="I42" i="1"/>
  <c r="L43" i="1" l="1"/>
  <c r="K42" i="1"/>
  <c r="M42" i="1" s="1"/>
  <c r="I43" i="1"/>
  <c r="J42" i="1"/>
  <c r="L44" i="1" l="1"/>
  <c r="K43" i="1"/>
  <c r="M43" i="1" s="1"/>
  <c r="J43" i="1"/>
  <c r="I44" i="1"/>
  <c r="L45" i="1" l="1"/>
  <c r="K44" i="1"/>
  <c r="M44" i="1" s="1"/>
  <c r="I45" i="1"/>
  <c r="J44" i="1"/>
  <c r="L46" i="1" l="1"/>
  <c r="K45" i="1"/>
  <c r="M45" i="1" s="1"/>
  <c r="I46" i="1"/>
  <c r="J45" i="1"/>
  <c r="L47" i="1" l="1"/>
  <c r="K46" i="1"/>
  <c r="M46" i="1" s="1"/>
  <c r="J46" i="1"/>
  <c r="I47" i="1"/>
  <c r="L48" i="1" l="1"/>
  <c r="K47" i="1"/>
  <c r="M47" i="1" s="1"/>
  <c r="I48" i="1"/>
  <c r="J47" i="1"/>
  <c r="L49" i="1" l="1"/>
  <c r="K48" i="1"/>
  <c r="M48" i="1" s="1"/>
  <c r="J48" i="1"/>
  <c r="I49" i="1"/>
  <c r="L50" i="1" l="1"/>
  <c r="K49" i="1"/>
  <c r="M49" i="1" s="1"/>
  <c r="I50" i="1"/>
  <c r="J49" i="1"/>
  <c r="L51" i="1" l="1"/>
  <c r="K50" i="1"/>
  <c r="M50" i="1" s="1"/>
  <c r="J50" i="1"/>
  <c r="I51" i="1"/>
  <c r="L52" i="1" l="1"/>
  <c r="K51" i="1"/>
  <c r="M51" i="1" s="1"/>
  <c r="I52" i="1"/>
  <c r="J51" i="1"/>
  <c r="L53" i="1" l="1"/>
  <c r="K52" i="1"/>
  <c r="M52" i="1" s="1"/>
  <c r="J52" i="1"/>
  <c r="I53" i="1"/>
  <c r="L54" i="1" l="1"/>
  <c r="K53" i="1"/>
  <c r="M53" i="1" s="1"/>
  <c r="I54" i="1"/>
  <c r="J53" i="1"/>
  <c r="L55" i="1" l="1"/>
  <c r="K54" i="1"/>
  <c r="M54" i="1" s="1"/>
  <c r="I55" i="1"/>
  <c r="J54" i="1"/>
  <c r="L56" i="1" l="1"/>
  <c r="K55" i="1"/>
  <c r="M55" i="1" s="1"/>
  <c r="I56" i="1"/>
  <c r="J55" i="1"/>
  <c r="L57" i="1" l="1"/>
  <c r="K56" i="1"/>
  <c r="M56" i="1" s="1"/>
  <c r="J56" i="1"/>
  <c r="I57" i="1"/>
  <c r="L58" i="1" l="1"/>
  <c r="K57" i="1"/>
  <c r="M57" i="1" s="1"/>
  <c r="I58" i="1"/>
  <c r="J57" i="1"/>
  <c r="L59" i="1" l="1"/>
  <c r="K58" i="1"/>
  <c r="M58" i="1" s="1"/>
  <c r="I59" i="1"/>
  <c r="J58" i="1"/>
  <c r="L60" i="1" l="1"/>
  <c r="K59" i="1"/>
  <c r="M59" i="1" s="1"/>
  <c r="I60" i="1"/>
  <c r="J59" i="1"/>
  <c r="L61" i="1" l="1"/>
  <c r="K60" i="1"/>
  <c r="M60" i="1" s="1"/>
  <c r="I61" i="1"/>
  <c r="J60" i="1"/>
  <c r="L62" i="1" l="1"/>
  <c r="K61" i="1"/>
  <c r="M61" i="1" s="1"/>
  <c r="I62" i="1"/>
  <c r="J61" i="1"/>
  <c r="L63" i="1" l="1"/>
  <c r="K62" i="1"/>
  <c r="M62" i="1" s="1"/>
  <c r="I63" i="1"/>
  <c r="J62" i="1"/>
  <c r="L64" i="1" l="1"/>
  <c r="K63" i="1"/>
  <c r="M63" i="1" s="1"/>
  <c r="J63" i="1"/>
  <c r="I64" i="1"/>
  <c r="L65" i="1" l="1"/>
  <c r="K64" i="1"/>
  <c r="M64" i="1" s="1"/>
  <c r="J64" i="1"/>
  <c r="I65" i="1"/>
  <c r="L66" i="1" l="1"/>
  <c r="K65" i="1"/>
  <c r="M65" i="1" s="1"/>
  <c r="I66" i="1"/>
  <c r="J65" i="1"/>
  <c r="L67" i="1" l="1"/>
  <c r="K66" i="1"/>
  <c r="M66" i="1" s="1"/>
  <c r="J66" i="1"/>
  <c r="I67" i="1"/>
  <c r="L68" i="1" l="1"/>
  <c r="K67" i="1"/>
  <c r="M67" i="1" s="1"/>
  <c r="I68" i="1"/>
  <c r="J67" i="1"/>
  <c r="L69" i="1" l="1"/>
  <c r="K68" i="1"/>
  <c r="M68" i="1" s="1"/>
  <c r="I69" i="1"/>
  <c r="J68" i="1"/>
  <c r="L70" i="1" l="1"/>
  <c r="K69" i="1"/>
  <c r="M69" i="1" s="1"/>
  <c r="I70" i="1"/>
  <c r="J69" i="1"/>
  <c r="L71" i="1" l="1"/>
  <c r="K70" i="1"/>
  <c r="M70" i="1" s="1"/>
  <c r="J70" i="1"/>
  <c r="I71" i="1"/>
  <c r="L72" i="1" l="1"/>
  <c r="K71" i="1"/>
  <c r="M71" i="1" s="1"/>
  <c r="I72" i="1"/>
  <c r="J71" i="1"/>
  <c r="L73" i="1" l="1"/>
  <c r="K72" i="1"/>
  <c r="M72" i="1" s="1"/>
  <c r="J72" i="1"/>
  <c r="I73" i="1"/>
  <c r="L74" i="1" l="1"/>
  <c r="K73" i="1"/>
  <c r="M73" i="1" s="1"/>
  <c r="I74" i="1"/>
  <c r="J73" i="1"/>
  <c r="L75" i="1" l="1"/>
  <c r="K74" i="1"/>
  <c r="M74" i="1" s="1"/>
  <c r="I75" i="1"/>
  <c r="J74" i="1"/>
  <c r="L76" i="1" l="1"/>
  <c r="K75" i="1"/>
  <c r="M75" i="1" s="1"/>
  <c r="I76" i="1"/>
  <c r="J75" i="1"/>
  <c r="L77" i="1" l="1"/>
  <c r="K76" i="1"/>
  <c r="M76" i="1" s="1"/>
  <c r="I77" i="1"/>
  <c r="J76" i="1"/>
  <c r="L78" i="1" l="1"/>
  <c r="K77" i="1"/>
  <c r="M77" i="1" s="1"/>
  <c r="I78" i="1"/>
  <c r="J77" i="1"/>
  <c r="L79" i="1" l="1"/>
  <c r="K78" i="1"/>
  <c r="M78" i="1" s="1"/>
  <c r="J78" i="1"/>
  <c r="I79" i="1"/>
  <c r="L80" i="1" l="1"/>
  <c r="K79" i="1"/>
  <c r="M79" i="1" s="1"/>
  <c r="J79" i="1"/>
  <c r="I80" i="1"/>
  <c r="L81" i="1" l="1"/>
  <c r="K80" i="1"/>
  <c r="M80" i="1" s="1"/>
  <c r="I81" i="1"/>
  <c r="J80" i="1"/>
  <c r="L82" i="1" l="1"/>
  <c r="K81" i="1"/>
  <c r="M81" i="1" s="1"/>
  <c r="I82" i="1"/>
  <c r="J81" i="1"/>
  <c r="L83" i="1" l="1"/>
  <c r="K82" i="1"/>
  <c r="M82" i="1" s="1"/>
  <c r="I83" i="1"/>
  <c r="J82" i="1"/>
  <c r="L84" i="1" l="1"/>
  <c r="K83" i="1"/>
  <c r="M83" i="1" s="1"/>
  <c r="J83" i="1"/>
  <c r="I84" i="1"/>
  <c r="L85" i="1" l="1"/>
  <c r="K84" i="1"/>
  <c r="M84" i="1" s="1"/>
  <c r="I85" i="1"/>
  <c r="J84" i="1"/>
  <c r="L86" i="1" l="1"/>
  <c r="K85" i="1"/>
  <c r="M85" i="1" s="1"/>
  <c r="J85" i="1"/>
  <c r="I86" i="1"/>
  <c r="L87" i="1" l="1"/>
  <c r="K86" i="1"/>
  <c r="M86" i="1" s="1"/>
  <c r="I87" i="1"/>
  <c r="J86" i="1"/>
  <c r="L88" i="1" l="1"/>
  <c r="K87" i="1"/>
  <c r="M87" i="1" s="1"/>
  <c r="I88" i="1"/>
  <c r="J87" i="1"/>
  <c r="L89" i="1" l="1"/>
  <c r="K88" i="1"/>
  <c r="M88" i="1" s="1"/>
  <c r="I89" i="1"/>
  <c r="J88" i="1"/>
  <c r="L90" i="1" l="1"/>
  <c r="K89" i="1"/>
  <c r="M89" i="1" s="1"/>
  <c r="I90" i="1"/>
  <c r="J89" i="1"/>
  <c r="L91" i="1" l="1"/>
  <c r="K90" i="1"/>
  <c r="M90" i="1" s="1"/>
  <c r="I91" i="1"/>
  <c r="J90" i="1"/>
  <c r="L92" i="1" l="1"/>
  <c r="K91" i="1"/>
  <c r="M91" i="1" s="1"/>
  <c r="I92" i="1"/>
  <c r="J91" i="1"/>
  <c r="L93" i="1" l="1"/>
  <c r="K92" i="1"/>
  <c r="M92" i="1" s="1"/>
  <c r="J92" i="1"/>
  <c r="I93" i="1"/>
  <c r="L94" i="1" l="1"/>
  <c r="K93" i="1"/>
  <c r="M93" i="1" s="1"/>
  <c r="J93" i="1"/>
  <c r="I94" i="1"/>
  <c r="L95" i="1" l="1"/>
  <c r="K94" i="1"/>
  <c r="M94" i="1" s="1"/>
  <c r="J94" i="1"/>
  <c r="I95" i="1"/>
  <c r="L96" i="1" l="1"/>
  <c r="K95" i="1"/>
  <c r="M95" i="1" s="1"/>
  <c r="J95" i="1"/>
  <c r="I96" i="1"/>
  <c r="L97" i="1" l="1"/>
  <c r="K96" i="1"/>
  <c r="M96" i="1" s="1"/>
  <c r="I97" i="1"/>
  <c r="J96" i="1"/>
  <c r="L98" i="1" l="1"/>
  <c r="K97" i="1"/>
  <c r="M97" i="1" s="1"/>
  <c r="J97" i="1"/>
  <c r="I98" i="1"/>
  <c r="L99" i="1" l="1"/>
  <c r="K98" i="1"/>
  <c r="M98" i="1" s="1"/>
  <c r="J98" i="1"/>
  <c r="I99" i="1"/>
  <c r="L100" i="1" l="1"/>
  <c r="K99" i="1"/>
  <c r="M99" i="1" s="1"/>
  <c r="J99" i="1"/>
  <c r="I100" i="1"/>
  <c r="L101" i="1" l="1"/>
  <c r="K100" i="1"/>
  <c r="M100" i="1" s="1"/>
  <c r="J100" i="1"/>
  <c r="I101" i="1"/>
  <c r="L102" i="1" l="1"/>
  <c r="K101" i="1"/>
  <c r="M101" i="1" s="1"/>
  <c r="J101" i="1"/>
  <c r="I102" i="1"/>
  <c r="L103" i="1" l="1"/>
  <c r="K102" i="1"/>
  <c r="M102" i="1" s="1"/>
  <c r="I103" i="1"/>
  <c r="J102" i="1"/>
  <c r="L104" i="1" l="1"/>
  <c r="K103" i="1"/>
  <c r="M103" i="1" s="1"/>
  <c r="I104" i="1"/>
  <c r="J103" i="1"/>
  <c r="L105" i="1" l="1"/>
  <c r="K104" i="1"/>
  <c r="M104" i="1" s="1"/>
  <c r="I105" i="1"/>
  <c r="J104" i="1"/>
  <c r="L106" i="1" l="1"/>
  <c r="K105" i="1"/>
  <c r="M105" i="1" s="1"/>
  <c r="I106" i="1"/>
  <c r="J105" i="1"/>
  <c r="L107" i="1" l="1"/>
  <c r="K106" i="1"/>
  <c r="M106" i="1" s="1"/>
  <c r="J106" i="1"/>
  <c r="I107" i="1"/>
  <c r="L108" i="1" l="1"/>
  <c r="K107" i="1"/>
  <c r="M107" i="1" s="1"/>
  <c r="I108" i="1"/>
  <c r="J107" i="1"/>
  <c r="L109" i="1" l="1"/>
  <c r="K108" i="1"/>
  <c r="M108" i="1" s="1"/>
  <c r="I109" i="1"/>
  <c r="J108" i="1"/>
  <c r="L110" i="1" l="1"/>
  <c r="K109" i="1"/>
  <c r="M109" i="1" s="1"/>
  <c r="I110" i="1"/>
  <c r="J109" i="1"/>
  <c r="L111" i="1" l="1"/>
  <c r="K110" i="1"/>
  <c r="M110" i="1" s="1"/>
  <c r="I111" i="1"/>
  <c r="J110" i="1"/>
  <c r="L112" i="1" l="1"/>
  <c r="K111" i="1"/>
  <c r="M111" i="1" s="1"/>
  <c r="J111" i="1"/>
  <c r="I112" i="1"/>
  <c r="L113" i="1" l="1"/>
  <c r="K112" i="1"/>
  <c r="M112" i="1" s="1"/>
  <c r="J112" i="1"/>
  <c r="I113" i="1"/>
  <c r="L114" i="1" l="1"/>
  <c r="K113" i="1"/>
  <c r="M113" i="1" s="1"/>
  <c r="I114" i="1"/>
  <c r="J113" i="1"/>
  <c r="L115" i="1" l="1"/>
  <c r="K114" i="1"/>
  <c r="M114" i="1" s="1"/>
  <c r="J114" i="1"/>
  <c r="I115" i="1"/>
  <c r="L116" i="1" l="1"/>
  <c r="K115" i="1"/>
  <c r="M115" i="1" s="1"/>
  <c r="I116" i="1"/>
  <c r="J115" i="1"/>
  <c r="L117" i="1" l="1"/>
  <c r="K116" i="1"/>
  <c r="M116" i="1" s="1"/>
  <c r="J116" i="1"/>
  <c r="I117" i="1"/>
  <c r="L118" i="1" l="1"/>
  <c r="K117" i="1"/>
  <c r="M117" i="1" s="1"/>
  <c r="I118" i="1"/>
  <c r="J117" i="1"/>
  <c r="L119" i="1" l="1"/>
  <c r="K118" i="1"/>
  <c r="M118" i="1" s="1"/>
  <c r="J118" i="1"/>
  <c r="I119" i="1"/>
  <c r="L120" i="1" l="1"/>
  <c r="K119" i="1"/>
  <c r="M119" i="1" s="1"/>
  <c r="I120" i="1"/>
  <c r="J119" i="1"/>
  <c r="L121" i="1" l="1"/>
  <c r="K120" i="1"/>
  <c r="M120" i="1" s="1"/>
  <c r="J120" i="1"/>
  <c r="I121" i="1"/>
  <c r="L122" i="1" l="1"/>
  <c r="K121" i="1"/>
  <c r="M121" i="1" s="1"/>
  <c r="I122" i="1"/>
  <c r="J121" i="1"/>
  <c r="L123" i="1" l="1"/>
  <c r="K122" i="1"/>
  <c r="M122" i="1" s="1"/>
  <c r="I123" i="1"/>
  <c r="J122" i="1"/>
  <c r="L124" i="1" l="1"/>
  <c r="K123" i="1"/>
  <c r="M123" i="1" s="1"/>
  <c r="J123" i="1"/>
  <c r="I124" i="1"/>
  <c r="L125" i="1" l="1"/>
  <c r="K124" i="1"/>
  <c r="M124" i="1" s="1"/>
  <c r="I125" i="1"/>
  <c r="J124" i="1"/>
  <c r="L126" i="1" l="1"/>
  <c r="K125" i="1"/>
  <c r="M125" i="1" s="1"/>
  <c r="I126" i="1"/>
  <c r="J125" i="1"/>
  <c r="L127" i="1" l="1"/>
  <c r="K126" i="1"/>
  <c r="M126" i="1" s="1"/>
  <c r="J126" i="1"/>
  <c r="I127" i="1"/>
  <c r="L128" i="1" l="1"/>
  <c r="K127" i="1"/>
  <c r="M127" i="1" s="1"/>
  <c r="I128" i="1"/>
  <c r="J127" i="1"/>
  <c r="L129" i="1" l="1"/>
  <c r="K128" i="1"/>
  <c r="M128" i="1" s="1"/>
  <c r="J128" i="1"/>
  <c r="I129" i="1"/>
  <c r="L130" i="1" l="1"/>
  <c r="K129" i="1"/>
  <c r="M129" i="1" s="1"/>
  <c r="J129" i="1"/>
  <c r="I130" i="1"/>
  <c r="L131" i="1" l="1"/>
  <c r="K130" i="1"/>
  <c r="M130" i="1" s="1"/>
  <c r="I131" i="1"/>
  <c r="J130" i="1"/>
  <c r="L132" i="1" l="1"/>
  <c r="K131" i="1"/>
  <c r="M131" i="1" s="1"/>
  <c r="J131" i="1"/>
  <c r="I132" i="1"/>
  <c r="L133" i="1" l="1"/>
  <c r="K132" i="1"/>
  <c r="M132" i="1" s="1"/>
  <c r="J132" i="1"/>
  <c r="I133" i="1"/>
  <c r="L134" i="1" l="1"/>
  <c r="K133" i="1"/>
  <c r="M133" i="1" s="1"/>
  <c r="I134" i="1"/>
  <c r="J133" i="1"/>
  <c r="L135" i="1" l="1"/>
  <c r="K134" i="1"/>
  <c r="M134" i="1" s="1"/>
  <c r="J134" i="1"/>
  <c r="I135" i="1"/>
  <c r="L136" i="1" l="1"/>
  <c r="K135" i="1"/>
  <c r="M135" i="1" s="1"/>
  <c r="J135" i="1"/>
  <c r="I136" i="1"/>
  <c r="L137" i="1" l="1"/>
  <c r="K136" i="1"/>
  <c r="M136" i="1" s="1"/>
  <c r="J136" i="1"/>
  <c r="I137" i="1"/>
  <c r="L138" i="1" l="1"/>
  <c r="K137" i="1"/>
  <c r="M137" i="1" s="1"/>
  <c r="J137" i="1"/>
  <c r="I138" i="1"/>
  <c r="L139" i="1" l="1"/>
  <c r="K138" i="1"/>
  <c r="M138" i="1" s="1"/>
  <c r="J138" i="1"/>
  <c r="I139" i="1"/>
  <c r="L140" i="1" l="1"/>
  <c r="K139" i="1"/>
  <c r="M139" i="1" s="1"/>
  <c r="J139" i="1"/>
  <c r="I140" i="1"/>
  <c r="L141" i="1" l="1"/>
  <c r="K140" i="1"/>
  <c r="M140" i="1" s="1"/>
  <c r="I141" i="1"/>
  <c r="J140" i="1"/>
  <c r="L142" i="1" l="1"/>
  <c r="K141" i="1"/>
  <c r="M141" i="1" s="1"/>
  <c r="J141" i="1"/>
  <c r="I142" i="1"/>
  <c r="L143" i="1" l="1"/>
  <c r="K142" i="1"/>
  <c r="M142" i="1" s="1"/>
  <c r="J142" i="1"/>
  <c r="I143" i="1"/>
  <c r="L144" i="1" l="1"/>
  <c r="K143" i="1"/>
  <c r="M143" i="1" s="1"/>
  <c r="I144" i="1"/>
  <c r="J143" i="1"/>
  <c r="L145" i="1" l="1"/>
  <c r="K144" i="1"/>
  <c r="M144" i="1" s="1"/>
  <c r="J144" i="1"/>
  <c r="I145" i="1"/>
  <c r="L146" i="1" l="1"/>
  <c r="K145" i="1"/>
  <c r="M145" i="1" s="1"/>
  <c r="J145" i="1"/>
  <c r="I146" i="1"/>
  <c r="L147" i="1" l="1"/>
  <c r="K146" i="1"/>
  <c r="M146" i="1" s="1"/>
  <c r="I147" i="1"/>
  <c r="J146" i="1"/>
  <c r="L148" i="1" l="1"/>
  <c r="K147" i="1"/>
  <c r="M147" i="1" s="1"/>
  <c r="J147" i="1"/>
  <c r="I148" i="1"/>
  <c r="L149" i="1" l="1"/>
  <c r="K148" i="1"/>
  <c r="M148" i="1" s="1"/>
  <c r="J148" i="1"/>
  <c r="I149" i="1"/>
  <c r="L150" i="1" l="1"/>
  <c r="K149" i="1"/>
  <c r="M149" i="1" s="1"/>
  <c r="J149" i="1"/>
  <c r="I150" i="1"/>
  <c r="L151" i="1" l="1"/>
  <c r="K150" i="1"/>
  <c r="M150" i="1" s="1"/>
  <c r="J150" i="1"/>
  <c r="I151" i="1"/>
  <c r="L152" i="1" l="1"/>
  <c r="K151" i="1"/>
  <c r="M151" i="1" s="1"/>
  <c r="I152" i="1"/>
  <c r="J151" i="1"/>
  <c r="L153" i="1" l="1"/>
  <c r="K152" i="1"/>
  <c r="M152" i="1" s="1"/>
  <c r="J152" i="1"/>
  <c r="I153" i="1"/>
  <c r="L154" i="1" l="1"/>
  <c r="K153" i="1"/>
  <c r="M153" i="1" s="1"/>
  <c r="I154" i="1"/>
  <c r="J153" i="1"/>
  <c r="L155" i="1" l="1"/>
  <c r="K154" i="1"/>
  <c r="M154" i="1" s="1"/>
  <c r="J154" i="1"/>
  <c r="I155" i="1"/>
  <c r="L156" i="1" l="1"/>
  <c r="K155" i="1"/>
  <c r="M155" i="1" s="1"/>
  <c r="J155" i="1"/>
  <c r="I156" i="1"/>
  <c r="L157" i="1" l="1"/>
  <c r="K156" i="1"/>
  <c r="M156" i="1" s="1"/>
  <c r="J156" i="1"/>
  <c r="I157" i="1"/>
  <c r="L158" i="1" l="1"/>
  <c r="K157" i="1"/>
  <c r="M157" i="1" s="1"/>
  <c r="J157" i="1"/>
  <c r="I158" i="1"/>
  <c r="L159" i="1" l="1"/>
  <c r="K158" i="1"/>
  <c r="M158" i="1" s="1"/>
  <c r="I159" i="1"/>
  <c r="J158" i="1"/>
  <c r="L160" i="1" l="1"/>
  <c r="K159" i="1"/>
  <c r="M159" i="1" s="1"/>
  <c r="J159" i="1"/>
  <c r="I160" i="1"/>
  <c r="L161" i="1" l="1"/>
  <c r="K160" i="1"/>
  <c r="M160" i="1" s="1"/>
  <c r="I161" i="1"/>
  <c r="J160" i="1"/>
  <c r="L162" i="1" l="1"/>
  <c r="K161" i="1"/>
  <c r="M161" i="1" s="1"/>
  <c r="J161" i="1"/>
  <c r="I162" i="1"/>
  <c r="L163" i="1" l="1"/>
  <c r="K162" i="1"/>
  <c r="M162" i="1" s="1"/>
  <c r="J162" i="1"/>
  <c r="I163" i="1"/>
  <c r="L164" i="1" l="1"/>
  <c r="K163" i="1"/>
  <c r="M163" i="1" s="1"/>
  <c r="J163" i="1"/>
  <c r="I164" i="1"/>
  <c r="L165" i="1" l="1"/>
  <c r="K164" i="1"/>
  <c r="M164" i="1" s="1"/>
  <c r="I165" i="1"/>
  <c r="J164" i="1"/>
  <c r="L166" i="1" l="1"/>
  <c r="K165" i="1"/>
  <c r="M165" i="1" s="1"/>
  <c r="J165" i="1"/>
  <c r="I166" i="1"/>
  <c r="L167" i="1" l="1"/>
  <c r="K166" i="1"/>
  <c r="M166" i="1" s="1"/>
  <c r="J166" i="1"/>
  <c r="I167" i="1"/>
  <c r="L168" i="1" l="1"/>
  <c r="K167" i="1"/>
  <c r="M167" i="1" s="1"/>
  <c r="J167" i="1"/>
  <c r="I168" i="1"/>
  <c r="L169" i="1" l="1"/>
  <c r="K168" i="1"/>
  <c r="M168" i="1" s="1"/>
  <c r="J168" i="1"/>
  <c r="I169" i="1"/>
  <c r="L170" i="1" l="1"/>
  <c r="K169" i="1"/>
  <c r="M169" i="1" s="1"/>
  <c r="I170" i="1"/>
  <c r="J169" i="1"/>
  <c r="L171" i="1" l="1"/>
  <c r="K170" i="1"/>
  <c r="M170" i="1" s="1"/>
  <c r="J170" i="1"/>
  <c r="I171" i="1"/>
  <c r="L172" i="1" l="1"/>
  <c r="K171" i="1"/>
  <c r="M171" i="1" s="1"/>
  <c r="I172" i="1"/>
  <c r="J171" i="1"/>
  <c r="L173" i="1" l="1"/>
  <c r="K172" i="1"/>
  <c r="M172" i="1" s="1"/>
  <c r="I173" i="1"/>
  <c r="J172" i="1"/>
  <c r="L174" i="1" l="1"/>
  <c r="K173" i="1"/>
  <c r="M173" i="1" s="1"/>
  <c r="J173" i="1"/>
  <c r="I174" i="1"/>
  <c r="L175" i="1" l="1"/>
  <c r="K174" i="1"/>
  <c r="M174" i="1" s="1"/>
  <c r="J174" i="1"/>
  <c r="I175" i="1"/>
  <c r="L176" i="1" l="1"/>
  <c r="K175" i="1"/>
  <c r="M175" i="1" s="1"/>
  <c r="J175" i="1"/>
  <c r="I176" i="1"/>
  <c r="L177" i="1" l="1"/>
  <c r="K176" i="1"/>
  <c r="M176" i="1" s="1"/>
  <c r="I177" i="1"/>
  <c r="J176" i="1"/>
  <c r="L178" i="1" l="1"/>
  <c r="K177" i="1"/>
  <c r="M177" i="1" s="1"/>
  <c r="J177" i="1"/>
  <c r="I178" i="1"/>
  <c r="L179" i="1" l="1"/>
  <c r="K178" i="1"/>
  <c r="M178" i="1" s="1"/>
  <c r="J178" i="1"/>
  <c r="I179" i="1"/>
  <c r="L180" i="1" l="1"/>
  <c r="K179" i="1"/>
  <c r="M179" i="1" s="1"/>
  <c r="J179" i="1"/>
  <c r="I180" i="1"/>
  <c r="L181" i="1" l="1"/>
  <c r="K180" i="1"/>
  <c r="M180" i="1" s="1"/>
  <c r="I181" i="1"/>
  <c r="J180" i="1"/>
  <c r="L182" i="1" l="1"/>
  <c r="K181" i="1"/>
  <c r="M181" i="1" s="1"/>
  <c r="J181" i="1"/>
  <c r="I182" i="1"/>
  <c r="L183" i="1" l="1"/>
  <c r="K182" i="1"/>
  <c r="M182" i="1" s="1"/>
  <c r="I183" i="1"/>
  <c r="J182" i="1"/>
  <c r="L184" i="1" l="1"/>
  <c r="K183" i="1"/>
  <c r="M183" i="1" s="1"/>
  <c r="J183" i="1"/>
  <c r="I184" i="1"/>
  <c r="L185" i="1" l="1"/>
  <c r="K184" i="1"/>
  <c r="M184" i="1" s="1"/>
  <c r="J184" i="1"/>
  <c r="I185" i="1"/>
  <c r="L186" i="1" l="1"/>
  <c r="K185" i="1"/>
  <c r="M185" i="1" s="1"/>
  <c r="J185" i="1"/>
  <c r="I186" i="1"/>
  <c r="L187" i="1" l="1"/>
  <c r="K186" i="1"/>
  <c r="M186" i="1" s="1"/>
  <c r="J186" i="1"/>
  <c r="I187" i="1"/>
  <c r="L188" i="1" l="1"/>
  <c r="K187" i="1"/>
  <c r="M187" i="1" s="1"/>
  <c r="I188" i="1"/>
  <c r="J187" i="1"/>
  <c r="L189" i="1" l="1"/>
  <c r="K188" i="1"/>
  <c r="M188" i="1" s="1"/>
  <c r="J188" i="1"/>
  <c r="I189" i="1"/>
  <c r="L190" i="1" l="1"/>
  <c r="K189" i="1"/>
  <c r="M189" i="1" s="1"/>
  <c r="J189" i="1"/>
  <c r="I190" i="1"/>
  <c r="L191" i="1" l="1"/>
  <c r="K190" i="1"/>
  <c r="M190" i="1" s="1"/>
  <c r="J190" i="1"/>
  <c r="I191" i="1"/>
  <c r="L192" i="1" l="1"/>
  <c r="K191" i="1"/>
  <c r="M191" i="1" s="1"/>
  <c r="J191" i="1"/>
  <c r="I192" i="1"/>
  <c r="L193" i="1" l="1"/>
  <c r="K192" i="1"/>
  <c r="M192" i="1" s="1"/>
  <c r="J192" i="1"/>
  <c r="I193" i="1"/>
  <c r="L194" i="1" l="1"/>
  <c r="K193" i="1"/>
  <c r="M193" i="1" s="1"/>
  <c r="J193" i="1"/>
  <c r="I194" i="1"/>
  <c r="L195" i="1" l="1"/>
  <c r="K194" i="1"/>
  <c r="M194" i="1" s="1"/>
  <c r="I195" i="1"/>
  <c r="J194" i="1"/>
  <c r="L196" i="1" l="1"/>
  <c r="K195" i="1"/>
  <c r="M195" i="1" s="1"/>
  <c r="I196" i="1"/>
  <c r="J195" i="1"/>
  <c r="L197" i="1" l="1"/>
  <c r="K196" i="1"/>
  <c r="M196" i="1" s="1"/>
  <c r="I197" i="1"/>
  <c r="J196" i="1"/>
  <c r="L198" i="1" l="1"/>
  <c r="K197" i="1"/>
  <c r="M197" i="1" s="1"/>
  <c r="J197" i="1"/>
  <c r="I198" i="1"/>
  <c r="L199" i="1" l="1"/>
  <c r="K198" i="1"/>
  <c r="M198" i="1" s="1"/>
  <c r="I199" i="1"/>
  <c r="J198" i="1"/>
  <c r="L200" i="1" l="1"/>
  <c r="K199" i="1"/>
  <c r="M199" i="1" s="1"/>
  <c r="J199" i="1"/>
  <c r="I200" i="1"/>
  <c r="L201" i="1" l="1"/>
  <c r="K200" i="1"/>
  <c r="M200" i="1" s="1"/>
  <c r="I201" i="1"/>
  <c r="J200" i="1"/>
  <c r="L202" i="1" l="1"/>
  <c r="K201" i="1"/>
  <c r="M201" i="1" s="1"/>
  <c r="J201" i="1"/>
  <c r="I202" i="1"/>
  <c r="L203" i="1" l="1"/>
  <c r="K202" i="1"/>
  <c r="M202" i="1" s="1"/>
  <c r="J202" i="1"/>
  <c r="I203" i="1"/>
  <c r="L204" i="1" l="1"/>
  <c r="K203" i="1"/>
  <c r="M203" i="1" s="1"/>
  <c r="J203" i="1"/>
  <c r="I204" i="1"/>
  <c r="L205" i="1" l="1"/>
  <c r="K204" i="1"/>
  <c r="M204" i="1" s="1"/>
  <c r="J204" i="1"/>
  <c r="I205" i="1"/>
  <c r="L206" i="1" l="1"/>
  <c r="K205" i="1"/>
  <c r="M205" i="1" s="1"/>
  <c r="I206" i="1"/>
  <c r="J205" i="1"/>
  <c r="L207" i="1" l="1"/>
  <c r="K206" i="1"/>
  <c r="M206" i="1" s="1"/>
  <c r="J206" i="1"/>
  <c r="I207" i="1"/>
  <c r="L208" i="1" l="1"/>
  <c r="K207" i="1"/>
  <c r="M207" i="1" s="1"/>
  <c r="I208" i="1"/>
  <c r="J207" i="1"/>
  <c r="L209" i="1" l="1"/>
  <c r="K208" i="1"/>
  <c r="M208" i="1" s="1"/>
  <c r="I209" i="1"/>
  <c r="J208" i="1"/>
  <c r="L210" i="1" l="1"/>
  <c r="K209" i="1"/>
  <c r="M209" i="1" s="1"/>
  <c r="J209" i="1"/>
  <c r="I210" i="1"/>
  <c r="L211" i="1" l="1"/>
  <c r="K210" i="1"/>
  <c r="M210" i="1" s="1"/>
  <c r="J210" i="1"/>
  <c r="I211" i="1"/>
  <c r="L212" i="1" l="1"/>
  <c r="K211" i="1"/>
  <c r="M211" i="1" s="1"/>
  <c r="J211" i="1"/>
  <c r="I212" i="1"/>
  <c r="L213" i="1" l="1"/>
  <c r="K212" i="1"/>
  <c r="M212" i="1" s="1"/>
  <c r="J212" i="1"/>
  <c r="I213" i="1"/>
  <c r="L214" i="1" l="1"/>
  <c r="K213" i="1"/>
  <c r="M213" i="1" s="1"/>
  <c r="J213" i="1"/>
  <c r="I214" i="1"/>
  <c r="L215" i="1" l="1"/>
  <c r="K214" i="1"/>
  <c r="M214" i="1" s="1"/>
  <c r="I215" i="1"/>
  <c r="J214" i="1"/>
  <c r="L216" i="1" l="1"/>
  <c r="K215" i="1"/>
  <c r="M215" i="1" s="1"/>
  <c r="I216" i="1"/>
  <c r="J215" i="1"/>
  <c r="L217" i="1" l="1"/>
  <c r="K216" i="1"/>
  <c r="M216" i="1" s="1"/>
  <c r="I217" i="1"/>
  <c r="J216" i="1"/>
  <c r="L218" i="1" l="1"/>
  <c r="K217" i="1"/>
  <c r="M217" i="1" s="1"/>
  <c r="J217" i="1"/>
  <c r="I218" i="1"/>
  <c r="L219" i="1" l="1"/>
  <c r="K218" i="1"/>
  <c r="M218" i="1" s="1"/>
  <c r="J218" i="1"/>
  <c r="I219" i="1"/>
  <c r="L220" i="1" l="1"/>
  <c r="K219" i="1"/>
  <c r="M219" i="1" s="1"/>
  <c r="J219" i="1"/>
  <c r="I220" i="1"/>
  <c r="L221" i="1" l="1"/>
  <c r="K220" i="1"/>
  <c r="M220" i="1" s="1"/>
  <c r="J220" i="1"/>
  <c r="I221" i="1"/>
  <c r="L222" i="1" l="1"/>
  <c r="K221" i="1"/>
  <c r="M221" i="1" s="1"/>
  <c r="I222" i="1"/>
  <c r="J221" i="1"/>
  <c r="L223" i="1" l="1"/>
  <c r="K222" i="1"/>
  <c r="M222" i="1" s="1"/>
  <c r="I223" i="1"/>
  <c r="J222" i="1"/>
  <c r="L224" i="1" l="1"/>
  <c r="K223" i="1"/>
  <c r="M223" i="1" s="1"/>
  <c r="J223" i="1"/>
  <c r="I224" i="1"/>
  <c r="L225" i="1" l="1"/>
  <c r="K224" i="1"/>
  <c r="M224" i="1" s="1"/>
  <c r="J224" i="1"/>
  <c r="I225" i="1"/>
  <c r="L226" i="1" l="1"/>
  <c r="K225" i="1"/>
  <c r="M225" i="1" s="1"/>
  <c r="J225" i="1"/>
  <c r="I226" i="1"/>
  <c r="L227" i="1" l="1"/>
  <c r="K226" i="1"/>
  <c r="M226" i="1" s="1"/>
  <c r="I227" i="1"/>
  <c r="J226" i="1"/>
  <c r="L228" i="1" l="1"/>
  <c r="K227" i="1"/>
  <c r="M227" i="1" s="1"/>
  <c r="J227" i="1"/>
  <c r="I228" i="1"/>
  <c r="L229" i="1" l="1"/>
  <c r="K228" i="1"/>
  <c r="M228" i="1" s="1"/>
  <c r="J228" i="1"/>
  <c r="I229" i="1"/>
  <c r="L230" i="1" l="1"/>
  <c r="K229" i="1"/>
  <c r="M229" i="1" s="1"/>
  <c r="J229" i="1"/>
  <c r="I230" i="1"/>
  <c r="L231" i="1" l="1"/>
  <c r="K230" i="1"/>
  <c r="M230" i="1" s="1"/>
  <c r="I231" i="1"/>
  <c r="J230" i="1"/>
  <c r="L232" i="1" l="1"/>
  <c r="K231" i="1"/>
  <c r="M231" i="1" s="1"/>
  <c r="I232" i="1"/>
  <c r="J231" i="1"/>
  <c r="L233" i="1" l="1"/>
  <c r="K232" i="1"/>
  <c r="M232" i="1" s="1"/>
  <c r="I233" i="1"/>
  <c r="J232" i="1"/>
  <c r="L234" i="1" l="1"/>
  <c r="K233" i="1"/>
  <c r="M233" i="1" s="1"/>
  <c r="J233" i="1"/>
  <c r="I234" i="1"/>
  <c r="L235" i="1" l="1"/>
  <c r="K234" i="1"/>
  <c r="M234" i="1" s="1"/>
  <c r="J234" i="1"/>
  <c r="I235" i="1"/>
  <c r="L236" i="1" l="1"/>
  <c r="K235" i="1"/>
  <c r="M235" i="1" s="1"/>
  <c r="I236" i="1"/>
  <c r="J235" i="1"/>
  <c r="L237" i="1" l="1"/>
  <c r="K236" i="1"/>
  <c r="M236" i="1" s="1"/>
  <c r="J236" i="1"/>
  <c r="I237" i="1"/>
  <c r="L238" i="1" l="1"/>
  <c r="K237" i="1"/>
  <c r="M237" i="1" s="1"/>
  <c r="I238" i="1"/>
  <c r="J237" i="1"/>
  <c r="L239" i="1" l="1"/>
  <c r="K238" i="1"/>
  <c r="M238" i="1" s="1"/>
  <c r="J238" i="1"/>
  <c r="I239" i="1"/>
  <c r="L240" i="1" l="1"/>
  <c r="K239" i="1"/>
  <c r="M239" i="1" s="1"/>
  <c r="I240" i="1"/>
  <c r="J239" i="1"/>
  <c r="L241" i="1" l="1"/>
  <c r="K240" i="1"/>
  <c r="M240" i="1" s="1"/>
  <c r="J240" i="1"/>
  <c r="I241" i="1"/>
  <c r="L242" i="1" l="1"/>
  <c r="K241" i="1"/>
  <c r="M241" i="1" s="1"/>
  <c r="I242" i="1"/>
  <c r="J241" i="1"/>
  <c r="L243" i="1" l="1"/>
  <c r="K242" i="1"/>
  <c r="M242" i="1" s="1"/>
  <c r="J242" i="1"/>
  <c r="I243" i="1"/>
  <c r="L244" i="1" l="1"/>
  <c r="K243" i="1"/>
  <c r="M243" i="1" s="1"/>
  <c r="J243" i="1"/>
  <c r="I244" i="1"/>
  <c r="L245" i="1" l="1"/>
  <c r="K244" i="1"/>
  <c r="M244" i="1" s="1"/>
  <c r="I245" i="1"/>
  <c r="J244" i="1"/>
  <c r="L246" i="1" l="1"/>
  <c r="K245" i="1"/>
  <c r="M245" i="1" s="1"/>
  <c r="J245" i="1"/>
  <c r="I246" i="1"/>
  <c r="L247" i="1" l="1"/>
  <c r="K246" i="1"/>
  <c r="M246" i="1" s="1"/>
  <c r="J246" i="1"/>
  <c r="I247" i="1"/>
  <c r="L248" i="1" l="1"/>
  <c r="K247" i="1"/>
  <c r="M247" i="1" s="1"/>
  <c r="J247" i="1"/>
  <c r="I248" i="1"/>
  <c r="L249" i="1" l="1"/>
  <c r="K248" i="1"/>
  <c r="M248" i="1" s="1"/>
  <c r="J248" i="1"/>
  <c r="I249" i="1"/>
  <c r="L250" i="1" l="1"/>
  <c r="K249" i="1"/>
  <c r="M249" i="1" s="1"/>
  <c r="J249" i="1"/>
  <c r="I250" i="1"/>
  <c r="L251" i="1" l="1"/>
  <c r="K250" i="1"/>
  <c r="M250" i="1" s="1"/>
  <c r="I251" i="1"/>
  <c r="J250" i="1"/>
  <c r="L252" i="1" l="1"/>
  <c r="K251" i="1"/>
  <c r="M251" i="1" s="1"/>
  <c r="J251" i="1"/>
  <c r="I252" i="1"/>
  <c r="L253" i="1" l="1"/>
  <c r="K252" i="1"/>
  <c r="M252" i="1" s="1"/>
  <c r="I253" i="1"/>
  <c r="J252" i="1"/>
  <c r="L254" i="1" l="1"/>
  <c r="K253" i="1"/>
  <c r="M253" i="1" s="1"/>
  <c r="I254" i="1"/>
  <c r="J253" i="1"/>
  <c r="L255" i="1" l="1"/>
  <c r="K254" i="1"/>
  <c r="M254" i="1" s="1"/>
  <c r="I255" i="1"/>
  <c r="J254" i="1"/>
  <c r="L256" i="1" l="1"/>
  <c r="K255" i="1"/>
  <c r="M255" i="1" s="1"/>
  <c r="I256" i="1"/>
  <c r="J255" i="1"/>
  <c r="L257" i="1" l="1"/>
  <c r="K256" i="1"/>
  <c r="M256" i="1" s="1"/>
  <c r="J256" i="1"/>
  <c r="I257" i="1"/>
  <c r="L258" i="1" l="1"/>
  <c r="K257" i="1"/>
  <c r="M257" i="1" s="1"/>
  <c r="J257" i="1"/>
  <c r="I258" i="1"/>
  <c r="L259" i="1" l="1"/>
  <c r="K258" i="1"/>
  <c r="M258" i="1" s="1"/>
  <c r="I259" i="1"/>
  <c r="J258" i="1"/>
  <c r="L260" i="1" l="1"/>
  <c r="K259" i="1"/>
  <c r="M259" i="1" s="1"/>
  <c r="I260" i="1"/>
  <c r="J259" i="1"/>
  <c r="L261" i="1" l="1"/>
  <c r="K260" i="1"/>
  <c r="M260" i="1" s="1"/>
  <c r="J260" i="1"/>
  <c r="I261" i="1"/>
  <c r="L262" i="1" l="1"/>
  <c r="K261" i="1"/>
  <c r="M261" i="1" s="1"/>
  <c r="I262" i="1"/>
  <c r="J261" i="1"/>
  <c r="L263" i="1" l="1"/>
  <c r="K262" i="1"/>
  <c r="M262" i="1" s="1"/>
  <c r="J262" i="1"/>
  <c r="I263" i="1"/>
  <c r="L264" i="1" l="1"/>
  <c r="K263" i="1"/>
  <c r="M263" i="1" s="1"/>
  <c r="I264" i="1"/>
  <c r="J263" i="1"/>
  <c r="L265" i="1" l="1"/>
  <c r="K264" i="1"/>
  <c r="M264" i="1" s="1"/>
  <c r="J264" i="1"/>
  <c r="I265" i="1"/>
  <c r="L266" i="1" l="1"/>
  <c r="K265" i="1"/>
  <c r="M265" i="1" s="1"/>
  <c r="J265" i="1"/>
  <c r="I266" i="1"/>
  <c r="L267" i="1" l="1"/>
  <c r="K266" i="1"/>
  <c r="M266" i="1" s="1"/>
  <c r="I267" i="1"/>
  <c r="J266" i="1"/>
  <c r="L268" i="1" l="1"/>
  <c r="K267" i="1"/>
  <c r="M267" i="1" s="1"/>
  <c r="J267" i="1"/>
  <c r="I268" i="1"/>
  <c r="L269" i="1" l="1"/>
  <c r="K268" i="1"/>
  <c r="M268" i="1" s="1"/>
  <c r="J268" i="1"/>
  <c r="I269" i="1"/>
  <c r="L270" i="1" l="1"/>
  <c r="K269" i="1"/>
  <c r="M269" i="1" s="1"/>
  <c r="J269" i="1"/>
  <c r="I270" i="1"/>
  <c r="L271" i="1" l="1"/>
  <c r="K270" i="1"/>
  <c r="M270" i="1" s="1"/>
  <c r="J270" i="1"/>
  <c r="I271" i="1"/>
  <c r="L272" i="1" l="1"/>
  <c r="K271" i="1"/>
  <c r="M271" i="1" s="1"/>
  <c r="I272" i="1"/>
  <c r="J271" i="1"/>
  <c r="L273" i="1" l="1"/>
  <c r="K272" i="1"/>
  <c r="M272" i="1" s="1"/>
  <c r="I273" i="1"/>
  <c r="J272" i="1"/>
  <c r="L274" i="1" l="1"/>
  <c r="K273" i="1"/>
  <c r="M273" i="1" s="1"/>
  <c r="J273" i="1"/>
  <c r="I274" i="1"/>
  <c r="L275" i="1" l="1"/>
  <c r="K274" i="1"/>
  <c r="M274" i="1" s="1"/>
  <c r="J274" i="1"/>
  <c r="I275" i="1"/>
  <c r="K275" i="1" l="1"/>
  <c r="M275" i="1" s="1"/>
  <c r="L276" i="1"/>
  <c r="J275" i="1"/>
  <c r="I276" i="1"/>
  <c r="K276" i="1" l="1"/>
  <c r="M276" i="1" s="1"/>
  <c r="L277" i="1"/>
  <c r="J276" i="1"/>
  <c r="I277" i="1"/>
  <c r="K277" i="1" l="1"/>
  <c r="M277" i="1" s="1"/>
  <c r="L278" i="1"/>
  <c r="I278" i="1"/>
  <c r="J277" i="1"/>
  <c r="K278" i="1" l="1"/>
  <c r="M278" i="1" s="1"/>
  <c r="L279" i="1"/>
  <c r="J278" i="1"/>
  <c r="I279" i="1"/>
  <c r="K279" i="1" l="1"/>
  <c r="M279" i="1" s="1"/>
  <c r="L280" i="1"/>
  <c r="I280" i="1"/>
  <c r="J279" i="1"/>
  <c r="K280" i="1" l="1"/>
  <c r="M280" i="1" s="1"/>
  <c r="L281" i="1"/>
  <c r="J280" i="1"/>
  <c r="I281" i="1"/>
  <c r="K281" i="1" l="1"/>
  <c r="M281" i="1" s="1"/>
  <c r="L282" i="1"/>
  <c r="J281" i="1"/>
  <c r="I282" i="1"/>
  <c r="K282" i="1" l="1"/>
  <c r="M282" i="1" s="1"/>
  <c r="L283" i="1"/>
  <c r="I283" i="1"/>
  <c r="J282" i="1"/>
  <c r="K283" i="1" l="1"/>
  <c r="M283" i="1" s="1"/>
  <c r="L284" i="1"/>
  <c r="I284" i="1"/>
  <c r="J283" i="1"/>
  <c r="K284" i="1" l="1"/>
  <c r="M284" i="1" s="1"/>
  <c r="L285" i="1"/>
  <c r="J284" i="1"/>
  <c r="I285" i="1"/>
  <c r="K285" i="1" l="1"/>
  <c r="M285" i="1" s="1"/>
  <c r="L286" i="1"/>
  <c r="J285" i="1"/>
  <c r="I286" i="1"/>
  <c r="K286" i="1" l="1"/>
  <c r="M286" i="1" s="1"/>
  <c r="L287" i="1"/>
  <c r="I287" i="1"/>
  <c r="J286" i="1"/>
  <c r="K287" i="1" l="1"/>
  <c r="M287" i="1" s="1"/>
  <c r="L288" i="1"/>
  <c r="I288" i="1"/>
  <c r="J287" i="1"/>
  <c r="K288" i="1" l="1"/>
  <c r="M288" i="1" s="1"/>
  <c r="L289" i="1"/>
  <c r="J288" i="1"/>
  <c r="I289" i="1"/>
  <c r="K289" i="1" l="1"/>
  <c r="M289" i="1" s="1"/>
  <c r="L290" i="1"/>
  <c r="I290" i="1"/>
  <c r="J289" i="1"/>
  <c r="K290" i="1" l="1"/>
  <c r="M290" i="1" s="1"/>
  <c r="L291" i="1"/>
  <c r="J290" i="1"/>
  <c r="I291" i="1"/>
  <c r="K291" i="1" l="1"/>
  <c r="M291" i="1" s="1"/>
  <c r="L292" i="1"/>
  <c r="I292" i="1"/>
  <c r="J291" i="1"/>
  <c r="K292" i="1" l="1"/>
  <c r="M292" i="1" s="1"/>
  <c r="L293" i="1"/>
  <c r="J292" i="1"/>
  <c r="I293" i="1"/>
  <c r="K293" i="1" l="1"/>
  <c r="M293" i="1" s="1"/>
  <c r="L294" i="1"/>
  <c r="J293" i="1"/>
  <c r="I294" i="1"/>
  <c r="K294" i="1" l="1"/>
  <c r="M294" i="1" s="1"/>
  <c r="L295" i="1"/>
  <c r="I295" i="1"/>
  <c r="J294" i="1"/>
  <c r="K295" i="1" l="1"/>
  <c r="M295" i="1" s="1"/>
  <c r="L296" i="1"/>
  <c r="J295" i="1"/>
  <c r="I296" i="1"/>
  <c r="K296" i="1" l="1"/>
  <c r="M296" i="1" s="1"/>
  <c r="L297" i="1"/>
  <c r="I297" i="1"/>
  <c r="J296" i="1"/>
  <c r="K297" i="1" l="1"/>
  <c r="M297" i="1" s="1"/>
  <c r="L298" i="1"/>
  <c r="I298" i="1"/>
  <c r="J297" i="1"/>
  <c r="K298" i="1" l="1"/>
  <c r="M298" i="1" s="1"/>
  <c r="L299" i="1"/>
  <c r="I299" i="1"/>
  <c r="J298" i="1"/>
  <c r="K299" i="1" l="1"/>
  <c r="M299" i="1" s="1"/>
  <c r="L300" i="1"/>
  <c r="J299" i="1"/>
  <c r="I300" i="1"/>
  <c r="K300" i="1" l="1"/>
  <c r="M300" i="1" s="1"/>
  <c r="L301" i="1"/>
  <c r="I301" i="1"/>
  <c r="J300" i="1"/>
  <c r="K301" i="1" l="1"/>
  <c r="M301" i="1" s="1"/>
  <c r="L302" i="1"/>
  <c r="I302" i="1"/>
  <c r="J301" i="1"/>
  <c r="K302" i="1" l="1"/>
  <c r="M302" i="1" s="1"/>
  <c r="L303" i="1"/>
  <c r="J302" i="1"/>
  <c r="I303" i="1"/>
  <c r="K303" i="1" l="1"/>
  <c r="M303" i="1" s="1"/>
  <c r="L304" i="1"/>
  <c r="J303" i="1"/>
  <c r="I304" i="1"/>
  <c r="K304" i="1" l="1"/>
  <c r="M304" i="1" s="1"/>
  <c r="L305" i="1"/>
  <c r="I305" i="1"/>
  <c r="J304" i="1"/>
  <c r="K305" i="1" l="1"/>
  <c r="M305" i="1" s="1"/>
  <c r="L306" i="1"/>
  <c r="I306" i="1"/>
  <c r="J305" i="1"/>
  <c r="K306" i="1" l="1"/>
  <c r="M306" i="1" s="1"/>
  <c r="L307" i="1"/>
  <c r="I307" i="1"/>
  <c r="J306" i="1"/>
  <c r="K307" i="1" l="1"/>
  <c r="M307" i="1" s="1"/>
  <c r="L308" i="1"/>
  <c r="I308" i="1"/>
  <c r="J307" i="1"/>
  <c r="K308" i="1" l="1"/>
  <c r="M308" i="1" s="1"/>
  <c r="L309" i="1"/>
  <c r="J308" i="1"/>
  <c r="I309" i="1"/>
  <c r="K309" i="1" l="1"/>
  <c r="M309" i="1" s="1"/>
  <c r="L310" i="1"/>
  <c r="J309" i="1"/>
  <c r="I310" i="1"/>
  <c r="K310" i="1" l="1"/>
  <c r="M310" i="1" s="1"/>
  <c r="L311" i="1"/>
  <c r="J310" i="1"/>
  <c r="I311" i="1"/>
  <c r="K311" i="1" l="1"/>
  <c r="M311" i="1" s="1"/>
  <c r="L312" i="1"/>
  <c r="I312" i="1"/>
  <c r="J311" i="1"/>
  <c r="K312" i="1" l="1"/>
  <c r="M312" i="1" s="1"/>
  <c r="L313" i="1"/>
  <c r="J312" i="1"/>
  <c r="I313" i="1"/>
  <c r="K313" i="1" l="1"/>
  <c r="M313" i="1" s="1"/>
  <c r="L314" i="1"/>
  <c r="J313" i="1"/>
  <c r="I314" i="1"/>
  <c r="K314" i="1" l="1"/>
  <c r="M314" i="1" s="1"/>
  <c r="L315" i="1"/>
  <c r="I315" i="1"/>
  <c r="J314" i="1"/>
  <c r="K315" i="1" l="1"/>
  <c r="M315" i="1" s="1"/>
  <c r="L316" i="1"/>
  <c r="J315" i="1"/>
  <c r="I316" i="1"/>
  <c r="K316" i="1" l="1"/>
  <c r="M316" i="1" s="1"/>
  <c r="L317" i="1"/>
  <c r="J316" i="1"/>
  <c r="I317" i="1"/>
  <c r="K317" i="1" l="1"/>
  <c r="M317" i="1" s="1"/>
  <c r="L318" i="1"/>
  <c r="I318" i="1"/>
  <c r="J317" i="1"/>
  <c r="K318" i="1" l="1"/>
  <c r="M318" i="1" s="1"/>
  <c r="L319" i="1"/>
  <c r="I319" i="1"/>
  <c r="J318" i="1"/>
  <c r="K319" i="1" l="1"/>
  <c r="M319" i="1" s="1"/>
  <c r="L320" i="1"/>
  <c r="I320" i="1"/>
  <c r="J319" i="1"/>
  <c r="K320" i="1" l="1"/>
  <c r="M320" i="1" s="1"/>
  <c r="L321" i="1"/>
  <c r="J320" i="1"/>
  <c r="I321" i="1"/>
  <c r="K321" i="1" l="1"/>
  <c r="M321" i="1" s="1"/>
  <c r="L322" i="1"/>
  <c r="I322" i="1"/>
  <c r="J321" i="1"/>
  <c r="K322" i="1" l="1"/>
  <c r="M322" i="1" s="1"/>
  <c r="L323" i="1"/>
  <c r="J322" i="1"/>
  <c r="I323" i="1"/>
  <c r="K323" i="1" l="1"/>
  <c r="M323" i="1" s="1"/>
  <c r="L324" i="1"/>
  <c r="J323" i="1"/>
  <c r="I324" i="1"/>
  <c r="K324" i="1" l="1"/>
  <c r="M324" i="1" s="1"/>
  <c r="L325" i="1"/>
  <c r="I325" i="1"/>
  <c r="J324" i="1"/>
  <c r="K325" i="1" l="1"/>
  <c r="M325" i="1" s="1"/>
  <c r="L326" i="1"/>
  <c r="I326" i="1"/>
  <c r="J325" i="1"/>
  <c r="K326" i="1" l="1"/>
  <c r="M326" i="1" s="1"/>
  <c r="L327" i="1"/>
  <c r="J326" i="1"/>
  <c r="I327" i="1"/>
  <c r="K327" i="1" l="1"/>
  <c r="M327" i="1" s="1"/>
  <c r="L328" i="1"/>
  <c r="I328" i="1"/>
  <c r="J327" i="1"/>
  <c r="K328" i="1" l="1"/>
  <c r="M328" i="1" s="1"/>
  <c r="L329" i="1"/>
  <c r="J328" i="1"/>
  <c r="I329" i="1"/>
  <c r="K329" i="1" l="1"/>
  <c r="M329" i="1" s="1"/>
  <c r="L330" i="1"/>
  <c r="I330" i="1"/>
  <c r="J329" i="1"/>
  <c r="K330" i="1" l="1"/>
  <c r="M330" i="1" s="1"/>
  <c r="L331" i="1"/>
  <c r="I331" i="1"/>
  <c r="J330" i="1"/>
  <c r="K331" i="1" l="1"/>
  <c r="M331" i="1" s="1"/>
  <c r="L332" i="1"/>
  <c r="J331" i="1"/>
  <c r="I332" i="1"/>
  <c r="K332" i="1" l="1"/>
  <c r="M332" i="1" s="1"/>
  <c r="L333" i="1"/>
  <c r="I333" i="1"/>
  <c r="J332" i="1"/>
  <c r="K333" i="1" l="1"/>
  <c r="M333" i="1" s="1"/>
  <c r="L334" i="1"/>
  <c r="J333" i="1"/>
  <c r="I334" i="1"/>
  <c r="K334" i="1" l="1"/>
  <c r="M334" i="1" s="1"/>
  <c r="L335" i="1"/>
  <c r="I335" i="1"/>
  <c r="J334" i="1"/>
  <c r="K335" i="1" l="1"/>
  <c r="M335" i="1" s="1"/>
  <c r="L336" i="1"/>
  <c r="I336" i="1"/>
  <c r="J335" i="1"/>
  <c r="K336" i="1" l="1"/>
  <c r="M336" i="1" s="1"/>
  <c r="L337" i="1"/>
  <c r="J336" i="1"/>
  <c r="I337" i="1"/>
  <c r="K337" i="1" l="1"/>
  <c r="M337" i="1" s="1"/>
  <c r="L338" i="1"/>
  <c r="I338" i="1"/>
  <c r="J337" i="1"/>
  <c r="K338" i="1" l="1"/>
  <c r="M338" i="1" s="1"/>
  <c r="L339" i="1"/>
  <c r="I339" i="1"/>
  <c r="J338" i="1"/>
  <c r="K339" i="1" l="1"/>
  <c r="M339" i="1" s="1"/>
  <c r="L340" i="1"/>
  <c r="J339" i="1"/>
  <c r="I340" i="1"/>
  <c r="K340" i="1" l="1"/>
  <c r="M340" i="1" s="1"/>
  <c r="L341" i="1"/>
  <c r="J340" i="1"/>
  <c r="I341" i="1"/>
  <c r="K341" i="1" l="1"/>
  <c r="M341" i="1" s="1"/>
  <c r="L342" i="1"/>
  <c r="J341" i="1"/>
  <c r="I342" i="1"/>
  <c r="K342" i="1" l="1"/>
  <c r="M342" i="1" s="1"/>
  <c r="L343" i="1"/>
  <c r="J342" i="1"/>
  <c r="I343" i="1"/>
  <c r="K343" i="1" l="1"/>
  <c r="M343" i="1" s="1"/>
  <c r="L344" i="1"/>
  <c r="I344" i="1"/>
  <c r="J343" i="1"/>
  <c r="K344" i="1" l="1"/>
  <c r="M344" i="1" s="1"/>
  <c r="L345" i="1"/>
  <c r="I345" i="1"/>
  <c r="J344" i="1"/>
  <c r="K345" i="1" l="1"/>
  <c r="M345" i="1" s="1"/>
  <c r="L346" i="1"/>
  <c r="I346" i="1"/>
  <c r="J345" i="1"/>
  <c r="K346" i="1" l="1"/>
  <c r="M346" i="1" s="1"/>
  <c r="L347" i="1"/>
  <c r="I347" i="1"/>
  <c r="J346" i="1"/>
  <c r="K347" i="1" l="1"/>
  <c r="M347" i="1" s="1"/>
  <c r="L348" i="1"/>
  <c r="J347" i="1"/>
  <c r="I348" i="1"/>
  <c r="K348" i="1" l="1"/>
  <c r="M348" i="1" s="1"/>
  <c r="L349" i="1"/>
  <c r="I349" i="1"/>
  <c r="J348" i="1"/>
  <c r="K349" i="1" l="1"/>
  <c r="M349" i="1" s="1"/>
  <c r="L350" i="1"/>
  <c r="J349" i="1"/>
  <c r="I350" i="1"/>
  <c r="K350" i="1" l="1"/>
  <c r="M350" i="1" s="1"/>
  <c r="L351" i="1"/>
  <c r="I351" i="1"/>
  <c r="J350" i="1"/>
  <c r="K351" i="1" l="1"/>
  <c r="M351" i="1" s="1"/>
  <c r="L352" i="1"/>
  <c r="I352" i="1"/>
  <c r="J351" i="1"/>
  <c r="K352" i="1" l="1"/>
  <c r="M352" i="1" s="1"/>
  <c r="L353" i="1"/>
  <c r="J352" i="1"/>
  <c r="I353" i="1"/>
  <c r="K353" i="1" l="1"/>
  <c r="M353" i="1" s="1"/>
  <c r="L354" i="1"/>
  <c r="J353" i="1"/>
  <c r="I354" i="1"/>
  <c r="K354" i="1" l="1"/>
  <c r="M354" i="1" s="1"/>
  <c r="L355" i="1"/>
  <c r="I355" i="1"/>
  <c r="J354" i="1"/>
  <c r="K355" i="1" l="1"/>
  <c r="M355" i="1" s="1"/>
  <c r="L356" i="1"/>
  <c r="I356" i="1"/>
  <c r="J355" i="1"/>
  <c r="K356" i="1" l="1"/>
  <c r="M356" i="1" s="1"/>
  <c r="L357" i="1"/>
  <c r="I357" i="1"/>
  <c r="J356" i="1"/>
  <c r="K357" i="1" l="1"/>
  <c r="M357" i="1" s="1"/>
  <c r="L358" i="1"/>
  <c r="I358" i="1"/>
  <c r="J357" i="1"/>
  <c r="K358" i="1" l="1"/>
  <c r="M358" i="1" s="1"/>
  <c r="L359" i="1"/>
  <c r="J358" i="1"/>
  <c r="I359" i="1"/>
  <c r="K359" i="1" l="1"/>
  <c r="M359" i="1" s="1"/>
  <c r="L360" i="1"/>
  <c r="I360" i="1"/>
  <c r="J359" i="1"/>
  <c r="K360" i="1" l="1"/>
  <c r="M360" i="1" s="1"/>
  <c r="L361" i="1"/>
  <c r="J360" i="1"/>
  <c r="I361" i="1"/>
  <c r="K361" i="1" l="1"/>
  <c r="M361" i="1" s="1"/>
  <c r="L362" i="1"/>
  <c r="J361" i="1"/>
  <c r="I362" i="1"/>
  <c r="K362" i="1" l="1"/>
  <c r="M362" i="1" s="1"/>
  <c r="L363" i="1"/>
  <c r="I363" i="1"/>
  <c r="J362" i="1"/>
  <c r="K363" i="1" l="1"/>
  <c r="M363" i="1" s="1"/>
  <c r="L364" i="1"/>
  <c r="J363" i="1"/>
  <c r="I364" i="1"/>
  <c r="K364" i="1" l="1"/>
  <c r="M364" i="1" s="1"/>
  <c r="L365" i="1"/>
  <c r="I365" i="1"/>
  <c r="J364" i="1"/>
  <c r="K365" i="1" l="1"/>
  <c r="M365" i="1" s="1"/>
  <c r="L366" i="1"/>
  <c r="I366" i="1"/>
  <c r="J365" i="1"/>
  <c r="K366" i="1" l="1"/>
  <c r="M366" i="1" s="1"/>
  <c r="L367" i="1"/>
  <c r="I367" i="1"/>
  <c r="J366" i="1"/>
  <c r="K367" i="1" l="1"/>
  <c r="M367" i="1" s="1"/>
  <c r="L368" i="1"/>
  <c r="J367" i="1"/>
  <c r="I368" i="1"/>
  <c r="K368" i="1" l="1"/>
  <c r="M368" i="1" s="1"/>
  <c r="L369" i="1"/>
  <c r="I369" i="1"/>
  <c r="J368" i="1"/>
  <c r="K369" i="1" l="1"/>
  <c r="M369" i="1" s="1"/>
  <c r="L370" i="1"/>
  <c r="I370" i="1"/>
  <c r="J369" i="1"/>
  <c r="K370" i="1" l="1"/>
  <c r="M370" i="1" s="1"/>
  <c r="L371" i="1"/>
  <c r="I371" i="1"/>
  <c r="J370" i="1"/>
  <c r="K371" i="1" l="1"/>
  <c r="M371" i="1" s="1"/>
  <c r="L372" i="1"/>
  <c r="J371" i="1"/>
  <c r="I372" i="1"/>
  <c r="J372" i="1" s="1"/>
  <c r="K372" i="1" l="1"/>
  <c r="M372" i="1" s="1"/>
  <c r="F2" i="2" l="1"/>
  <c r="E2" i="2"/>
  <c r="H2" i="2"/>
  <c r="I2" i="2"/>
  <c r="K2" i="2"/>
  <c r="J2" i="2"/>
  <c r="L2" i="2"/>
  <c r="M2" i="2"/>
  <c r="O2" i="2"/>
  <c r="N2" i="2"/>
  <c r="P2" i="2"/>
  <c r="Q2" i="2"/>
  <c r="R2" i="2"/>
  <c r="T2" i="2"/>
  <c r="S2" i="2"/>
  <c r="U2" i="2"/>
  <c r="X2" i="2"/>
  <c r="Y2" i="2"/>
  <c r="Z2" i="2"/>
  <c r="AA2" i="2"/>
  <c r="AC2" i="2"/>
</calcChain>
</file>

<file path=xl/sharedStrings.xml><?xml version="1.0" encoding="utf-8"?>
<sst xmlns="http://schemas.openxmlformats.org/spreadsheetml/2006/main" count="61" uniqueCount="42">
  <si>
    <t>Année</t>
  </si>
  <si>
    <t>Jour de l'an</t>
  </si>
  <si>
    <t>Pâques</t>
  </si>
  <si>
    <t>Lundi de Pâques</t>
  </si>
  <si>
    <t>Fête du travail</t>
  </si>
  <si>
    <t>Armistice 1945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</si>
  <si>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</si>
  <si>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</si>
  <si>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</si>
  <si>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</si>
  <si>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</si>
  <si>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</si>
  <si>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</si>
  <si>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NOM</t>
  </si>
  <si>
    <t>Service</t>
  </si>
  <si>
    <t>CSS</t>
  </si>
  <si>
    <t>EF</t>
  </si>
  <si>
    <t>MAL</t>
  </si>
  <si>
    <t>NOM Prénom</t>
  </si>
  <si>
    <t>Date début</t>
  </si>
  <si>
    <t>Date fin</t>
  </si>
  <si>
    <t>Type</t>
  </si>
  <si>
    <t>Congés</t>
  </si>
  <si>
    <t>CP</t>
  </si>
  <si>
    <t>RTT</t>
  </si>
  <si>
    <t>CP 1/2</t>
  </si>
  <si>
    <t>RTT 1/2</t>
  </si>
  <si>
    <t>CN</t>
  </si>
  <si>
    <t>CP/CA</t>
  </si>
  <si>
    <t>CP/CA 1/2</t>
  </si>
  <si>
    <t>CODE</t>
  </si>
  <si>
    <t>NBRE</t>
  </si>
  <si>
    <t>aaa</t>
  </si>
  <si>
    <t>bbb</t>
  </si>
  <si>
    <t>ccc</t>
  </si>
  <si>
    <t>ddd</t>
  </si>
  <si>
    <t>eee</t>
  </si>
  <si>
    <t>fff</t>
  </si>
  <si>
    <t>commercial</t>
  </si>
  <si>
    <t>administratif</t>
  </si>
  <si>
    <t>maintenance</t>
  </si>
  <si>
    <t>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</si>
</sst>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d"/>
    <numFmt numFmtId="166" formatCode="dd"/>
    <numFmt numFmtId="167" formatCode="mmmm"/>
    <numFmt numFmtId="170" formatCode="dd/mm/yy;@"/>
    <numFmt numFmtId="171" formatCode="dddd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b/>
      <sz val="9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2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164" fontId="0" fillId="0" borderId="3" xfId="0" applyNumberFormat="1" applyBorder="1"/>
    <xf numFmtId="0" fontId="0" fillId="0" borderId="4" xfId="0" applyBorder="1"/>
    <xf numFmtId="164" fontId="0" fillId="0" borderId="5" xfId="0" applyNumberFormat="1" applyBorder="1"/>
    <xf numFmtId="0" fontId="0" fillId="0" borderId="6" xfId="0" applyBorder="1"/>
    <xf numFmtId="164" fontId="0" fillId="0" borderId="7" xfId="0" applyNumberFormat="1" applyBorder="1"/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67" fontId="0" fillId="0" borderId="11" xfId="0" applyNumberFormat="1" applyBorder="1" applyAlignment="1">
      <alignment horizontal="left" textRotation="45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7" fillId="0" borderId="0" xfId="0" applyFont="1" applyAlignment="1">
      <alignment horizontal="center" vertical="center"/>
    </xf>
    <xf numFmtId="0" fontId="5" fillId="3" borderId="8" xfId="0" applyFont="1" applyFill="1" applyBorder="1"/>
    <xf numFmtId="0" fontId="5" fillId="3" borderId="2" xfId="0" applyFont="1" applyFill="1" applyBorder="1"/>
    <xf numFmtId="0" fontId="4" fillId="0" borderId="0" xfId="0" applyFont="1"/>
    <xf numFmtId="0" fontId="8" fillId="0" borderId="16" xfId="0" applyFont="1" applyBorder="1"/>
    <xf numFmtId="0" fontId="8" fillId="0" borderId="17" xfId="0" applyFont="1" applyBorder="1"/>
    <xf numFmtId="0" fontId="8" fillId="0" borderId="18" xfId="0" applyFont="1" applyBorder="1"/>
    <xf numFmtId="0" fontId="8" fillId="0" borderId="20" xfId="0" applyFont="1" applyBorder="1"/>
    <xf numFmtId="0" fontId="6" fillId="3" borderId="0" xfId="0" applyFont="1" applyFill="1"/>
    <xf numFmtId="0" fontId="5" fillId="3" borderId="0" xfId="0" applyFont="1" applyFill="1" applyBorder="1"/>
    <xf numFmtId="164" fontId="9" fillId="5" borderId="0" xfId="0" applyNumberFormat="1" applyFont="1" applyFill="1" applyAlignment="1" applyProtection="1">
      <alignment horizontal="left"/>
      <protection hidden="1"/>
    </xf>
    <xf numFmtId="1" fontId="9" fillId="5" borderId="0" xfId="0" applyNumberFormat="1" applyFont="1" applyFill="1" applyAlignment="1" applyProtection="1">
      <alignment horizontal="left"/>
      <protection hidden="1"/>
    </xf>
    <xf numFmtId="170" fontId="9" fillId="5" borderId="0" xfId="0" applyNumberFormat="1" applyFont="1" applyFill="1" applyAlignment="1" applyProtection="1">
      <alignment horizontal="left"/>
      <protection hidden="1"/>
    </xf>
    <xf numFmtId="171" fontId="9" fillId="5" borderId="0" xfId="0" applyNumberFormat="1" applyFont="1" applyFill="1" applyAlignment="1" applyProtection="1">
      <alignment horizontal="center"/>
      <protection hidden="1"/>
    </xf>
    <xf numFmtId="14" fontId="0" fillId="0" borderId="0" xfId="0" applyNumberFormat="1" applyAlignment="1">
      <alignment horizontal="center"/>
    </xf>
    <xf numFmtId="1" fontId="9" fillId="5" borderId="0" xfId="0" applyNumberFormat="1" applyFont="1" applyFill="1" applyAlignment="1" applyProtection="1">
      <alignment horizontal="center"/>
      <protection hidden="1"/>
    </xf>
    <xf numFmtId="165" fontId="3" fillId="4" borderId="14" xfId="0" applyNumberFormat="1" applyFont="1" applyFill="1" applyBorder="1" applyAlignment="1">
      <alignment horizontal="center"/>
    </xf>
    <xf numFmtId="165" fontId="3" fillId="4" borderId="9" xfId="0" applyNumberFormat="1" applyFont="1" applyFill="1" applyBorder="1" applyAlignment="1">
      <alignment horizontal="center"/>
    </xf>
    <xf numFmtId="165" fontId="3" fillId="4" borderId="15" xfId="0" applyNumberFormat="1" applyFont="1" applyFill="1" applyBorder="1" applyAlignment="1">
      <alignment horizontal="center"/>
    </xf>
    <xf numFmtId="166" fontId="3" fillId="4" borderId="12" xfId="0" applyNumberFormat="1" applyFont="1" applyFill="1" applyBorder="1" applyAlignment="1">
      <alignment horizontal="center"/>
    </xf>
    <xf numFmtId="166" fontId="3" fillId="4" borderId="10" xfId="0" applyNumberFormat="1" applyFont="1" applyFill="1" applyBorder="1" applyAlignment="1">
      <alignment horizontal="center"/>
    </xf>
    <xf numFmtId="166" fontId="3" fillId="4" borderId="13" xfId="0" applyNumberFormat="1" applyFont="1" applyFill="1" applyBorder="1" applyAlignment="1">
      <alignment horizontal="center"/>
    </xf>
    <xf numFmtId="0" fontId="6" fillId="3" borderId="0" xfId="0" applyFont="1" applyFill="1" applyBorder="1"/>
    <xf numFmtId="170" fontId="6" fillId="3" borderId="0" xfId="0" applyNumberFormat="1" applyFont="1" applyFill="1"/>
    <xf numFmtId="170" fontId="0" fillId="0" borderId="0" xfId="0" applyNumberFormat="1"/>
  </cellXfs>
  <cellStyles count="3">
    <cellStyle name="Normal" xfId="0" builtinId="0"/>
    <cellStyle name="Normal 2" xfId="2"/>
    <cellStyle name="Normal 3" xfId="1"/>
  </cellStyles>
  <dxfs count="4">
    <dxf>
      <fill>
        <patternFill>
          <bgColor rgb="FF0070C0"/>
        </patternFill>
      </fill>
    </dxf>
    <dxf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  <border>
        <vertical/>
        <horizontal/>
      </border>
    </dxf>
    <dxf>
      <fill>
        <patternFill>
          <bgColor rgb="FF002060"/>
        </patternFill>
      </fill>
      <border>
        <left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72"/>
  <sheetViews>
    <sheetView workbookViewId="0">
      <selection activeCell="E20" sqref="E20"/>
    </sheetView>
  </sheetViews>
  <sheetFormatPr baseColWidth="10" defaultRowHeight="15" x14ac:dyDescent="0.25"/>
  <cols>
    <col min="1" max="1" width="18.28515625" bestFit="1" customWidth="1"/>
    <col min="2" max="2" width="26.42578125" bestFit="1" customWidth="1"/>
    <col min="3" max="3" width="4.85546875" customWidth="1"/>
    <col min="4" max="4" width="6.85546875" bestFit="1" customWidth="1"/>
    <col min="9" max="9" width="25.140625" customWidth="1"/>
    <col min="10" max="10" width="5.85546875" customWidth="1"/>
  </cols>
  <sheetData>
    <row r="1" spans="1:13" x14ac:dyDescent="0.25">
      <c r="A1" s="8">
        <f>An</f>
        <v>2013</v>
      </c>
      <c r="D1" s="9" t="s">
        <v>0</v>
      </c>
      <c r="F1" t="s">
        <v>22</v>
      </c>
      <c r="I1" s="34">
        <f>DATE(A1,1,1)</f>
        <v>41275</v>
      </c>
    </row>
    <row r="2" spans="1:13" x14ac:dyDescent="0.25">
      <c r="D2" s="10">
        <v>2011</v>
      </c>
      <c r="F2" t="s">
        <v>28</v>
      </c>
      <c r="G2" t="s">
        <v>23</v>
      </c>
    </row>
    <row r="3" spans="1:13" ht="15.75" x14ac:dyDescent="0.3">
      <c r="A3" s="2" t="s">
        <v>1</v>
      </c>
      <c r="B3" s="3">
        <f>DATE($A$1,1,1)</f>
        <v>41275</v>
      </c>
      <c r="D3" s="11">
        <v>2012</v>
      </c>
      <c r="F3" t="s">
        <v>29</v>
      </c>
      <c r="G3" t="s">
        <v>25</v>
      </c>
      <c r="I3" s="30">
        <f>+I1</f>
        <v>41275</v>
      </c>
      <c r="J3" s="31">
        <f t="shared" ref="J3:J66" si="0">WEEKNUM(I3,2)</f>
        <v>1</v>
      </c>
      <c r="K3" s="35" t="str">
        <f t="shared" ref="K3:K66" si="1">IF(ISERROR(VLOOKUP(L3,Fériés,1,TRUE)),"",IF(VLOOKUP(L3,Fériés,1,TRUE)=I3,"f",""))</f>
        <v>f</v>
      </c>
      <c r="L3" s="32">
        <f>+I1</f>
        <v>41275</v>
      </c>
      <c r="M3" s="33" t="str">
        <f>IF(K3="f","f",TEXT(L3,"jjj"))</f>
        <v>f</v>
      </c>
    </row>
    <row r="4" spans="1:13" ht="15.75" x14ac:dyDescent="0.3">
      <c r="A4" s="4" t="s">
        <v>2</v>
      </c>
      <c r="B4" s="5">
        <f>FLOOR(DATE($A$1,5,DAY(MINUTE($A$1/38)/2+56)),7)-34+7*($A$1=2079)</f>
        <v>41364</v>
      </c>
      <c r="D4" s="11">
        <v>2013</v>
      </c>
      <c r="F4" t="s">
        <v>24</v>
      </c>
      <c r="G4" t="s">
        <v>24</v>
      </c>
      <c r="I4" s="30">
        <f>+I3+1</f>
        <v>41276</v>
      </c>
      <c r="J4" s="31">
        <f t="shared" si="0"/>
        <v>1</v>
      </c>
      <c r="K4" s="35" t="str">
        <f t="shared" si="1"/>
        <v/>
      </c>
      <c r="L4" s="32">
        <f>+L3+1</f>
        <v>41276</v>
      </c>
      <c r="M4" s="33" t="str">
        <f>IF(K4="f","f",TEXT(L4,"jjj"))</f>
        <v>mer</v>
      </c>
    </row>
    <row r="5" spans="1:13" ht="15.75" x14ac:dyDescent="0.3">
      <c r="A5" s="4" t="s">
        <v>3</v>
      </c>
      <c r="B5" s="5">
        <f>B4+1</f>
        <v>41365</v>
      </c>
      <c r="D5" s="11">
        <v>2014</v>
      </c>
      <c r="F5" t="s">
        <v>26</v>
      </c>
      <c r="G5" t="s">
        <v>26</v>
      </c>
      <c r="I5" s="30">
        <f t="shared" ref="I5:I68" si="2">+I4+1</f>
        <v>41277</v>
      </c>
      <c r="J5" s="31">
        <f t="shared" si="0"/>
        <v>1</v>
      </c>
      <c r="K5" s="35" t="str">
        <f t="shared" si="1"/>
        <v/>
      </c>
      <c r="L5" s="32">
        <f t="shared" ref="L5:L68" si="3">+L4+1</f>
        <v>41277</v>
      </c>
      <c r="M5" s="33" t="str">
        <f t="shared" ref="M5:M68" si="4">IF(K5="f","f",TEXT(L5,"jjj"))</f>
        <v>jeu</v>
      </c>
    </row>
    <row r="6" spans="1:13" ht="15.75" x14ac:dyDescent="0.3">
      <c r="A6" s="4" t="s">
        <v>4</v>
      </c>
      <c r="B6" s="5">
        <f>DATE($A$1,5,1)</f>
        <v>41395</v>
      </c>
      <c r="D6" s="11">
        <v>2015</v>
      </c>
      <c r="F6" t="s">
        <v>27</v>
      </c>
      <c r="G6" t="s">
        <v>27</v>
      </c>
      <c r="I6" s="30">
        <f t="shared" si="2"/>
        <v>41278</v>
      </c>
      <c r="J6" s="31">
        <f t="shared" si="0"/>
        <v>1</v>
      </c>
      <c r="K6" s="35" t="str">
        <f t="shared" si="1"/>
        <v/>
      </c>
      <c r="L6" s="32">
        <f t="shared" si="3"/>
        <v>41278</v>
      </c>
      <c r="M6" s="33" t="str">
        <f t="shared" si="4"/>
        <v>ven</v>
      </c>
    </row>
    <row r="7" spans="1:13" ht="15.75" x14ac:dyDescent="0.3">
      <c r="A7" s="4" t="s">
        <v>5</v>
      </c>
      <c r="B7" s="5">
        <f>DATE($A$1,5,8)</f>
        <v>41402</v>
      </c>
      <c r="D7" s="11">
        <v>2016</v>
      </c>
      <c r="F7" t="s">
        <v>17</v>
      </c>
      <c r="G7" t="s">
        <v>17</v>
      </c>
      <c r="I7" s="30">
        <f t="shared" si="2"/>
        <v>41279</v>
      </c>
      <c r="J7" s="31">
        <f t="shared" si="0"/>
        <v>1</v>
      </c>
      <c r="K7" s="35" t="str">
        <f t="shared" si="1"/>
        <v/>
      </c>
      <c r="L7" s="32">
        <f t="shared" si="3"/>
        <v>41279</v>
      </c>
      <c r="M7" s="33" t="str">
        <f t="shared" si="4"/>
        <v>sam</v>
      </c>
    </row>
    <row r="8" spans="1:13" ht="15.75" x14ac:dyDescent="0.3">
      <c r="A8" s="4" t="s">
        <v>6</v>
      </c>
      <c r="B8" s="5">
        <f>B4+49</f>
        <v>41413</v>
      </c>
      <c r="D8" s="11">
        <v>2017</v>
      </c>
      <c r="F8" t="s">
        <v>16</v>
      </c>
      <c r="G8" t="s">
        <v>16</v>
      </c>
      <c r="I8" s="30">
        <f t="shared" si="2"/>
        <v>41280</v>
      </c>
      <c r="J8" s="31">
        <f t="shared" si="0"/>
        <v>1</v>
      </c>
      <c r="K8" s="35" t="str">
        <f t="shared" si="1"/>
        <v/>
      </c>
      <c r="L8" s="32">
        <f t="shared" si="3"/>
        <v>41280</v>
      </c>
      <c r="M8" s="33" t="str">
        <f t="shared" si="4"/>
        <v>dim</v>
      </c>
    </row>
    <row r="9" spans="1:13" ht="15.75" x14ac:dyDescent="0.3">
      <c r="A9" s="4" t="s">
        <v>7</v>
      </c>
      <c r="B9" s="5">
        <f>B8+1</f>
        <v>41414</v>
      </c>
      <c r="D9" s="11">
        <v>2018</v>
      </c>
      <c r="F9" t="s">
        <v>15</v>
      </c>
      <c r="G9" t="s">
        <v>15</v>
      </c>
      <c r="I9" s="30">
        <f t="shared" si="2"/>
        <v>41281</v>
      </c>
      <c r="J9" s="31">
        <f t="shared" si="0"/>
        <v>2</v>
      </c>
      <c r="K9" s="35" t="str">
        <f t="shared" si="1"/>
        <v/>
      </c>
      <c r="L9" s="32">
        <f t="shared" si="3"/>
        <v>41281</v>
      </c>
      <c r="M9" s="33" t="str">
        <f t="shared" si="4"/>
        <v>lun</v>
      </c>
    </row>
    <row r="10" spans="1:13" ht="15.75" x14ac:dyDescent="0.3">
      <c r="A10" s="4" t="s">
        <v>8</v>
      </c>
      <c r="B10" s="5">
        <f>DATE($A$1,7,14)</f>
        <v>41469</v>
      </c>
      <c r="D10" s="11">
        <v>2019</v>
      </c>
      <c r="I10" s="30">
        <f t="shared" si="2"/>
        <v>41282</v>
      </c>
      <c r="J10" s="31">
        <f t="shared" si="0"/>
        <v>2</v>
      </c>
      <c r="K10" s="35" t="str">
        <f t="shared" si="1"/>
        <v/>
      </c>
      <c r="L10" s="32">
        <f t="shared" si="3"/>
        <v>41282</v>
      </c>
      <c r="M10" s="33" t="str">
        <f t="shared" si="4"/>
        <v>mar</v>
      </c>
    </row>
    <row r="11" spans="1:13" ht="15.75" x14ac:dyDescent="0.3">
      <c r="A11" s="4" t="s">
        <v>9</v>
      </c>
      <c r="B11" s="5">
        <f>DATE($A$1,8,15)</f>
        <v>41501</v>
      </c>
      <c r="D11" s="11">
        <v>2020</v>
      </c>
      <c r="I11" s="30">
        <f t="shared" si="2"/>
        <v>41283</v>
      </c>
      <c r="J11" s="31">
        <f t="shared" si="0"/>
        <v>2</v>
      </c>
      <c r="K11" s="35" t="str">
        <f t="shared" si="1"/>
        <v/>
      </c>
      <c r="L11" s="32">
        <f t="shared" si="3"/>
        <v>41283</v>
      </c>
      <c r="M11" s="33" t="str">
        <f t="shared" si="4"/>
        <v>mer</v>
      </c>
    </row>
    <row r="12" spans="1:13" ht="15.75" x14ac:dyDescent="0.3">
      <c r="A12" s="4" t="s">
        <v>10</v>
      </c>
      <c r="B12" s="5">
        <f>DATE($A$1,11,1)</f>
        <v>41579</v>
      </c>
      <c r="D12" s="11">
        <v>2021</v>
      </c>
      <c r="I12" s="30">
        <f t="shared" si="2"/>
        <v>41284</v>
      </c>
      <c r="J12" s="31">
        <f t="shared" si="0"/>
        <v>2</v>
      </c>
      <c r="K12" s="35" t="str">
        <f t="shared" si="1"/>
        <v/>
      </c>
      <c r="L12" s="32">
        <f t="shared" si="3"/>
        <v>41284</v>
      </c>
      <c r="M12" s="33" t="str">
        <f t="shared" si="4"/>
        <v>jeu</v>
      </c>
    </row>
    <row r="13" spans="1:13" ht="15.75" x14ac:dyDescent="0.3">
      <c r="A13" s="4" t="s">
        <v>11</v>
      </c>
      <c r="B13" s="5">
        <f>DATE($A$1,11,11)</f>
        <v>41589</v>
      </c>
      <c r="D13" s="12">
        <v>2022</v>
      </c>
      <c r="I13" s="30">
        <f t="shared" si="2"/>
        <v>41285</v>
      </c>
      <c r="J13" s="31">
        <f t="shared" si="0"/>
        <v>2</v>
      </c>
      <c r="K13" s="35" t="str">
        <f t="shared" si="1"/>
        <v/>
      </c>
      <c r="L13" s="32">
        <f t="shared" si="3"/>
        <v>41285</v>
      </c>
      <c r="M13" s="33" t="str">
        <f t="shared" si="4"/>
        <v>ven</v>
      </c>
    </row>
    <row r="14" spans="1:13" ht="15.75" x14ac:dyDescent="0.3">
      <c r="A14" s="6" t="s">
        <v>12</v>
      </c>
      <c r="B14" s="7">
        <f>DATE($A$1,12,25)</f>
        <v>41633</v>
      </c>
      <c r="I14" s="30">
        <f t="shared" si="2"/>
        <v>41286</v>
      </c>
      <c r="J14" s="31">
        <f t="shared" si="0"/>
        <v>2</v>
      </c>
      <c r="K14" s="35" t="str">
        <f t="shared" si="1"/>
        <v/>
      </c>
      <c r="L14" s="32">
        <f t="shared" si="3"/>
        <v>41286</v>
      </c>
      <c r="M14" s="33" t="str">
        <f t="shared" si="4"/>
        <v>sam</v>
      </c>
    </row>
    <row r="15" spans="1:13" ht="15.75" x14ac:dyDescent="0.3">
      <c r="I15" s="30">
        <f t="shared" si="2"/>
        <v>41287</v>
      </c>
      <c r="J15" s="31">
        <f t="shared" si="0"/>
        <v>2</v>
      </c>
      <c r="K15" s="35" t="str">
        <f t="shared" si="1"/>
        <v/>
      </c>
      <c r="L15" s="32">
        <f t="shared" si="3"/>
        <v>41287</v>
      </c>
      <c r="M15" s="33" t="str">
        <f t="shared" si="4"/>
        <v>dim</v>
      </c>
    </row>
    <row r="16" spans="1:13" ht="15.75" x14ac:dyDescent="0.3">
      <c r="I16" s="30">
        <f t="shared" si="2"/>
        <v>41288</v>
      </c>
      <c r="J16" s="31">
        <f t="shared" si="0"/>
        <v>3</v>
      </c>
      <c r="K16" s="35" t="str">
        <f t="shared" si="1"/>
        <v/>
      </c>
      <c r="L16" s="32">
        <f t="shared" si="3"/>
        <v>41288</v>
      </c>
      <c r="M16" s="33" t="str">
        <f t="shared" si="4"/>
        <v>lun</v>
      </c>
    </row>
    <row r="17" spans="9:13" ht="15.75" x14ac:dyDescent="0.3">
      <c r="I17" s="30">
        <f t="shared" si="2"/>
        <v>41289</v>
      </c>
      <c r="J17" s="31">
        <f t="shared" si="0"/>
        <v>3</v>
      </c>
      <c r="K17" s="35" t="str">
        <f t="shared" si="1"/>
        <v/>
      </c>
      <c r="L17" s="32">
        <f t="shared" si="3"/>
        <v>41289</v>
      </c>
      <c r="M17" s="33" t="str">
        <f t="shared" si="4"/>
        <v>mar</v>
      </c>
    </row>
    <row r="18" spans="9:13" ht="15.75" x14ac:dyDescent="0.3">
      <c r="I18" s="30">
        <f t="shared" si="2"/>
        <v>41290</v>
      </c>
      <c r="J18" s="31">
        <f t="shared" si="0"/>
        <v>3</v>
      </c>
      <c r="K18" s="35" t="str">
        <f t="shared" si="1"/>
        <v/>
      </c>
      <c r="L18" s="32">
        <f t="shared" si="3"/>
        <v>41290</v>
      </c>
      <c r="M18" s="33" t="str">
        <f t="shared" si="4"/>
        <v>mer</v>
      </c>
    </row>
    <row r="19" spans="9:13" ht="15.75" x14ac:dyDescent="0.3">
      <c r="I19" s="30">
        <f t="shared" si="2"/>
        <v>41291</v>
      </c>
      <c r="J19" s="31">
        <f t="shared" si="0"/>
        <v>3</v>
      </c>
      <c r="K19" s="35" t="str">
        <f t="shared" si="1"/>
        <v/>
      </c>
      <c r="L19" s="32">
        <f t="shared" si="3"/>
        <v>41291</v>
      </c>
      <c r="M19" s="33" t="str">
        <f t="shared" si="4"/>
        <v>jeu</v>
      </c>
    </row>
    <row r="20" spans="9:13" ht="15.75" x14ac:dyDescent="0.3">
      <c r="I20" s="30">
        <f t="shared" si="2"/>
        <v>41292</v>
      </c>
      <c r="J20" s="31">
        <f t="shared" si="0"/>
        <v>3</v>
      </c>
      <c r="K20" s="35" t="str">
        <f t="shared" si="1"/>
        <v/>
      </c>
      <c r="L20" s="32">
        <f t="shared" si="3"/>
        <v>41292</v>
      </c>
      <c r="M20" s="33" t="str">
        <f t="shared" si="4"/>
        <v>ven</v>
      </c>
    </row>
    <row r="21" spans="9:13" ht="15.75" x14ac:dyDescent="0.3">
      <c r="I21" s="30">
        <f t="shared" si="2"/>
        <v>41293</v>
      </c>
      <c r="J21" s="31">
        <f t="shared" si="0"/>
        <v>3</v>
      </c>
      <c r="K21" s="35" t="str">
        <f t="shared" si="1"/>
        <v/>
      </c>
      <c r="L21" s="32">
        <f t="shared" si="3"/>
        <v>41293</v>
      </c>
      <c r="M21" s="33" t="str">
        <f t="shared" si="4"/>
        <v>sam</v>
      </c>
    </row>
    <row r="22" spans="9:13" ht="15.75" x14ac:dyDescent="0.3">
      <c r="I22" s="30">
        <f t="shared" si="2"/>
        <v>41294</v>
      </c>
      <c r="J22" s="31">
        <f t="shared" si="0"/>
        <v>3</v>
      </c>
      <c r="K22" s="35" t="str">
        <f t="shared" si="1"/>
        <v/>
      </c>
      <c r="L22" s="32">
        <f t="shared" si="3"/>
        <v>41294</v>
      </c>
      <c r="M22" s="33" t="str">
        <f t="shared" si="4"/>
        <v>dim</v>
      </c>
    </row>
    <row r="23" spans="9:13" ht="15.75" x14ac:dyDescent="0.3">
      <c r="I23" s="30">
        <f t="shared" si="2"/>
        <v>41295</v>
      </c>
      <c r="J23" s="31">
        <f t="shared" si="0"/>
        <v>4</v>
      </c>
      <c r="K23" s="35" t="str">
        <f t="shared" si="1"/>
        <v/>
      </c>
      <c r="L23" s="32">
        <f t="shared" si="3"/>
        <v>41295</v>
      </c>
      <c r="M23" s="33" t="str">
        <f t="shared" si="4"/>
        <v>lun</v>
      </c>
    </row>
    <row r="24" spans="9:13" ht="15.75" x14ac:dyDescent="0.3">
      <c r="I24" s="30">
        <f t="shared" si="2"/>
        <v>41296</v>
      </c>
      <c r="J24" s="31">
        <f t="shared" si="0"/>
        <v>4</v>
      </c>
      <c r="K24" s="35" t="str">
        <f t="shared" si="1"/>
        <v/>
      </c>
      <c r="L24" s="32">
        <f t="shared" si="3"/>
        <v>41296</v>
      </c>
      <c r="M24" s="33" t="str">
        <f t="shared" si="4"/>
        <v>mar</v>
      </c>
    </row>
    <row r="25" spans="9:13" ht="15.75" x14ac:dyDescent="0.3">
      <c r="I25" s="30">
        <f t="shared" si="2"/>
        <v>41297</v>
      </c>
      <c r="J25" s="31">
        <f t="shared" si="0"/>
        <v>4</v>
      </c>
      <c r="K25" s="35" t="str">
        <f t="shared" si="1"/>
        <v/>
      </c>
      <c r="L25" s="32">
        <f t="shared" si="3"/>
        <v>41297</v>
      </c>
      <c r="M25" s="33" t="str">
        <f t="shared" si="4"/>
        <v>mer</v>
      </c>
    </row>
    <row r="26" spans="9:13" ht="15.75" x14ac:dyDescent="0.3">
      <c r="I26" s="30">
        <f t="shared" si="2"/>
        <v>41298</v>
      </c>
      <c r="J26" s="31">
        <f t="shared" si="0"/>
        <v>4</v>
      </c>
      <c r="K26" s="35" t="str">
        <f t="shared" si="1"/>
        <v/>
      </c>
      <c r="L26" s="32">
        <f t="shared" si="3"/>
        <v>41298</v>
      </c>
      <c r="M26" s="33" t="str">
        <f t="shared" si="4"/>
        <v>jeu</v>
      </c>
    </row>
    <row r="27" spans="9:13" ht="15.75" x14ac:dyDescent="0.3">
      <c r="I27" s="30">
        <f t="shared" si="2"/>
        <v>41299</v>
      </c>
      <c r="J27" s="31">
        <f t="shared" si="0"/>
        <v>4</v>
      </c>
      <c r="K27" s="35" t="str">
        <f t="shared" si="1"/>
        <v/>
      </c>
      <c r="L27" s="32">
        <f t="shared" si="3"/>
        <v>41299</v>
      </c>
      <c r="M27" s="33" t="str">
        <f t="shared" si="4"/>
        <v>ven</v>
      </c>
    </row>
    <row r="28" spans="9:13" ht="15.75" x14ac:dyDescent="0.3">
      <c r="I28" s="30">
        <f t="shared" si="2"/>
        <v>41300</v>
      </c>
      <c r="J28" s="31">
        <f t="shared" si="0"/>
        <v>4</v>
      </c>
      <c r="K28" s="35" t="str">
        <f t="shared" si="1"/>
        <v/>
      </c>
      <c r="L28" s="32">
        <f t="shared" si="3"/>
        <v>41300</v>
      </c>
      <c r="M28" s="33" t="str">
        <f t="shared" si="4"/>
        <v>sam</v>
      </c>
    </row>
    <row r="29" spans="9:13" ht="15.75" x14ac:dyDescent="0.3">
      <c r="I29" s="30">
        <f t="shared" si="2"/>
        <v>41301</v>
      </c>
      <c r="J29" s="31">
        <f t="shared" si="0"/>
        <v>4</v>
      </c>
      <c r="K29" s="35" t="str">
        <f t="shared" si="1"/>
        <v/>
      </c>
      <c r="L29" s="32">
        <f t="shared" si="3"/>
        <v>41301</v>
      </c>
      <c r="M29" s="33" t="str">
        <f t="shared" si="4"/>
        <v>dim</v>
      </c>
    </row>
    <row r="30" spans="9:13" ht="15.75" x14ac:dyDescent="0.3">
      <c r="I30" s="30">
        <f t="shared" si="2"/>
        <v>41302</v>
      </c>
      <c r="J30" s="31">
        <f t="shared" si="0"/>
        <v>5</v>
      </c>
      <c r="K30" s="35" t="str">
        <f t="shared" si="1"/>
        <v/>
      </c>
      <c r="L30" s="32">
        <f t="shared" si="3"/>
        <v>41302</v>
      </c>
      <c r="M30" s="33" t="str">
        <f t="shared" si="4"/>
        <v>lun</v>
      </c>
    </row>
    <row r="31" spans="9:13" ht="15.75" x14ac:dyDescent="0.3">
      <c r="I31" s="30">
        <f t="shared" si="2"/>
        <v>41303</v>
      </c>
      <c r="J31" s="31">
        <f t="shared" si="0"/>
        <v>5</v>
      </c>
      <c r="K31" s="35" t="str">
        <f t="shared" si="1"/>
        <v/>
      </c>
      <c r="L31" s="32">
        <f t="shared" si="3"/>
        <v>41303</v>
      </c>
      <c r="M31" s="33" t="str">
        <f t="shared" si="4"/>
        <v>mar</v>
      </c>
    </row>
    <row r="32" spans="9:13" ht="15.75" x14ac:dyDescent="0.3">
      <c r="I32" s="30">
        <f t="shared" si="2"/>
        <v>41304</v>
      </c>
      <c r="J32" s="31">
        <f t="shared" si="0"/>
        <v>5</v>
      </c>
      <c r="K32" s="35" t="str">
        <f t="shared" si="1"/>
        <v/>
      </c>
      <c r="L32" s="32">
        <f t="shared" si="3"/>
        <v>41304</v>
      </c>
      <c r="M32" s="33" t="str">
        <f t="shared" si="4"/>
        <v>mer</v>
      </c>
    </row>
    <row r="33" spans="9:13" ht="15.75" x14ac:dyDescent="0.3">
      <c r="I33" s="30">
        <f t="shared" si="2"/>
        <v>41305</v>
      </c>
      <c r="J33" s="31">
        <f t="shared" si="0"/>
        <v>5</v>
      </c>
      <c r="K33" s="35" t="str">
        <f t="shared" si="1"/>
        <v/>
      </c>
      <c r="L33" s="32">
        <f t="shared" si="3"/>
        <v>41305</v>
      </c>
      <c r="M33" s="33" t="str">
        <f t="shared" si="4"/>
        <v>jeu</v>
      </c>
    </row>
    <row r="34" spans="9:13" ht="15.75" x14ac:dyDescent="0.3">
      <c r="I34" s="30">
        <f t="shared" si="2"/>
        <v>41306</v>
      </c>
      <c r="J34" s="31">
        <f t="shared" si="0"/>
        <v>5</v>
      </c>
      <c r="K34" s="35" t="str">
        <f t="shared" si="1"/>
        <v/>
      </c>
      <c r="L34" s="32">
        <f t="shared" si="3"/>
        <v>41306</v>
      </c>
      <c r="M34" s="33" t="str">
        <f t="shared" si="4"/>
        <v>ven</v>
      </c>
    </row>
    <row r="35" spans="9:13" ht="15.75" x14ac:dyDescent="0.3">
      <c r="I35" s="30">
        <f t="shared" si="2"/>
        <v>41307</v>
      </c>
      <c r="J35" s="31">
        <f t="shared" si="0"/>
        <v>5</v>
      </c>
      <c r="K35" s="35" t="str">
        <f t="shared" si="1"/>
        <v/>
      </c>
      <c r="L35" s="32">
        <f t="shared" si="3"/>
        <v>41307</v>
      </c>
      <c r="M35" s="33" t="str">
        <f t="shared" si="4"/>
        <v>sam</v>
      </c>
    </row>
    <row r="36" spans="9:13" ht="15.75" x14ac:dyDescent="0.3">
      <c r="I36" s="30">
        <f t="shared" si="2"/>
        <v>41308</v>
      </c>
      <c r="J36" s="31">
        <f t="shared" si="0"/>
        <v>5</v>
      </c>
      <c r="K36" s="35" t="str">
        <f t="shared" si="1"/>
        <v/>
      </c>
      <c r="L36" s="32">
        <f t="shared" si="3"/>
        <v>41308</v>
      </c>
      <c r="M36" s="33" t="str">
        <f t="shared" si="4"/>
        <v>dim</v>
      </c>
    </row>
    <row r="37" spans="9:13" ht="15.75" x14ac:dyDescent="0.3">
      <c r="I37" s="30">
        <f t="shared" si="2"/>
        <v>41309</v>
      </c>
      <c r="J37" s="31">
        <f t="shared" si="0"/>
        <v>6</v>
      </c>
      <c r="K37" s="35" t="str">
        <f t="shared" si="1"/>
        <v/>
      </c>
      <c r="L37" s="32">
        <f t="shared" si="3"/>
        <v>41309</v>
      </c>
      <c r="M37" s="33" t="str">
        <f t="shared" si="4"/>
        <v>lun</v>
      </c>
    </row>
    <row r="38" spans="9:13" ht="15.75" x14ac:dyDescent="0.3">
      <c r="I38" s="30">
        <f t="shared" si="2"/>
        <v>41310</v>
      </c>
      <c r="J38" s="31">
        <f t="shared" si="0"/>
        <v>6</v>
      </c>
      <c r="K38" s="35" t="str">
        <f t="shared" si="1"/>
        <v/>
      </c>
      <c r="L38" s="32">
        <f t="shared" si="3"/>
        <v>41310</v>
      </c>
      <c r="M38" s="33" t="str">
        <f t="shared" si="4"/>
        <v>mar</v>
      </c>
    </row>
    <row r="39" spans="9:13" ht="15.75" x14ac:dyDescent="0.3">
      <c r="I39" s="30">
        <f t="shared" si="2"/>
        <v>41311</v>
      </c>
      <c r="J39" s="31">
        <f t="shared" si="0"/>
        <v>6</v>
      </c>
      <c r="K39" s="35" t="str">
        <f t="shared" si="1"/>
        <v/>
      </c>
      <c r="L39" s="32">
        <f t="shared" si="3"/>
        <v>41311</v>
      </c>
      <c r="M39" s="33" t="str">
        <f t="shared" si="4"/>
        <v>mer</v>
      </c>
    </row>
    <row r="40" spans="9:13" ht="15.75" x14ac:dyDescent="0.3">
      <c r="I40" s="30">
        <f t="shared" si="2"/>
        <v>41312</v>
      </c>
      <c r="J40" s="31">
        <f t="shared" si="0"/>
        <v>6</v>
      </c>
      <c r="K40" s="35" t="str">
        <f t="shared" si="1"/>
        <v/>
      </c>
      <c r="L40" s="32">
        <f t="shared" si="3"/>
        <v>41312</v>
      </c>
      <c r="M40" s="33" t="str">
        <f t="shared" si="4"/>
        <v>jeu</v>
      </c>
    </row>
    <row r="41" spans="9:13" ht="15.75" x14ac:dyDescent="0.3">
      <c r="I41" s="30">
        <f t="shared" si="2"/>
        <v>41313</v>
      </c>
      <c r="J41" s="31">
        <f t="shared" si="0"/>
        <v>6</v>
      </c>
      <c r="K41" s="35" t="str">
        <f t="shared" si="1"/>
        <v/>
      </c>
      <c r="L41" s="32">
        <f t="shared" si="3"/>
        <v>41313</v>
      </c>
      <c r="M41" s="33" t="str">
        <f t="shared" si="4"/>
        <v>ven</v>
      </c>
    </row>
    <row r="42" spans="9:13" ht="15.75" x14ac:dyDescent="0.3">
      <c r="I42" s="30">
        <f t="shared" si="2"/>
        <v>41314</v>
      </c>
      <c r="J42" s="31">
        <f t="shared" si="0"/>
        <v>6</v>
      </c>
      <c r="K42" s="35" t="str">
        <f t="shared" si="1"/>
        <v/>
      </c>
      <c r="L42" s="32">
        <f t="shared" si="3"/>
        <v>41314</v>
      </c>
      <c r="M42" s="33" t="str">
        <f t="shared" si="4"/>
        <v>sam</v>
      </c>
    </row>
    <row r="43" spans="9:13" ht="15.75" x14ac:dyDescent="0.3">
      <c r="I43" s="30">
        <f t="shared" si="2"/>
        <v>41315</v>
      </c>
      <c r="J43" s="31">
        <f t="shared" si="0"/>
        <v>6</v>
      </c>
      <c r="K43" s="35" t="str">
        <f t="shared" si="1"/>
        <v/>
      </c>
      <c r="L43" s="32">
        <f t="shared" si="3"/>
        <v>41315</v>
      </c>
      <c r="M43" s="33" t="str">
        <f t="shared" si="4"/>
        <v>dim</v>
      </c>
    </row>
    <row r="44" spans="9:13" ht="15.75" x14ac:dyDescent="0.3">
      <c r="I44" s="30">
        <f t="shared" si="2"/>
        <v>41316</v>
      </c>
      <c r="J44" s="31">
        <f t="shared" si="0"/>
        <v>7</v>
      </c>
      <c r="K44" s="35" t="str">
        <f t="shared" si="1"/>
        <v/>
      </c>
      <c r="L44" s="32">
        <f t="shared" si="3"/>
        <v>41316</v>
      </c>
      <c r="M44" s="33" t="str">
        <f t="shared" si="4"/>
        <v>lun</v>
      </c>
    </row>
    <row r="45" spans="9:13" ht="15.75" x14ac:dyDescent="0.3">
      <c r="I45" s="30">
        <f t="shared" si="2"/>
        <v>41317</v>
      </c>
      <c r="J45" s="31">
        <f t="shared" si="0"/>
        <v>7</v>
      </c>
      <c r="K45" s="35" t="str">
        <f t="shared" si="1"/>
        <v/>
      </c>
      <c r="L45" s="32">
        <f t="shared" si="3"/>
        <v>41317</v>
      </c>
      <c r="M45" s="33" t="str">
        <f t="shared" si="4"/>
        <v>mar</v>
      </c>
    </row>
    <row r="46" spans="9:13" ht="15.75" x14ac:dyDescent="0.3">
      <c r="I46" s="30">
        <f t="shared" si="2"/>
        <v>41318</v>
      </c>
      <c r="J46" s="31">
        <f t="shared" si="0"/>
        <v>7</v>
      </c>
      <c r="K46" s="35" t="str">
        <f t="shared" si="1"/>
        <v/>
      </c>
      <c r="L46" s="32">
        <f t="shared" si="3"/>
        <v>41318</v>
      </c>
      <c r="M46" s="33" t="str">
        <f t="shared" si="4"/>
        <v>mer</v>
      </c>
    </row>
    <row r="47" spans="9:13" ht="15.75" x14ac:dyDescent="0.3">
      <c r="I47" s="30">
        <f t="shared" si="2"/>
        <v>41319</v>
      </c>
      <c r="J47" s="31">
        <f t="shared" si="0"/>
        <v>7</v>
      </c>
      <c r="K47" s="35" t="str">
        <f t="shared" si="1"/>
        <v/>
      </c>
      <c r="L47" s="32">
        <f t="shared" si="3"/>
        <v>41319</v>
      </c>
      <c r="M47" s="33" t="str">
        <f t="shared" si="4"/>
        <v>jeu</v>
      </c>
    </row>
    <row r="48" spans="9:13" ht="15.75" x14ac:dyDescent="0.3">
      <c r="I48" s="30">
        <f t="shared" si="2"/>
        <v>41320</v>
      </c>
      <c r="J48" s="31">
        <f t="shared" si="0"/>
        <v>7</v>
      </c>
      <c r="K48" s="35" t="str">
        <f t="shared" si="1"/>
        <v/>
      </c>
      <c r="L48" s="32">
        <f t="shared" si="3"/>
        <v>41320</v>
      </c>
      <c r="M48" s="33" t="str">
        <f t="shared" si="4"/>
        <v>ven</v>
      </c>
    </row>
    <row r="49" spans="9:13" ht="15.75" x14ac:dyDescent="0.3">
      <c r="I49" s="30">
        <f t="shared" si="2"/>
        <v>41321</v>
      </c>
      <c r="J49" s="31">
        <f t="shared" si="0"/>
        <v>7</v>
      </c>
      <c r="K49" s="35" t="str">
        <f t="shared" si="1"/>
        <v/>
      </c>
      <c r="L49" s="32">
        <f t="shared" si="3"/>
        <v>41321</v>
      </c>
      <c r="M49" s="33" t="str">
        <f t="shared" si="4"/>
        <v>sam</v>
      </c>
    </row>
    <row r="50" spans="9:13" ht="15.75" x14ac:dyDescent="0.3">
      <c r="I50" s="30">
        <f t="shared" si="2"/>
        <v>41322</v>
      </c>
      <c r="J50" s="31">
        <f t="shared" si="0"/>
        <v>7</v>
      </c>
      <c r="K50" s="35" t="str">
        <f t="shared" si="1"/>
        <v/>
      </c>
      <c r="L50" s="32">
        <f t="shared" si="3"/>
        <v>41322</v>
      </c>
      <c r="M50" s="33" t="str">
        <f t="shared" si="4"/>
        <v>dim</v>
      </c>
    </row>
    <row r="51" spans="9:13" ht="15.75" x14ac:dyDescent="0.3">
      <c r="I51" s="30">
        <f t="shared" si="2"/>
        <v>41323</v>
      </c>
      <c r="J51" s="31">
        <f t="shared" si="0"/>
        <v>8</v>
      </c>
      <c r="K51" s="35" t="str">
        <f t="shared" si="1"/>
        <v/>
      </c>
      <c r="L51" s="32">
        <f t="shared" si="3"/>
        <v>41323</v>
      </c>
      <c r="M51" s="33" t="str">
        <f t="shared" si="4"/>
        <v>lun</v>
      </c>
    </row>
    <row r="52" spans="9:13" ht="15.75" x14ac:dyDescent="0.3">
      <c r="I52" s="30">
        <f t="shared" si="2"/>
        <v>41324</v>
      </c>
      <c r="J52" s="31">
        <f t="shared" si="0"/>
        <v>8</v>
      </c>
      <c r="K52" s="35" t="str">
        <f t="shared" si="1"/>
        <v/>
      </c>
      <c r="L52" s="32">
        <f t="shared" si="3"/>
        <v>41324</v>
      </c>
      <c r="M52" s="33" t="str">
        <f t="shared" si="4"/>
        <v>mar</v>
      </c>
    </row>
    <row r="53" spans="9:13" ht="15.75" x14ac:dyDescent="0.3">
      <c r="I53" s="30">
        <f t="shared" si="2"/>
        <v>41325</v>
      </c>
      <c r="J53" s="31">
        <f t="shared" si="0"/>
        <v>8</v>
      </c>
      <c r="K53" s="35" t="str">
        <f t="shared" si="1"/>
        <v/>
      </c>
      <c r="L53" s="32">
        <f t="shared" si="3"/>
        <v>41325</v>
      </c>
      <c r="M53" s="33" t="str">
        <f t="shared" si="4"/>
        <v>mer</v>
      </c>
    </row>
    <row r="54" spans="9:13" ht="15.75" x14ac:dyDescent="0.3">
      <c r="I54" s="30">
        <f t="shared" si="2"/>
        <v>41326</v>
      </c>
      <c r="J54" s="31">
        <f t="shared" si="0"/>
        <v>8</v>
      </c>
      <c r="K54" s="35" t="str">
        <f t="shared" si="1"/>
        <v/>
      </c>
      <c r="L54" s="32">
        <f t="shared" si="3"/>
        <v>41326</v>
      </c>
      <c r="M54" s="33" t="str">
        <f t="shared" si="4"/>
        <v>jeu</v>
      </c>
    </row>
    <row r="55" spans="9:13" ht="15.75" x14ac:dyDescent="0.3">
      <c r="I55" s="30">
        <f t="shared" si="2"/>
        <v>41327</v>
      </c>
      <c r="J55" s="31">
        <f t="shared" si="0"/>
        <v>8</v>
      </c>
      <c r="K55" s="35" t="str">
        <f t="shared" si="1"/>
        <v/>
      </c>
      <c r="L55" s="32">
        <f t="shared" si="3"/>
        <v>41327</v>
      </c>
      <c r="M55" s="33" t="str">
        <f t="shared" si="4"/>
        <v>ven</v>
      </c>
    </row>
    <row r="56" spans="9:13" ht="15.75" x14ac:dyDescent="0.3">
      <c r="I56" s="30">
        <f t="shared" si="2"/>
        <v>41328</v>
      </c>
      <c r="J56" s="31">
        <f t="shared" si="0"/>
        <v>8</v>
      </c>
      <c r="K56" s="35" t="str">
        <f t="shared" si="1"/>
        <v/>
      </c>
      <c r="L56" s="32">
        <f t="shared" si="3"/>
        <v>41328</v>
      </c>
      <c r="M56" s="33" t="str">
        <f t="shared" si="4"/>
        <v>sam</v>
      </c>
    </row>
    <row r="57" spans="9:13" ht="15.75" x14ac:dyDescent="0.3">
      <c r="I57" s="30">
        <f t="shared" si="2"/>
        <v>41329</v>
      </c>
      <c r="J57" s="31">
        <f t="shared" si="0"/>
        <v>8</v>
      </c>
      <c r="K57" s="35" t="str">
        <f t="shared" si="1"/>
        <v/>
      </c>
      <c r="L57" s="32">
        <f t="shared" si="3"/>
        <v>41329</v>
      </c>
      <c r="M57" s="33" t="str">
        <f t="shared" si="4"/>
        <v>dim</v>
      </c>
    </row>
    <row r="58" spans="9:13" ht="15.75" x14ac:dyDescent="0.3">
      <c r="I58" s="30">
        <f t="shared" si="2"/>
        <v>41330</v>
      </c>
      <c r="J58" s="31">
        <f t="shared" si="0"/>
        <v>9</v>
      </c>
      <c r="K58" s="35" t="str">
        <f t="shared" si="1"/>
        <v/>
      </c>
      <c r="L58" s="32">
        <f t="shared" si="3"/>
        <v>41330</v>
      </c>
      <c r="M58" s="33" t="str">
        <f t="shared" si="4"/>
        <v>lun</v>
      </c>
    </row>
    <row r="59" spans="9:13" ht="15.75" x14ac:dyDescent="0.3">
      <c r="I59" s="30">
        <f t="shared" si="2"/>
        <v>41331</v>
      </c>
      <c r="J59" s="31">
        <f t="shared" si="0"/>
        <v>9</v>
      </c>
      <c r="K59" s="35" t="str">
        <f t="shared" si="1"/>
        <v/>
      </c>
      <c r="L59" s="32">
        <f t="shared" si="3"/>
        <v>41331</v>
      </c>
      <c r="M59" s="33" t="str">
        <f t="shared" si="4"/>
        <v>mar</v>
      </c>
    </row>
    <row r="60" spans="9:13" ht="15.75" x14ac:dyDescent="0.3">
      <c r="I60" s="30">
        <f t="shared" si="2"/>
        <v>41332</v>
      </c>
      <c r="J60" s="31">
        <f t="shared" si="0"/>
        <v>9</v>
      </c>
      <c r="K60" s="35" t="str">
        <f t="shared" si="1"/>
        <v/>
      </c>
      <c r="L60" s="32">
        <f t="shared" si="3"/>
        <v>41332</v>
      </c>
      <c r="M60" s="33" t="str">
        <f t="shared" si="4"/>
        <v>mer</v>
      </c>
    </row>
    <row r="61" spans="9:13" ht="15.75" x14ac:dyDescent="0.3">
      <c r="I61" s="30">
        <f t="shared" si="2"/>
        <v>41333</v>
      </c>
      <c r="J61" s="31">
        <f t="shared" si="0"/>
        <v>9</v>
      </c>
      <c r="K61" s="35" t="str">
        <f t="shared" si="1"/>
        <v/>
      </c>
      <c r="L61" s="32">
        <f t="shared" si="3"/>
        <v>41333</v>
      </c>
      <c r="M61" s="33" t="str">
        <f t="shared" si="4"/>
        <v>jeu</v>
      </c>
    </row>
    <row r="62" spans="9:13" ht="15.75" x14ac:dyDescent="0.3">
      <c r="I62" s="30">
        <f t="shared" si="2"/>
        <v>41334</v>
      </c>
      <c r="J62" s="31">
        <f t="shared" si="0"/>
        <v>9</v>
      </c>
      <c r="K62" s="35" t="str">
        <f t="shared" si="1"/>
        <v/>
      </c>
      <c r="L62" s="32">
        <f t="shared" si="3"/>
        <v>41334</v>
      </c>
      <c r="M62" s="33" t="str">
        <f t="shared" si="4"/>
        <v>ven</v>
      </c>
    </row>
    <row r="63" spans="9:13" ht="15.75" x14ac:dyDescent="0.3">
      <c r="I63" s="30">
        <f t="shared" si="2"/>
        <v>41335</v>
      </c>
      <c r="J63" s="31">
        <f t="shared" si="0"/>
        <v>9</v>
      </c>
      <c r="K63" s="35" t="str">
        <f t="shared" si="1"/>
        <v/>
      </c>
      <c r="L63" s="32">
        <f t="shared" si="3"/>
        <v>41335</v>
      </c>
      <c r="M63" s="33" t="str">
        <f t="shared" si="4"/>
        <v>sam</v>
      </c>
    </row>
    <row r="64" spans="9:13" ht="15.75" x14ac:dyDescent="0.3">
      <c r="I64" s="30">
        <f t="shared" si="2"/>
        <v>41336</v>
      </c>
      <c r="J64" s="31">
        <f t="shared" si="0"/>
        <v>9</v>
      </c>
      <c r="K64" s="35" t="str">
        <f t="shared" si="1"/>
        <v/>
      </c>
      <c r="L64" s="32">
        <f t="shared" si="3"/>
        <v>41336</v>
      </c>
      <c r="M64" s="33" t="str">
        <f t="shared" si="4"/>
        <v>dim</v>
      </c>
    </row>
    <row r="65" spans="9:13" ht="15.75" x14ac:dyDescent="0.3">
      <c r="I65" s="30">
        <f t="shared" si="2"/>
        <v>41337</v>
      </c>
      <c r="J65" s="31">
        <f t="shared" si="0"/>
        <v>10</v>
      </c>
      <c r="K65" s="35" t="str">
        <f t="shared" si="1"/>
        <v/>
      </c>
      <c r="L65" s="32">
        <f t="shared" si="3"/>
        <v>41337</v>
      </c>
      <c r="M65" s="33" t="str">
        <f t="shared" si="4"/>
        <v>lun</v>
      </c>
    </row>
    <row r="66" spans="9:13" ht="15.75" x14ac:dyDescent="0.3">
      <c r="I66" s="30">
        <f t="shared" si="2"/>
        <v>41338</v>
      </c>
      <c r="J66" s="31">
        <f t="shared" si="0"/>
        <v>10</v>
      </c>
      <c r="K66" s="35" t="str">
        <f t="shared" si="1"/>
        <v/>
      </c>
      <c r="L66" s="32">
        <f t="shared" si="3"/>
        <v>41338</v>
      </c>
      <c r="M66" s="33" t="str">
        <f t="shared" si="4"/>
        <v>mar</v>
      </c>
    </row>
    <row r="67" spans="9:13" ht="15.75" x14ac:dyDescent="0.3">
      <c r="I67" s="30">
        <f t="shared" si="2"/>
        <v>41339</v>
      </c>
      <c r="J67" s="31">
        <f t="shared" ref="J67:J130" si="5">WEEKNUM(I67,2)</f>
        <v>10</v>
      </c>
      <c r="K67" s="35" t="str">
        <f t="shared" ref="K67:K130" si="6">IF(ISERROR(VLOOKUP(L67,Fériés,1,TRUE)),"",IF(VLOOKUP(L67,Fériés,1,TRUE)=I67,"f",""))</f>
        <v/>
      </c>
      <c r="L67" s="32">
        <f t="shared" si="3"/>
        <v>41339</v>
      </c>
      <c r="M67" s="33" t="str">
        <f t="shared" si="4"/>
        <v>mer</v>
      </c>
    </row>
    <row r="68" spans="9:13" ht="15.75" x14ac:dyDescent="0.3">
      <c r="I68" s="30">
        <f t="shared" si="2"/>
        <v>41340</v>
      </c>
      <c r="J68" s="31">
        <f t="shared" si="5"/>
        <v>10</v>
      </c>
      <c r="K68" s="35" t="str">
        <f t="shared" si="6"/>
        <v/>
      </c>
      <c r="L68" s="32">
        <f t="shared" si="3"/>
        <v>41340</v>
      </c>
      <c r="M68" s="33" t="str">
        <f t="shared" si="4"/>
        <v>jeu</v>
      </c>
    </row>
    <row r="69" spans="9:13" ht="15.75" x14ac:dyDescent="0.3">
      <c r="I69" s="30">
        <f t="shared" ref="I69:I132" si="7">+I68+1</f>
        <v>41341</v>
      </c>
      <c r="J69" s="31">
        <f t="shared" si="5"/>
        <v>10</v>
      </c>
      <c r="K69" s="35" t="str">
        <f t="shared" si="6"/>
        <v/>
      </c>
      <c r="L69" s="32">
        <f t="shared" ref="L69:L132" si="8">+L68+1</f>
        <v>41341</v>
      </c>
      <c r="M69" s="33" t="str">
        <f t="shared" ref="M69:M132" si="9">IF(K69="f","f",TEXT(L69,"jjj"))</f>
        <v>ven</v>
      </c>
    </row>
    <row r="70" spans="9:13" ht="15.75" x14ac:dyDescent="0.3">
      <c r="I70" s="30">
        <f t="shared" si="7"/>
        <v>41342</v>
      </c>
      <c r="J70" s="31">
        <f t="shared" si="5"/>
        <v>10</v>
      </c>
      <c r="K70" s="35" t="str">
        <f t="shared" si="6"/>
        <v/>
      </c>
      <c r="L70" s="32">
        <f t="shared" si="8"/>
        <v>41342</v>
      </c>
      <c r="M70" s="33" t="str">
        <f t="shared" si="9"/>
        <v>sam</v>
      </c>
    </row>
    <row r="71" spans="9:13" ht="15.75" x14ac:dyDescent="0.3">
      <c r="I71" s="30">
        <f t="shared" si="7"/>
        <v>41343</v>
      </c>
      <c r="J71" s="31">
        <f t="shared" si="5"/>
        <v>10</v>
      </c>
      <c r="K71" s="35" t="str">
        <f t="shared" si="6"/>
        <v/>
      </c>
      <c r="L71" s="32">
        <f t="shared" si="8"/>
        <v>41343</v>
      </c>
      <c r="M71" s="33" t="str">
        <f t="shared" si="9"/>
        <v>dim</v>
      </c>
    </row>
    <row r="72" spans="9:13" ht="15.75" x14ac:dyDescent="0.3">
      <c r="I72" s="30">
        <f t="shared" si="7"/>
        <v>41344</v>
      </c>
      <c r="J72" s="31">
        <f t="shared" si="5"/>
        <v>11</v>
      </c>
      <c r="K72" s="35" t="str">
        <f t="shared" si="6"/>
        <v/>
      </c>
      <c r="L72" s="32">
        <f t="shared" si="8"/>
        <v>41344</v>
      </c>
      <c r="M72" s="33" t="str">
        <f t="shared" si="9"/>
        <v>lun</v>
      </c>
    </row>
    <row r="73" spans="9:13" ht="15.75" x14ac:dyDescent="0.3">
      <c r="I73" s="30">
        <f t="shared" si="7"/>
        <v>41345</v>
      </c>
      <c r="J73" s="31">
        <f t="shared" si="5"/>
        <v>11</v>
      </c>
      <c r="K73" s="35" t="str">
        <f t="shared" si="6"/>
        <v/>
      </c>
      <c r="L73" s="32">
        <f t="shared" si="8"/>
        <v>41345</v>
      </c>
      <c r="M73" s="33" t="str">
        <f t="shared" si="9"/>
        <v>mar</v>
      </c>
    </row>
    <row r="74" spans="9:13" ht="15.75" x14ac:dyDescent="0.3">
      <c r="I74" s="30">
        <f t="shared" si="7"/>
        <v>41346</v>
      </c>
      <c r="J74" s="31">
        <f t="shared" si="5"/>
        <v>11</v>
      </c>
      <c r="K74" s="35" t="str">
        <f t="shared" si="6"/>
        <v/>
      </c>
      <c r="L74" s="32">
        <f t="shared" si="8"/>
        <v>41346</v>
      </c>
      <c r="M74" s="33" t="str">
        <f t="shared" si="9"/>
        <v>mer</v>
      </c>
    </row>
    <row r="75" spans="9:13" ht="15.75" x14ac:dyDescent="0.3">
      <c r="I75" s="30">
        <f t="shared" si="7"/>
        <v>41347</v>
      </c>
      <c r="J75" s="31">
        <f t="shared" si="5"/>
        <v>11</v>
      </c>
      <c r="K75" s="35" t="str">
        <f t="shared" si="6"/>
        <v/>
      </c>
      <c r="L75" s="32">
        <f t="shared" si="8"/>
        <v>41347</v>
      </c>
      <c r="M75" s="33" t="str">
        <f t="shared" si="9"/>
        <v>jeu</v>
      </c>
    </row>
    <row r="76" spans="9:13" ht="15.75" x14ac:dyDescent="0.3">
      <c r="I76" s="30">
        <f t="shared" si="7"/>
        <v>41348</v>
      </c>
      <c r="J76" s="31">
        <f t="shared" si="5"/>
        <v>11</v>
      </c>
      <c r="K76" s="35" t="str">
        <f t="shared" si="6"/>
        <v/>
      </c>
      <c r="L76" s="32">
        <f t="shared" si="8"/>
        <v>41348</v>
      </c>
      <c r="M76" s="33" t="str">
        <f t="shared" si="9"/>
        <v>ven</v>
      </c>
    </row>
    <row r="77" spans="9:13" ht="15.75" x14ac:dyDescent="0.3">
      <c r="I77" s="30">
        <f t="shared" si="7"/>
        <v>41349</v>
      </c>
      <c r="J77" s="31">
        <f t="shared" si="5"/>
        <v>11</v>
      </c>
      <c r="K77" s="35" t="str">
        <f t="shared" si="6"/>
        <v/>
      </c>
      <c r="L77" s="32">
        <f t="shared" si="8"/>
        <v>41349</v>
      </c>
      <c r="M77" s="33" t="str">
        <f t="shared" si="9"/>
        <v>sam</v>
      </c>
    </row>
    <row r="78" spans="9:13" ht="15.75" x14ac:dyDescent="0.3">
      <c r="I78" s="30">
        <f t="shared" si="7"/>
        <v>41350</v>
      </c>
      <c r="J78" s="31">
        <f t="shared" si="5"/>
        <v>11</v>
      </c>
      <c r="K78" s="35" t="str">
        <f t="shared" si="6"/>
        <v/>
      </c>
      <c r="L78" s="32">
        <f t="shared" si="8"/>
        <v>41350</v>
      </c>
      <c r="M78" s="33" t="str">
        <f t="shared" si="9"/>
        <v>dim</v>
      </c>
    </row>
    <row r="79" spans="9:13" ht="15.75" x14ac:dyDescent="0.3">
      <c r="I79" s="30">
        <f t="shared" si="7"/>
        <v>41351</v>
      </c>
      <c r="J79" s="31">
        <f t="shared" si="5"/>
        <v>12</v>
      </c>
      <c r="K79" s="35" t="str">
        <f t="shared" si="6"/>
        <v/>
      </c>
      <c r="L79" s="32">
        <f t="shared" si="8"/>
        <v>41351</v>
      </c>
      <c r="M79" s="33" t="str">
        <f t="shared" si="9"/>
        <v>lun</v>
      </c>
    </row>
    <row r="80" spans="9:13" ht="15.75" x14ac:dyDescent="0.3">
      <c r="I80" s="30">
        <f t="shared" si="7"/>
        <v>41352</v>
      </c>
      <c r="J80" s="31">
        <f t="shared" si="5"/>
        <v>12</v>
      </c>
      <c r="K80" s="35" t="str">
        <f t="shared" si="6"/>
        <v/>
      </c>
      <c r="L80" s="32">
        <f t="shared" si="8"/>
        <v>41352</v>
      </c>
      <c r="M80" s="33" t="str">
        <f t="shared" si="9"/>
        <v>mar</v>
      </c>
    </row>
    <row r="81" spans="9:13" ht="15.75" x14ac:dyDescent="0.3">
      <c r="I81" s="30">
        <f t="shared" si="7"/>
        <v>41353</v>
      </c>
      <c r="J81" s="31">
        <f t="shared" si="5"/>
        <v>12</v>
      </c>
      <c r="K81" s="35" t="str">
        <f t="shared" si="6"/>
        <v/>
      </c>
      <c r="L81" s="32">
        <f t="shared" si="8"/>
        <v>41353</v>
      </c>
      <c r="M81" s="33" t="str">
        <f t="shared" si="9"/>
        <v>mer</v>
      </c>
    </row>
    <row r="82" spans="9:13" ht="15.75" x14ac:dyDescent="0.3">
      <c r="I82" s="30">
        <f t="shared" si="7"/>
        <v>41354</v>
      </c>
      <c r="J82" s="31">
        <f t="shared" si="5"/>
        <v>12</v>
      </c>
      <c r="K82" s="35" t="str">
        <f t="shared" si="6"/>
        <v/>
      </c>
      <c r="L82" s="32">
        <f t="shared" si="8"/>
        <v>41354</v>
      </c>
      <c r="M82" s="33" t="str">
        <f t="shared" si="9"/>
        <v>jeu</v>
      </c>
    </row>
    <row r="83" spans="9:13" ht="15.75" x14ac:dyDescent="0.3">
      <c r="I83" s="30">
        <f t="shared" si="7"/>
        <v>41355</v>
      </c>
      <c r="J83" s="31">
        <f t="shared" si="5"/>
        <v>12</v>
      </c>
      <c r="K83" s="35" t="str">
        <f t="shared" si="6"/>
        <v/>
      </c>
      <c r="L83" s="32">
        <f t="shared" si="8"/>
        <v>41355</v>
      </c>
      <c r="M83" s="33" t="str">
        <f t="shared" si="9"/>
        <v>ven</v>
      </c>
    </row>
    <row r="84" spans="9:13" ht="15.75" x14ac:dyDescent="0.3">
      <c r="I84" s="30">
        <f t="shared" si="7"/>
        <v>41356</v>
      </c>
      <c r="J84" s="31">
        <f t="shared" si="5"/>
        <v>12</v>
      </c>
      <c r="K84" s="35" t="str">
        <f t="shared" si="6"/>
        <v/>
      </c>
      <c r="L84" s="32">
        <f t="shared" si="8"/>
        <v>41356</v>
      </c>
      <c r="M84" s="33" t="str">
        <f t="shared" si="9"/>
        <v>sam</v>
      </c>
    </row>
    <row r="85" spans="9:13" ht="15.75" x14ac:dyDescent="0.3">
      <c r="I85" s="30">
        <f t="shared" si="7"/>
        <v>41357</v>
      </c>
      <c r="J85" s="31">
        <f t="shared" si="5"/>
        <v>12</v>
      </c>
      <c r="K85" s="35" t="str">
        <f t="shared" si="6"/>
        <v/>
      </c>
      <c r="L85" s="32">
        <f t="shared" si="8"/>
        <v>41357</v>
      </c>
      <c r="M85" s="33" t="str">
        <f t="shared" si="9"/>
        <v>dim</v>
      </c>
    </row>
    <row r="86" spans="9:13" ht="15.75" x14ac:dyDescent="0.3">
      <c r="I86" s="30">
        <f t="shared" si="7"/>
        <v>41358</v>
      </c>
      <c r="J86" s="31">
        <f t="shared" si="5"/>
        <v>13</v>
      </c>
      <c r="K86" s="35" t="str">
        <f t="shared" si="6"/>
        <v/>
      </c>
      <c r="L86" s="32">
        <f t="shared" si="8"/>
        <v>41358</v>
      </c>
      <c r="M86" s="33" t="str">
        <f t="shared" si="9"/>
        <v>lun</v>
      </c>
    </row>
    <row r="87" spans="9:13" ht="15.75" x14ac:dyDescent="0.3">
      <c r="I87" s="30">
        <f t="shared" si="7"/>
        <v>41359</v>
      </c>
      <c r="J87" s="31">
        <f t="shared" si="5"/>
        <v>13</v>
      </c>
      <c r="K87" s="35" t="str">
        <f t="shared" si="6"/>
        <v/>
      </c>
      <c r="L87" s="32">
        <f t="shared" si="8"/>
        <v>41359</v>
      </c>
      <c r="M87" s="33" t="str">
        <f t="shared" si="9"/>
        <v>mar</v>
      </c>
    </row>
    <row r="88" spans="9:13" ht="15.75" x14ac:dyDescent="0.3">
      <c r="I88" s="30">
        <f t="shared" si="7"/>
        <v>41360</v>
      </c>
      <c r="J88" s="31">
        <f t="shared" si="5"/>
        <v>13</v>
      </c>
      <c r="K88" s="35" t="str">
        <f t="shared" si="6"/>
        <v/>
      </c>
      <c r="L88" s="32">
        <f t="shared" si="8"/>
        <v>41360</v>
      </c>
      <c r="M88" s="33" t="str">
        <f t="shared" si="9"/>
        <v>mer</v>
      </c>
    </row>
    <row r="89" spans="9:13" ht="15.75" x14ac:dyDescent="0.3">
      <c r="I89" s="30">
        <f t="shared" si="7"/>
        <v>41361</v>
      </c>
      <c r="J89" s="31">
        <f t="shared" si="5"/>
        <v>13</v>
      </c>
      <c r="K89" s="35" t="str">
        <f t="shared" si="6"/>
        <v/>
      </c>
      <c r="L89" s="32">
        <f t="shared" si="8"/>
        <v>41361</v>
      </c>
      <c r="M89" s="33" t="str">
        <f t="shared" si="9"/>
        <v>jeu</v>
      </c>
    </row>
    <row r="90" spans="9:13" ht="15.75" x14ac:dyDescent="0.3">
      <c r="I90" s="30">
        <f t="shared" si="7"/>
        <v>41362</v>
      </c>
      <c r="J90" s="31">
        <f t="shared" si="5"/>
        <v>13</v>
      </c>
      <c r="K90" s="35" t="str">
        <f t="shared" si="6"/>
        <v/>
      </c>
      <c r="L90" s="32">
        <f t="shared" si="8"/>
        <v>41362</v>
      </c>
      <c r="M90" s="33" t="str">
        <f t="shared" si="9"/>
        <v>ven</v>
      </c>
    </row>
    <row r="91" spans="9:13" ht="15.75" x14ac:dyDescent="0.3">
      <c r="I91" s="30">
        <f t="shared" si="7"/>
        <v>41363</v>
      </c>
      <c r="J91" s="31">
        <f t="shared" si="5"/>
        <v>13</v>
      </c>
      <c r="K91" s="35" t="str">
        <f t="shared" si="6"/>
        <v/>
      </c>
      <c r="L91" s="32">
        <f t="shared" si="8"/>
        <v>41363</v>
      </c>
      <c r="M91" s="33" t="str">
        <f t="shared" si="9"/>
        <v>sam</v>
      </c>
    </row>
    <row r="92" spans="9:13" ht="15.75" x14ac:dyDescent="0.3">
      <c r="I92" s="30">
        <f t="shared" si="7"/>
        <v>41364</v>
      </c>
      <c r="J92" s="31">
        <f t="shared" si="5"/>
        <v>13</v>
      </c>
      <c r="K92" s="35" t="str">
        <f t="shared" si="6"/>
        <v>f</v>
      </c>
      <c r="L92" s="32">
        <f t="shared" si="8"/>
        <v>41364</v>
      </c>
      <c r="M92" s="33" t="str">
        <f t="shared" si="9"/>
        <v>f</v>
      </c>
    </row>
    <row r="93" spans="9:13" ht="15.75" x14ac:dyDescent="0.3">
      <c r="I93" s="30">
        <f t="shared" si="7"/>
        <v>41365</v>
      </c>
      <c r="J93" s="31">
        <f t="shared" si="5"/>
        <v>14</v>
      </c>
      <c r="K93" s="35" t="str">
        <f t="shared" si="6"/>
        <v>f</v>
      </c>
      <c r="L93" s="32">
        <f t="shared" si="8"/>
        <v>41365</v>
      </c>
      <c r="M93" s="33" t="str">
        <f t="shared" si="9"/>
        <v>f</v>
      </c>
    </row>
    <row r="94" spans="9:13" ht="15.75" x14ac:dyDescent="0.3">
      <c r="I94" s="30">
        <f t="shared" si="7"/>
        <v>41366</v>
      </c>
      <c r="J94" s="31">
        <f t="shared" si="5"/>
        <v>14</v>
      </c>
      <c r="K94" s="35" t="str">
        <f t="shared" si="6"/>
        <v/>
      </c>
      <c r="L94" s="32">
        <f t="shared" si="8"/>
        <v>41366</v>
      </c>
      <c r="M94" s="33" t="str">
        <f t="shared" si="9"/>
        <v>mar</v>
      </c>
    </row>
    <row r="95" spans="9:13" ht="15.75" x14ac:dyDescent="0.3">
      <c r="I95" s="30">
        <f t="shared" si="7"/>
        <v>41367</v>
      </c>
      <c r="J95" s="31">
        <f t="shared" si="5"/>
        <v>14</v>
      </c>
      <c r="K95" s="35" t="str">
        <f t="shared" si="6"/>
        <v/>
      </c>
      <c r="L95" s="32">
        <f t="shared" si="8"/>
        <v>41367</v>
      </c>
      <c r="M95" s="33" t="str">
        <f t="shared" si="9"/>
        <v>mer</v>
      </c>
    </row>
    <row r="96" spans="9:13" ht="15.75" x14ac:dyDescent="0.3">
      <c r="I96" s="30">
        <f t="shared" si="7"/>
        <v>41368</v>
      </c>
      <c r="J96" s="31">
        <f t="shared" si="5"/>
        <v>14</v>
      </c>
      <c r="K96" s="35" t="str">
        <f t="shared" si="6"/>
        <v/>
      </c>
      <c r="L96" s="32">
        <f t="shared" si="8"/>
        <v>41368</v>
      </c>
      <c r="M96" s="33" t="str">
        <f t="shared" si="9"/>
        <v>jeu</v>
      </c>
    </row>
    <row r="97" spans="9:13" ht="15.75" x14ac:dyDescent="0.3">
      <c r="I97" s="30">
        <f t="shared" si="7"/>
        <v>41369</v>
      </c>
      <c r="J97" s="31">
        <f t="shared" si="5"/>
        <v>14</v>
      </c>
      <c r="K97" s="35" t="str">
        <f t="shared" si="6"/>
        <v/>
      </c>
      <c r="L97" s="32">
        <f t="shared" si="8"/>
        <v>41369</v>
      </c>
      <c r="M97" s="33" t="str">
        <f t="shared" si="9"/>
        <v>ven</v>
      </c>
    </row>
    <row r="98" spans="9:13" ht="15.75" x14ac:dyDescent="0.3">
      <c r="I98" s="30">
        <f t="shared" si="7"/>
        <v>41370</v>
      </c>
      <c r="J98" s="31">
        <f t="shared" si="5"/>
        <v>14</v>
      </c>
      <c r="K98" s="35" t="str">
        <f t="shared" si="6"/>
        <v/>
      </c>
      <c r="L98" s="32">
        <f t="shared" si="8"/>
        <v>41370</v>
      </c>
      <c r="M98" s="33" t="str">
        <f t="shared" si="9"/>
        <v>sam</v>
      </c>
    </row>
    <row r="99" spans="9:13" ht="15.75" x14ac:dyDescent="0.3">
      <c r="I99" s="30">
        <f t="shared" si="7"/>
        <v>41371</v>
      </c>
      <c r="J99" s="31">
        <f t="shared" si="5"/>
        <v>14</v>
      </c>
      <c r="K99" s="35" t="str">
        <f t="shared" si="6"/>
        <v/>
      </c>
      <c r="L99" s="32">
        <f t="shared" si="8"/>
        <v>41371</v>
      </c>
      <c r="M99" s="33" t="str">
        <f t="shared" si="9"/>
        <v>dim</v>
      </c>
    </row>
    <row r="100" spans="9:13" ht="15.75" x14ac:dyDescent="0.3">
      <c r="I100" s="30">
        <f t="shared" si="7"/>
        <v>41372</v>
      </c>
      <c r="J100" s="31">
        <f t="shared" si="5"/>
        <v>15</v>
      </c>
      <c r="K100" s="35" t="str">
        <f t="shared" si="6"/>
        <v/>
      </c>
      <c r="L100" s="32">
        <f t="shared" si="8"/>
        <v>41372</v>
      </c>
      <c r="M100" s="33" t="str">
        <f t="shared" si="9"/>
        <v>lun</v>
      </c>
    </row>
    <row r="101" spans="9:13" ht="15.75" x14ac:dyDescent="0.3">
      <c r="I101" s="30">
        <f t="shared" si="7"/>
        <v>41373</v>
      </c>
      <c r="J101" s="31">
        <f t="shared" si="5"/>
        <v>15</v>
      </c>
      <c r="K101" s="35" t="str">
        <f t="shared" si="6"/>
        <v/>
      </c>
      <c r="L101" s="32">
        <f t="shared" si="8"/>
        <v>41373</v>
      </c>
      <c r="M101" s="33" t="str">
        <f t="shared" si="9"/>
        <v>mar</v>
      </c>
    </row>
    <row r="102" spans="9:13" ht="15.75" x14ac:dyDescent="0.3">
      <c r="I102" s="30">
        <f t="shared" si="7"/>
        <v>41374</v>
      </c>
      <c r="J102" s="31">
        <f t="shared" si="5"/>
        <v>15</v>
      </c>
      <c r="K102" s="35" t="str">
        <f t="shared" si="6"/>
        <v/>
      </c>
      <c r="L102" s="32">
        <f t="shared" si="8"/>
        <v>41374</v>
      </c>
      <c r="M102" s="33" t="str">
        <f t="shared" si="9"/>
        <v>mer</v>
      </c>
    </row>
    <row r="103" spans="9:13" ht="15.75" x14ac:dyDescent="0.3">
      <c r="I103" s="30">
        <f t="shared" si="7"/>
        <v>41375</v>
      </c>
      <c r="J103" s="31">
        <f t="shared" si="5"/>
        <v>15</v>
      </c>
      <c r="K103" s="35" t="str">
        <f t="shared" si="6"/>
        <v/>
      </c>
      <c r="L103" s="32">
        <f t="shared" si="8"/>
        <v>41375</v>
      </c>
      <c r="M103" s="33" t="str">
        <f t="shared" si="9"/>
        <v>jeu</v>
      </c>
    </row>
    <row r="104" spans="9:13" ht="15.75" x14ac:dyDescent="0.3">
      <c r="I104" s="30">
        <f t="shared" si="7"/>
        <v>41376</v>
      </c>
      <c r="J104" s="31">
        <f t="shared" si="5"/>
        <v>15</v>
      </c>
      <c r="K104" s="35" t="str">
        <f t="shared" si="6"/>
        <v/>
      </c>
      <c r="L104" s="32">
        <f t="shared" si="8"/>
        <v>41376</v>
      </c>
      <c r="M104" s="33" t="str">
        <f t="shared" si="9"/>
        <v>ven</v>
      </c>
    </row>
    <row r="105" spans="9:13" ht="15.75" x14ac:dyDescent="0.3">
      <c r="I105" s="30">
        <f t="shared" si="7"/>
        <v>41377</v>
      </c>
      <c r="J105" s="31">
        <f t="shared" si="5"/>
        <v>15</v>
      </c>
      <c r="K105" s="35" t="str">
        <f t="shared" si="6"/>
        <v/>
      </c>
      <c r="L105" s="32">
        <f t="shared" si="8"/>
        <v>41377</v>
      </c>
      <c r="M105" s="33" t="str">
        <f t="shared" si="9"/>
        <v>sam</v>
      </c>
    </row>
    <row r="106" spans="9:13" ht="15.75" x14ac:dyDescent="0.3">
      <c r="I106" s="30">
        <f t="shared" si="7"/>
        <v>41378</v>
      </c>
      <c r="J106" s="31">
        <f t="shared" si="5"/>
        <v>15</v>
      </c>
      <c r="K106" s="35" t="str">
        <f t="shared" si="6"/>
        <v/>
      </c>
      <c r="L106" s="32">
        <f t="shared" si="8"/>
        <v>41378</v>
      </c>
      <c r="M106" s="33" t="str">
        <f t="shared" si="9"/>
        <v>dim</v>
      </c>
    </row>
    <row r="107" spans="9:13" ht="15.75" x14ac:dyDescent="0.3">
      <c r="I107" s="30">
        <f t="shared" si="7"/>
        <v>41379</v>
      </c>
      <c r="J107" s="31">
        <f t="shared" si="5"/>
        <v>16</v>
      </c>
      <c r="K107" s="35" t="str">
        <f t="shared" si="6"/>
        <v/>
      </c>
      <c r="L107" s="32">
        <f t="shared" si="8"/>
        <v>41379</v>
      </c>
      <c r="M107" s="33" t="str">
        <f t="shared" si="9"/>
        <v>lun</v>
      </c>
    </row>
    <row r="108" spans="9:13" ht="15.75" x14ac:dyDescent="0.3">
      <c r="I108" s="30">
        <f t="shared" si="7"/>
        <v>41380</v>
      </c>
      <c r="J108" s="31">
        <f t="shared" si="5"/>
        <v>16</v>
      </c>
      <c r="K108" s="35" t="str">
        <f t="shared" si="6"/>
        <v/>
      </c>
      <c r="L108" s="32">
        <f t="shared" si="8"/>
        <v>41380</v>
      </c>
      <c r="M108" s="33" t="str">
        <f t="shared" si="9"/>
        <v>mar</v>
      </c>
    </row>
    <row r="109" spans="9:13" ht="15.75" x14ac:dyDescent="0.3">
      <c r="I109" s="30">
        <f t="shared" si="7"/>
        <v>41381</v>
      </c>
      <c r="J109" s="31">
        <f t="shared" si="5"/>
        <v>16</v>
      </c>
      <c r="K109" s="35" t="str">
        <f t="shared" si="6"/>
        <v/>
      </c>
      <c r="L109" s="32">
        <f t="shared" si="8"/>
        <v>41381</v>
      </c>
      <c r="M109" s="33" t="str">
        <f t="shared" si="9"/>
        <v>mer</v>
      </c>
    </row>
    <row r="110" spans="9:13" ht="15.75" x14ac:dyDescent="0.3">
      <c r="I110" s="30">
        <f t="shared" si="7"/>
        <v>41382</v>
      </c>
      <c r="J110" s="31">
        <f t="shared" si="5"/>
        <v>16</v>
      </c>
      <c r="K110" s="35" t="str">
        <f t="shared" si="6"/>
        <v/>
      </c>
      <c r="L110" s="32">
        <f t="shared" si="8"/>
        <v>41382</v>
      </c>
      <c r="M110" s="33" t="str">
        <f t="shared" si="9"/>
        <v>jeu</v>
      </c>
    </row>
    <row r="111" spans="9:13" ht="15.75" x14ac:dyDescent="0.3">
      <c r="I111" s="30">
        <f t="shared" si="7"/>
        <v>41383</v>
      </c>
      <c r="J111" s="31">
        <f t="shared" si="5"/>
        <v>16</v>
      </c>
      <c r="K111" s="35" t="str">
        <f t="shared" si="6"/>
        <v/>
      </c>
      <c r="L111" s="32">
        <f t="shared" si="8"/>
        <v>41383</v>
      </c>
      <c r="M111" s="33" t="str">
        <f t="shared" si="9"/>
        <v>ven</v>
      </c>
    </row>
    <row r="112" spans="9:13" ht="15.75" x14ac:dyDescent="0.3">
      <c r="I112" s="30">
        <f t="shared" si="7"/>
        <v>41384</v>
      </c>
      <c r="J112" s="31">
        <f t="shared" si="5"/>
        <v>16</v>
      </c>
      <c r="K112" s="35" t="str">
        <f t="shared" si="6"/>
        <v/>
      </c>
      <c r="L112" s="32">
        <f t="shared" si="8"/>
        <v>41384</v>
      </c>
      <c r="M112" s="33" t="str">
        <f t="shared" si="9"/>
        <v>sam</v>
      </c>
    </row>
    <row r="113" spans="9:13" ht="15.75" x14ac:dyDescent="0.3">
      <c r="I113" s="30">
        <f t="shared" si="7"/>
        <v>41385</v>
      </c>
      <c r="J113" s="31">
        <f t="shared" si="5"/>
        <v>16</v>
      </c>
      <c r="K113" s="35" t="str">
        <f t="shared" si="6"/>
        <v/>
      </c>
      <c r="L113" s="32">
        <f t="shared" si="8"/>
        <v>41385</v>
      </c>
      <c r="M113" s="33" t="str">
        <f t="shared" si="9"/>
        <v>dim</v>
      </c>
    </row>
    <row r="114" spans="9:13" ht="15.75" x14ac:dyDescent="0.3">
      <c r="I114" s="30">
        <f t="shared" si="7"/>
        <v>41386</v>
      </c>
      <c r="J114" s="31">
        <f t="shared" si="5"/>
        <v>17</v>
      </c>
      <c r="K114" s="35" t="str">
        <f t="shared" si="6"/>
        <v/>
      </c>
      <c r="L114" s="32">
        <f t="shared" si="8"/>
        <v>41386</v>
      </c>
      <c r="M114" s="33" t="str">
        <f t="shared" si="9"/>
        <v>lun</v>
      </c>
    </row>
    <row r="115" spans="9:13" ht="15.75" x14ac:dyDescent="0.3">
      <c r="I115" s="30">
        <f t="shared" si="7"/>
        <v>41387</v>
      </c>
      <c r="J115" s="31">
        <f t="shared" si="5"/>
        <v>17</v>
      </c>
      <c r="K115" s="35" t="str">
        <f t="shared" si="6"/>
        <v/>
      </c>
      <c r="L115" s="32">
        <f t="shared" si="8"/>
        <v>41387</v>
      </c>
      <c r="M115" s="33" t="str">
        <f t="shared" si="9"/>
        <v>mar</v>
      </c>
    </row>
    <row r="116" spans="9:13" ht="15.75" x14ac:dyDescent="0.3">
      <c r="I116" s="30">
        <f t="shared" si="7"/>
        <v>41388</v>
      </c>
      <c r="J116" s="31">
        <f t="shared" si="5"/>
        <v>17</v>
      </c>
      <c r="K116" s="35" t="str">
        <f t="shared" si="6"/>
        <v/>
      </c>
      <c r="L116" s="32">
        <f t="shared" si="8"/>
        <v>41388</v>
      </c>
      <c r="M116" s="33" t="str">
        <f t="shared" si="9"/>
        <v>mer</v>
      </c>
    </row>
    <row r="117" spans="9:13" ht="15.75" x14ac:dyDescent="0.3">
      <c r="I117" s="30">
        <f t="shared" si="7"/>
        <v>41389</v>
      </c>
      <c r="J117" s="31">
        <f t="shared" si="5"/>
        <v>17</v>
      </c>
      <c r="K117" s="35" t="str">
        <f t="shared" si="6"/>
        <v/>
      </c>
      <c r="L117" s="32">
        <f t="shared" si="8"/>
        <v>41389</v>
      </c>
      <c r="M117" s="33" t="str">
        <f t="shared" si="9"/>
        <v>jeu</v>
      </c>
    </row>
    <row r="118" spans="9:13" ht="15.75" x14ac:dyDescent="0.3">
      <c r="I118" s="30">
        <f t="shared" si="7"/>
        <v>41390</v>
      </c>
      <c r="J118" s="31">
        <f t="shared" si="5"/>
        <v>17</v>
      </c>
      <c r="K118" s="35" t="str">
        <f t="shared" si="6"/>
        <v/>
      </c>
      <c r="L118" s="32">
        <f t="shared" si="8"/>
        <v>41390</v>
      </c>
      <c r="M118" s="33" t="str">
        <f t="shared" si="9"/>
        <v>ven</v>
      </c>
    </row>
    <row r="119" spans="9:13" ht="15.75" x14ac:dyDescent="0.3">
      <c r="I119" s="30">
        <f t="shared" si="7"/>
        <v>41391</v>
      </c>
      <c r="J119" s="31">
        <f t="shared" si="5"/>
        <v>17</v>
      </c>
      <c r="K119" s="35" t="str">
        <f t="shared" si="6"/>
        <v/>
      </c>
      <c r="L119" s="32">
        <f t="shared" si="8"/>
        <v>41391</v>
      </c>
      <c r="M119" s="33" t="str">
        <f t="shared" si="9"/>
        <v>sam</v>
      </c>
    </row>
    <row r="120" spans="9:13" ht="15.75" x14ac:dyDescent="0.3">
      <c r="I120" s="30">
        <f t="shared" si="7"/>
        <v>41392</v>
      </c>
      <c r="J120" s="31">
        <f t="shared" si="5"/>
        <v>17</v>
      </c>
      <c r="K120" s="35" t="str">
        <f t="shared" si="6"/>
        <v/>
      </c>
      <c r="L120" s="32">
        <f t="shared" si="8"/>
        <v>41392</v>
      </c>
      <c r="M120" s="33" t="str">
        <f t="shared" si="9"/>
        <v>dim</v>
      </c>
    </row>
    <row r="121" spans="9:13" ht="15.75" x14ac:dyDescent="0.3">
      <c r="I121" s="30">
        <f t="shared" si="7"/>
        <v>41393</v>
      </c>
      <c r="J121" s="31">
        <f t="shared" si="5"/>
        <v>18</v>
      </c>
      <c r="K121" s="35" t="str">
        <f t="shared" si="6"/>
        <v/>
      </c>
      <c r="L121" s="32">
        <f t="shared" si="8"/>
        <v>41393</v>
      </c>
      <c r="M121" s="33" t="str">
        <f t="shared" si="9"/>
        <v>lun</v>
      </c>
    </row>
    <row r="122" spans="9:13" ht="15.75" x14ac:dyDescent="0.3">
      <c r="I122" s="30">
        <f t="shared" si="7"/>
        <v>41394</v>
      </c>
      <c r="J122" s="31">
        <f t="shared" si="5"/>
        <v>18</v>
      </c>
      <c r="K122" s="35" t="str">
        <f t="shared" si="6"/>
        <v/>
      </c>
      <c r="L122" s="32">
        <f t="shared" si="8"/>
        <v>41394</v>
      </c>
      <c r="M122" s="33" t="str">
        <f t="shared" si="9"/>
        <v>mar</v>
      </c>
    </row>
    <row r="123" spans="9:13" ht="15.75" x14ac:dyDescent="0.3">
      <c r="I123" s="30">
        <f t="shared" si="7"/>
        <v>41395</v>
      </c>
      <c r="J123" s="31">
        <f t="shared" si="5"/>
        <v>18</v>
      </c>
      <c r="K123" s="35" t="str">
        <f t="shared" si="6"/>
        <v>f</v>
      </c>
      <c r="L123" s="32">
        <f t="shared" si="8"/>
        <v>41395</v>
      </c>
      <c r="M123" s="33" t="str">
        <f t="shared" si="9"/>
        <v>f</v>
      </c>
    </row>
    <row r="124" spans="9:13" ht="15.75" x14ac:dyDescent="0.3">
      <c r="I124" s="30">
        <f t="shared" si="7"/>
        <v>41396</v>
      </c>
      <c r="J124" s="31">
        <f t="shared" si="5"/>
        <v>18</v>
      </c>
      <c r="K124" s="35" t="str">
        <f t="shared" si="6"/>
        <v/>
      </c>
      <c r="L124" s="32">
        <f t="shared" si="8"/>
        <v>41396</v>
      </c>
      <c r="M124" s="33" t="str">
        <f t="shared" si="9"/>
        <v>jeu</v>
      </c>
    </row>
    <row r="125" spans="9:13" ht="15.75" x14ac:dyDescent="0.3">
      <c r="I125" s="30">
        <f t="shared" si="7"/>
        <v>41397</v>
      </c>
      <c r="J125" s="31">
        <f t="shared" si="5"/>
        <v>18</v>
      </c>
      <c r="K125" s="35" t="str">
        <f t="shared" si="6"/>
        <v/>
      </c>
      <c r="L125" s="32">
        <f t="shared" si="8"/>
        <v>41397</v>
      </c>
      <c r="M125" s="33" t="str">
        <f t="shared" si="9"/>
        <v>ven</v>
      </c>
    </row>
    <row r="126" spans="9:13" ht="15.75" x14ac:dyDescent="0.3">
      <c r="I126" s="30">
        <f t="shared" si="7"/>
        <v>41398</v>
      </c>
      <c r="J126" s="31">
        <f t="shared" si="5"/>
        <v>18</v>
      </c>
      <c r="K126" s="35" t="str">
        <f t="shared" si="6"/>
        <v/>
      </c>
      <c r="L126" s="32">
        <f t="shared" si="8"/>
        <v>41398</v>
      </c>
      <c r="M126" s="33" t="str">
        <f t="shared" si="9"/>
        <v>sam</v>
      </c>
    </row>
    <row r="127" spans="9:13" ht="15.75" x14ac:dyDescent="0.3">
      <c r="I127" s="30">
        <f t="shared" si="7"/>
        <v>41399</v>
      </c>
      <c r="J127" s="31">
        <f t="shared" si="5"/>
        <v>18</v>
      </c>
      <c r="K127" s="35" t="str">
        <f t="shared" si="6"/>
        <v/>
      </c>
      <c r="L127" s="32">
        <f t="shared" si="8"/>
        <v>41399</v>
      </c>
      <c r="M127" s="33" t="str">
        <f t="shared" si="9"/>
        <v>dim</v>
      </c>
    </row>
    <row r="128" spans="9:13" ht="15.75" x14ac:dyDescent="0.3">
      <c r="I128" s="30">
        <f t="shared" si="7"/>
        <v>41400</v>
      </c>
      <c r="J128" s="31">
        <f t="shared" si="5"/>
        <v>19</v>
      </c>
      <c r="K128" s="35" t="str">
        <f t="shared" si="6"/>
        <v/>
      </c>
      <c r="L128" s="32">
        <f t="shared" si="8"/>
        <v>41400</v>
      </c>
      <c r="M128" s="33" t="str">
        <f t="shared" si="9"/>
        <v>lun</v>
      </c>
    </row>
    <row r="129" spans="9:13" ht="15.75" x14ac:dyDescent="0.3">
      <c r="I129" s="30">
        <f t="shared" si="7"/>
        <v>41401</v>
      </c>
      <c r="J129" s="31">
        <f t="shared" si="5"/>
        <v>19</v>
      </c>
      <c r="K129" s="35" t="str">
        <f t="shared" si="6"/>
        <v/>
      </c>
      <c r="L129" s="32">
        <f t="shared" si="8"/>
        <v>41401</v>
      </c>
      <c r="M129" s="33" t="str">
        <f t="shared" si="9"/>
        <v>mar</v>
      </c>
    </row>
    <row r="130" spans="9:13" ht="15.75" x14ac:dyDescent="0.3">
      <c r="I130" s="30">
        <f t="shared" si="7"/>
        <v>41402</v>
      </c>
      <c r="J130" s="31">
        <f t="shared" si="5"/>
        <v>19</v>
      </c>
      <c r="K130" s="35" t="str">
        <f t="shared" si="6"/>
        <v>f</v>
      </c>
      <c r="L130" s="32">
        <f t="shared" si="8"/>
        <v>41402</v>
      </c>
      <c r="M130" s="33" t="str">
        <f t="shared" si="9"/>
        <v>f</v>
      </c>
    </row>
    <row r="131" spans="9:13" ht="15.75" x14ac:dyDescent="0.3">
      <c r="I131" s="30">
        <f t="shared" si="7"/>
        <v>41403</v>
      </c>
      <c r="J131" s="31">
        <f t="shared" ref="J131:J194" si="10">WEEKNUM(I131,2)</f>
        <v>19</v>
      </c>
      <c r="K131" s="35" t="str">
        <f t="shared" ref="K131:K194" si="11">IF(ISERROR(VLOOKUP(L131,Fériés,1,TRUE)),"",IF(VLOOKUP(L131,Fériés,1,TRUE)=I131,"f",""))</f>
        <v/>
      </c>
      <c r="L131" s="32">
        <f t="shared" si="8"/>
        <v>41403</v>
      </c>
      <c r="M131" s="33" t="str">
        <f t="shared" si="9"/>
        <v>jeu</v>
      </c>
    </row>
    <row r="132" spans="9:13" ht="15.75" x14ac:dyDescent="0.3">
      <c r="I132" s="30">
        <f t="shared" si="7"/>
        <v>41404</v>
      </c>
      <c r="J132" s="31">
        <f t="shared" si="10"/>
        <v>19</v>
      </c>
      <c r="K132" s="35" t="str">
        <f t="shared" si="11"/>
        <v/>
      </c>
      <c r="L132" s="32">
        <f t="shared" si="8"/>
        <v>41404</v>
      </c>
      <c r="M132" s="33" t="str">
        <f t="shared" si="9"/>
        <v>ven</v>
      </c>
    </row>
    <row r="133" spans="9:13" ht="15.75" x14ac:dyDescent="0.3">
      <c r="I133" s="30">
        <f t="shared" ref="I133:I196" si="12">+I132+1</f>
        <v>41405</v>
      </c>
      <c r="J133" s="31">
        <f t="shared" si="10"/>
        <v>19</v>
      </c>
      <c r="K133" s="35" t="str">
        <f t="shared" si="11"/>
        <v/>
      </c>
      <c r="L133" s="32">
        <f t="shared" ref="L133:L196" si="13">+L132+1</f>
        <v>41405</v>
      </c>
      <c r="M133" s="33" t="str">
        <f t="shared" ref="M133:M196" si="14">IF(K133="f","f",TEXT(L133,"jjj"))</f>
        <v>sam</v>
      </c>
    </row>
    <row r="134" spans="9:13" ht="15.75" x14ac:dyDescent="0.3">
      <c r="I134" s="30">
        <f t="shared" si="12"/>
        <v>41406</v>
      </c>
      <c r="J134" s="31">
        <f t="shared" si="10"/>
        <v>19</v>
      </c>
      <c r="K134" s="35" t="str">
        <f t="shared" si="11"/>
        <v/>
      </c>
      <c r="L134" s="32">
        <f t="shared" si="13"/>
        <v>41406</v>
      </c>
      <c r="M134" s="33" t="str">
        <f t="shared" si="14"/>
        <v>dim</v>
      </c>
    </row>
    <row r="135" spans="9:13" ht="15.75" x14ac:dyDescent="0.3">
      <c r="I135" s="30">
        <f t="shared" si="12"/>
        <v>41407</v>
      </c>
      <c r="J135" s="31">
        <f t="shared" si="10"/>
        <v>20</v>
      </c>
      <c r="K135" s="35" t="str">
        <f t="shared" si="11"/>
        <v/>
      </c>
      <c r="L135" s="32">
        <f t="shared" si="13"/>
        <v>41407</v>
      </c>
      <c r="M135" s="33" t="str">
        <f t="shared" si="14"/>
        <v>lun</v>
      </c>
    </row>
    <row r="136" spans="9:13" ht="15.75" x14ac:dyDescent="0.3">
      <c r="I136" s="30">
        <f t="shared" si="12"/>
        <v>41408</v>
      </c>
      <c r="J136" s="31">
        <f t="shared" si="10"/>
        <v>20</v>
      </c>
      <c r="K136" s="35" t="str">
        <f t="shared" si="11"/>
        <v/>
      </c>
      <c r="L136" s="32">
        <f t="shared" si="13"/>
        <v>41408</v>
      </c>
      <c r="M136" s="33" t="str">
        <f t="shared" si="14"/>
        <v>mar</v>
      </c>
    </row>
    <row r="137" spans="9:13" ht="15.75" x14ac:dyDescent="0.3">
      <c r="I137" s="30">
        <f t="shared" si="12"/>
        <v>41409</v>
      </c>
      <c r="J137" s="31">
        <f t="shared" si="10"/>
        <v>20</v>
      </c>
      <c r="K137" s="35" t="str">
        <f t="shared" si="11"/>
        <v/>
      </c>
      <c r="L137" s="32">
        <f t="shared" si="13"/>
        <v>41409</v>
      </c>
      <c r="M137" s="33" t="str">
        <f t="shared" si="14"/>
        <v>mer</v>
      </c>
    </row>
    <row r="138" spans="9:13" ht="15.75" x14ac:dyDescent="0.3">
      <c r="I138" s="30">
        <f t="shared" si="12"/>
        <v>41410</v>
      </c>
      <c r="J138" s="31">
        <f t="shared" si="10"/>
        <v>20</v>
      </c>
      <c r="K138" s="35" t="str">
        <f t="shared" si="11"/>
        <v/>
      </c>
      <c r="L138" s="32">
        <f t="shared" si="13"/>
        <v>41410</v>
      </c>
      <c r="M138" s="33" t="str">
        <f t="shared" si="14"/>
        <v>jeu</v>
      </c>
    </row>
    <row r="139" spans="9:13" ht="15.75" x14ac:dyDescent="0.3">
      <c r="I139" s="30">
        <f t="shared" si="12"/>
        <v>41411</v>
      </c>
      <c r="J139" s="31">
        <f t="shared" si="10"/>
        <v>20</v>
      </c>
      <c r="K139" s="35" t="str">
        <f t="shared" si="11"/>
        <v/>
      </c>
      <c r="L139" s="32">
        <f t="shared" si="13"/>
        <v>41411</v>
      </c>
      <c r="M139" s="33" t="str">
        <f t="shared" si="14"/>
        <v>ven</v>
      </c>
    </row>
    <row r="140" spans="9:13" ht="15.75" x14ac:dyDescent="0.3">
      <c r="I140" s="30">
        <f t="shared" si="12"/>
        <v>41412</v>
      </c>
      <c r="J140" s="31">
        <f t="shared" si="10"/>
        <v>20</v>
      </c>
      <c r="K140" s="35" t="str">
        <f t="shared" si="11"/>
        <v/>
      </c>
      <c r="L140" s="32">
        <f t="shared" si="13"/>
        <v>41412</v>
      </c>
      <c r="M140" s="33" t="str">
        <f t="shared" si="14"/>
        <v>sam</v>
      </c>
    </row>
    <row r="141" spans="9:13" ht="15.75" x14ac:dyDescent="0.3">
      <c r="I141" s="30">
        <f t="shared" si="12"/>
        <v>41413</v>
      </c>
      <c r="J141" s="31">
        <f t="shared" si="10"/>
        <v>20</v>
      </c>
      <c r="K141" s="35" t="str">
        <f t="shared" si="11"/>
        <v>f</v>
      </c>
      <c r="L141" s="32">
        <f t="shared" si="13"/>
        <v>41413</v>
      </c>
      <c r="M141" s="33" t="str">
        <f t="shared" si="14"/>
        <v>f</v>
      </c>
    </row>
    <row r="142" spans="9:13" ht="15.75" x14ac:dyDescent="0.3">
      <c r="I142" s="30">
        <f t="shared" si="12"/>
        <v>41414</v>
      </c>
      <c r="J142" s="31">
        <f t="shared" si="10"/>
        <v>21</v>
      </c>
      <c r="K142" s="35" t="str">
        <f t="shared" si="11"/>
        <v>f</v>
      </c>
      <c r="L142" s="32">
        <f t="shared" si="13"/>
        <v>41414</v>
      </c>
      <c r="M142" s="33" t="str">
        <f t="shared" si="14"/>
        <v>f</v>
      </c>
    </row>
    <row r="143" spans="9:13" ht="15.75" x14ac:dyDescent="0.3">
      <c r="I143" s="30">
        <f t="shared" si="12"/>
        <v>41415</v>
      </c>
      <c r="J143" s="31">
        <f t="shared" si="10"/>
        <v>21</v>
      </c>
      <c r="K143" s="35" t="str">
        <f t="shared" si="11"/>
        <v/>
      </c>
      <c r="L143" s="32">
        <f t="shared" si="13"/>
        <v>41415</v>
      </c>
      <c r="M143" s="33" t="str">
        <f t="shared" si="14"/>
        <v>mar</v>
      </c>
    </row>
    <row r="144" spans="9:13" ht="15.75" x14ac:dyDescent="0.3">
      <c r="I144" s="30">
        <f t="shared" si="12"/>
        <v>41416</v>
      </c>
      <c r="J144" s="31">
        <f t="shared" si="10"/>
        <v>21</v>
      </c>
      <c r="K144" s="35" t="str">
        <f t="shared" si="11"/>
        <v/>
      </c>
      <c r="L144" s="32">
        <f t="shared" si="13"/>
        <v>41416</v>
      </c>
      <c r="M144" s="33" t="str">
        <f t="shared" si="14"/>
        <v>mer</v>
      </c>
    </row>
    <row r="145" spans="9:13" ht="15.75" x14ac:dyDescent="0.3">
      <c r="I145" s="30">
        <f t="shared" si="12"/>
        <v>41417</v>
      </c>
      <c r="J145" s="31">
        <f t="shared" si="10"/>
        <v>21</v>
      </c>
      <c r="K145" s="35" t="str">
        <f t="shared" si="11"/>
        <v/>
      </c>
      <c r="L145" s="32">
        <f t="shared" si="13"/>
        <v>41417</v>
      </c>
      <c r="M145" s="33" t="str">
        <f t="shared" si="14"/>
        <v>jeu</v>
      </c>
    </row>
    <row r="146" spans="9:13" ht="15.75" x14ac:dyDescent="0.3">
      <c r="I146" s="30">
        <f t="shared" si="12"/>
        <v>41418</v>
      </c>
      <c r="J146" s="31">
        <f t="shared" si="10"/>
        <v>21</v>
      </c>
      <c r="K146" s="35" t="str">
        <f t="shared" si="11"/>
        <v/>
      </c>
      <c r="L146" s="32">
        <f t="shared" si="13"/>
        <v>41418</v>
      </c>
      <c r="M146" s="33" t="str">
        <f t="shared" si="14"/>
        <v>ven</v>
      </c>
    </row>
    <row r="147" spans="9:13" ht="15.75" x14ac:dyDescent="0.3">
      <c r="I147" s="30">
        <f t="shared" si="12"/>
        <v>41419</v>
      </c>
      <c r="J147" s="31">
        <f t="shared" si="10"/>
        <v>21</v>
      </c>
      <c r="K147" s="35" t="str">
        <f t="shared" si="11"/>
        <v/>
      </c>
      <c r="L147" s="32">
        <f t="shared" si="13"/>
        <v>41419</v>
      </c>
      <c r="M147" s="33" t="str">
        <f t="shared" si="14"/>
        <v>sam</v>
      </c>
    </row>
    <row r="148" spans="9:13" ht="15.75" x14ac:dyDescent="0.3">
      <c r="I148" s="30">
        <f t="shared" si="12"/>
        <v>41420</v>
      </c>
      <c r="J148" s="31">
        <f t="shared" si="10"/>
        <v>21</v>
      </c>
      <c r="K148" s="35" t="str">
        <f t="shared" si="11"/>
        <v/>
      </c>
      <c r="L148" s="32">
        <f t="shared" si="13"/>
        <v>41420</v>
      </c>
      <c r="M148" s="33" t="str">
        <f t="shared" si="14"/>
        <v>dim</v>
      </c>
    </row>
    <row r="149" spans="9:13" ht="15.75" x14ac:dyDescent="0.3">
      <c r="I149" s="30">
        <f t="shared" si="12"/>
        <v>41421</v>
      </c>
      <c r="J149" s="31">
        <f t="shared" si="10"/>
        <v>22</v>
      </c>
      <c r="K149" s="35" t="str">
        <f t="shared" si="11"/>
        <v/>
      </c>
      <c r="L149" s="32">
        <f t="shared" si="13"/>
        <v>41421</v>
      </c>
      <c r="M149" s="33" t="str">
        <f t="shared" si="14"/>
        <v>lun</v>
      </c>
    </row>
    <row r="150" spans="9:13" ht="15.75" x14ac:dyDescent="0.3">
      <c r="I150" s="30">
        <f t="shared" si="12"/>
        <v>41422</v>
      </c>
      <c r="J150" s="31">
        <f t="shared" si="10"/>
        <v>22</v>
      </c>
      <c r="K150" s="35" t="str">
        <f t="shared" si="11"/>
        <v/>
      </c>
      <c r="L150" s="32">
        <f t="shared" si="13"/>
        <v>41422</v>
      </c>
      <c r="M150" s="33" t="str">
        <f t="shared" si="14"/>
        <v>mar</v>
      </c>
    </row>
    <row r="151" spans="9:13" ht="15.75" x14ac:dyDescent="0.3">
      <c r="I151" s="30">
        <f t="shared" si="12"/>
        <v>41423</v>
      </c>
      <c r="J151" s="31">
        <f t="shared" si="10"/>
        <v>22</v>
      </c>
      <c r="K151" s="35" t="str">
        <f t="shared" si="11"/>
        <v/>
      </c>
      <c r="L151" s="32">
        <f t="shared" si="13"/>
        <v>41423</v>
      </c>
      <c r="M151" s="33" t="str">
        <f t="shared" si="14"/>
        <v>mer</v>
      </c>
    </row>
    <row r="152" spans="9:13" ht="15.75" x14ac:dyDescent="0.3">
      <c r="I152" s="30">
        <f t="shared" si="12"/>
        <v>41424</v>
      </c>
      <c r="J152" s="31">
        <f t="shared" si="10"/>
        <v>22</v>
      </c>
      <c r="K152" s="35" t="str">
        <f t="shared" si="11"/>
        <v/>
      </c>
      <c r="L152" s="32">
        <f t="shared" si="13"/>
        <v>41424</v>
      </c>
      <c r="M152" s="33" t="str">
        <f t="shared" si="14"/>
        <v>jeu</v>
      </c>
    </row>
    <row r="153" spans="9:13" ht="15.75" x14ac:dyDescent="0.3">
      <c r="I153" s="30">
        <f t="shared" si="12"/>
        <v>41425</v>
      </c>
      <c r="J153" s="31">
        <f t="shared" si="10"/>
        <v>22</v>
      </c>
      <c r="K153" s="35" t="str">
        <f t="shared" si="11"/>
        <v/>
      </c>
      <c r="L153" s="32">
        <f t="shared" si="13"/>
        <v>41425</v>
      </c>
      <c r="M153" s="33" t="str">
        <f t="shared" si="14"/>
        <v>ven</v>
      </c>
    </row>
    <row r="154" spans="9:13" ht="15.75" x14ac:dyDescent="0.3">
      <c r="I154" s="30">
        <f t="shared" si="12"/>
        <v>41426</v>
      </c>
      <c r="J154" s="31">
        <f t="shared" si="10"/>
        <v>22</v>
      </c>
      <c r="K154" s="35" t="str">
        <f t="shared" si="11"/>
        <v/>
      </c>
      <c r="L154" s="32">
        <f t="shared" si="13"/>
        <v>41426</v>
      </c>
      <c r="M154" s="33" t="str">
        <f t="shared" si="14"/>
        <v>sam</v>
      </c>
    </row>
    <row r="155" spans="9:13" ht="15.75" x14ac:dyDescent="0.3">
      <c r="I155" s="30">
        <f t="shared" si="12"/>
        <v>41427</v>
      </c>
      <c r="J155" s="31">
        <f t="shared" si="10"/>
        <v>22</v>
      </c>
      <c r="K155" s="35" t="str">
        <f t="shared" si="11"/>
        <v/>
      </c>
      <c r="L155" s="32">
        <f t="shared" si="13"/>
        <v>41427</v>
      </c>
      <c r="M155" s="33" t="str">
        <f t="shared" si="14"/>
        <v>dim</v>
      </c>
    </row>
    <row r="156" spans="9:13" ht="15.75" x14ac:dyDescent="0.3">
      <c r="I156" s="30">
        <f t="shared" si="12"/>
        <v>41428</v>
      </c>
      <c r="J156" s="31">
        <f t="shared" si="10"/>
        <v>23</v>
      </c>
      <c r="K156" s="35" t="str">
        <f t="shared" si="11"/>
        <v/>
      </c>
      <c r="L156" s="32">
        <f t="shared" si="13"/>
        <v>41428</v>
      </c>
      <c r="M156" s="33" t="str">
        <f t="shared" si="14"/>
        <v>lun</v>
      </c>
    </row>
    <row r="157" spans="9:13" ht="15.75" x14ac:dyDescent="0.3">
      <c r="I157" s="30">
        <f t="shared" si="12"/>
        <v>41429</v>
      </c>
      <c r="J157" s="31">
        <f t="shared" si="10"/>
        <v>23</v>
      </c>
      <c r="K157" s="35" t="str">
        <f t="shared" si="11"/>
        <v/>
      </c>
      <c r="L157" s="32">
        <f t="shared" si="13"/>
        <v>41429</v>
      </c>
      <c r="M157" s="33" t="str">
        <f t="shared" si="14"/>
        <v>mar</v>
      </c>
    </row>
    <row r="158" spans="9:13" ht="15.75" x14ac:dyDescent="0.3">
      <c r="I158" s="30">
        <f t="shared" si="12"/>
        <v>41430</v>
      </c>
      <c r="J158" s="31">
        <f t="shared" si="10"/>
        <v>23</v>
      </c>
      <c r="K158" s="35" t="str">
        <f t="shared" si="11"/>
        <v/>
      </c>
      <c r="L158" s="32">
        <f t="shared" si="13"/>
        <v>41430</v>
      </c>
      <c r="M158" s="33" t="str">
        <f t="shared" si="14"/>
        <v>mer</v>
      </c>
    </row>
    <row r="159" spans="9:13" ht="15.75" x14ac:dyDescent="0.3">
      <c r="I159" s="30">
        <f t="shared" si="12"/>
        <v>41431</v>
      </c>
      <c r="J159" s="31">
        <f t="shared" si="10"/>
        <v>23</v>
      </c>
      <c r="K159" s="35" t="str">
        <f t="shared" si="11"/>
        <v/>
      </c>
      <c r="L159" s="32">
        <f t="shared" si="13"/>
        <v>41431</v>
      </c>
      <c r="M159" s="33" t="str">
        <f t="shared" si="14"/>
        <v>jeu</v>
      </c>
    </row>
    <row r="160" spans="9:13" ht="15.75" x14ac:dyDescent="0.3">
      <c r="I160" s="30">
        <f t="shared" si="12"/>
        <v>41432</v>
      </c>
      <c r="J160" s="31">
        <f t="shared" si="10"/>
        <v>23</v>
      </c>
      <c r="K160" s="35" t="str">
        <f t="shared" si="11"/>
        <v/>
      </c>
      <c r="L160" s="32">
        <f t="shared" si="13"/>
        <v>41432</v>
      </c>
      <c r="M160" s="33" t="str">
        <f t="shared" si="14"/>
        <v>ven</v>
      </c>
    </row>
    <row r="161" spans="9:13" ht="15.75" x14ac:dyDescent="0.3">
      <c r="I161" s="30">
        <f t="shared" si="12"/>
        <v>41433</v>
      </c>
      <c r="J161" s="31">
        <f t="shared" si="10"/>
        <v>23</v>
      </c>
      <c r="K161" s="35" t="str">
        <f t="shared" si="11"/>
        <v/>
      </c>
      <c r="L161" s="32">
        <f t="shared" si="13"/>
        <v>41433</v>
      </c>
      <c r="M161" s="33" t="str">
        <f t="shared" si="14"/>
        <v>sam</v>
      </c>
    </row>
    <row r="162" spans="9:13" ht="15.75" x14ac:dyDescent="0.3">
      <c r="I162" s="30">
        <f t="shared" si="12"/>
        <v>41434</v>
      </c>
      <c r="J162" s="31">
        <f t="shared" si="10"/>
        <v>23</v>
      </c>
      <c r="K162" s="35" t="str">
        <f t="shared" si="11"/>
        <v/>
      </c>
      <c r="L162" s="32">
        <f t="shared" si="13"/>
        <v>41434</v>
      </c>
      <c r="M162" s="33" t="str">
        <f t="shared" si="14"/>
        <v>dim</v>
      </c>
    </row>
    <row r="163" spans="9:13" ht="15.75" x14ac:dyDescent="0.3">
      <c r="I163" s="30">
        <f t="shared" si="12"/>
        <v>41435</v>
      </c>
      <c r="J163" s="31">
        <f t="shared" si="10"/>
        <v>24</v>
      </c>
      <c r="K163" s="35" t="str">
        <f t="shared" si="11"/>
        <v/>
      </c>
      <c r="L163" s="32">
        <f t="shared" si="13"/>
        <v>41435</v>
      </c>
      <c r="M163" s="33" t="str">
        <f t="shared" si="14"/>
        <v>lun</v>
      </c>
    </row>
    <row r="164" spans="9:13" ht="15.75" x14ac:dyDescent="0.3">
      <c r="I164" s="30">
        <f t="shared" si="12"/>
        <v>41436</v>
      </c>
      <c r="J164" s="31">
        <f t="shared" si="10"/>
        <v>24</v>
      </c>
      <c r="K164" s="35" t="str">
        <f t="shared" si="11"/>
        <v/>
      </c>
      <c r="L164" s="32">
        <f t="shared" si="13"/>
        <v>41436</v>
      </c>
      <c r="M164" s="33" t="str">
        <f t="shared" si="14"/>
        <v>mar</v>
      </c>
    </row>
    <row r="165" spans="9:13" ht="15.75" x14ac:dyDescent="0.3">
      <c r="I165" s="30">
        <f t="shared" si="12"/>
        <v>41437</v>
      </c>
      <c r="J165" s="31">
        <f t="shared" si="10"/>
        <v>24</v>
      </c>
      <c r="K165" s="35" t="str">
        <f t="shared" si="11"/>
        <v/>
      </c>
      <c r="L165" s="32">
        <f t="shared" si="13"/>
        <v>41437</v>
      </c>
      <c r="M165" s="33" t="str">
        <f t="shared" si="14"/>
        <v>mer</v>
      </c>
    </row>
    <row r="166" spans="9:13" ht="15.75" x14ac:dyDescent="0.3">
      <c r="I166" s="30">
        <f t="shared" si="12"/>
        <v>41438</v>
      </c>
      <c r="J166" s="31">
        <f t="shared" si="10"/>
        <v>24</v>
      </c>
      <c r="K166" s="35" t="str">
        <f t="shared" si="11"/>
        <v/>
      </c>
      <c r="L166" s="32">
        <f t="shared" si="13"/>
        <v>41438</v>
      </c>
      <c r="M166" s="33" t="str">
        <f t="shared" si="14"/>
        <v>jeu</v>
      </c>
    </row>
    <row r="167" spans="9:13" ht="15.75" x14ac:dyDescent="0.3">
      <c r="I167" s="30">
        <f t="shared" si="12"/>
        <v>41439</v>
      </c>
      <c r="J167" s="31">
        <f t="shared" si="10"/>
        <v>24</v>
      </c>
      <c r="K167" s="35" t="str">
        <f t="shared" si="11"/>
        <v/>
      </c>
      <c r="L167" s="32">
        <f t="shared" si="13"/>
        <v>41439</v>
      </c>
      <c r="M167" s="33" t="str">
        <f t="shared" si="14"/>
        <v>ven</v>
      </c>
    </row>
    <row r="168" spans="9:13" ht="15.75" x14ac:dyDescent="0.3">
      <c r="I168" s="30">
        <f t="shared" si="12"/>
        <v>41440</v>
      </c>
      <c r="J168" s="31">
        <f t="shared" si="10"/>
        <v>24</v>
      </c>
      <c r="K168" s="35" t="str">
        <f t="shared" si="11"/>
        <v/>
      </c>
      <c r="L168" s="32">
        <f t="shared" si="13"/>
        <v>41440</v>
      </c>
      <c r="M168" s="33" t="str">
        <f t="shared" si="14"/>
        <v>sam</v>
      </c>
    </row>
    <row r="169" spans="9:13" ht="15.75" x14ac:dyDescent="0.3">
      <c r="I169" s="30">
        <f t="shared" si="12"/>
        <v>41441</v>
      </c>
      <c r="J169" s="31">
        <f t="shared" si="10"/>
        <v>24</v>
      </c>
      <c r="K169" s="35" t="str">
        <f t="shared" si="11"/>
        <v/>
      </c>
      <c r="L169" s="32">
        <f t="shared" si="13"/>
        <v>41441</v>
      </c>
      <c r="M169" s="33" t="str">
        <f t="shared" si="14"/>
        <v>dim</v>
      </c>
    </row>
    <row r="170" spans="9:13" ht="15.75" x14ac:dyDescent="0.3">
      <c r="I170" s="30">
        <f t="shared" si="12"/>
        <v>41442</v>
      </c>
      <c r="J170" s="31">
        <f t="shared" si="10"/>
        <v>25</v>
      </c>
      <c r="K170" s="35" t="str">
        <f t="shared" si="11"/>
        <v/>
      </c>
      <c r="L170" s="32">
        <f t="shared" si="13"/>
        <v>41442</v>
      </c>
      <c r="M170" s="33" t="str">
        <f t="shared" si="14"/>
        <v>lun</v>
      </c>
    </row>
    <row r="171" spans="9:13" ht="15.75" x14ac:dyDescent="0.3">
      <c r="I171" s="30">
        <f t="shared" si="12"/>
        <v>41443</v>
      </c>
      <c r="J171" s="31">
        <f t="shared" si="10"/>
        <v>25</v>
      </c>
      <c r="K171" s="35" t="str">
        <f t="shared" si="11"/>
        <v/>
      </c>
      <c r="L171" s="32">
        <f t="shared" si="13"/>
        <v>41443</v>
      </c>
      <c r="M171" s="33" t="str">
        <f t="shared" si="14"/>
        <v>mar</v>
      </c>
    </row>
    <row r="172" spans="9:13" ht="15.75" x14ac:dyDescent="0.3">
      <c r="I172" s="30">
        <f t="shared" si="12"/>
        <v>41444</v>
      </c>
      <c r="J172" s="31">
        <f t="shared" si="10"/>
        <v>25</v>
      </c>
      <c r="K172" s="35" t="str">
        <f t="shared" si="11"/>
        <v/>
      </c>
      <c r="L172" s="32">
        <f t="shared" si="13"/>
        <v>41444</v>
      </c>
      <c r="M172" s="33" t="str">
        <f t="shared" si="14"/>
        <v>mer</v>
      </c>
    </row>
    <row r="173" spans="9:13" ht="15.75" x14ac:dyDescent="0.3">
      <c r="I173" s="30">
        <f t="shared" si="12"/>
        <v>41445</v>
      </c>
      <c r="J173" s="31">
        <f t="shared" si="10"/>
        <v>25</v>
      </c>
      <c r="K173" s="35" t="str">
        <f t="shared" si="11"/>
        <v/>
      </c>
      <c r="L173" s="32">
        <f t="shared" si="13"/>
        <v>41445</v>
      </c>
      <c r="M173" s="33" t="str">
        <f t="shared" si="14"/>
        <v>jeu</v>
      </c>
    </row>
    <row r="174" spans="9:13" ht="15.75" x14ac:dyDescent="0.3">
      <c r="I174" s="30">
        <f t="shared" si="12"/>
        <v>41446</v>
      </c>
      <c r="J174" s="31">
        <f t="shared" si="10"/>
        <v>25</v>
      </c>
      <c r="K174" s="35" t="str">
        <f t="shared" si="11"/>
        <v/>
      </c>
      <c r="L174" s="32">
        <f t="shared" si="13"/>
        <v>41446</v>
      </c>
      <c r="M174" s="33" t="str">
        <f t="shared" si="14"/>
        <v>ven</v>
      </c>
    </row>
    <row r="175" spans="9:13" ht="15.75" x14ac:dyDescent="0.3">
      <c r="I175" s="30">
        <f t="shared" si="12"/>
        <v>41447</v>
      </c>
      <c r="J175" s="31">
        <f t="shared" si="10"/>
        <v>25</v>
      </c>
      <c r="K175" s="35" t="str">
        <f t="shared" si="11"/>
        <v/>
      </c>
      <c r="L175" s="32">
        <f t="shared" si="13"/>
        <v>41447</v>
      </c>
      <c r="M175" s="33" t="str">
        <f t="shared" si="14"/>
        <v>sam</v>
      </c>
    </row>
    <row r="176" spans="9:13" ht="15.75" x14ac:dyDescent="0.3">
      <c r="I176" s="30">
        <f t="shared" si="12"/>
        <v>41448</v>
      </c>
      <c r="J176" s="31">
        <f t="shared" si="10"/>
        <v>25</v>
      </c>
      <c r="K176" s="35" t="str">
        <f t="shared" si="11"/>
        <v/>
      </c>
      <c r="L176" s="32">
        <f t="shared" si="13"/>
        <v>41448</v>
      </c>
      <c r="M176" s="33" t="str">
        <f t="shared" si="14"/>
        <v>dim</v>
      </c>
    </row>
    <row r="177" spans="9:13" ht="15.75" x14ac:dyDescent="0.3">
      <c r="I177" s="30">
        <f t="shared" si="12"/>
        <v>41449</v>
      </c>
      <c r="J177" s="31">
        <f t="shared" si="10"/>
        <v>26</v>
      </c>
      <c r="K177" s="35" t="str">
        <f t="shared" si="11"/>
        <v/>
      </c>
      <c r="L177" s="32">
        <f t="shared" si="13"/>
        <v>41449</v>
      </c>
      <c r="M177" s="33" t="str">
        <f t="shared" si="14"/>
        <v>lun</v>
      </c>
    </row>
    <row r="178" spans="9:13" ht="15.75" x14ac:dyDescent="0.3">
      <c r="I178" s="30">
        <f t="shared" si="12"/>
        <v>41450</v>
      </c>
      <c r="J178" s="31">
        <f t="shared" si="10"/>
        <v>26</v>
      </c>
      <c r="K178" s="35" t="str">
        <f t="shared" si="11"/>
        <v/>
      </c>
      <c r="L178" s="32">
        <f t="shared" si="13"/>
        <v>41450</v>
      </c>
      <c r="M178" s="33" t="str">
        <f t="shared" si="14"/>
        <v>mar</v>
      </c>
    </row>
    <row r="179" spans="9:13" ht="15.75" x14ac:dyDescent="0.3">
      <c r="I179" s="30">
        <f t="shared" si="12"/>
        <v>41451</v>
      </c>
      <c r="J179" s="31">
        <f t="shared" si="10"/>
        <v>26</v>
      </c>
      <c r="K179" s="35" t="str">
        <f t="shared" si="11"/>
        <v/>
      </c>
      <c r="L179" s="32">
        <f t="shared" si="13"/>
        <v>41451</v>
      </c>
      <c r="M179" s="33" t="str">
        <f t="shared" si="14"/>
        <v>mer</v>
      </c>
    </row>
    <row r="180" spans="9:13" ht="15.75" x14ac:dyDescent="0.3">
      <c r="I180" s="30">
        <f t="shared" si="12"/>
        <v>41452</v>
      </c>
      <c r="J180" s="31">
        <f t="shared" si="10"/>
        <v>26</v>
      </c>
      <c r="K180" s="35" t="str">
        <f t="shared" si="11"/>
        <v/>
      </c>
      <c r="L180" s="32">
        <f t="shared" si="13"/>
        <v>41452</v>
      </c>
      <c r="M180" s="33" t="str">
        <f t="shared" si="14"/>
        <v>jeu</v>
      </c>
    </row>
    <row r="181" spans="9:13" ht="15.75" x14ac:dyDescent="0.3">
      <c r="I181" s="30">
        <f t="shared" si="12"/>
        <v>41453</v>
      </c>
      <c r="J181" s="31">
        <f t="shared" si="10"/>
        <v>26</v>
      </c>
      <c r="K181" s="35" t="str">
        <f t="shared" si="11"/>
        <v/>
      </c>
      <c r="L181" s="32">
        <f t="shared" si="13"/>
        <v>41453</v>
      </c>
      <c r="M181" s="33" t="str">
        <f t="shared" si="14"/>
        <v>ven</v>
      </c>
    </row>
    <row r="182" spans="9:13" ht="15.75" x14ac:dyDescent="0.3">
      <c r="I182" s="30">
        <f t="shared" si="12"/>
        <v>41454</v>
      </c>
      <c r="J182" s="31">
        <f t="shared" si="10"/>
        <v>26</v>
      </c>
      <c r="K182" s="35" t="str">
        <f t="shared" si="11"/>
        <v/>
      </c>
      <c r="L182" s="32">
        <f t="shared" si="13"/>
        <v>41454</v>
      </c>
      <c r="M182" s="33" t="str">
        <f t="shared" si="14"/>
        <v>sam</v>
      </c>
    </row>
    <row r="183" spans="9:13" ht="15.75" x14ac:dyDescent="0.3">
      <c r="I183" s="30">
        <f t="shared" si="12"/>
        <v>41455</v>
      </c>
      <c r="J183" s="31">
        <f t="shared" si="10"/>
        <v>26</v>
      </c>
      <c r="K183" s="35" t="str">
        <f t="shared" si="11"/>
        <v/>
      </c>
      <c r="L183" s="32">
        <f t="shared" si="13"/>
        <v>41455</v>
      </c>
      <c r="M183" s="33" t="str">
        <f t="shared" si="14"/>
        <v>dim</v>
      </c>
    </row>
    <row r="184" spans="9:13" ht="15.75" x14ac:dyDescent="0.3">
      <c r="I184" s="30">
        <f t="shared" si="12"/>
        <v>41456</v>
      </c>
      <c r="J184" s="31">
        <f t="shared" si="10"/>
        <v>27</v>
      </c>
      <c r="K184" s="35" t="str">
        <f t="shared" si="11"/>
        <v/>
      </c>
      <c r="L184" s="32">
        <f t="shared" si="13"/>
        <v>41456</v>
      </c>
      <c r="M184" s="33" t="str">
        <f t="shared" si="14"/>
        <v>lun</v>
      </c>
    </row>
    <row r="185" spans="9:13" ht="15.75" x14ac:dyDescent="0.3">
      <c r="I185" s="30">
        <f t="shared" si="12"/>
        <v>41457</v>
      </c>
      <c r="J185" s="31">
        <f t="shared" si="10"/>
        <v>27</v>
      </c>
      <c r="K185" s="35" t="str">
        <f t="shared" si="11"/>
        <v/>
      </c>
      <c r="L185" s="32">
        <f t="shared" si="13"/>
        <v>41457</v>
      </c>
      <c r="M185" s="33" t="str">
        <f t="shared" si="14"/>
        <v>mar</v>
      </c>
    </row>
    <row r="186" spans="9:13" ht="15.75" x14ac:dyDescent="0.3">
      <c r="I186" s="30">
        <f t="shared" si="12"/>
        <v>41458</v>
      </c>
      <c r="J186" s="31">
        <f t="shared" si="10"/>
        <v>27</v>
      </c>
      <c r="K186" s="35" t="str">
        <f t="shared" si="11"/>
        <v/>
      </c>
      <c r="L186" s="32">
        <f t="shared" si="13"/>
        <v>41458</v>
      </c>
      <c r="M186" s="33" t="str">
        <f t="shared" si="14"/>
        <v>mer</v>
      </c>
    </row>
    <row r="187" spans="9:13" ht="15.75" x14ac:dyDescent="0.3">
      <c r="I187" s="30">
        <f t="shared" si="12"/>
        <v>41459</v>
      </c>
      <c r="J187" s="31">
        <f t="shared" si="10"/>
        <v>27</v>
      </c>
      <c r="K187" s="35" t="str">
        <f t="shared" si="11"/>
        <v/>
      </c>
      <c r="L187" s="32">
        <f t="shared" si="13"/>
        <v>41459</v>
      </c>
      <c r="M187" s="33" t="str">
        <f t="shared" si="14"/>
        <v>jeu</v>
      </c>
    </row>
    <row r="188" spans="9:13" ht="15.75" x14ac:dyDescent="0.3">
      <c r="I188" s="30">
        <f t="shared" si="12"/>
        <v>41460</v>
      </c>
      <c r="J188" s="31">
        <f t="shared" si="10"/>
        <v>27</v>
      </c>
      <c r="K188" s="35" t="str">
        <f t="shared" si="11"/>
        <v/>
      </c>
      <c r="L188" s="32">
        <f t="shared" si="13"/>
        <v>41460</v>
      </c>
      <c r="M188" s="33" t="str">
        <f t="shared" si="14"/>
        <v>ven</v>
      </c>
    </row>
    <row r="189" spans="9:13" ht="15.75" x14ac:dyDescent="0.3">
      <c r="I189" s="30">
        <f t="shared" si="12"/>
        <v>41461</v>
      </c>
      <c r="J189" s="31">
        <f t="shared" si="10"/>
        <v>27</v>
      </c>
      <c r="K189" s="35" t="str">
        <f t="shared" si="11"/>
        <v/>
      </c>
      <c r="L189" s="32">
        <f t="shared" si="13"/>
        <v>41461</v>
      </c>
      <c r="M189" s="33" t="str">
        <f t="shared" si="14"/>
        <v>sam</v>
      </c>
    </row>
    <row r="190" spans="9:13" ht="15.75" x14ac:dyDescent="0.3">
      <c r="I190" s="30">
        <f t="shared" si="12"/>
        <v>41462</v>
      </c>
      <c r="J190" s="31">
        <f t="shared" si="10"/>
        <v>27</v>
      </c>
      <c r="K190" s="35" t="str">
        <f t="shared" si="11"/>
        <v/>
      </c>
      <c r="L190" s="32">
        <f t="shared" si="13"/>
        <v>41462</v>
      </c>
      <c r="M190" s="33" t="str">
        <f t="shared" si="14"/>
        <v>dim</v>
      </c>
    </row>
    <row r="191" spans="9:13" ht="15.75" x14ac:dyDescent="0.3">
      <c r="I191" s="30">
        <f t="shared" si="12"/>
        <v>41463</v>
      </c>
      <c r="J191" s="31">
        <f t="shared" si="10"/>
        <v>28</v>
      </c>
      <c r="K191" s="35" t="str">
        <f t="shared" si="11"/>
        <v/>
      </c>
      <c r="L191" s="32">
        <f t="shared" si="13"/>
        <v>41463</v>
      </c>
      <c r="M191" s="33" t="str">
        <f t="shared" si="14"/>
        <v>lun</v>
      </c>
    </row>
    <row r="192" spans="9:13" ht="15.75" x14ac:dyDescent="0.3">
      <c r="I192" s="30">
        <f t="shared" si="12"/>
        <v>41464</v>
      </c>
      <c r="J192" s="31">
        <f t="shared" si="10"/>
        <v>28</v>
      </c>
      <c r="K192" s="35" t="str">
        <f t="shared" si="11"/>
        <v/>
      </c>
      <c r="L192" s="32">
        <f t="shared" si="13"/>
        <v>41464</v>
      </c>
      <c r="M192" s="33" t="str">
        <f t="shared" si="14"/>
        <v>mar</v>
      </c>
    </row>
    <row r="193" spans="9:13" ht="15.75" x14ac:dyDescent="0.3">
      <c r="I193" s="30">
        <f t="shared" si="12"/>
        <v>41465</v>
      </c>
      <c r="J193" s="31">
        <f t="shared" si="10"/>
        <v>28</v>
      </c>
      <c r="K193" s="35" t="str">
        <f t="shared" si="11"/>
        <v/>
      </c>
      <c r="L193" s="32">
        <f t="shared" si="13"/>
        <v>41465</v>
      </c>
      <c r="M193" s="33" t="str">
        <f t="shared" si="14"/>
        <v>mer</v>
      </c>
    </row>
    <row r="194" spans="9:13" ht="15.75" x14ac:dyDescent="0.3">
      <c r="I194" s="30">
        <f t="shared" si="12"/>
        <v>41466</v>
      </c>
      <c r="J194" s="31">
        <f t="shared" si="10"/>
        <v>28</v>
      </c>
      <c r="K194" s="35" t="str">
        <f t="shared" si="11"/>
        <v/>
      </c>
      <c r="L194" s="32">
        <f t="shared" si="13"/>
        <v>41466</v>
      </c>
      <c r="M194" s="33" t="str">
        <f t="shared" si="14"/>
        <v>jeu</v>
      </c>
    </row>
    <row r="195" spans="9:13" ht="15.75" x14ac:dyDescent="0.3">
      <c r="I195" s="30">
        <f t="shared" si="12"/>
        <v>41467</v>
      </c>
      <c r="J195" s="31">
        <f t="shared" ref="J195:J258" si="15">WEEKNUM(I195,2)</f>
        <v>28</v>
      </c>
      <c r="K195" s="35" t="str">
        <f t="shared" ref="K195:K258" si="16">IF(ISERROR(VLOOKUP(L195,Fériés,1,TRUE)),"",IF(VLOOKUP(L195,Fériés,1,TRUE)=I195,"f",""))</f>
        <v/>
      </c>
      <c r="L195" s="32">
        <f t="shared" si="13"/>
        <v>41467</v>
      </c>
      <c r="M195" s="33" t="str">
        <f t="shared" si="14"/>
        <v>ven</v>
      </c>
    </row>
    <row r="196" spans="9:13" ht="15.75" x14ac:dyDescent="0.3">
      <c r="I196" s="30">
        <f t="shared" si="12"/>
        <v>41468</v>
      </c>
      <c r="J196" s="31">
        <f t="shared" si="15"/>
        <v>28</v>
      </c>
      <c r="K196" s="35" t="str">
        <f t="shared" si="16"/>
        <v/>
      </c>
      <c r="L196" s="32">
        <f t="shared" si="13"/>
        <v>41468</v>
      </c>
      <c r="M196" s="33" t="str">
        <f t="shared" si="14"/>
        <v>sam</v>
      </c>
    </row>
    <row r="197" spans="9:13" ht="15.75" x14ac:dyDescent="0.3">
      <c r="I197" s="30">
        <f t="shared" ref="I197:I260" si="17">+I196+1</f>
        <v>41469</v>
      </c>
      <c r="J197" s="31">
        <f t="shared" si="15"/>
        <v>28</v>
      </c>
      <c r="K197" s="35" t="str">
        <f t="shared" si="16"/>
        <v>f</v>
      </c>
      <c r="L197" s="32">
        <f t="shared" ref="L197:L260" si="18">+L196+1</f>
        <v>41469</v>
      </c>
      <c r="M197" s="33" t="str">
        <f t="shared" ref="M197:M260" si="19">IF(K197="f","f",TEXT(L197,"jjj"))</f>
        <v>f</v>
      </c>
    </row>
    <row r="198" spans="9:13" ht="15.75" x14ac:dyDescent="0.3">
      <c r="I198" s="30">
        <f t="shared" si="17"/>
        <v>41470</v>
      </c>
      <c r="J198" s="31">
        <f t="shared" si="15"/>
        <v>29</v>
      </c>
      <c r="K198" s="35" t="str">
        <f t="shared" si="16"/>
        <v/>
      </c>
      <c r="L198" s="32">
        <f t="shared" si="18"/>
        <v>41470</v>
      </c>
      <c r="M198" s="33" t="str">
        <f t="shared" si="19"/>
        <v>lun</v>
      </c>
    </row>
    <row r="199" spans="9:13" ht="15.75" x14ac:dyDescent="0.3">
      <c r="I199" s="30">
        <f t="shared" si="17"/>
        <v>41471</v>
      </c>
      <c r="J199" s="31">
        <f t="shared" si="15"/>
        <v>29</v>
      </c>
      <c r="K199" s="35" t="str">
        <f t="shared" si="16"/>
        <v/>
      </c>
      <c r="L199" s="32">
        <f t="shared" si="18"/>
        <v>41471</v>
      </c>
      <c r="M199" s="33" t="str">
        <f t="shared" si="19"/>
        <v>mar</v>
      </c>
    </row>
    <row r="200" spans="9:13" ht="15.75" x14ac:dyDescent="0.3">
      <c r="I200" s="30">
        <f t="shared" si="17"/>
        <v>41472</v>
      </c>
      <c r="J200" s="31">
        <f t="shared" si="15"/>
        <v>29</v>
      </c>
      <c r="K200" s="35" t="str">
        <f t="shared" si="16"/>
        <v/>
      </c>
      <c r="L200" s="32">
        <f t="shared" si="18"/>
        <v>41472</v>
      </c>
      <c r="M200" s="33" t="str">
        <f t="shared" si="19"/>
        <v>mer</v>
      </c>
    </row>
    <row r="201" spans="9:13" ht="15.75" x14ac:dyDescent="0.3">
      <c r="I201" s="30">
        <f t="shared" si="17"/>
        <v>41473</v>
      </c>
      <c r="J201" s="31">
        <f t="shared" si="15"/>
        <v>29</v>
      </c>
      <c r="K201" s="35" t="str">
        <f t="shared" si="16"/>
        <v/>
      </c>
      <c r="L201" s="32">
        <f t="shared" si="18"/>
        <v>41473</v>
      </c>
      <c r="M201" s="33" t="str">
        <f t="shared" si="19"/>
        <v>jeu</v>
      </c>
    </row>
    <row r="202" spans="9:13" ht="15.75" x14ac:dyDescent="0.3">
      <c r="I202" s="30">
        <f t="shared" si="17"/>
        <v>41474</v>
      </c>
      <c r="J202" s="31">
        <f t="shared" si="15"/>
        <v>29</v>
      </c>
      <c r="K202" s="35" t="str">
        <f t="shared" si="16"/>
        <v/>
      </c>
      <c r="L202" s="32">
        <f t="shared" si="18"/>
        <v>41474</v>
      </c>
      <c r="M202" s="33" t="str">
        <f t="shared" si="19"/>
        <v>ven</v>
      </c>
    </row>
    <row r="203" spans="9:13" ht="15.75" x14ac:dyDescent="0.3">
      <c r="I203" s="30">
        <f t="shared" si="17"/>
        <v>41475</v>
      </c>
      <c r="J203" s="31">
        <f t="shared" si="15"/>
        <v>29</v>
      </c>
      <c r="K203" s="35" t="str">
        <f t="shared" si="16"/>
        <v/>
      </c>
      <c r="L203" s="32">
        <f t="shared" si="18"/>
        <v>41475</v>
      </c>
      <c r="M203" s="33" t="str">
        <f t="shared" si="19"/>
        <v>sam</v>
      </c>
    </row>
    <row r="204" spans="9:13" ht="15.75" x14ac:dyDescent="0.3">
      <c r="I204" s="30">
        <f t="shared" si="17"/>
        <v>41476</v>
      </c>
      <c r="J204" s="31">
        <f t="shared" si="15"/>
        <v>29</v>
      </c>
      <c r="K204" s="35" t="str">
        <f t="shared" si="16"/>
        <v/>
      </c>
      <c r="L204" s="32">
        <f t="shared" si="18"/>
        <v>41476</v>
      </c>
      <c r="M204" s="33" t="str">
        <f t="shared" si="19"/>
        <v>dim</v>
      </c>
    </row>
    <row r="205" spans="9:13" ht="15.75" x14ac:dyDescent="0.3">
      <c r="I205" s="30">
        <f t="shared" si="17"/>
        <v>41477</v>
      </c>
      <c r="J205" s="31">
        <f t="shared" si="15"/>
        <v>30</v>
      </c>
      <c r="K205" s="35" t="str">
        <f t="shared" si="16"/>
        <v/>
      </c>
      <c r="L205" s="32">
        <f t="shared" si="18"/>
        <v>41477</v>
      </c>
      <c r="M205" s="33" t="str">
        <f t="shared" si="19"/>
        <v>lun</v>
      </c>
    </row>
    <row r="206" spans="9:13" ht="15.75" x14ac:dyDescent="0.3">
      <c r="I206" s="30">
        <f t="shared" si="17"/>
        <v>41478</v>
      </c>
      <c r="J206" s="31">
        <f t="shared" si="15"/>
        <v>30</v>
      </c>
      <c r="K206" s="35" t="str">
        <f t="shared" si="16"/>
        <v/>
      </c>
      <c r="L206" s="32">
        <f t="shared" si="18"/>
        <v>41478</v>
      </c>
      <c r="M206" s="33" t="str">
        <f t="shared" si="19"/>
        <v>mar</v>
      </c>
    </row>
    <row r="207" spans="9:13" ht="15.75" x14ac:dyDescent="0.3">
      <c r="I207" s="30">
        <f t="shared" si="17"/>
        <v>41479</v>
      </c>
      <c r="J207" s="31">
        <f t="shared" si="15"/>
        <v>30</v>
      </c>
      <c r="K207" s="35" t="str">
        <f t="shared" si="16"/>
        <v/>
      </c>
      <c r="L207" s="32">
        <f t="shared" si="18"/>
        <v>41479</v>
      </c>
      <c r="M207" s="33" t="str">
        <f t="shared" si="19"/>
        <v>mer</v>
      </c>
    </row>
    <row r="208" spans="9:13" ht="15.75" x14ac:dyDescent="0.3">
      <c r="I208" s="30">
        <f t="shared" si="17"/>
        <v>41480</v>
      </c>
      <c r="J208" s="31">
        <f t="shared" si="15"/>
        <v>30</v>
      </c>
      <c r="K208" s="35" t="str">
        <f t="shared" si="16"/>
        <v/>
      </c>
      <c r="L208" s="32">
        <f t="shared" si="18"/>
        <v>41480</v>
      </c>
      <c r="M208" s="33" t="str">
        <f t="shared" si="19"/>
        <v>jeu</v>
      </c>
    </row>
    <row r="209" spans="9:13" ht="15.75" x14ac:dyDescent="0.3">
      <c r="I209" s="30">
        <f t="shared" si="17"/>
        <v>41481</v>
      </c>
      <c r="J209" s="31">
        <f t="shared" si="15"/>
        <v>30</v>
      </c>
      <c r="K209" s="35" t="str">
        <f t="shared" si="16"/>
        <v/>
      </c>
      <c r="L209" s="32">
        <f t="shared" si="18"/>
        <v>41481</v>
      </c>
      <c r="M209" s="33" t="str">
        <f t="shared" si="19"/>
        <v>ven</v>
      </c>
    </row>
    <row r="210" spans="9:13" ht="15.75" x14ac:dyDescent="0.3">
      <c r="I210" s="30">
        <f t="shared" si="17"/>
        <v>41482</v>
      </c>
      <c r="J210" s="31">
        <f t="shared" si="15"/>
        <v>30</v>
      </c>
      <c r="K210" s="35" t="str">
        <f t="shared" si="16"/>
        <v/>
      </c>
      <c r="L210" s="32">
        <f t="shared" si="18"/>
        <v>41482</v>
      </c>
      <c r="M210" s="33" t="str">
        <f t="shared" si="19"/>
        <v>sam</v>
      </c>
    </row>
    <row r="211" spans="9:13" ht="15.75" x14ac:dyDescent="0.3">
      <c r="I211" s="30">
        <f t="shared" si="17"/>
        <v>41483</v>
      </c>
      <c r="J211" s="31">
        <f t="shared" si="15"/>
        <v>30</v>
      </c>
      <c r="K211" s="35" t="str">
        <f t="shared" si="16"/>
        <v/>
      </c>
      <c r="L211" s="32">
        <f t="shared" si="18"/>
        <v>41483</v>
      </c>
      <c r="M211" s="33" t="str">
        <f t="shared" si="19"/>
        <v>dim</v>
      </c>
    </row>
    <row r="212" spans="9:13" ht="15.75" x14ac:dyDescent="0.3">
      <c r="I212" s="30">
        <f t="shared" si="17"/>
        <v>41484</v>
      </c>
      <c r="J212" s="31">
        <f t="shared" si="15"/>
        <v>31</v>
      </c>
      <c r="K212" s="35" t="str">
        <f t="shared" si="16"/>
        <v/>
      </c>
      <c r="L212" s="32">
        <f t="shared" si="18"/>
        <v>41484</v>
      </c>
      <c r="M212" s="33" t="str">
        <f t="shared" si="19"/>
        <v>lun</v>
      </c>
    </row>
    <row r="213" spans="9:13" ht="15.75" x14ac:dyDescent="0.3">
      <c r="I213" s="30">
        <f t="shared" si="17"/>
        <v>41485</v>
      </c>
      <c r="J213" s="31">
        <f t="shared" si="15"/>
        <v>31</v>
      </c>
      <c r="K213" s="35" t="str">
        <f t="shared" si="16"/>
        <v/>
      </c>
      <c r="L213" s="32">
        <f t="shared" si="18"/>
        <v>41485</v>
      </c>
      <c r="M213" s="33" t="str">
        <f t="shared" si="19"/>
        <v>mar</v>
      </c>
    </row>
    <row r="214" spans="9:13" ht="15.75" x14ac:dyDescent="0.3">
      <c r="I214" s="30">
        <f t="shared" si="17"/>
        <v>41486</v>
      </c>
      <c r="J214" s="31">
        <f t="shared" si="15"/>
        <v>31</v>
      </c>
      <c r="K214" s="35" t="str">
        <f t="shared" si="16"/>
        <v/>
      </c>
      <c r="L214" s="32">
        <f t="shared" si="18"/>
        <v>41486</v>
      </c>
      <c r="M214" s="33" t="str">
        <f t="shared" si="19"/>
        <v>mer</v>
      </c>
    </row>
    <row r="215" spans="9:13" ht="15.75" x14ac:dyDescent="0.3">
      <c r="I215" s="30">
        <f t="shared" si="17"/>
        <v>41487</v>
      </c>
      <c r="J215" s="31">
        <f t="shared" si="15"/>
        <v>31</v>
      </c>
      <c r="K215" s="35" t="str">
        <f t="shared" si="16"/>
        <v/>
      </c>
      <c r="L215" s="32">
        <f t="shared" si="18"/>
        <v>41487</v>
      </c>
      <c r="M215" s="33" t="str">
        <f t="shared" si="19"/>
        <v>jeu</v>
      </c>
    </row>
    <row r="216" spans="9:13" ht="15.75" x14ac:dyDescent="0.3">
      <c r="I216" s="30">
        <f t="shared" si="17"/>
        <v>41488</v>
      </c>
      <c r="J216" s="31">
        <f t="shared" si="15"/>
        <v>31</v>
      </c>
      <c r="K216" s="35" t="str">
        <f t="shared" si="16"/>
        <v/>
      </c>
      <c r="L216" s="32">
        <f t="shared" si="18"/>
        <v>41488</v>
      </c>
      <c r="M216" s="33" t="str">
        <f t="shared" si="19"/>
        <v>ven</v>
      </c>
    </row>
    <row r="217" spans="9:13" ht="15.75" x14ac:dyDescent="0.3">
      <c r="I217" s="30">
        <f t="shared" si="17"/>
        <v>41489</v>
      </c>
      <c r="J217" s="31">
        <f t="shared" si="15"/>
        <v>31</v>
      </c>
      <c r="K217" s="35" t="str">
        <f t="shared" si="16"/>
        <v/>
      </c>
      <c r="L217" s="32">
        <f t="shared" si="18"/>
        <v>41489</v>
      </c>
      <c r="M217" s="33" t="str">
        <f t="shared" si="19"/>
        <v>sam</v>
      </c>
    </row>
    <row r="218" spans="9:13" ht="15.75" x14ac:dyDescent="0.3">
      <c r="I218" s="30">
        <f t="shared" si="17"/>
        <v>41490</v>
      </c>
      <c r="J218" s="31">
        <f t="shared" si="15"/>
        <v>31</v>
      </c>
      <c r="K218" s="35" t="str">
        <f t="shared" si="16"/>
        <v/>
      </c>
      <c r="L218" s="32">
        <f t="shared" si="18"/>
        <v>41490</v>
      </c>
      <c r="M218" s="33" t="str">
        <f t="shared" si="19"/>
        <v>dim</v>
      </c>
    </row>
    <row r="219" spans="9:13" ht="15.75" x14ac:dyDescent="0.3">
      <c r="I219" s="30">
        <f t="shared" si="17"/>
        <v>41491</v>
      </c>
      <c r="J219" s="31">
        <f t="shared" si="15"/>
        <v>32</v>
      </c>
      <c r="K219" s="35" t="str">
        <f t="shared" si="16"/>
        <v/>
      </c>
      <c r="L219" s="32">
        <f t="shared" si="18"/>
        <v>41491</v>
      </c>
      <c r="M219" s="33" t="str">
        <f t="shared" si="19"/>
        <v>lun</v>
      </c>
    </row>
    <row r="220" spans="9:13" ht="15.75" x14ac:dyDescent="0.3">
      <c r="I220" s="30">
        <f t="shared" si="17"/>
        <v>41492</v>
      </c>
      <c r="J220" s="31">
        <f t="shared" si="15"/>
        <v>32</v>
      </c>
      <c r="K220" s="35" t="str">
        <f t="shared" si="16"/>
        <v/>
      </c>
      <c r="L220" s="32">
        <f t="shared" si="18"/>
        <v>41492</v>
      </c>
      <c r="M220" s="33" t="str">
        <f t="shared" si="19"/>
        <v>mar</v>
      </c>
    </row>
    <row r="221" spans="9:13" ht="15.75" x14ac:dyDescent="0.3">
      <c r="I221" s="30">
        <f t="shared" si="17"/>
        <v>41493</v>
      </c>
      <c r="J221" s="31">
        <f t="shared" si="15"/>
        <v>32</v>
      </c>
      <c r="K221" s="35" t="str">
        <f t="shared" si="16"/>
        <v/>
      </c>
      <c r="L221" s="32">
        <f t="shared" si="18"/>
        <v>41493</v>
      </c>
      <c r="M221" s="33" t="str">
        <f t="shared" si="19"/>
        <v>mer</v>
      </c>
    </row>
    <row r="222" spans="9:13" ht="15.75" x14ac:dyDescent="0.3">
      <c r="I222" s="30">
        <f t="shared" si="17"/>
        <v>41494</v>
      </c>
      <c r="J222" s="31">
        <f t="shared" si="15"/>
        <v>32</v>
      </c>
      <c r="K222" s="35" t="str">
        <f t="shared" si="16"/>
        <v/>
      </c>
      <c r="L222" s="32">
        <f t="shared" si="18"/>
        <v>41494</v>
      </c>
      <c r="M222" s="33" t="str">
        <f t="shared" si="19"/>
        <v>jeu</v>
      </c>
    </row>
    <row r="223" spans="9:13" ht="15.75" x14ac:dyDescent="0.3">
      <c r="I223" s="30">
        <f t="shared" si="17"/>
        <v>41495</v>
      </c>
      <c r="J223" s="31">
        <f t="shared" si="15"/>
        <v>32</v>
      </c>
      <c r="K223" s="35" t="str">
        <f t="shared" si="16"/>
        <v/>
      </c>
      <c r="L223" s="32">
        <f t="shared" si="18"/>
        <v>41495</v>
      </c>
      <c r="M223" s="33" t="str">
        <f t="shared" si="19"/>
        <v>ven</v>
      </c>
    </row>
    <row r="224" spans="9:13" ht="15.75" x14ac:dyDescent="0.3">
      <c r="I224" s="30">
        <f t="shared" si="17"/>
        <v>41496</v>
      </c>
      <c r="J224" s="31">
        <f t="shared" si="15"/>
        <v>32</v>
      </c>
      <c r="K224" s="35" t="str">
        <f t="shared" si="16"/>
        <v/>
      </c>
      <c r="L224" s="32">
        <f t="shared" si="18"/>
        <v>41496</v>
      </c>
      <c r="M224" s="33" t="str">
        <f t="shared" si="19"/>
        <v>sam</v>
      </c>
    </row>
    <row r="225" spans="9:13" ht="15.75" x14ac:dyDescent="0.3">
      <c r="I225" s="30">
        <f t="shared" si="17"/>
        <v>41497</v>
      </c>
      <c r="J225" s="31">
        <f t="shared" si="15"/>
        <v>32</v>
      </c>
      <c r="K225" s="35" t="str">
        <f t="shared" si="16"/>
        <v/>
      </c>
      <c r="L225" s="32">
        <f t="shared" si="18"/>
        <v>41497</v>
      </c>
      <c r="M225" s="33" t="str">
        <f t="shared" si="19"/>
        <v>dim</v>
      </c>
    </row>
    <row r="226" spans="9:13" ht="15.75" x14ac:dyDescent="0.3">
      <c r="I226" s="30">
        <f t="shared" si="17"/>
        <v>41498</v>
      </c>
      <c r="J226" s="31">
        <f t="shared" si="15"/>
        <v>33</v>
      </c>
      <c r="K226" s="35" t="str">
        <f t="shared" si="16"/>
        <v/>
      </c>
      <c r="L226" s="32">
        <f t="shared" si="18"/>
        <v>41498</v>
      </c>
      <c r="M226" s="33" t="str">
        <f t="shared" si="19"/>
        <v>lun</v>
      </c>
    </row>
    <row r="227" spans="9:13" ht="15.75" x14ac:dyDescent="0.3">
      <c r="I227" s="30">
        <f t="shared" si="17"/>
        <v>41499</v>
      </c>
      <c r="J227" s="31">
        <f t="shared" si="15"/>
        <v>33</v>
      </c>
      <c r="K227" s="35" t="str">
        <f t="shared" si="16"/>
        <v/>
      </c>
      <c r="L227" s="32">
        <f t="shared" si="18"/>
        <v>41499</v>
      </c>
      <c r="M227" s="33" t="str">
        <f t="shared" si="19"/>
        <v>mar</v>
      </c>
    </row>
    <row r="228" spans="9:13" ht="15.75" x14ac:dyDescent="0.3">
      <c r="I228" s="30">
        <f t="shared" si="17"/>
        <v>41500</v>
      </c>
      <c r="J228" s="31">
        <f t="shared" si="15"/>
        <v>33</v>
      </c>
      <c r="K228" s="35" t="str">
        <f t="shared" si="16"/>
        <v/>
      </c>
      <c r="L228" s="32">
        <f t="shared" si="18"/>
        <v>41500</v>
      </c>
      <c r="M228" s="33" t="str">
        <f t="shared" si="19"/>
        <v>mer</v>
      </c>
    </row>
    <row r="229" spans="9:13" ht="15.75" x14ac:dyDescent="0.3">
      <c r="I229" s="30">
        <f t="shared" si="17"/>
        <v>41501</v>
      </c>
      <c r="J229" s="31">
        <f t="shared" si="15"/>
        <v>33</v>
      </c>
      <c r="K229" s="35" t="str">
        <f t="shared" si="16"/>
        <v>f</v>
      </c>
      <c r="L229" s="32">
        <f t="shared" si="18"/>
        <v>41501</v>
      </c>
      <c r="M229" s="33" t="str">
        <f t="shared" si="19"/>
        <v>f</v>
      </c>
    </row>
    <row r="230" spans="9:13" ht="15.75" x14ac:dyDescent="0.3">
      <c r="I230" s="30">
        <f t="shared" si="17"/>
        <v>41502</v>
      </c>
      <c r="J230" s="31">
        <f t="shared" si="15"/>
        <v>33</v>
      </c>
      <c r="K230" s="35" t="str">
        <f t="shared" si="16"/>
        <v/>
      </c>
      <c r="L230" s="32">
        <f t="shared" si="18"/>
        <v>41502</v>
      </c>
      <c r="M230" s="33" t="str">
        <f t="shared" si="19"/>
        <v>ven</v>
      </c>
    </row>
    <row r="231" spans="9:13" ht="15.75" x14ac:dyDescent="0.3">
      <c r="I231" s="30">
        <f t="shared" si="17"/>
        <v>41503</v>
      </c>
      <c r="J231" s="31">
        <f t="shared" si="15"/>
        <v>33</v>
      </c>
      <c r="K231" s="35" t="str">
        <f t="shared" si="16"/>
        <v/>
      </c>
      <c r="L231" s="32">
        <f t="shared" si="18"/>
        <v>41503</v>
      </c>
      <c r="M231" s="33" t="str">
        <f t="shared" si="19"/>
        <v>sam</v>
      </c>
    </row>
    <row r="232" spans="9:13" ht="15.75" x14ac:dyDescent="0.3">
      <c r="I232" s="30">
        <f t="shared" si="17"/>
        <v>41504</v>
      </c>
      <c r="J232" s="31">
        <f t="shared" si="15"/>
        <v>33</v>
      </c>
      <c r="K232" s="35" t="str">
        <f t="shared" si="16"/>
        <v/>
      </c>
      <c r="L232" s="32">
        <f t="shared" si="18"/>
        <v>41504</v>
      </c>
      <c r="M232" s="33" t="str">
        <f t="shared" si="19"/>
        <v>dim</v>
      </c>
    </row>
    <row r="233" spans="9:13" ht="15.75" x14ac:dyDescent="0.3">
      <c r="I233" s="30">
        <f t="shared" si="17"/>
        <v>41505</v>
      </c>
      <c r="J233" s="31">
        <f t="shared" si="15"/>
        <v>34</v>
      </c>
      <c r="K233" s="35" t="str">
        <f t="shared" si="16"/>
        <v/>
      </c>
      <c r="L233" s="32">
        <f t="shared" si="18"/>
        <v>41505</v>
      </c>
      <c r="M233" s="33" t="str">
        <f t="shared" si="19"/>
        <v>lun</v>
      </c>
    </row>
    <row r="234" spans="9:13" ht="15.75" x14ac:dyDescent="0.3">
      <c r="I234" s="30">
        <f t="shared" si="17"/>
        <v>41506</v>
      </c>
      <c r="J234" s="31">
        <f t="shared" si="15"/>
        <v>34</v>
      </c>
      <c r="K234" s="35" t="str">
        <f t="shared" si="16"/>
        <v/>
      </c>
      <c r="L234" s="32">
        <f t="shared" si="18"/>
        <v>41506</v>
      </c>
      <c r="M234" s="33" t="str">
        <f t="shared" si="19"/>
        <v>mar</v>
      </c>
    </row>
    <row r="235" spans="9:13" ht="15.75" x14ac:dyDescent="0.3">
      <c r="I235" s="30">
        <f t="shared" si="17"/>
        <v>41507</v>
      </c>
      <c r="J235" s="31">
        <f t="shared" si="15"/>
        <v>34</v>
      </c>
      <c r="K235" s="35" t="str">
        <f t="shared" si="16"/>
        <v/>
      </c>
      <c r="L235" s="32">
        <f t="shared" si="18"/>
        <v>41507</v>
      </c>
      <c r="M235" s="33" t="str">
        <f t="shared" si="19"/>
        <v>mer</v>
      </c>
    </row>
    <row r="236" spans="9:13" ht="15.75" x14ac:dyDescent="0.3">
      <c r="I236" s="30">
        <f t="shared" si="17"/>
        <v>41508</v>
      </c>
      <c r="J236" s="31">
        <f t="shared" si="15"/>
        <v>34</v>
      </c>
      <c r="K236" s="35" t="str">
        <f t="shared" si="16"/>
        <v/>
      </c>
      <c r="L236" s="32">
        <f t="shared" si="18"/>
        <v>41508</v>
      </c>
      <c r="M236" s="33" t="str">
        <f t="shared" si="19"/>
        <v>jeu</v>
      </c>
    </row>
    <row r="237" spans="9:13" ht="15.75" x14ac:dyDescent="0.3">
      <c r="I237" s="30">
        <f t="shared" si="17"/>
        <v>41509</v>
      </c>
      <c r="J237" s="31">
        <f t="shared" si="15"/>
        <v>34</v>
      </c>
      <c r="K237" s="35" t="str">
        <f t="shared" si="16"/>
        <v/>
      </c>
      <c r="L237" s="32">
        <f t="shared" si="18"/>
        <v>41509</v>
      </c>
      <c r="M237" s="33" t="str">
        <f t="shared" si="19"/>
        <v>ven</v>
      </c>
    </row>
    <row r="238" spans="9:13" ht="15.75" x14ac:dyDescent="0.3">
      <c r="I238" s="30">
        <f t="shared" si="17"/>
        <v>41510</v>
      </c>
      <c r="J238" s="31">
        <f t="shared" si="15"/>
        <v>34</v>
      </c>
      <c r="K238" s="35" t="str">
        <f t="shared" si="16"/>
        <v/>
      </c>
      <c r="L238" s="32">
        <f t="shared" si="18"/>
        <v>41510</v>
      </c>
      <c r="M238" s="33" t="str">
        <f t="shared" si="19"/>
        <v>sam</v>
      </c>
    </row>
    <row r="239" spans="9:13" ht="15.75" x14ac:dyDescent="0.3">
      <c r="I239" s="30">
        <f t="shared" si="17"/>
        <v>41511</v>
      </c>
      <c r="J239" s="31">
        <f t="shared" si="15"/>
        <v>34</v>
      </c>
      <c r="K239" s="35" t="str">
        <f t="shared" si="16"/>
        <v/>
      </c>
      <c r="L239" s="32">
        <f t="shared" si="18"/>
        <v>41511</v>
      </c>
      <c r="M239" s="33" t="str">
        <f t="shared" si="19"/>
        <v>dim</v>
      </c>
    </row>
    <row r="240" spans="9:13" ht="15.75" x14ac:dyDescent="0.3">
      <c r="I240" s="30">
        <f t="shared" si="17"/>
        <v>41512</v>
      </c>
      <c r="J240" s="31">
        <f t="shared" si="15"/>
        <v>35</v>
      </c>
      <c r="K240" s="35" t="str">
        <f t="shared" si="16"/>
        <v/>
      </c>
      <c r="L240" s="32">
        <f t="shared" si="18"/>
        <v>41512</v>
      </c>
      <c r="M240" s="33" t="str">
        <f t="shared" si="19"/>
        <v>lun</v>
      </c>
    </row>
    <row r="241" spans="9:13" ht="15.75" x14ac:dyDescent="0.3">
      <c r="I241" s="30">
        <f t="shared" si="17"/>
        <v>41513</v>
      </c>
      <c r="J241" s="31">
        <f t="shared" si="15"/>
        <v>35</v>
      </c>
      <c r="K241" s="35" t="str">
        <f t="shared" si="16"/>
        <v/>
      </c>
      <c r="L241" s="32">
        <f t="shared" si="18"/>
        <v>41513</v>
      </c>
      <c r="M241" s="33" t="str">
        <f t="shared" si="19"/>
        <v>mar</v>
      </c>
    </row>
    <row r="242" spans="9:13" ht="15.75" x14ac:dyDescent="0.3">
      <c r="I242" s="30">
        <f t="shared" si="17"/>
        <v>41514</v>
      </c>
      <c r="J242" s="31">
        <f t="shared" si="15"/>
        <v>35</v>
      </c>
      <c r="K242" s="35" t="str">
        <f t="shared" si="16"/>
        <v/>
      </c>
      <c r="L242" s="32">
        <f t="shared" si="18"/>
        <v>41514</v>
      </c>
      <c r="M242" s="33" t="str">
        <f t="shared" si="19"/>
        <v>mer</v>
      </c>
    </row>
    <row r="243" spans="9:13" ht="15.75" x14ac:dyDescent="0.3">
      <c r="I243" s="30">
        <f t="shared" si="17"/>
        <v>41515</v>
      </c>
      <c r="J243" s="31">
        <f t="shared" si="15"/>
        <v>35</v>
      </c>
      <c r="K243" s="35" t="str">
        <f t="shared" si="16"/>
        <v/>
      </c>
      <c r="L243" s="32">
        <f t="shared" si="18"/>
        <v>41515</v>
      </c>
      <c r="M243" s="33" t="str">
        <f t="shared" si="19"/>
        <v>jeu</v>
      </c>
    </row>
    <row r="244" spans="9:13" ht="15.75" x14ac:dyDescent="0.3">
      <c r="I244" s="30">
        <f t="shared" si="17"/>
        <v>41516</v>
      </c>
      <c r="J244" s="31">
        <f t="shared" si="15"/>
        <v>35</v>
      </c>
      <c r="K244" s="35" t="str">
        <f t="shared" si="16"/>
        <v/>
      </c>
      <c r="L244" s="32">
        <f t="shared" si="18"/>
        <v>41516</v>
      </c>
      <c r="M244" s="33" t="str">
        <f t="shared" si="19"/>
        <v>ven</v>
      </c>
    </row>
    <row r="245" spans="9:13" ht="15.75" x14ac:dyDescent="0.3">
      <c r="I245" s="30">
        <f t="shared" si="17"/>
        <v>41517</v>
      </c>
      <c r="J245" s="31">
        <f t="shared" si="15"/>
        <v>35</v>
      </c>
      <c r="K245" s="35" t="str">
        <f t="shared" si="16"/>
        <v/>
      </c>
      <c r="L245" s="32">
        <f t="shared" si="18"/>
        <v>41517</v>
      </c>
      <c r="M245" s="33" t="str">
        <f t="shared" si="19"/>
        <v>sam</v>
      </c>
    </row>
    <row r="246" spans="9:13" ht="15.75" x14ac:dyDescent="0.3">
      <c r="I246" s="30">
        <f t="shared" si="17"/>
        <v>41518</v>
      </c>
      <c r="J246" s="31">
        <f t="shared" si="15"/>
        <v>35</v>
      </c>
      <c r="K246" s="35" t="str">
        <f t="shared" si="16"/>
        <v/>
      </c>
      <c r="L246" s="32">
        <f t="shared" si="18"/>
        <v>41518</v>
      </c>
      <c r="M246" s="33" t="str">
        <f t="shared" si="19"/>
        <v>dim</v>
      </c>
    </row>
    <row r="247" spans="9:13" ht="15.75" x14ac:dyDescent="0.3">
      <c r="I247" s="30">
        <f t="shared" si="17"/>
        <v>41519</v>
      </c>
      <c r="J247" s="31">
        <f t="shared" si="15"/>
        <v>36</v>
      </c>
      <c r="K247" s="35" t="str">
        <f t="shared" si="16"/>
        <v/>
      </c>
      <c r="L247" s="32">
        <f t="shared" si="18"/>
        <v>41519</v>
      </c>
      <c r="M247" s="33" t="str">
        <f t="shared" si="19"/>
        <v>lun</v>
      </c>
    </row>
    <row r="248" spans="9:13" ht="15.75" x14ac:dyDescent="0.3">
      <c r="I248" s="30">
        <f t="shared" si="17"/>
        <v>41520</v>
      </c>
      <c r="J248" s="31">
        <f t="shared" si="15"/>
        <v>36</v>
      </c>
      <c r="K248" s="35" t="str">
        <f t="shared" si="16"/>
        <v/>
      </c>
      <c r="L248" s="32">
        <f t="shared" si="18"/>
        <v>41520</v>
      </c>
      <c r="M248" s="33" t="str">
        <f t="shared" si="19"/>
        <v>mar</v>
      </c>
    </row>
    <row r="249" spans="9:13" ht="15.75" x14ac:dyDescent="0.3">
      <c r="I249" s="30">
        <f t="shared" si="17"/>
        <v>41521</v>
      </c>
      <c r="J249" s="31">
        <f t="shared" si="15"/>
        <v>36</v>
      </c>
      <c r="K249" s="35" t="str">
        <f t="shared" si="16"/>
        <v/>
      </c>
      <c r="L249" s="32">
        <f t="shared" si="18"/>
        <v>41521</v>
      </c>
      <c r="M249" s="33" t="str">
        <f t="shared" si="19"/>
        <v>mer</v>
      </c>
    </row>
    <row r="250" spans="9:13" ht="15.75" x14ac:dyDescent="0.3">
      <c r="I250" s="30">
        <f t="shared" si="17"/>
        <v>41522</v>
      </c>
      <c r="J250" s="31">
        <f t="shared" si="15"/>
        <v>36</v>
      </c>
      <c r="K250" s="35" t="str">
        <f t="shared" si="16"/>
        <v/>
      </c>
      <c r="L250" s="32">
        <f t="shared" si="18"/>
        <v>41522</v>
      </c>
      <c r="M250" s="33" t="str">
        <f t="shared" si="19"/>
        <v>jeu</v>
      </c>
    </row>
    <row r="251" spans="9:13" ht="15.75" x14ac:dyDescent="0.3">
      <c r="I251" s="30">
        <f t="shared" si="17"/>
        <v>41523</v>
      </c>
      <c r="J251" s="31">
        <f t="shared" si="15"/>
        <v>36</v>
      </c>
      <c r="K251" s="35" t="str">
        <f t="shared" si="16"/>
        <v/>
      </c>
      <c r="L251" s="32">
        <f t="shared" si="18"/>
        <v>41523</v>
      </c>
      <c r="M251" s="33" t="str">
        <f t="shared" si="19"/>
        <v>ven</v>
      </c>
    </row>
    <row r="252" spans="9:13" ht="15.75" x14ac:dyDescent="0.3">
      <c r="I252" s="30">
        <f t="shared" si="17"/>
        <v>41524</v>
      </c>
      <c r="J252" s="31">
        <f t="shared" si="15"/>
        <v>36</v>
      </c>
      <c r="K252" s="35" t="str">
        <f t="shared" si="16"/>
        <v/>
      </c>
      <c r="L252" s="32">
        <f t="shared" si="18"/>
        <v>41524</v>
      </c>
      <c r="M252" s="33" t="str">
        <f t="shared" si="19"/>
        <v>sam</v>
      </c>
    </row>
    <row r="253" spans="9:13" ht="15.75" x14ac:dyDescent="0.3">
      <c r="I253" s="30">
        <f t="shared" si="17"/>
        <v>41525</v>
      </c>
      <c r="J253" s="31">
        <f t="shared" si="15"/>
        <v>36</v>
      </c>
      <c r="K253" s="35" t="str">
        <f t="shared" si="16"/>
        <v/>
      </c>
      <c r="L253" s="32">
        <f t="shared" si="18"/>
        <v>41525</v>
      </c>
      <c r="M253" s="33" t="str">
        <f t="shared" si="19"/>
        <v>dim</v>
      </c>
    </row>
    <row r="254" spans="9:13" ht="15.75" x14ac:dyDescent="0.3">
      <c r="I254" s="30">
        <f t="shared" si="17"/>
        <v>41526</v>
      </c>
      <c r="J254" s="31">
        <f t="shared" si="15"/>
        <v>37</v>
      </c>
      <c r="K254" s="35" t="str">
        <f t="shared" si="16"/>
        <v/>
      </c>
      <c r="L254" s="32">
        <f t="shared" si="18"/>
        <v>41526</v>
      </c>
      <c r="M254" s="33" t="str">
        <f t="shared" si="19"/>
        <v>lun</v>
      </c>
    </row>
    <row r="255" spans="9:13" ht="15.75" x14ac:dyDescent="0.3">
      <c r="I255" s="30">
        <f t="shared" si="17"/>
        <v>41527</v>
      </c>
      <c r="J255" s="31">
        <f t="shared" si="15"/>
        <v>37</v>
      </c>
      <c r="K255" s="35" t="str">
        <f t="shared" si="16"/>
        <v/>
      </c>
      <c r="L255" s="32">
        <f t="shared" si="18"/>
        <v>41527</v>
      </c>
      <c r="M255" s="33" t="str">
        <f t="shared" si="19"/>
        <v>mar</v>
      </c>
    </row>
    <row r="256" spans="9:13" ht="15.75" x14ac:dyDescent="0.3">
      <c r="I256" s="30">
        <f t="shared" si="17"/>
        <v>41528</v>
      </c>
      <c r="J256" s="31">
        <f t="shared" si="15"/>
        <v>37</v>
      </c>
      <c r="K256" s="35" t="str">
        <f t="shared" si="16"/>
        <v/>
      </c>
      <c r="L256" s="32">
        <f t="shared" si="18"/>
        <v>41528</v>
      </c>
      <c r="M256" s="33" t="str">
        <f t="shared" si="19"/>
        <v>mer</v>
      </c>
    </row>
    <row r="257" spans="9:13" ht="15.75" x14ac:dyDescent="0.3">
      <c r="I257" s="30">
        <f t="shared" si="17"/>
        <v>41529</v>
      </c>
      <c r="J257" s="31">
        <f t="shared" si="15"/>
        <v>37</v>
      </c>
      <c r="K257" s="35" t="str">
        <f t="shared" si="16"/>
        <v/>
      </c>
      <c r="L257" s="32">
        <f t="shared" si="18"/>
        <v>41529</v>
      </c>
      <c r="M257" s="33" t="str">
        <f t="shared" si="19"/>
        <v>jeu</v>
      </c>
    </row>
    <row r="258" spans="9:13" ht="15.75" x14ac:dyDescent="0.3">
      <c r="I258" s="30">
        <f t="shared" si="17"/>
        <v>41530</v>
      </c>
      <c r="J258" s="31">
        <f t="shared" si="15"/>
        <v>37</v>
      </c>
      <c r="K258" s="35" t="str">
        <f t="shared" si="16"/>
        <v/>
      </c>
      <c r="L258" s="32">
        <f t="shared" si="18"/>
        <v>41530</v>
      </c>
      <c r="M258" s="33" t="str">
        <f t="shared" si="19"/>
        <v>ven</v>
      </c>
    </row>
    <row r="259" spans="9:13" ht="15.75" x14ac:dyDescent="0.3">
      <c r="I259" s="30">
        <f t="shared" si="17"/>
        <v>41531</v>
      </c>
      <c r="J259" s="31">
        <f t="shared" ref="J259:J322" si="20">WEEKNUM(I259,2)</f>
        <v>37</v>
      </c>
      <c r="K259" s="35" t="str">
        <f t="shared" ref="K259:K322" si="21">IF(ISERROR(VLOOKUP(L259,Fériés,1,TRUE)),"",IF(VLOOKUP(L259,Fériés,1,TRUE)=I259,"f",""))</f>
        <v/>
      </c>
      <c r="L259" s="32">
        <f t="shared" si="18"/>
        <v>41531</v>
      </c>
      <c r="M259" s="33" t="str">
        <f t="shared" si="19"/>
        <v>sam</v>
      </c>
    </row>
    <row r="260" spans="9:13" ht="15.75" x14ac:dyDescent="0.3">
      <c r="I260" s="30">
        <f t="shared" si="17"/>
        <v>41532</v>
      </c>
      <c r="J260" s="31">
        <f t="shared" si="20"/>
        <v>37</v>
      </c>
      <c r="K260" s="35" t="str">
        <f t="shared" si="21"/>
        <v/>
      </c>
      <c r="L260" s="32">
        <f t="shared" si="18"/>
        <v>41532</v>
      </c>
      <c r="M260" s="33" t="str">
        <f t="shared" si="19"/>
        <v>dim</v>
      </c>
    </row>
    <row r="261" spans="9:13" ht="15.75" x14ac:dyDescent="0.3">
      <c r="I261" s="30">
        <f t="shared" ref="I261:I324" si="22">+I260+1</f>
        <v>41533</v>
      </c>
      <c r="J261" s="31">
        <f t="shared" si="20"/>
        <v>38</v>
      </c>
      <c r="K261" s="35" t="str">
        <f t="shared" si="21"/>
        <v/>
      </c>
      <c r="L261" s="32">
        <f t="shared" ref="L261:L324" si="23">+L260+1</f>
        <v>41533</v>
      </c>
      <c r="M261" s="33" t="str">
        <f t="shared" ref="M261:M324" si="24">IF(K261="f","f",TEXT(L261,"jjj"))</f>
        <v>lun</v>
      </c>
    </row>
    <row r="262" spans="9:13" ht="15.75" x14ac:dyDescent="0.3">
      <c r="I262" s="30">
        <f t="shared" si="22"/>
        <v>41534</v>
      </c>
      <c r="J262" s="31">
        <f t="shared" si="20"/>
        <v>38</v>
      </c>
      <c r="K262" s="35" t="str">
        <f t="shared" si="21"/>
        <v/>
      </c>
      <c r="L262" s="32">
        <f t="shared" si="23"/>
        <v>41534</v>
      </c>
      <c r="M262" s="33" t="str">
        <f t="shared" si="24"/>
        <v>mar</v>
      </c>
    </row>
    <row r="263" spans="9:13" ht="15.75" x14ac:dyDescent="0.3">
      <c r="I263" s="30">
        <f t="shared" si="22"/>
        <v>41535</v>
      </c>
      <c r="J263" s="31">
        <f t="shared" si="20"/>
        <v>38</v>
      </c>
      <c r="K263" s="35" t="str">
        <f t="shared" si="21"/>
        <v/>
      </c>
      <c r="L263" s="32">
        <f t="shared" si="23"/>
        <v>41535</v>
      </c>
      <c r="M263" s="33" t="str">
        <f t="shared" si="24"/>
        <v>mer</v>
      </c>
    </row>
    <row r="264" spans="9:13" ht="15.75" x14ac:dyDescent="0.3">
      <c r="I264" s="30">
        <f t="shared" si="22"/>
        <v>41536</v>
      </c>
      <c r="J264" s="31">
        <f t="shared" si="20"/>
        <v>38</v>
      </c>
      <c r="K264" s="35" t="str">
        <f t="shared" si="21"/>
        <v/>
      </c>
      <c r="L264" s="32">
        <f t="shared" si="23"/>
        <v>41536</v>
      </c>
      <c r="M264" s="33" t="str">
        <f t="shared" si="24"/>
        <v>jeu</v>
      </c>
    </row>
    <row r="265" spans="9:13" ht="15.75" x14ac:dyDescent="0.3">
      <c r="I265" s="30">
        <f t="shared" si="22"/>
        <v>41537</v>
      </c>
      <c r="J265" s="31">
        <f t="shared" si="20"/>
        <v>38</v>
      </c>
      <c r="K265" s="35" t="str">
        <f t="shared" si="21"/>
        <v/>
      </c>
      <c r="L265" s="32">
        <f t="shared" si="23"/>
        <v>41537</v>
      </c>
      <c r="M265" s="33" t="str">
        <f t="shared" si="24"/>
        <v>ven</v>
      </c>
    </row>
    <row r="266" spans="9:13" ht="15.75" x14ac:dyDescent="0.3">
      <c r="I266" s="30">
        <f t="shared" si="22"/>
        <v>41538</v>
      </c>
      <c r="J266" s="31">
        <f t="shared" si="20"/>
        <v>38</v>
      </c>
      <c r="K266" s="35" t="str">
        <f t="shared" si="21"/>
        <v/>
      </c>
      <c r="L266" s="32">
        <f t="shared" si="23"/>
        <v>41538</v>
      </c>
      <c r="M266" s="33" t="str">
        <f t="shared" si="24"/>
        <v>sam</v>
      </c>
    </row>
    <row r="267" spans="9:13" ht="15.75" x14ac:dyDescent="0.3">
      <c r="I267" s="30">
        <f t="shared" si="22"/>
        <v>41539</v>
      </c>
      <c r="J267" s="31">
        <f t="shared" si="20"/>
        <v>38</v>
      </c>
      <c r="K267" s="35" t="str">
        <f t="shared" si="21"/>
        <v/>
      </c>
      <c r="L267" s="32">
        <f t="shared" si="23"/>
        <v>41539</v>
      </c>
      <c r="M267" s="33" t="str">
        <f t="shared" si="24"/>
        <v>dim</v>
      </c>
    </row>
    <row r="268" spans="9:13" ht="15.75" x14ac:dyDescent="0.3">
      <c r="I268" s="30">
        <f t="shared" si="22"/>
        <v>41540</v>
      </c>
      <c r="J268" s="31">
        <f t="shared" si="20"/>
        <v>39</v>
      </c>
      <c r="K268" s="35" t="str">
        <f t="shared" si="21"/>
        <v/>
      </c>
      <c r="L268" s="32">
        <f t="shared" si="23"/>
        <v>41540</v>
      </c>
      <c r="M268" s="33" t="str">
        <f t="shared" si="24"/>
        <v>lun</v>
      </c>
    </row>
    <row r="269" spans="9:13" ht="15.75" x14ac:dyDescent="0.3">
      <c r="I269" s="30">
        <f t="shared" si="22"/>
        <v>41541</v>
      </c>
      <c r="J269" s="31">
        <f t="shared" si="20"/>
        <v>39</v>
      </c>
      <c r="K269" s="35" t="str">
        <f t="shared" si="21"/>
        <v/>
      </c>
      <c r="L269" s="32">
        <f t="shared" si="23"/>
        <v>41541</v>
      </c>
      <c r="M269" s="33" t="str">
        <f t="shared" si="24"/>
        <v>mar</v>
      </c>
    </row>
    <row r="270" spans="9:13" ht="15.75" x14ac:dyDescent="0.3">
      <c r="I270" s="30">
        <f t="shared" si="22"/>
        <v>41542</v>
      </c>
      <c r="J270" s="31">
        <f t="shared" si="20"/>
        <v>39</v>
      </c>
      <c r="K270" s="35" t="str">
        <f t="shared" si="21"/>
        <v/>
      </c>
      <c r="L270" s="32">
        <f t="shared" si="23"/>
        <v>41542</v>
      </c>
      <c r="M270" s="33" t="str">
        <f t="shared" si="24"/>
        <v>mer</v>
      </c>
    </row>
    <row r="271" spans="9:13" ht="15.75" x14ac:dyDescent="0.3">
      <c r="I271" s="30">
        <f t="shared" si="22"/>
        <v>41543</v>
      </c>
      <c r="J271" s="31">
        <f t="shared" si="20"/>
        <v>39</v>
      </c>
      <c r="K271" s="35" t="str">
        <f t="shared" si="21"/>
        <v/>
      </c>
      <c r="L271" s="32">
        <f t="shared" si="23"/>
        <v>41543</v>
      </c>
      <c r="M271" s="33" t="str">
        <f t="shared" si="24"/>
        <v>jeu</v>
      </c>
    </row>
    <row r="272" spans="9:13" ht="15.75" x14ac:dyDescent="0.3">
      <c r="I272" s="30">
        <f t="shared" si="22"/>
        <v>41544</v>
      </c>
      <c r="J272" s="31">
        <f t="shared" si="20"/>
        <v>39</v>
      </c>
      <c r="K272" s="35" t="str">
        <f t="shared" si="21"/>
        <v/>
      </c>
      <c r="L272" s="32">
        <f t="shared" si="23"/>
        <v>41544</v>
      </c>
      <c r="M272" s="33" t="str">
        <f t="shared" si="24"/>
        <v>ven</v>
      </c>
    </row>
    <row r="273" spans="9:13" ht="15.75" x14ac:dyDescent="0.3">
      <c r="I273" s="30">
        <f t="shared" si="22"/>
        <v>41545</v>
      </c>
      <c r="J273" s="31">
        <f t="shared" si="20"/>
        <v>39</v>
      </c>
      <c r="K273" s="35" t="str">
        <f t="shared" si="21"/>
        <v/>
      </c>
      <c r="L273" s="32">
        <f t="shared" si="23"/>
        <v>41545</v>
      </c>
      <c r="M273" s="33" t="str">
        <f t="shared" si="24"/>
        <v>sam</v>
      </c>
    </row>
    <row r="274" spans="9:13" ht="15.75" x14ac:dyDescent="0.3">
      <c r="I274" s="30">
        <f t="shared" si="22"/>
        <v>41546</v>
      </c>
      <c r="J274" s="31">
        <f t="shared" si="20"/>
        <v>39</v>
      </c>
      <c r="K274" s="35" t="str">
        <f t="shared" si="21"/>
        <v/>
      </c>
      <c r="L274" s="32">
        <f t="shared" si="23"/>
        <v>41546</v>
      </c>
      <c r="M274" s="33" t="str">
        <f t="shared" si="24"/>
        <v>dim</v>
      </c>
    </row>
    <row r="275" spans="9:13" ht="15.75" x14ac:dyDescent="0.3">
      <c r="I275" s="30">
        <f t="shared" si="22"/>
        <v>41547</v>
      </c>
      <c r="J275" s="31">
        <f t="shared" si="20"/>
        <v>40</v>
      </c>
      <c r="K275" s="35" t="str">
        <f t="shared" si="21"/>
        <v/>
      </c>
      <c r="L275" s="32">
        <f t="shared" si="23"/>
        <v>41547</v>
      </c>
      <c r="M275" s="33" t="str">
        <f t="shared" si="24"/>
        <v>lun</v>
      </c>
    </row>
    <row r="276" spans="9:13" ht="15.75" x14ac:dyDescent="0.3">
      <c r="I276" s="30">
        <f t="shared" si="22"/>
        <v>41548</v>
      </c>
      <c r="J276" s="31">
        <f t="shared" si="20"/>
        <v>40</v>
      </c>
      <c r="K276" s="35" t="str">
        <f t="shared" si="21"/>
        <v/>
      </c>
      <c r="L276" s="32">
        <f t="shared" si="23"/>
        <v>41548</v>
      </c>
      <c r="M276" s="33" t="str">
        <f t="shared" si="24"/>
        <v>mar</v>
      </c>
    </row>
    <row r="277" spans="9:13" ht="15.75" x14ac:dyDescent="0.3">
      <c r="I277" s="30">
        <f t="shared" si="22"/>
        <v>41549</v>
      </c>
      <c r="J277" s="31">
        <f t="shared" si="20"/>
        <v>40</v>
      </c>
      <c r="K277" s="35" t="str">
        <f t="shared" si="21"/>
        <v/>
      </c>
      <c r="L277" s="32">
        <f t="shared" si="23"/>
        <v>41549</v>
      </c>
      <c r="M277" s="33" t="str">
        <f t="shared" si="24"/>
        <v>mer</v>
      </c>
    </row>
    <row r="278" spans="9:13" ht="15.75" x14ac:dyDescent="0.3">
      <c r="I278" s="30">
        <f t="shared" si="22"/>
        <v>41550</v>
      </c>
      <c r="J278" s="31">
        <f t="shared" si="20"/>
        <v>40</v>
      </c>
      <c r="K278" s="35" t="str">
        <f t="shared" si="21"/>
        <v/>
      </c>
      <c r="L278" s="32">
        <f t="shared" si="23"/>
        <v>41550</v>
      </c>
      <c r="M278" s="33" t="str">
        <f t="shared" si="24"/>
        <v>jeu</v>
      </c>
    </row>
    <row r="279" spans="9:13" ht="15.75" x14ac:dyDescent="0.3">
      <c r="I279" s="30">
        <f t="shared" si="22"/>
        <v>41551</v>
      </c>
      <c r="J279" s="31">
        <f t="shared" si="20"/>
        <v>40</v>
      </c>
      <c r="K279" s="35" t="str">
        <f t="shared" si="21"/>
        <v/>
      </c>
      <c r="L279" s="32">
        <f t="shared" si="23"/>
        <v>41551</v>
      </c>
      <c r="M279" s="33" t="str">
        <f t="shared" si="24"/>
        <v>ven</v>
      </c>
    </row>
    <row r="280" spans="9:13" ht="15.75" x14ac:dyDescent="0.3">
      <c r="I280" s="30">
        <f t="shared" si="22"/>
        <v>41552</v>
      </c>
      <c r="J280" s="31">
        <f t="shared" si="20"/>
        <v>40</v>
      </c>
      <c r="K280" s="35" t="str">
        <f t="shared" si="21"/>
        <v/>
      </c>
      <c r="L280" s="32">
        <f t="shared" si="23"/>
        <v>41552</v>
      </c>
      <c r="M280" s="33" t="str">
        <f t="shared" si="24"/>
        <v>sam</v>
      </c>
    </row>
    <row r="281" spans="9:13" ht="15.75" x14ac:dyDescent="0.3">
      <c r="I281" s="30">
        <f t="shared" si="22"/>
        <v>41553</v>
      </c>
      <c r="J281" s="31">
        <f t="shared" si="20"/>
        <v>40</v>
      </c>
      <c r="K281" s="35" t="str">
        <f t="shared" si="21"/>
        <v/>
      </c>
      <c r="L281" s="32">
        <f t="shared" si="23"/>
        <v>41553</v>
      </c>
      <c r="M281" s="33" t="str">
        <f t="shared" si="24"/>
        <v>dim</v>
      </c>
    </row>
    <row r="282" spans="9:13" ht="15.75" x14ac:dyDescent="0.3">
      <c r="I282" s="30">
        <f t="shared" si="22"/>
        <v>41554</v>
      </c>
      <c r="J282" s="31">
        <f t="shared" si="20"/>
        <v>41</v>
      </c>
      <c r="K282" s="35" t="str">
        <f t="shared" si="21"/>
        <v/>
      </c>
      <c r="L282" s="32">
        <f t="shared" si="23"/>
        <v>41554</v>
      </c>
      <c r="M282" s="33" t="str">
        <f t="shared" si="24"/>
        <v>lun</v>
      </c>
    </row>
    <row r="283" spans="9:13" ht="15.75" x14ac:dyDescent="0.3">
      <c r="I283" s="30">
        <f t="shared" si="22"/>
        <v>41555</v>
      </c>
      <c r="J283" s="31">
        <f t="shared" si="20"/>
        <v>41</v>
      </c>
      <c r="K283" s="35" t="str">
        <f t="shared" si="21"/>
        <v/>
      </c>
      <c r="L283" s="32">
        <f t="shared" si="23"/>
        <v>41555</v>
      </c>
      <c r="M283" s="33" t="str">
        <f t="shared" si="24"/>
        <v>mar</v>
      </c>
    </row>
    <row r="284" spans="9:13" ht="15.75" x14ac:dyDescent="0.3">
      <c r="I284" s="30">
        <f t="shared" si="22"/>
        <v>41556</v>
      </c>
      <c r="J284" s="31">
        <f t="shared" si="20"/>
        <v>41</v>
      </c>
      <c r="K284" s="35" t="str">
        <f t="shared" si="21"/>
        <v/>
      </c>
      <c r="L284" s="32">
        <f t="shared" si="23"/>
        <v>41556</v>
      </c>
      <c r="M284" s="33" t="str">
        <f t="shared" si="24"/>
        <v>mer</v>
      </c>
    </row>
    <row r="285" spans="9:13" ht="15.75" x14ac:dyDescent="0.3">
      <c r="I285" s="30">
        <f t="shared" si="22"/>
        <v>41557</v>
      </c>
      <c r="J285" s="31">
        <f t="shared" si="20"/>
        <v>41</v>
      </c>
      <c r="K285" s="35" t="str">
        <f t="shared" si="21"/>
        <v/>
      </c>
      <c r="L285" s="32">
        <f t="shared" si="23"/>
        <v>41557</v>
      </c>
      <c r="M285" s="33" t="str">
        <f t="shared" si="24"/>
        <v>jeu</v>
      </c>
    </row>
    <row r="286" spans="9:13" ht="15.75" x14ac:dyDescent="0.3">
      <c r="I286" s="30">
        <f t="shared" si="22"/>
        <v>41558</v>
      </c>
      <c r="J286" s="31">
        <f t="shared" si="20"/>
        <v>41</v>
      </c>
      <c r="K286" s="35" t="str">
        <f t="shared" si="21"/>
        <v/>
      </c>
      <c r="L286" s="32">
        <f t="shared" si="23"/>
        <v>41558</v>
      </c>
      <c r="M286" s="33" t="str">
        <f t="shared" si="24"/>
        <v>ven</v>
      </c>
    </row>
    <row r="287" spans="9:13" ht="15.75" x14ac:dyDescent="0.3">
      <c r="I287" s="30">
        <f t="shared" si="22"/>
        <v>41559</v>
      </c>
      <c r="J287" s="31">
        <f t="shared" si="20"/>
        <v>41</v>
      </c>
      <c r="K287" s="35" t="str">
        <f t="shared" si="21"/>
        <v/>
      </c>
      <c r="L287" s="32">
        <f t="shared" si="23"/>
        <v>41559</v>
      </c>
      <c r="M287" s="33" t="str">
        <f t="shared" si="24"/>
        <v>sam</v>
      </c>
    </row>
    <row r="288" spans="9:13" ht="15.75" x14ac:dyDescent="0.3">
      <c r="I288" s="30">
        <f t="shared" si="22"/>
        <v>41560</v>
      </c>
      <c r="J288" s="31">
        <f t="shared" si="20"/>
        <v>41</v>
      </c>
      <c r="K288" s="35" t="str">
        <f t="shared" si="21"/>
        <v/>
      </c>
      <c r="L288" s="32">
        <f t="shared" si="23"/>
        <v>41560</v>
      </c>
      <c r="M288" s="33" t="str">
        <f t="shared" si="24"/>
        <v>dim</v>
      </c>
    </row>
    <row r="289" spans="9:13" ht="15.75" x14ac:dyDescent="0.3">
      <c r="I289" s="30">
        <f t="shared" si="22"/>
        <v>41561</v>
      </c>
      <c r="J289" s="31">
        <f t="shared" si="20"/>
        <v>42</v>
      </c>
      <c r="K289" s="35" t="str">
        <f t="shared" si="21"/>
        <v/>
      </c>
      <c r="L289" s="32">
        <f t="shared" si="23"/>
        <v>41561</v>
      </c>
      <c r="M289" s="33" t="str">
        <f t="shared" si="24"/>
        <v>lun</v>
      </c>
    </row>
    <row r="290" spans="9:13" ht="15.75" x14ac:dyDescent="0.3">
      <c r="I290" s="30">
        <f t="shared" si="22"/>
        <v>41562</v>
      </c>
      <c r="J290" s="31">
        <f t="shared" si="20"/>
        <v>42</v>
      </c>
      <c r="K290" s="35" t="str">
        <f t="shared" si="21"/>
        <v/>
      </c>
      <c r="L290" s="32">
        <f t="shared" si="23"/>
        <v>41562</v>
      </c>
      <c r="M290" s="33" t="str">
        <f t="shared" si="24"/>
        <v>mar</v>
      </c>
    </row>
    <row r="291" spans="9:13" ht="15.75" x14ac:dyDescent="0.3">
      <c r="I291" s="30">
        <f t="shared" si="22"/>
        <v>41563</v>
      </c>
      <c r="J291" s="31">
        <f t="shared" si="20"/>
        <v>42</v>
      </c>
      <c r="K291" s="35" t="str">
        <f t="shared" si="21"/>
        <v/>
      </c>
      <c r="L291" s="32">
        <f t="shared" si="23"/>
        <v>41563</v>
      </c>
      <c r="M291" s="33" t="str">
        <f t="shared" si="24"/>
        <v>mer</v>
      </c>
    </row>
    <row r="292" spans="9:13" ht="15.75" x14ac:dyDescent="0.3">
      <c r="I292" s="30">
        <f t="shared" si="22"/>
        <v>41564</v>
      </c>
      <c r="J292" s="31">
        <f t="shared" si="20"/>
        <v>42</v>
      </c>
      <c r="K292" s="35" t="str">
        <f t="shared" si="21"/>
        <v/>
      </c>
      <c r="L292" s="32">
        <f t="shared" si="23"/>
        <v>41564</v>
      </c>
      <c r="M292" s="33" t="str">
        <f t="shared" si="24"/>
        <v>jeu</v>
      </c>
    </row>
    <row r="293" spans="9:13" ht="15.75" x14ac:dyDescent="0.3">
      <c r="I293" s="30">
        <f t="shared" si="22"/>
        <v>41565</v>
      </c>
      <c r="J293" s="31">
        <f t="shared" si="20"/>
        <v>42</v>
      </c>
      <c r="K293" s="35" t="str">
        <f t="shared" si="21"/>
        <v/>
      </c>
      <c r="L293" s="32">
        <f t="shared" si="23"/>
        <v>41565</v>
      </c>
      <c r="M293" s="33" t="str">
        <f t="shared" si="24"/>
        <v>ven</v>
      </c>
    </row>
    <row r="294" spans="9:13" ht="15.75" x14ac:dyDescent="0.3">
      <c r="I294" s="30">
        <f t="shared" si="22"/>
        <v>41566</v>
      </c>
      <c r="J294" s="31">
        <f t="shared" si="20"/>
        <v>42</v>
      </c>
      <c r="K294" s="35" t="str">
        <f t="shared" si="21"/>
        <v/>
      </c>
      <c r="L294" s="32">
        <f t="shared" si="23"/>
        <v>41566</v>
      </c>
      <c r="M294" s="33" t="str">
        <f t="shared" si="24"/>
        <v>sam</v>
      </c>
    </row>
    <row r="295" spans="9:13" ht="15.75" x14ac:dyDescent="0.3">
      <c r="I295" s="30">
        <f t="shared" si="22"/>
        <v>41567</v>
      </c>
      <c r="J295" s="31">
        <f t="shared" si="20"/>
        <v>42</v>
      </c>
      <c r="K295" s="35" t="str">
        <f t="shared" si="21"/>
        <v/>
      </c>
      <c r="L295" s="32">
        <f t="shared" si="23"/>
        <v>41567</v>
      </c>
      <c r="M295" s="33" t="str">
        <f t="shared" si="24"/>
        <v>dim</v>
      </c>
    </row>
    <row r="296" spans="9:13" ht="15.75" x14ac:dyDescent="0.3">
      <c r="I296" s="30">
        <f t="shared" si="22"/>
        <v>41568</v>
      </c>
      <c r="J296" s="31">
        <f t="shared" si="20"/>
        <v>43</v>
      </c>
      <c r="K296" s="35" t="str">
        <f t="shared" si="21"/>
        <v/>
      </c>
      <c r="L296" s="32">
        <f t="shared" si="23"/>
        <v>41568</v>
      </c>
      <c r="M296" s="33" t="str">
        <f t="shared" si="24"/>
        <v>lun</v>
      </c>
    </row>
    <row r="297" spans="9:13" ht="15.75" x14ac:dyDescent="0.3">
      <c r="I297" s="30">
        <f t="shared" si="22"/>
        <v>41569</v>
      </c>
      <c r="J297" s="31">
        <f t="shared" si="20"/>
        <v>43</v>
      </c>
      <c r="K297" s="35" t="str">
        <f t="shared" si="21"/>
        <v/>
      </c>
      <c r="L297" s="32">
        <f t="shared" si="23"/>
        <v>41569</v>
      </c>
      <c r="M297" s="33" t="str">
        <f t="shared" si="24"/>
        <v>mar</v>
      </c>
    </row>
    <row r="298" spans="9:13" ht="15.75" x14ac:dyDescent="0.3">
      <c r="I298" s="30">
        <f t="shared" si="22"/>
        <v>41570</v>
      </c>
      <c r="J298" s="31">
        <f t="shared" si="20"/>
        <v>43</v>
      </c>
      <c r="K298" s="35" t="str">
        <f t="shared" si="21"/>
        <v/>
      </c>
      <c r="L298" s="32">
        <f t="shared" si="23"/>
        <v>41570</v>
      </c>
      <c r="M298" s="33" t="str">
        <f t="shared" si="24"/>
        <v>mer</v>
      </c>
    </row>
    <row r="299" spans="9:13" ht="15.75" x14ac:dyDescent="0.3">
      <c r="I299" s="30">
        <f t="shared" si="22"/>
        <v>41571</v>
      </c>
      <c r="J299" s="31">
        <f t="shared" si="20"/>
        <v>43</v>
      </c>
      <c r="K299" s="35" t="str">
        <f t="shared" si="21"/>
        <v/>
      </c>
      <c r="L299" s="32">
        <f t="shared" si="23"/>
        <v>41571</v>
      </c>
      <c r="M299" s="33" t="str">
        <f t="shared" si="24"/>
        <v>jeu</v>
      </c>
    </row>
    <row r="300" spans="9:13" ht="15.75" x14ac:dyDescent="0.3">
      <c r="I300" s="30">
        <f t="shared" si="22"/>
        <v>41572</v>
      </c>
      <c r="J300" s="31">
        <f t="shared" si="20"/>
        <v>43</v>
      </c>
      <c r="K300" s="35" t="str">
        <f t="shared" si="21"/>
        <v/>
      </c>
      <c r="L300" s="32">
        <f t="shared" si="23"/>
        <v>41572</v>
      </c>
      <c r="M300" s="33" t="str">
        <f t="shared" si="24"/>
        <v>ven</v>
      </c>
    </row>
    <row r="301" spans="9:13" ht="15.75" x14ac:dyDescent="0.3">
      <c r="I301" s="30">
        <f t="shared" si="22"/>
        <v>41573</v>
      </c>
      <c r="J301" s="31">
        <f t="shared" si="20"/>
        <v>43</v>
      </c>
      <c r="K301" s="35" t="str">
        <f t="shared" si="21"/>
        <v/>
      </c>
      <c r="L301" s="32">
        <f t="shared" si="23"/>
        <v>41573</v>
      </c>
      <c r="M301" s="33" t="str">
        <f t="shared" si="24"/>
        <v>sam</v>
      </c>
    </row>
    <row r="302" spans="9:13" ht="15.75" x14ac:dyDescent="0.3">
      <c r="I302" s="30">
        <f t="shared" si="22"/>
        <v>41574</v>
      </c>
      <c r="J302" s="31">
        <f t="shared" si="20"/>
        <v>43</v>
      </c>
      <c r="K302" s="35" t="str">
        <f t="shared" si="21"/>
        <v/>
      </c>
      <c r="L302" s="32">
        <f t="shared" si="23"/>
        <v>41574</v>
      </c>
      <c r="M302" s="33" t="str">
        <f t="shared" si="24"/>
        <v>dim</v>
      </c>
    </row>
    <row r="303" spans="9:13" ht="15.75" x14ac:dyDescent="0.3">
      <c r="I303" s="30">
        <f t="shared" si="22"/>
        <v>41575</v>
      </c>
      <c r="J303" s="31">
        <f t="shared" si="20"/>
        <v>44</v>
      </c>
      <c r="K303" s="35" t="str">
        <f t="shared" si="21"/>
        <v/>
      </c>
      <c r="L303" s="32">
        <f t="shared" si="23"/>
        <v>41575</v>
      </c>
      <c r="M303" s="33" t="str">
        <f t="shared" si="24"/>
        <v>lun</v>
      </c>
    </row>
    <row r="304" spans="9:13" ht="15.75" x14ac:dyDescent="0.3">
      <c r="I304" s="30">
        <f t="shared" si="22"/>
        <v>41576</v>
      </c>
      <c r="J304" s="31">
        <f t="shared" si="20"/>
        <v>44</v>
      </c>
      <c r="K304" s="35" t="str">
        <f t="shared" si="21"/>
        <v/>
      </c>
      <c r="L304" s="32">
        <f t="shared" si="23"/>
        <v>41576</v>
      </c>
      <c r="M304" s="33" t="str">
        <f t="shared" si="24"/>
        <v>mar</v>
      </c>
    </row>
    <row r="305" spans="9:13" ht="15.75" x14ac:dyDescent="0.3">
      <c r="I305" s="30">
        <f t="shared" si="22"/>
        <v>41577</v>
      </c>
      <c r="J305" s="31">
        <f t="shared" si="20"/>
        <v>44</v>
      </c>
      <c r="K305" s="35" t="str">
        <f t="shared" si="21"/>
        <v/>
      </c>
      <c r="L305" s="32">
        <f t="shared" si="23"/>
        <v>41577</v>
      </c>
      <c r="M305" s="33" t="str">
        <f t="shared" si="24"/>
        <v>mer</v>
      </c>
    </row>
    <row r="306" spans="9:13" ht="15.75" x14ac:dyDescent="0.3">
      <c r="I306" s="30">
        <f t="shared" si="22"/>
        <v>41578</v>
      </c>
      <c r="J306" s="31">
        <f t="shared" si="20"/>
        <v>44</v>
      </c>
      <c r="K306" s="35" t="str">
        <f t="shared" si="21"/>
        <v/>
      </c>
      <c r="L306" s="32">
        <f t="shared" si="23"/>
        <v>41578</v>
      </c>
      <c r="M306" s="33" t="str">
        <f t="shared" si="24"/>
        <v>jeu</v>
      </c>
    </row>
    <row r="307" spans="9:13" ht="15.75" x14ac:dyDescent="0.3">
      <c r="I307" s="30">
        <f t="shared" si="22"/>
        <v>41579</v>
      </c>
      <c r="J307" s="31">
        <f t="shared" si="20"/>
        <v>44</v>
      </c>
      <c r="K307" s="35" t="str">
        <f t="shared" si="21"/>
        <v>f</v>
      </c>
      <c r="L307" s="32">
        <f t="shared" si="23"/>
        <v>41579</v>
      </c>
      <c r="M307" s="33" t="str">
        <f t="shared" si="24"/>
        <v>f</v>
      </c>
    </row>
    <row r="308" spans="9:13" ht="15.75" x14ac:dyDescent="0.3">
      <c r="I308" s="30">
        <f t="shared" si="22"/>
        <v>41580</v>
      </c>
      <c r="J308" s="31">
        <f t="shared" si="20"/>
        <v>44</v>
      </c>
      <c r="K308" s="35" t="str">
        <f t="shared" si="21"/>
        <v/>
      </c>
      <c r="L308" s="32">
        <f t="shared" si="23"/>
        <v>41580</v>
      </c>
      <c r="M308" s="33" t="str">
        <f t="shared" si="24"/>
        <v>sam</v>
      </c>
    </row>
    <row r="309" spans="9:13" ht="15.75" x14ac:dyDescent="0.3">
      <c r="I309" s="30">
        <f t="shared" si="22"/>
        <v>41581</v>
      </c>
      <c r="J309" s="31">
        <f t="shared" si="20"/>
        <v>44</v>
      </c>
      <c r="K309" s="35" t="str">
        <f t="shared" si="21"/>
        <v/>
      </c>
      <c r="L309" s="32">
        <f t="shared" si="23"/>
        <v>41581</v>
      </c>
      <c r="M309" s="33" t="str">
        <f t="shared" si="24"/>
        <v>dim</v>
      </c>
    </row>
    <row r="310" spans="9:13" ht="15.75" x14ac:dyDescent="0.3">
      <c r="I310" s="30">
        <f t="shared" si="22"/>
        <v>41582</v>
      </c>
      <c r="J310" s="31">
        <f t="shared" si="20"/>
        <v>45</v>
      </c>
      <c r="K310" s="35" t="str">
        <f t="shared" si="21"/>
        <v/>
      </c>
      <c r="L310" s="32">
        <f t="shared" si="23"/>
        <v>41582</v>
      </c>
      <c r="M310" s="33" t="str">
        <f t="shared" si="24"/>
        <v>lun</v>
      </c>
    </row>
    <row r="311" spans="9:13" ht="15.75" x14ac:dyDescent="0.3">
      <c r="I311" s="30">
        <f t="shared" si="22"/>
        <v>41583</v>
      </c>
      <c r="J311" s="31">
        <f t="shared" si="20"/>
        <v>45</v>
      </c>
      <c r="K311" s="35" t="str">
        <f t="shared" si="21"/>
        <v/>
      </c>
      <c r="L311" s="32">
        <f t="shared" si="23"/>
        <v>41583</v>
      </c>
      <c r="M311" s="33" t="str">
        <f t="shared" si="24"/>
        <v>mar</v>
      </c>
    </row>
    <row r="312" spans="9:13" ht="15.75" x14ac:dyDescent="0.3">
      <c r="I312" s="30">
        <f t="shared" si="22"/>
        <v>41584</v>
      </c>
      <c r="J312" s="31">
        <f t="shared" si="20"/>
        <v>45</v>
      </c>
      <c r="K312" s="35" t="str">
        <f t="shared" si="21"/>
        <v/>
      </c>
      <c r="L312" s="32">
        <f t="shared" si="23"/>
        <v>41584</v>
      </c>
      <c r="M312" s="33" t="str">
        <f t="shared" si="24"/>
        <v>mer</v>
      </c>
    </row>
    <row r="313" spans="9:13" ht="15.75" x14ac:dyDescent="0.3">
      <c r="I313" s="30">
        <f t="shared" si="22"/>
        <v>41585</v>
      </c>
      <c r="J313" s="31">
        <f t="shared" si="20"/>
        <v>45</v>
      </c>
      <c r="K313" s="35" t="str">
        <f t="shared" si="21"/>
        <v/>
      </c>
      <c r="L313" s="32">
        <f t="shared" si="23"/>
        <v>41585</v>
      </c>
      <c r="M313" s="33" t="str">
        <f t="shared" si="24"/>
        <v>jeu</v>
      </c>
    </row>
    <row r="314" spans="9:13" ht="15.75" x14ac:dyDescent="0.3">
      <c r="I314" s="30">
        <f t="shared" si="22"/>
        <v>41586</v>
      </c>
      <c r="J314" s="31">
        <f t="shared" si="20"/>
        <v>45</v>
      </c>
      <c r="K314" s="35" t="str">
        <f t="shared" si="21"/>
        <v/>
      </c>
      <c r="L314" s="32">
        <f t="shared" si="23"/>
        <v>41586</v>
      </c>
      <c r="M314" s="33" t="str">
        <f t="shared" si="24"/>
        <v>ven</v>
      </c>
    </row>
    <row r="315" spans="9:13" ht="15.75" x14ac:dyDescent="0.3">
      <c r="I315" s="30">
        <f t="shared" si="22"/>
        <v>41587</v>
      </c>
      <c r="J315" s="31">
        <f t="shared" si="20"/>
        <v>45</v>
      </c>
      <c r="K315" s="35" t="str">
        <f t="shared" si="21"/>
        <v/>
      </c>
      <c r="L315" s="32">
        <f t="shared" si="23"/>
        <v>41587</v>
      </c>
      <c r="M315" s="33" t="str">
        <f t="shared" si="24"/>
        <v>sam</v>
      </c>
    </row>
    <row r="316" spans="9:13" ht="15.75" x14ac:dyDescent="0.3">
      <c r="I316" s="30">
        <f t="shared" si="22"/>
        <v>41588</v>
      </c>
      <c r="J316" s="31">
        <f t="shared" si="20"/>
        <v>45</v>
      </c>
      <c r="K316" s="35" t="str">
        <f t="shared" si="21"/>
        <v/>
      </c>
      <c r="L316" s="32">
        <f t="shared" si="23"/>
        <v>41588</v>
      </c>
      <c r="M316" s="33" t="str">
        <f t="shared" si="24"/>
        <v>dim</v>
      </c>
    </row>
    <row r="317" spans="9:13" ht="15.75" x14ac:dyDescent="0.3">
      <c r="I317" s="30">
        <f t="shared" si="22"/>
        <v>41589</v>
      </c>
      <c r="J317" s="31">
        <f t="shared" si="20"/>
        <v>46</v>
      </c>
      <c r="K317" s="35" t="str">
        <f t="shared" si="21"/>
        <v>f</v>
      </c>
      <c r="L317" s="32">
        <f t="shared" si="23"/>
        <v>41589</v>
      </c>
      <c r="M317" s="33" t="str">
        <f t="shared" si="24"/>
        <v>f</v>
      </c>
    </row>
    <row r="318" spans="9:13" ht="15.75" x14ac:dyDescent="0.3">
      <c r="I318" s="30">
        <f t="shared" si="22"/>
        <v>41590</v>
      </c>
      <c r="J318" s="31">
        <f t="shared" si="20"/>
        <v>46</v>
      </c>
      <c r="K318" s="35" t="str">
        <f t="shared" si="21"/>
        <v/>
      </c>
      <c r="L318" s="32">
        <f t="shared" si="23"/>
        <v>41590</v>
      </c>
      <c r="M318" s="33" t="str">
        <f t="shared" si="24"/>
        <v>mar</v>
      </c>
    </row>
    <row r="319" spans="9:13" ht="15.75" x14ac:dyDescent="0.3">
      <c r="I319" s="30">
        <f t="shared" si="22"/>
        <v>41591</v>
      </c>
      <c r="J319" s="31">
        <f t="shared" si="20"/>
        <v>46</v>
      </c>
      <c r="K319" s="35" t="str">
        <f t="shared" si="21"/>
        <v/>
      </c>
      <c r="L319" s="32">
        <f t="shared" si="23"/>
        <v>41591</v>
      </c>
      <c r="M319" s="33" t="str">
        <f t="shared" si="24"/>
        <v>mer</v>
      </c>
    </row>
    <row r="320" spans="9:13" ht="15.75" x14ac:dyDescent="0.3">
      <c r="I320" s="30">
        <f t="shared" si="22"/>
        <v>41592</v>
      </c>
      <c r="J320" s="31">
        <f t="shared" si="20"/>
        <v>46</v>
      </c>
      <c r="K320" s="35" t="str">
        <f t="shared" si="21"/>
        <v/>
      </c>
      <c r="L320" s="32">
        <f t="shared" si="23"/>
        <v>41592</v>
      </c>
      <c r="M320" s="33" t="str">
        <f t="shared" si="24"/>
        <v>jeu</v>
      </c>
    </row>
    <row r="321" spans="9:13" ht="15.75" x14ac:dyDescent="0.3">
      <c r="I321" s="30">
        <f t="shared" si="22"/>
        <v>41593</v>
      </c>
      <c r="J321" s="31">
        <f t="shared" si="20"/>
        <v>46</v>
      </c>
      <c r="K321" s="35" t="str">
        <f t="shared" si="21"/>
        <v/>
      </c>
      <c r="L321" s="32">
        <f t="shared" si="23"/>
        <v>41593</v>
      </c>
      <c r="M321" s="33" t="str">
        <f t="shared" si="24"/>
        <v>ven</v>
      </c>
    </row>
    <row r="322" spans="9:13" ht="15.75" x14ac:dyDescent="0.3">
      <c r="I322" s="30">
        <f t="shared" si="22"/>
        <v>41594</v>
      </c>
      <c r="J322" s="31">
        <f t="shared" si="20"/>
        <v>46</v>
      </c>
      <c r="K322" s="35" t="str">
        <f t="shared" si="21"/>
        <v/>
      </c>
      <c r="L322" s="32">
        <f t="shared" si="23"/>
        <v>41594</v>
      </c>
      <c r="M322" s="33" t="str">
        <f t="shared" si="24"/>
        <v>sam</v>
      </c>
    </row>
    <row r="323" spans="9:13" ht="15.75" x14ac:dyDescent="0.3">
      <c r="I323" s="30">
        <f t="shared" si="22"/>
        <v>41595</v>
      </c>
      <c r="J323" s="31">
        <f t="shared" ref="J323:J372" si="25">WEEKNUM(I323,2)</f>
        <v>46</v>
      </c>
      <c r="K323" s="35" t="str">
        <f t="shared" ref="K323:K372" si="26">IF(ISERROR(VLOOKUP(L323,Fériés,1,TRUE)),"",IF(VLOOKUP(L323,Fériés,1,TRUE)=I323,"f",""))</f>
        <v/>
      </c>
      <c r="L323" s="32">
        <f t="shared" si="23"/>
        <v>41595</v>
      </c>
      <c r="M323" s="33" t="str">
        <f t="shared" si="24"/>
        <v>dim</v>
      </c>
    </row>
    <row r="324" spans="9:13" ht="15.75" x14ac:dyDescent="0.3">
      <c r="I324" s="30">
        <f t="shared" si="22"/>
        <v>41596</v>
      </c>
      <c r="J324" s="31">
        <f t="shared" si="25"/>
        <v>47</v>
      </c>
      <c r="K324" s="35" t="str">
        <f t="shared" si="26"/>
        <v/>
      </c>
      <c r="L324" s="32">
        <f t="shared" si="23"/>
        <v>41596</v>
      </c>
      <c r="M324" s="33" t="str">
        <f t="shared" si="24"/>
        <v>lun</v>
      </c>
    </row>
    <row r="325" spans="9:13" ht="15.75" x14ac:dyDescent="0.3">
      <c r="I325" s="30">
        <f t="shared" ref="I325:I372" si="27">+I324+1</f>
        <v>41597</v>
      </c>
      <c r="J325" s="31">
        <f t="shared" si="25"/>
        <v>47</v>
      </c>
      <c r="K325" s="35" t="str">
        <f t="shared" si="26"/>
        <v/>
      </c>
      <c r="L325" s="32">
        <f t="shared" ref="L325:L372" si="28">+L324+1</f>
        <v>41597</v>
      </c>
      <c r="M325" s="33" t="str">
        <f t="shared" ref="M325:M372" si="29">IF(K325="f","f",TEXT(L325,"jjj"))</f>
        <v>mar</v>
      </c>
    </row>
    <row r="326" spans="9:13" ht="15.75" x14ac:dyDescent="0.3">
      <c r="I326" s="30">
        <f t="shared" si="27"/>
        <v>41598</v>
      </c>
      <c r="J326" s="31">
        <f t="shared" si="25"/>
        <v>47</v>
      </c>
      <c r="K326" s="35" t="str">
        <f t="shared" si="26"/>
        <v/>
      </c>
      <c r="L326" s="32">
        <f t="shared" si="28"/>
        <v>41598</v>
      </c>
      <c r="M326" s="33" t="str">
        <f t="shared" si="29"/>
        <v>mer</v>
      </c>
    </row>
    <row r="327" spans="9:13" ht="15.75" x14ac:dyDescent="0.3">
      <c r="I327" s="30">
        <f t="shared" si="27"/>
        <v>41599</v>
      </c>
      <c r="J327" s="31">
        <f t="shared" si="25"/>
        <v>47</v>
      </c>
      <c r="K327" s="35" t="str">
        <f t="shared" si="26"/>
        <v/>
      </c>
      <c r="L327" s="32">
        <f t="shared" si="28"/>
        <v>41599</v>
      </c>
      <c r="M327" s="33" t="str">
        <f t="shared" si="29"/>
        <v>jeu</v>
      </c>
    </row>
    <row r="328" spans="9:13" ht="15.75" x14ac:dyDescent="0.3">
      <c r="I328" s="30">
        <f t="shared" si="27"/>
        <v>41600</v>
      </c>
      <c r="J328" s="31">
        <f t="shared" si="25"/>
        <v>47</v>
      </c>
      <c r="K328" s="35" t="str">
        <f t="shared" si="26"/>
        <v/>
      </c>
      <c r="L328" s="32">
        <f t="shared" si="28"/>
        <v>41600</v>
      </c>
      <c r="M328" s="33" t="str">
        <f t="shared" si="29"/>
        <v>ven</v>
      </c>
    </row>
    <row r="329" spans="9:13" ht="15.75" x14ac:dyDescent="0.3">
      <c r="I329" s="30">
        <f t="shared" si="27"/>
        <v>41601</v>
      </c>
      <c r="J329" s="31">
        <f t="shared" si="25"/>
        <v>47</v>
      </c>
      <c r="K329" s="35" t="str">
        <f t="shared" si="26"/>
        <v/>
      </c>
      <c r="L329" s="32">
        <f t="shared" si="28"/>
        <v>41601</v>
      </c>
      <c r="M329" s="33" t="str">
        <f t="shared" si="29"/>
        <v>sam</v>
      </c>
    </row>
    <row r="330" spans="9:13" ht="15.75" x14ac:dyDescent="0.3">
      <c r="I330" s="30">
        <f t="shared" si="27"/>
        <v>41602</v>
      </c>
      <c r="J330" s="31">
        <f t="shared" si="25"/>
        <v>47</v>
      </c>
      <c r="K330" s="35" t="str">
        <f t="shared" si="26"/>
        <v/>
      </c>
      <c r="L330" s="32">
        <f t="shared" si="28"/>
        <v>41602</v>
      </c>
      <c r="M330" s="33" t="str">
        <f t="shared" si="29"/>
        <v>dim</v>
      </c>
    </row>
    <row r="331" spans="9:13" ht="15.75" x14ac:dyDescent="0.3">
      <c r="I331" s="30">
        <f t="shared" si="27"/>
        <v>41603</v>
      </c>
      <c r="J331" s="31">
        <f t="shared" si="25"/>
        <v>48</v>
      </c>
      <c r="K331" s="35" t="str">
        <f t="shared" si="26"/>
        <v/>
      </c>
      <c r="L331" s="32">
        <f t="shared" si="28"/>
        <v>41603</v>
      </c>
      <c r="M331" s="33" t="str">
        <f t="shared" si="29"/>
        <v>lun</v>
      </c>
    </row>
    <row r="332" spans="9:13" ht="15.75" x14ac:dyDescent="0.3">
      <c r="I332" s="30">
        <f t="shared" si="27"/>
        <v>41604</v>
      </c>
      <c r="J332" s="31">
        <f t="shared" si="25"/>
        <v>48</v>
      </c>
      <c r="K332" s="35" t="str">
        <f t="shared" si="26"/>
        <v/>
      </c>
      <c r="L332" s="32">
        <f t="shared" si="28"/>
        <v>41604</v>
      </c>
      <c r="M332" s="33" t="str">
        <f t="shared" si="29"/>
        <v>mar</v>
      </c>
    </row>
    <row r="333" spans="9:13" ht="15.75" x14ac:dyDescent="0.3">
      <c r="I333" s="30">
        <f t="shared" si="27"/>
        <v>41605</v>
      </c>
      <c r="J333" s="31">
        <f t="shared" si="25"/>
        <v>48</v>
      </c>
      <c r="K333" s="35" t="str">
        <f t="shared" si="26"/>
        <v/>
      </c>
      <c r="L333" s="32">
        <f t="shared" si="28"/>
        <v>41605</v>
      </c>
      <c r="M333" s="33" t="str">
        <f t="shared" si="29"/>
        <v>mer</v>
      </c>
    </row>
    <row r="334" spans="9:13" ht="15.75" x14ac:dyDescent="0.3">
      <c r="I334" s="30">
        <f t="shared" si="27"/>
        <v>41606</v>
      </c>
      <c r="J334" s="31">
        <f t="shared" si="25"/>
        <v>48</v>
      </c>
      <c r="K334" s="35" t="str">
        <f t="shared" si="26"/>
        <v/>
      </c>
      <c r="L334" s="32">
        <f t="shared" si="28"/>
        <v>41606</v>
      </c>
      <c r="M334" s="33" t="str">
        <f t="shared" si="29"/>
        <v>jeu</v>
      </c>
    </row>
    <row r="335" spans="9:13" ht="15.75" x14ac:dyDescent="0.3">
      <c r="I335" s="30">
        <f t="shared" si="27"/>
        <v>41607</v>
      </c>
      <c r="J335" s="31">
        <f t="shared" si="25"/>
        <v>48</v>
      </c>
      <c r="K335" s="35" t="str">
        <f t="shared" si="26"/>
        <v/>
      </c>
      <c r="L335" s="32">
        <f t="shared" si="28"/>
        <v>41607</v>
      </c>
      <c r="M335" s="33" t="str">
        <f t="shared" si="29"/>
        <v>ven</v>
      </c>
    </row>
    <row r="336" spans="9:13" ht="15.75" x14ac:dyDescent="0.3">
      <c r="I336" s="30">
        <f t="shared" si="27"/>
        <v>41608</v>
      </c>
      <c r="J336" s="31">
        <f t="shared" si="25"/>
        <v>48</v>
      </c>
      <c r="K336" s="35" t="str">
        <f t="shared" si="26"/>
        <v/>
      </c>
      <c r="L336" s="32">
        <f t="shared" si="28"/>
        <v>41608</v>
      </c>
      <c r="M336" s="33" t="str">
        <f t="shared" si="29"/>
        <v>sam</v>
      </c>
    </row>
    <row r="337" spans="9:13" ht="15.75" x14ac:dyDescent="0.3">
      <c r="I337" s="30">
        <f t="shared" si="27"/>
        <v>41609</v>
      </c>
      <c r="J337" s="31">
        <f t="shared" si="25"/>
        <v>48</v>
      </c>
      <c r="K337" s="35" t="str">
        <f t="shared" si="26"/>
        <v/>
      </c>
      <c r="L337" s="32">
        <f t="shared" si="28"/>
        <v>41609</v>
      </c>
      <c r="M337" s="33" t="str">
        <f t="shared" si="29"/>
        <v>dim</v>
      </c>
    </row>
    <row r="338" spans="9:13" ht="15.75" x14ac:dyDescent="0.3">
      <c r="I338" s="30">
        <f t="shared" si="27"/>
        <v>41610</v>
      </c>
      <c r="J338" s="31">
        <f t="shared" si="25"/>
        <v>49</v>
      </c>
      <c r="K338" s="35" t="str">
        <f t="shared" si="26"/>
        <v/>
      </c>
      <c r="L338" s="32">
        <f t="shared" si="28"/>
        <v>41610</v>
      </c>
      <c r="M338" s="33" t="str">
        <f t="shared" si="29"/>
        <v>lun</v>
      </c>
    </row>
    <row r="339" spans="9:13" ht="15.75" x14ac:dyDescent="0.3">
      <c r="I339" s="30">
        <f t="shared" si="27"/>
        <v>41611</v>
      </c>
      <c r="J339" s="31">
        <f t="shared" si="25"/>
        <v>49</v>
      </c>
      <c r="K339" s="35" t="str">
        <f t="shared" si="26"/>
        <v/>
      </c>
      <c r="L339" s="32">
        <f t="shared" si="28"/>
        <v>41611</v>
      </c>
      <c r="M339" s="33" t="str">
        <f t="shared" si="29"/>
        <v>mar</v>
      </c>
    </row>
    <row r="340" spans="9:13" ht="15.75" x14ac:dyDescent="0.3">
      <c r="I340" s="30">
        <f t="shared" si="27"/>
        <v>41612</v>
      </c>
      <c r="J340" s="31">
        <f t="shared" si="25"/>
        <v>49</v>
      </c>
      <c r="K340" s="35" t="str">
        <f t="shared" si="26"/>
        <v/>
      </c>
      <c r="L340" s="32">
        <f t="shared" si="28"/>
        <v>41612</v>
      </c>
      <c r="M340" s="33" t="str">
        <f t="shared" si="29"/>
        <v>mer</v>
      </c>
    </row>
    <row r="341" spans="9:13" ht="15.75" x14ac:dyDescent="0.3">
      <c r="I341" s="30">
        <f t="shared" si="27"/>
        <v>41613</v>
      </c>
      <c r="J341" s="31">
        <f t="shared" si="25"/>
        <v>49</v>
      </c>
      <c r="K341" s="35" t="str">
        <f t="shared" si="26"/>
        <v/>
      </c>
      <c r="L341" s="32">
        <f t="shared" si="28"/>
        <v>41613</v>
      </c>
      <c r="M341" s="33" t="str">
        <f t="shared" si="29"/>
        <v>jeu</v>
      </c>
    </row>
    <row r="342" spans="9:13" ht="15.75" x14ac:dyDescent="0.3">
      <c r="I342" s="30">
        <f t="shared" si="27"/>
        <v>41614</v>
      </c>
      <c r="J342" s="31">
        <f t="shared" si="25"/>
        <v>49</v>
      </c>
      <c r="K342" s="35" t="str">
        <f t="shared" si="26"/>
        <v/>
      </c>
      <c r="L342" s="32">
        <f t="shared" si="28"/>
        <v>41614</v>
      </c>
      <c r="M342" s="33" t="str">
        <f t="shared" si="29"/>
        <v>ven</v>
      </c>
    </row>
    <row r="343" spans="9:13" ht="15.75" x14ac:dyDescent="0.3">
      <c r="I343" s="30">
        <f t="shared" si="27"/>
        <v>41615</v>
      </c>
      <c r="J343" s="31">
        <f t="shared" si="25"/>
        <v>49</v>
      </c>
      <c r="K343" s="35" t="str">
        <f t="shared" si="26"/>
        <v/>
      </c>
      <c r="L343" s="32">
        <f t="shared" si="28"/>
        <v>41615</v>
      </c>
      <c r="M343" s="33" t="str">
        <f t="shared" si="29"/>
        <v>sam</v>
      </c>
    </row>
    <row r="344" spans="9:13" ht="15.75" x14ac:dyDescent="0.3">
      <c r="I344" s="30">
        <f t="shared" si="27"/>
        <v>41616</v>
      </c>
      <c r="J344" s="31">
        <f t="shared" si="25"/>
        <v>49</v>
      </c>
      <c r="K344" s="35" t="str">
        <f t="shared" si="26"/>
        <v/>
      </c>
      <c r="L344" s="32">
        <f t="shared" si="28"/>
        <v>41616</v>
      </c>
      <c r="M344" s="33" t="str">
        <f t="shared" si="29"/>
        <v>dim</v>
      </c>
    </row>
    <row r="345" spans="9:13" ht="15.75" x14ac:dyDescent="0.3">
      <c r="I345" s="30">
        <f t="shared" si="27"/>
        <v>41617</v>
      </c>
      <c r="J345" s="31">
        <f t="shared" si="25"/>
        <v>50</v>
      </c>
      <c r="K345" s="35" t="str">
        <f t="shared" si="26"/>
        <v/>
      </c>
      <c r="L345" s="32">
        <f t="shared" si="28"/>
        <v>41617</v>
      </c>
      <c r="M345" s="33" t="str">
        <f t="shared" si="29"/>
        <v>lun</v>
      </c>
    </row>
    <row r="346" spans="9:13" ht="15.75" x14ac:dyDescent="0.3">
      <c r="I346" s="30">
        <f t="shared" si="27"/>
        <v>41618</v>
      </c>
      <c r="J346" s="31">
        <f t="shared" si="25"/>
        <v>50</v>
      </c>
      <c r="K346" s="35" t="str">
        <f t="shared" si="26"/>
        <v/>
      </c>
      <c r="L346" s="32">
        <f t="shared" si="28"/>
        <v>41618</v>
      </c>
      <c r="M346" s="33" t="str">
        <f t="shared" si="29"/>
        <v>mar</v>
      </c>
    </row>
    <row r="347" spans="9:13" ht="15.75" x14ac:dyDescent="0.3">
      <c r="I347" s="30">
        <f t="shared" si="27"/>
        <v>41619</v>
      </c>
      <c r="J347" s="31">
        <f t="shared" si="25"/>
        <v>50</v>
      </c>
      <c r="K347" s="35" t="str">
        <f t="shared" si="26"/>
        <v/>
      </c>
      <c r="L347" s="32">
        <f t="shared" si="28"/>
        <v>41619</v>
      </c>
      <c r="M347" s="33" t="str">
        <f t="shared" si="29"/>
        <v>mer</v>
      </c>
    </row>
    <row r="348" spans="9:13" ht="15.75" x14ac:dyDescent="0.3">
      <c r="I348" s="30">
        <f t="shared" si="27"/>
        <v>41620</v>
      </c>
      <c r="J348" s="31">
        <f t="shared" si="25"/>
        <v>50</v>
      </c>
      <c r="K348" s="35" t="str">
        <f t="shared" si="26"/>
        <v/>
      </c>
      <c r="L348" s="32">
        <f t="shared" si="28"/>
        <v>41620</v>
      </c>
      <c r="M348" s="33" t="str">
        <f t="shared" si="29"/>
        <v>jeu</v>
      </c>
    </row>
    <row r="349" spans="9:13" ht="15.75" x14ac:dyDescent="0.3">
      <c r="I349" s="30">
        <f t="shared" si="27"/>
        <v>41621</v>
      </c>
      <c r="J349" s="31">
        <f t="shared" si="25"/>
        <v>50</v>
      </c>
      <c r="K349" s="35" t="str">
        <f t="shared" si="26"/>
        <v/>
      </c>
      <c r="L349" s="32">
        <f t="shared" si="28"/>
        <v>41621</v>
      </c>
      <c r="M349" s="33" t="str">
        <f t="shared" si="29"/>
        <v>ven</v>
      </c>
    </row>
    <row r="350" spans="9:13" ht="15.75" x14ac:dyDescent="0.3">
      <c r="I350" s="30">
        <f t="shared" si="27"/>
        <v>41622</v>
      </c>
      <c r="J350" s="31">
        <f t="shared" si="25"/>
        <v>50</v>
      </c>
      <c r="K350" s="35" t="str">
        <f t="shared" si="26"/>
        <v/>
      </c>
      <c r="L350" s="32">
        <f t="shared" si="28"/>
        <v>41622</v>
      </c>
      <c r="M350" s="33" t="str">
        <f t="shared" si="29"/>
        <v>sam</v>
      </c>
    </row>
    <row r="351" spans="9:13" ht="15.75" x14ac:dyDescent="0.3">
      <c r="I351" s="30">
        <f t="shared" si="27"/>
        <v>41623</v>
      </c>
      <c r="J351" s="31">
        <f t="shared" si="25"/>
        <v>50</v>
      </c>
      <c r="K351" s="35" t="str">
        <f t="shared" si="26"/>
        <v/>
      </c>
      <c r="L351" s="32">
        <f t="shared" si="28"/>
        <v>41623</v>
      </c>
      <c r="M351" s="33" t="str">
        <f t="shared" si="29"/>
        <v>dim</v>
      </c>
    </row>
    <row r="352" spans="9:13" ht="15.75" x14ac:dyDescent="0.3">
      <c r="I352" s="30">
        <f t="shared" si="27"/>
        <v>41624</v>
      </c>
      <c r="J352" s="31">
        <f t="shared" si="25"/>
        <v>51</v>
      </c>
      <c r="K352" s="35" t="str">
        <f t="shared" si="26"/>
        <v/>
      </c>
      <c r="L352" s="32">
        <f t="shared" si="28"/>
        <v>41624</v>
      </c>
      <c r="M352" s="33" t="str">
        <f t="shared" si="29"/>
        <v>lun</v>
      </c>
    </row>
    <row r="353" spans="9:13" ht="15.75" x14ac:dyDescent="0.3">
      <c r="I353" s="30">
        <f t="shared" si="27"/>
        <v>41625</v>
      </c>
      <c r="J353" s="31">
        <f t="shared" si="25"/>
        <v>51</v>
      </c>
      <c r="K353" s="35" t="str">
        <f t="shared" si="26"/>
        <v/>
      </c>
      <c r="L353" s="32">
        <f t="shared" si="28"/>
        <v>41625</v>
      </c>
      <c r="M353" s="33" t="str">
        <f t="shared" si="29"/>
        <v>mar</v>
      </c>
    </row>
    <row r="354" spans="9:13" ht="15.75" x14ac:dyDescent="0.3">
      <c r="I354" s="30">
        <f t="shared" si="27"/>
        <v>41626</v>
      </c>
      <c r="J354" s="31">
        <f t="shared" si="25"/>
        <v>51</v>
      </c>
      <c r="K354" s="35" t="str">
        <f t="shared" si="26"/>
        <v/>
      </c>
      <c r="L354" s="32">
        <f t="shared" si="28"/>
        <v>41626</v>
      </c>
      <c r="M354" s="33" t="str">
        <f t="shared" si="29"/>
        <v>mer</v>
      </c>
    </row>
    <row r="355" spans="9:13" ht="15.75" x14ac:dyDescent="0.3">
      <c r="I355" s="30">
        <f t="shared" si="27"/>
        <v>41627</v>
      </c>
      <c r="J355" s="31">
        <f t="shared" si="25"/>
        <v>51</v>
      </c>
      <c r="K355" s="35" t="str">
        <f t="shared" si="26"/>
        <v/>
      </c>
      <c r="L355" s="32">
        <f t="shared" si="28"/>
        <v>41627</v>
      </c>
      <c r="M355" s="33" t="str">
        <f t="shared" si="29"/>
        <v>jeu</v>
      </c>
    </row>
    <row r="356" spans="9:13" ht="15.75" x14ac:dyDescent="0.3">
      <c r="I356" s="30">
        <f t="shared" si="27"/>
        <v>41628</v>
      </c>
      <c r="J356" s="31">
        <f t="shared" si="25"/>
        <v>51</v>
      </c>
      <c r="K356" s="35" t="str">
        <f t="shared" si="26"/>
        <v/>
      </c>
      <c r="L356" s="32">
        <f t="shared" si="28"/>
        <v>41628</v>
      </c>
      <c r="M356" s="33" t="str">
        <f t="shared" si="29"/>
        <v>ven</v>
      </c>
    </row>
    <row r="357" spans="9:13" ht="15.75" x14ac:dyDescent="0.3">
      <c r="I357" s="30">
        <f t="shared" si="27"/>
        <v>41629</v>
      </c>
      <c r="J357" s="31">
        <f t="shared" si="25"/>
        <v>51</v>
      </c>
      <c r="K357" s="35" t="str">
        <f t="shared" si="26"/>
        <v/>
      </c>
      <c r="L357" s="32">
        <f t="shared" si="28"/>
        <v>41629</v>
      </c>
      <c r="M357" s="33" t="str">
        <f t="shared" si="29"/>
        <v>sam</v>
      </c>
    </row>
    <row r="358" spans="9:13" ht="15.75" x14ac:dyDescent="0.3">
      <c r="I358" s="30">
        <f t="shared" si="27"/>
        <v>41630</v>
      </c>
      <c r="J358" s="31">
        <f t="shared" si="25"/>
        <v>51</v>
      </c>
      <c r="K358" s="35" t="str">
        <f t="shared" si="26"/>
        <v/>
      </c>
      <c r="L358" s="32">
        <f t="shared" si="28"/>
        <v>41630</v>
      </c>
      <c r="M358" s="33" t="str">
        <f t="shared" si="29"/>
        <v>dim</v>
      </c>
    </row>
    <row r="359" spans="9:13" ht="15.75" x14ac:dyDescent="0.3">
      <c r="I359" s="30">
        <f t="shared" si="27"/>
        <v>41631</v>
      </c>
      <c r="J359" s="31">
        <f t="shared" si="25"/>
        <v>52</v>
      </c>
      <c r="K359" s="35" t="str">
        <f t="shared" si="26"/>
        <v/>
      </c>
      <c r="L359" s="32">
        <f t="shared" si="28"/>
        <v>41631</v>
      </c>
      <c r="M359" s="33" t="str">
        <f t="shared" si="29"/>
        <v>lun</v>
      </c>
    </row>
    <row r="360" spans="9:13" ht="15.75" x14ac:dyDescent="0.3">
      <c r="I360" s="30">
        <f t="shared" si="27"/>
        <v>41632</v>
      </c>
      <c r="J360" s="31">
        <f t="shared" si="25"/>
        <v>52</v>
      </c>
      <c r="K360" s="35" t="str">
        <f t="shared" si="26"/>
        <v/>
      </c>
      <c r="L360" s="32">
        <f t="shared" si="28"/>
        <v>41632</v>
      </c>
      <c r="M360" s="33" t="str">
        <f t="shared" si="29"/>
        <v>mar</v>
      </c>
    </row>
    <row r="361" spans="9:13" ht="15.75" x14ac:dyDescent="0.3">
      <c r="I361" s="30">
        <f t="shared" si="27"/>
        <v>41633</v>
      </c>
      <c r="J361" s="31">
        <f t="shared" si="25"/>
        <v>52</v>
      </c>
      <c r="K361" s="35" t="str">
        <f t="shared" si="26"/>
        <v>f</v>
      </c>
      <c r="L361" s="32">
        <f t="shared" si="28"/>
        <v>41633</v>
      </c>
      <c r="M361" s="33" t="str">
        <f t="shared" si="29"/>
        <v>f</v>
      </c>
    </row>
    <row r="362" spans="9:13" ht="15.75" x14ac:dyDescent="0.3">
      <c r="I362" s="30">
        <f t="shared" si="27"/>
        <v>41634</v>
      </c>
      <c r="J362" s="31">
        <f t="shared" si="25"/>
        <v>52</v>
      </c>
      <c r="K362" s="35" t="str">
        <f t="shared" si="26"/>
        <v/>
      </c>
      <c r="L362" s="32">
        <f t="shared" si="28"/>
        <v>41634</v>
      </c>
      <c r="M362" s="33" t="str">
        <f t="shared" si="29"/>
        <v>jeu</v>
      </c>
    </row>
    <row r="363" spans="9:13" ht="15.75" x14ac:dyDescent="0.3">
      <c r="I363" s="30">
        <f t="shared" si="27"/>
        <v>41635</v>
      </c>
      <c r="J363" s="31">
        <f t="shared" si="25"/>
        <v>52</v>
      </c>
      <c r="K363" s="35" t="str">
        <f t="shared" si="26"/>
        <v/>
      </c>
      <c r="L363" s="32">
        <f t="shared" si="28"/>
        <v>41635</v>
      </c>
      <c r="M363" s="33" t="str">
        <f t="shared" si="29"/>
        <v>ven</v>
      </c>
    </row>
    <row r="364" spans="9:13" ht="15.75" x14ac:dyDescent="0.3">
      <c r="I364" s="30">
        <f t="shared" si="27"/>
        <v>41636</v>
      </c>
      <c r="J364" s="31">
        <f t="shared" si="25"/>
        <v>52</v>
      </c>
      <c r="K364" s="35" t="str">
        <f t="shared" si="26"/>
        <v/>
      </c>
      <c r="L364" s="32">
        <f t="shared" si="28"/>
        <v>41636</v>
      </c>
      <c r="M364" s="33" t="str">
        <f t="shared" si="29"/>
        <v>sam</v>
      </c>
    </row>
    <row r="365" spans="9:13" ht="15.75" x14ac:dyDescent="0.3">
      <c r="I365" s="30">
        <f t="shared" si="27"/>
        <v>41637</v>
      </c>
      <c r="J365" s="31">
        <f t="shared" si="25"/>
        <v>52</v>
      </c>
      <c r="K365" s="35" t="str">
        <f t="shared" si="26"/>
        <v/>
      </c>
      <c r="L365" s="32">
        <f t="shared" si="28"/>
        <v>41637</v>
      </c>
      <c r="M365" s="33" t="str">
        <f t="shared" si="29"/>
        <v>dim</v>
      </c>
    </row>
    <row r="366" spans="9:13" ht="15.75" x14ac:dyDescent="0.3">
      <c r="I366" s="30">
        <f t="shared" si="27"/>
        <v>41638</v>
      </c>
      <c r="J366" s="31">
        <f t="shared" si="25"/>
        <v>53</v>
      </c>
      <c r="K366" s="35" t="str">
        <f t="shared" si="26"/>
        <v/>
      </c>
      <c r="L366" s="32">
        <f t="shared" si="28"/>
        <v>41638</v>
      </c>
      <c r="M366" s="33" t="str">
        <f t="shared" si="29"/>
        <v>lun</v>
      </c>
    </row>
    <row r="367" spans="9:13" ht="15.75" x14ac:dyDescent="0.3">
      <c r="I367" s="30">
        <f t="shared" si="27"/>
        <v>41639</v>
      </c>
      <c r="J367" s="31">
        <f t="shared" si="25"/>
        <v>53</v>
      </c>
      <c r="K367" s="35" t="str">
        <f t="shared" si="26"/>
        <v/>
      </c>
      <c r="L367" s="32">
        <f t="shared" si="28"/>
        <v>41639</v>
      </c>
      <c r="M367" s="33" t="str">
        <f t="shared" si="29"/>
        <v>mar</v>
      </c>
    </row>
    <row r="368" spans="9:13" ht="15.75" x14ac:dyDescent="0.3">
      <c r="I368" s="30">
        <f t="shared" si="27"/>
        <v>41640</v>
      </c>
      <c r="J368" s="31">
        <f t="shared" si="25"/>
        <v>1</v>
      </c>
      <c r="K368" s="35" t="str">
        <f t="shared" si="26"/>
        <v/>
      </c>
      <c r="L368" s="32">
        <f t="shared" si="28"/>
        <v>41640</v>
      </c>
      <c r="M368" s="33" t="str">
        <f t="shared" si="29"/>
        <v>mer</v>
      </c>
    </row>
    <row r="369" spans="9:13" ht="15.75" x14ac:dyDescent="0.3">
      <c r="I369" s="30">
        <f t="shared" si="27"/>
        <v>41641</v>
      </c>
      <c r="J369" s="31">
        <f t="shared" si="25"/>
        <v>1</v>
      </c>
      <c r="K369" s="35" t="str">
        <f t="shared" si="26"/>
        <v/>
      </c>
      <c r="L369" s="32">
        <f t="shared" si="28"/>
        <v>41641</v>
      </c>
      <c r="M369" s="33" t="str">
        <f t="shared" si="29"/>
        <v>jeu</v>
      </c>
    </row>
    <row r="370" spans="9:13" ht="15.75" x14ac:dyDescent="0.3">
      <c r="I370" s="30">
        <f t="shared" si="27"/>
        <v>41642</v>
      </c>
      <c r="J370" s="31">
        <f t="shared" si="25"/>
        <v>1</v>
      </c>
      <c r="K370" s="35" t="str">
        <f t="shared" si="26"/>
        <v/>
      </c>
      <c r="L370" s="32">
        <f t="shared" si="28"/>
        <v>41642</v>
      </c>
      <c r="M370" s="33" t="str">
        <f t="shared" si="29"/>
        <v>ven</v>
      </c>
    </row>
    <row r="371" spans="9:13" ht="15.75" x14ac:dyDescent="0.3">
      <c r="I371" s="30">
        <f t="shared" si="27"/>
        <v>41643</v>
      </c>
      <c r="J371" s="31">
        <f t="shared" si="25"/>
        <v>1</v>
      </c>
      <c r="K371" s="35" t="str">
        <f t="shared" si="26"/>
        <v/>
      </c>
      <c r="L371" s="32">
        <f t="shared" si="28"/>
        <v>41643</v>
      </c>
      <c r="M371" s="33" t="str">
        <f t="shared" si="29"/>
        <v>sam</v>
      </c>
    </row>
    <row r="372" spans="9:13" ht="15.75" x14ac:dyDescent="0.3">
      <c r="I372" s="30">
        <f t="shared" si="27"/>
        <v>41644</v>
      </c>
      <c r="J372" s="31">
        <f t="shared" si="25"/>
        <v>1</v>
      </c>
      <c r="K372" s="35" t="str">
        <f t="shared" si="26"/>
        <v/>
      </c>
      <c r="L372" s="32">
        <f t="shared" si="28"/>
        <v>41644</v>
      </c>
      <c r="M372" s="33" t="str">
        <f t="shared" si="29"/>
        <v>dim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G20"/>
  <sheetViews>
    <sheetView showZeros="0" tabSelected="1" zoomScale="90" zoomScaleNormal="90" workbookViewId="0">
      <pane xSplit="2" ySplit="3" topLeftCell="C4" activePane="bottomRight" state="frozen"/>
      <selection pane="topRight" activeCell="D1" sqref="D1"/>
      <selection pane="bottomLeft" activeCell="A4" sqref="A4"/>
      <selection pane="bottomRight" activeCell="D7" sqref="D7:F7"/>
    </sheetView>
  </sheetViews>
  <sheetFormatPr baseColWidth="10" defaultColWidth="11.5703125" defaultRowHeight="15" x14ac:dyDescent="0.25"/>
  <cols>
    <col min="1" max="1" width="22.7109375" bestFit="1" customWidth="1"/>
    <col min="2" max="2" width="15" bestFit="1" customWidth="1"/>
    <col min="3" max="3" width="4.140625" customWidth="1"/>
    <col min="4" max="4" width="5" customWidth="1"/>
    <col min="5" max="5" width="3.85546875" bestFit="1" customWidth="1"/>
    <col min="6" max="6" width="4.28515625" bestFit="1" customWidth="1"/>
    <col min="7" max="7" width="4.5703125" bestFit="1" customWidth="1"/>
    <col min="8" max="8" width="4.42578125" bestFit="1" customWidth="1"/>
    <col min="9" max="9" width="3.85546875" bestFit="1" customWidth="1"/>
    <col min="10" max="10" width="4.42578125" bestFit="1" customWidth="1"/>
    <col min="11" max="11" width="4.5703125" bestFit="1" customWidth="1"/>
    <col min="12" max="12" width="3.85546875" bestFit="1" customWidth="1"/>
    <col min="13" max="13" width="4.28515625" bestFit="1" customWidth="1"/>
    <col min="14" max="14" width="4.5703125" bestFit="1" customWidth="1"/>
    <col min="15" max="15" width="4.42578125" bestFit="1" customWidth="1"/>
    <col min="16" max="16" width="3.85546875" bestFit="1" customWidth="1"/>
    <col min="17" max="17" width="4.42578125" bestFit="1" customWidth="1"/>
    <col min="18" max="18" width="4.5703125" bestFit="1" customWidth="1"/>
    <col min="19" max="19" width="3.85546875" bestFit="1" customWidth="1"/>
    <col min="20" max="20" width="4.28515625" bestFit="1" customWidth="1"/>
    <col min="21" max="21" width="4.5703125" bestFit="1" customWidth="1"/>
    <col min="22" max="22" width="4.42578125" bestFit="1" customWidth="1"/>
    <col min="23" max="23" width="3.85546875" bestFit="1" customWidth="1"/>
    <col min="24" max="24" width="4.42578125" bestFit="1" customWidth="1"/>
    <col min="25" max="25" width="4.5703125" bestFit="1" customWidth="1"/>
    <col min="26" max="26" width="3.85546875" bestFit="1" customWidth="1"/>
    <col min="27" max="27" width="4.28515625" bestFit="1" customWidth="1"/>
    <col min="28" max="28" width="4.5703125" bestFit="1" customWidth="1"/>
    <col min="29" max="29" width="4.42578125" bestFit="1" customWidth="1"/>
    <col min="30" max="30" width="3.85546875" bestFit="1" customWidth="1"/>
    <col min="31" max="31" width="4.42578125" bestFit="1" customWidth="1"/>
    <col min="32" max="32" width="4.5703125" bestFit="1" customWidth="1"/>
    <col min="33" max="33" width="3.85546875" bestFit="1" customWidth="1"/>
  </cols>
  <sheetData>
    <row r="1" spans="1:33" ht="40.5" customHeight="1" thickBot="1" x14ac:dyDescent="0.3">
      <c r="A1" s="20">
        <v>2013</v>
      </c>
      <c r="C1" s="13">
        <f>DATE(An,1,1)</f>
        <v>41275</v>
      </c>
      <c r="D1" s="13" t="str">
        <f>IF(MONTH(C3)&lt;&gt;MONTH(D3),TEXT(D3,"mmmm"),"")</f>
        <v/>
      </c>
      <c r="E1" s="13" t="str">
        <f t="shared" ref="E1:AG1" si="0">IF(MONTH(D3)&lt;&gt;MONTH(E3),TEXT(E3,"mmmm"),"")</f>
        <v/>
      </c>
      <c r="F1" s="13" t="str">
        <f t="shared" si="0"/>
        <v/>
      </c>
      <c r="G1" s="13" t="str">
        <f t="shared" si="0"/>
        <v/>
      </c>
      <c r="H1" s="13" t="str">
        <f t="shared" si="0"/>
        <v/>
      </c>
      <c r="I1" s="13" t="str">
        <f t="shared" si="0"/>
        <v/>
      </c>
      <c r="J1" s="13" t="str">
        <f t="shared" si="0"/>
        <v/>
      </c>
      <c r="K1" s="13" t="str">
        <f t="shared" si="0"/>
        <v/>
      </c>
      <c r="L1" s="13" t="str">
        <f t="shared" si="0"/>
        <v/>
      </c>
      <c r="M1" s="13" t="str">
        <f t="shared" si="0"/>
        <v/>
      </c>
      <c r="N1" s="13" t="str">
        <f t="shared" si="0"/>
        <v/>
      </c>
      <c r="O1" s="13" t="str">
        <f t="shared" si="0"/>
        <v/>
      </c>
      <c r="P1" s="13" t="str">
        <f t="shared" si="0"/>
        <v/>
      </c>
      <c r="Q1" s="13" t="str">
        <f t="shared" si="0"/>
        <v/>
      </c>
      <c r="R1" s="13" t="str">
        <f t="shared" si="0"/>
        <v/>
      </c>
      <c r="S1" s="13" t="str">
        <f t="shared" si="0"/>
        <v/>
      </c>
      <c r="T1" s="13" t="str">
        <f t="shared" si="0"/>
        <v/>
      </c>
      <c r="U1" s="13" t="str">
        <f t="shared" si="0"/>
        <v/>
      </c>
      <c r="V1" s="13" t="str">
        <f t="shared" si="0"/>
        <v/>
      </c>
      <c r="W1" s="13" t="str">
        <f t="shared" si="0"/>
        <v/>
      </c>
      <c r="X1" s="13" t="str">
        <f t="shared" si="0"/>
        <v/>
      </c>
      <c r="Y1" s="13" t="str">
        <f t="shared" si="0"/>
        <v/>
      </c>
      <c r="Z1" s="13" t="str">
        <f t="shared" si="0"/>
        <v/>
      </c>
      <c r="AA1" s="13" t="str">
        <f t="shared" si="0"/>
        <v/>
      </c>
      <c r="AB1" s="13" t="str">
        <f t="shared" si="0"/>
        <v/>
      </c>
      <c r="AC1" s="13" t="str">
        <f t="shared" si="0"/>
        <v/>
      </c>
      <c r="AD1" s="13" t="str">
        <f t="shared" si="0"/>
        <v/>
      </c>
      <c r="AE1" s="13" t="str">
        <f t="shared" si="0"/>
        <v/>
      </c>
      <c r="AF1" s="13" t="str">
        <f t="shared" si="0"/>
        <v/>
      </c>
      <c r="AG1" s="13" t="str">
        <f t="shared" si="0"/>
        <v/>
      </c>
    </row>
    <row r="2" spans="1:33" x14ac:dyDescent="0.25">
      <c r="A2" s="1"/>
      <c r="C2" s="36" t="str">
        <f t="shared" ref="C2:AG2" si="1">VLOOKUP(C3,dates,2,FALSE)</f>
        <v>f</v>
      </c>
      <c r="D2" s="37" t="str">
        <f t="shared" si="1"/>
        <v>mer</v>
      </c>
      <c r="E2" s="37" t="str">
        <f t="shared" si="1"/>
        <v>jeu</v>
      </c>
      <c r="F2" s="37" t="str">
        <f t="shared" si="1"/>
        <v>ven</v>
      </c>
      <c r="G2" s="37" t="str">
        <f t="shared" si="1"/>
        <v>sam</v>
      </c>
      <c r="H2" s="37" t="str">
        <f t="shared" si="1"/>
        <v>dim</v>
      </c>
      <c r="I2" s="37" t="str">
        <f t="shared" si="1"/>
        <v>lun</v>
      </c>
      <c r="J2" s="37" t="str">
        <f t="shared" si="1"/>
        <v>mar</v>
      </c>
      <c r="K2" s="37" t="str">
        <f t="shared" si="1"/>
        <v>mer</v>
      </c>
      <c r="L2" s="37" t="str">
        <f t="shared" si="1"/>
        <v>jeu</v>
      </c>
      <c r="M2" s="37" t="str">
        <f t="shared" si="1"/>
        <v>ven</v>
      </c>
      <c r="N2" s="37" t="str">
        <f t="shared" si="1"/>
        <v>sam</v>
      </c>
      <c r="O2" s="37" t="str">
        <f t="shared" si="1"/>
        <v>dim</v>
      </c>
      <c r="P2" s="37" t="str">
        <f t="shared" si="1"/>
        <v>lun</v>
      </c>
      <c r="Q2" s="37" t="str">
        <f t="shared" si="1"/>
        <v>mar</v>
      </c>
      <c r="R2" s="37" t="str">
        <f t="shared" si="1"/>
        <v>mer</v>
      </c>
      <c r="S2" s="37" t="str">
        <f t="shared" si="1"/>
        <v>jeu</v>
      </c>
      <c r="T2" s="37" t="str">
        <f t="shared" si="1"/>
        <v>ven</v>
      </c>
      <c r="U2" s="37" t="str">
        <f t="shared" si="1"/>
        <v>sam</v>
      </c>
      <c r="V2" s="37" t="str">
        <f t="shared" si="1"/>
        <v>dim</v>
      </c>
      <c r="W2" s="37" t="str">
        <f t="shared" si="1"/>
        <v>lun</v>
      </c>
      <c r="X2" s="37" t="str">
        <f t="shared" si="1"/>
        <v>mar</v>
      </c>
      <c r="Y2" s="37" t="str">
        <f t="shared" si="1"/>
        <v>mer</v>
      </c>
      <c r="Z2" s="37" t="str">
        <f t="shared" si="1"/>
        <v>jeu</v>
      </c>
      <c r="AA2" s="37" t="str">
        <f t="shared" si="1"/>
        <v>ven</v>
      </c>
      <c r="AB2" s="37" t="str">
        <f t="shared" si="1"/>
        <v>sam</v>
      </c>
      <c r="AC2" s="37" t="str">
        <f t="shared" si="1"/>
        <v>dim</v>
      </c>
      <c r="AD2" s="37" t="str">
        <f t="shared" si="1"/>
        <v>lun</v>
      </c>
      <c r="AE2" s="37" t="str">
        <f t="shared" si="1"/>
        <v>mar</v>
      </c>
      <c r="AF2" s="37" t="str">
        <f t="shared" si="1"/>
        <v>mer</v>
      </c>
      <c r="AG2" s="38" t="str">
        <f t="shared" si="1"/>
        <v>jeu</v>
      </c>
    </row>
    <row r="3" spans="1:33" ht="15.75" thickBot="1" x14ac:dyDescent="0.3">
      <c r="A3" s="21" t="s">
        <v>13</v>
      </c>
      <c r="B3" s="22" t="s">
        <v>14</v>
      </c>
      <c r="C3" s="39">
        <f>(DATE(An,1,1))</f>
        <v>41275</v>
      </c>
      <c r="D3" s="40">
        <f>+C3+1</f>
        <v>41276</v>
      </c>
      <c r="E3" s="40">
        <f t="shared" ref="E3:AG3" si="2">+D3+1</f>
        <v>41277</v>
      </c>
      <c r="F3" s="40">
        <f t="shared" si="2"/>
        <v>41278</v>
      </c>
      <c r="G3" s="40">
        <f t="shared" si="2"/>
        <v>41279</v>
      </c>
      <c r="H3" s="40">
        <f t="shared" si="2"/>
        <v>41280</v>
      </c>
      <c r="I3" s="40">
        <f t="shared" si="2"/>
        <v>41281</v>
      </c>
      <c r="J3" s="40">
        <f t="shared" si="2"/>
        <v>41282</v>
      </c>
      <c r="K3" s="40">
        <f t="shared" si="2"/>
        <v>41283</v>
      </c>
      <c r="L3" s="40">
        <f t="shared" si="2"/>
        <v>41284</v>
      </c>
      <c r="M3" s="40">
        <f t="shared" si="2"/>
        <v>41285</v>
      </c>
      <c r="N3" s="40">
        <f t="shared" si="2"/>
        <v>41286</v>
      </c>
      <c r="O3" s="40">
        <f t="shared" si="2"/>
        <v>41287</v>
      </c>
      <c r="P3" s="40">
        <f t="shared" si="2"/>
        <v>41288</v>
      </c>
      <c r="Q3" s="40">
        <f t="shared" si="2"/>
        <v>41289</v>
      </c>
      <c r="R3" s="40">
        <f t="shared" si="2"/>
        <v>41290</v>
      </c>
      <c r="S3" s="40">
        <f t="shared" si="2"/>
        <v>41291</v>
      </c>
      <c r="T3" s="40">
        <f t="shared" si="2"/>
        <v>41292</v>
      </c>
      <c r="U3" s="40">
        <f t="shared" si="2"/>
        <v>41293</v>
      </c>
      <c r="V3" s="40">
        <f t="shared" si="2"/>
        <v>41294</v>
      </c>
      <c r="W3" s="40">
        <f t="shared" si="2"/>
        <v>41295</v>
      </c>
      <c r="X3" s="40">
        <f t="shared" si="2"/>
        <v>41296</v>
      </c>
      <c r="Y3" s="40">
        <f t="shared" si="2"/>
        <v>41297</v>
      </c>
      <c r="Z3" s="40">
        <f t="shared" si="2"/>
        <v>41298</v>
      </c>
      <c r="AA3" s="40">
        <f t="shared" si="2"/>
        <v>41299</v>
      </c>
      <c r="AB3" s="40">
        <f t="shared" si="2"/>
        <v>41300</v>
      </c>
      <c r="AC3" s="40">
        <f t="shared" si="2"/>
        <v>41301</v>
      </c>
      <c r="AD3" s="40">
        <f t="shared" si="2"/>
        <v>41302</v>
      </c>
      <c r="AE3" s="40">
        <f t="shared" si="2"/>
        <v>41303</v>
      </c>
      <c r="AF3" s="40">
        <f t="shared" si="2"/>
        <v>41304</v>
      </c>
      <c r="AG3" s="41">
        <f t="shared" si="2"/>
        <v>41305</v>
      </c>
    </row>
    <row r="4" spans="1:33" x14ac:dyDescent="0.25">
      <c r="A4" s="24" t="str">
        <f>Récap!A3</f>
        <v>aaa</v>
      </c>
      <c r="B4" s="25" t="str">
        <f>Récap!B3</f>
        <v>administratif</v>
      </c>
      <c r="C4" s="14"/>
      <c r="D4" s="15" t="s">
        <v>23</v>
      </c>
      <c r="E4" s="15" t="s">
        <v>23</v>
      </c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6"/>
    </row>
    <row r="5" spans="1:33" x14ac:dyDescent="0.25">
      <c r="A5" s="26" t="str">
        <f>Récap!A4</f>
        <v>bbb</v>
      </c>
      <c r="B5" s="27" t="str">
        <f>Récap!B4</f>
        <v>maintenance</v>
      </c>
      <c r="C5" s="17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9"/>
    </row>
    <row r="6" spans="1:33" x14ac:dyDescent="0.25">
      <c r="A6" s="26" t="str">
        <f>Récap!A5</f>
        <v>ccc</v>
      </c>
      <c r="B6" s="27" t="str">
        <f>Récap!B5</f>
        <v>maintenance</v>
      </c>
      <c r="C6" s="17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9"/>
    </row>
    <row r="7" spans="1:33" x14ac:dyDescent="0.25">
      <c r="A7" s="26" t="str">
        <f>Récap!A6</f>
        <v>ddd</v>
      </c>
      <c r="B7" s="27" t="str">
        <f>Récap!B6</f>
        <v>atelier</v>
      </c>
      <c r="C7" s="17"/>
      <c r="D7" s="18" t="s">
        <v>24</v>
      </c>
      <c r="E7" s="18" t="s">
        <v>24</v>
      </c>
      <c r="F7" s="18" t="s">
        <v>24</v>
      </c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9"/>
    </row>
    <row r="8" spans="1:33" x14ac:dyDescent="0.25">
      <c r="A8" s="26" t="str">
        <f>Récap!A7</f>
        <v>eee</v>
      </c>
      <c r="B8" s="27" t="str">
        <f>Récap!B7</f>
        <v>atelier</v>
      </c>
      <c r="C8" s="17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9"/>
    </row>
    <row r="9" spans="1:33" x14ac:dyDescent="0.25">
      <c r="A9" s="26" t="str">
        <f>Récap!A8</f>
        <v>fff</v>
      </c>
      <c r="B9" s="27" t="str">
        <f>Récap!B8</f>
        <v>commercial</v>
      </c>
      <c r="C9" s="17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9"/>
    </row>
    <row r="10" spans="1:33" x14ac:dyDescent="0.25">
      <c r="A10" s="26">
        <f>Récap!A9</f>
        <v>0</v>
      </c>
      <c r="B10" s="27">
        <f>Récap!B9</f>
        <v>0</v>
      </c>
      <c r="C10" s="17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9"/>
    </row>
    <row r="11" spans="1:33" x14ac:dyDescent="0.25">
      <c r="A11" s="26">
        <f>Récap!A10</f>
        <v>0</v>
      </c>
      <c r="B11" s="27">
        <f>Récap!B10</f>
        <v>0</v>
      </c>
      <c r="C11" s="17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9"/>
    </row>
    <row r="12" spans="1:33" x14ac:dyDescent="0.25">
      <c r="A12" s="26">
        <f>Récap!A11</f>
        <v>0</v>
      </c>
      <c r="B12" s="27">
        <f>Récap!B11</f>
        <v>0</v>
      </c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9"/>
    </row>
    <row r="13" spans="1:33" x14ac:dyDescent="0.25">
      <c r="A13" s="26">
        <f>Récap!A12</f>
        <v>0</v>
      </c>
      <c r="B13" s="27">
        <f>Récap!B12</f>
        <v>0</v>
      </c>
      <c r="C13" s="17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9"/>
    </row>
    <row r="14" spans="1:33" x14ac:dyDescent="0.25">
      <c r="A14" s="26">
        <f>Récap!A13</f>
        <v>0</v>
      </c>
      <c r="B14" s="27">
        <f>Récap!B13</f>
        <v>0</v>
      </c>
      <c r="C14" s="17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9"/>
    </row>
    <row r="15" spans="1:33" x14ac:dyDescent="0.25">
      <c r="A15" s="26">
        <f>Récap!A14</f>
        <v>0</v>
      </c>
      <c r="B15" s="27">
        <f>Récap!B14</f>
        <v>0</v>
      </c>
      <c r="C15" s="17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9"/>
    </row>
    <row r="16" spans="1:33" x14ac:dyDescent="0.25">
      <c r="A16" s="26">
        <f>Récap!A15</f>
        <v>0</v>
      </c>
      <c r="B16" s="27">
        <f>Récap!B15</f>
        <v>0</v>
      </c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9"/>
    </row>
    <row r="17" spans="1:33" x14ac:dyDescent="0.25">
      <c r="A17" s="26">
        <f>Récap!A16</f>
        <v>0</v>
      </c>
      <c r="B17" s="27">
        <f>Récap!B16</f>
        <v>0</v>
      </c>
      <c r="C17" s="17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9"/>
    </row>
    <row r="18" spans="1:33" x14ac:dyDescent="0.25">
      <c r="A18" s="26">
        <f>Récap!A17</f>
        <v>0</v>
      </c>
      <c r="B18" s="27">
        <f>Récap!B17</f>
        <v>0</v>
      </c>
      <c r="C18" s="17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9"/>
    </row>
    <row r="19" spans="1:33" x14ac:dyDescent="0.25">
      <c r="A19" s="26">
        <f>Récap!A18</f>
        <v>0</v>
      </c>
      <c r="B19" s="27">
        <f>Récap!B18</f>
        <v>0</v>
      </c>
      <c r="C19" s="17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9"/>
    </row>
    <row r="20" spans="1:33" x14ac:dyDescent="0.25">
      <c r="A20" s="26">
        <f>Récap!A19</f>
        <v>0</v>
      </c>
      <c r="B20" s="27">
        <f>Récap!B19</f>
        <v>0</v>
      </c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9"/>
    </row>
  </sheetData>
  <conditionalFormatting sqref="C1:AG1">
    <cfRule type="containsBlanks" dxfId="3" priority="13">
      <formula>LEN(TRIM(C1))=0</formula>
    </cfRule>
    <cfRule type="notContainsBlanks" dxfId="2" priority="13">
      <formula>LEN(TRIM(C1))&gt;0</formula>
    </cfRule>
  </conditionalFormatting>
  <conditionalFormatting sqref="C4:AG20">
    <cfRule type="expression" dxfId="1" priority="4">
      <formula>OR(WEEKDAY(C$3)=1,WEEKDAY(C$3)=7)</formula>
    </cfRule>
  </conditionalFormatting>
  <conditionalFormatting sqref="C2:AG20">
    <cfRule type="expression" dxfId="0" priority="3">
      <formula>COUNTIF(Fériés,C$3)</formula>
    </cfRule>
  </conditionalFormatting>
  <dataValidations count="1">
    <dataValidation type="list" allowBlank="1" showInputMessage="1" showErrorMessage="1" sqref="A1:A2">
      <formula1>Année</formula1>
    </dataValidation>
  </dataValidations>
  <pageMargins left="0.25" right="0.25" top="0.75" bottom="0.75" header="0.3" footer="0.3"/>
  <pageSetup paperSize="9" scale="24" fitToWidth="0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8"/>
  <sheetViews>
    <sheetView workbookViewId="0">
      <selection activeCell="B9" sqref="B9"/>
    </sheetView>
  </sheetViews>
  <sheetFormatPr baseColWidth="10" defaultRowHeight="12.75" x14ac:dyDescent="0.2"/>
  <cols>
    <col min="1" max="1" width="21.42578125" style="23" bestFit="1" customWidth="1"/>
    <col min="2" max="2" width="13.140625" style="23" bestFit="1" customWidth="1"/>
    <col min="3" max="16384" width="11.42578125" style="23"/>
  </cols>
  <sheetData>
    <row r="1" spans="1:2" ht="13.5" customHeight="1" x14ac:dyDescent="0.2"/>
    <row r="2" spans="1:2" ht="13.5" thickBot="1" x14ac:dyDescent="0.25">
      <c r="A2" s="21" t="s">
        <v>18</v>
      </c>
      <c r="B2" s="22" t="s">
        <v>14</v>
      </c>
    </row>
    <row r="3" spans="1:2" x14ac:dyDescent="0.2">
      <c r="A3" s="24" t="s">
        <v>32</v>
      </c>
      <c r="B3" s="25" t="s">
        <v>39</v>
      </c>
    </row>
    <row r="4" spans="1:2" x14ac:dyDescent="0.2">
      <c r="A4" s="26" t="s">
        <v>33</v>
      </c>
      <c r="B4" s="27" t="s">
        <v>40</v>
      </c>
    </row>
    <row r="5" spans="1:2" x14ac:dyDescent="0.2">
      <c r="A5" s="26" t="s">
        <v>34</v>
      </c>
      <c r="B5" s="27" t="s">
        <v>40</v>
      </c>
    </row>
    <row r="6" spans="1:2" x14ac:dyDescent="0.2">
      <c r="A6" s="26" t="s">
        <v>35</v>
      </c>
      <c r="B6" s="27" t="s">
        <v>41</v>
      </c>
    </row>
    <row r="7" spans="1:2" x14ac:dyDescent="0.2">
      <c r="A7" s="26" t="s">
        <v>36</v>
      </c>
      <c r="B7" s="27" t="s">
        <v>41</v>
      </c>
    </row>
    <row r="8" spans="1:2" x14ac:dyDescent="0.2">
      <c r="A8" s="26" t="s">
        <v>37</v>
      </c>
      <c r="B8" s="27" t="s">
        <v>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"/>
  <sheetViews>
    <sheetView workbookViewId="0">
      <selection activeCell="G14" sqref="G14"/>
    </sheetView>
  </sheetViews>
  <sheetFormatPr baseColWidth="10" defaultRowHeight="15" x14ac:dyDescent="0.25"/>
  <cols>
    <col min="1" max="1" width="25.28515625" customWidth="1"/>
    <col min="2" max="2" width="10.42578125" customWidth="1"/>
    <col min="3" max="4" width="11.42578125" style="44"/>
    <col min="5" max="5" width="6.85546875" customWidth="1"/>
  </cols>
  <sheetData>
    <row r="1" spans="1:6" x14ac:dyDescent="0.25">
      <c r="A1" s="21" t="s">
        <v>18</v>
      </c>
      <c r="B1" s="29" t="s">
        <v>21</v>
      </c>
      <c r="C1" s="43" t="s">
        <v>19</v>
      </c>
      <c r="D1" s="43" t="s">
        <v>20</v>
      </c>
      <c r="E1" s="28" t="s">
        <v>30</v>
      </c>
      <c r="F1" s="42" t="s">
        <v>31</v>
      </c>
    </row>
    <row r="2" spans="1:6" x14ac:dyDescent="0.25">
      <c r="A2" t="s">
        <v>35</v>
      </c>
      <c r="B2" t="s">
        <v>24</v>
      </c>
      <c r="C2" s="44">
        <v>41276</v>
      </c>
      <c r="D2" s="44">
        <v>41278</v>
      </c>
      <c r="E2" t="str">
        <f>IF(ISBLANK(B2),"",VLOOKUP(B2,Base!$F$2:$G$75,2,FALSE))</f>
        <v>RTT</v>
      </c>
      <c r="F2">
        <f>NETWORKDAYS(C2,D2,Fériés)</f>
        <v>3</v>
      </c>
    </row>
    <row r="3" spans="1:6" x14ac:dyDescent="0.25">
      <c r="A3" t="s">
        <v>32</v>
      </c>
      <c r="B3" t="s">
        <v>28</v>
      </c>
      <c r="C3" s="44">
        <v>41276</v>
      </c>
      <c r="D3" s="44">
        <v>41277</v>
      </c>
      <c r="E3" t="str">
        <f>IF(ISBLANK(B3),"",VLOOKUP(B3,Base!$F$2:$G$75,2,FALSE))</f>
        <v>CP</v>
      </c>
      <c r="F3">
        <f>NETWORKDAYS(C3,D3,Fériés)</f>
        <v>2</v>
      </c>
    </row>
  </sheetData>
  <dataValidations count="2">
    <dataValidation type="list" allowBlank="1" showInputMessage="1" showErrorMessage="1" sqref="A2:A22">
      <formula1>Salariés</formula1>
    </dataValidation>
    <dataValidation type="list" allowBlank="1" showInputMessage="1" showErrorMessage="1" sqref="B2:B22">
      <formula1>Congés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Base</vt:lpstr>
      <vt:lpstr>Calendrier</vt:lpstr>
      <vt:lpstr>Récap</vt:lpstr>
      <vt:lpstr>Saisie des congés</vt:lpstr>
      <vt:lpstr>An</vt:lpstr>
      <vt:lpstr>Année</vt:lpstr>
      <vt:lpstr>Congés</vt:lpstr>
      <vt:lpstr>dates</vt:lpstr>
      <vt:lpstr>début</vt:lpstr>
      <vt:lpstr>Fériés</vt:lpstr>
      <vt:lpstr>fin</vt:lpstr>
      <vt:lpstr>saisie</vt:lpstr>
      <vt:lpstr>Salariés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</dc:creator>
  <cp:lastModifiedBy>Sabrina</cp:lastModifiedBy>
  <cp:lastPrinted>2013-03-02T18:10:40Z</cp:lastPrinted>
  <dcterms:created xsi:type="dcterms:W3CDTF">2013-03-02T14:10:52Z</dcterms:created>
  <dcterms:modified xsi:type="dcterms:W3CDTF">2013-03-03T11:05:31Z</dcterms:modified>
</cp:coreProperties>
</file>