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8735" windowHeight="787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I36" i="1" a="1"/>
  <c r="I36" s="1"/>
  <c r="H36" a="1"/>
  <c r="H36" s="1"/>
  <c r="I35" a="1"/>
  <c r="I35" s="1"/>
  <c r="H35" a="1"/>
  <c r="H35" s="1"/>
  <c r="I34" a="1"/>
  <c r="I34" s="1"/>
  <c r="H34" a="1"/>
  <c r="H34" s="1"/>
  <c r="I25" a="1"/>
  <c r="I25" s="1"/>
  <c r="I26" a="1"/>
  <c r="I26" s="1"/>
  <c r="I24" a="1"/>
  <c r="I24" s="1"/>
  <c r="H24" a="1"/>
  <c r="H24" s="1"/>
  <c r="H26" a="1"/>
  <c r="H26" s="1"/>
  <c r="H25" a="1"/>
  <c r="H25" s="1"/>
  <c r="H18"/>
  <c r="E3"/>
  <c r="E4"/>
  <c r="E5"/>
  <c r="E6"/>
  <c r="E7"/>
  <c r="E8"/>
  <c r="E9"/>
  <c r="E10"/>
  <c r="E11"/>
  <c r="E12"/>
  <c r="E13"/>
  <c r="E14"/>
  <c r="E2"/>
  <c r="I20"/>
  <c r="J20"/>
  <c r="K20"/>
  <c r="L20"/>
  <c r="M20"/>
  <c r="N20"/>
  <c r="O20"/>
  <c r="P20"/>
  <c r="Q20"/>
  <c r="R20"/>
  <c r="S20"/>
  <c r="H20"/>
  <c r="I19"/>
  <c r="J19"/>
  <c r="K19"/>
  <c r="L19"/>
  <c r="M19"/>
  <c r="N19"/>
  <c r="O19"/>
  <c r="P19"/>
  <c r="Q19"/>
  <c r="R19"/>
  <c r="S19"/>
  <c r="H19"/>
  <c r="J18"/>
  <c r="K18"/>
  <c r="K22" s="1"/>
  <c r="L18"/>
  <c r="M18"/>
  <c r="M22" s="1"/>
  <c r="N18"/>
  <c r="O18"/>
  <c r="O22" s="1"/>
  <c r="P18"/>
  <c r="Q18"/>
  <c r="Q22" s="1"/>
  <c r="R18"/>
  <c r="S18"/>
  <c r="S22" s="1"/>
  <c r="I18"/>
  <c r="I22" s="1"/>
  <c r="H22"/>
  <c r="I16"/>
  <c r="J16"/>
  <c r="K16"/>
  <c r="L16"/>
  <c r="M16"/>
  <c r="N16"/>
  <c r="O16"/>
  <c r="P16"/>
  <c r="Q16"/>
  <c r="R16"/>
  <c r="S16"/>
  <c r="H16"/>
  <c r="R22" l="1"/>
  <c r="P22"/>
  <c r="N22"/>
  <c r="L22"/>
  <c r="J22"/>
</calcChain>
</file>

<file path=xl/sharedStrings.xml><?xml version="1.0" encoding="utf-8"?>
<sst xmlns="http://schemas.openxmlformats.org/spreadsheetml/2006/main" count="114" uniqueCount="43">
  <si>
    <t>Libellé</t>
  </si>
  <si>
    <t>Nom, prénom</t>
  </si>
  <si>
    <t>Grade</t>
  </si>
  <si>
    <t>St.</t>
  </si>
  <si>
    <t>Janv</t>
  </si>
  <si>
    <t>Févr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</si>
  <si>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</si>
  <si>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</si>
  <si>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</si>
  <si>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</si>
  <si>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</si>
  <si>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</si>
  <si>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</si>
  <si>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</si>
  <si>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</si>
  <si>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Déc</t>
  </si>
  <si>
    <t>???</t>
  </si>
  <si>
    <t>N</t>
  </si>
  <si>
    <t>A</t>
  </si>
  <si>
    <t>B</t>
  </si>
  <si>
    <t>C</t>
  </si>
  <si>
    <t>D</t>
  </si>
  <si>
    <t>Service PRINC</t>
  </si>
  <si>
    <t>SOUS SERVICE</t>
  </si>
  <si>
    <t>JEAN PIERRE P</t>
  </si>
  <si>
    <t>FREDY</t>
  </si>
  <si>
    <t>JOHSUA</t>
  </si>
  <si>
    <t>HELENE</t>
  </si>
  <si>
    <t>HELENE 1</t>
  </si>
  <si>
    <t>HELENE 6</t>
  </si>
  <si>
    <t>SALARIE</t>
  </si>
  <si>
    <t>AP</t>
  </si>
  <si>
    <t>JEAN PIERRE RICHEZ</t>
  </si>
  <si>
    <t>JEAN PIERRE PERD</t>
  </si>
  <si>
    <t>doublon ?</t>
  </si>
  <si>
    <t>somme</t>
  </si>
  <si>
    <t xml:space="preserve">agents </t>
  </si>
  <si>
    <t>formule matricielle trouver le nombre de personnes avec Condition de la Catégorie ET  Sans Doublons</t>
  </si>
  <si>
    <t>=SOMME(($G$2:$G$14=G24)/NB.SI.ENS($D$2:$D$14;$D$2:$D$14;$G$2:$G$14;$G$2:$G$14))</t>
  </si>
  <si>
    <t>cette formule me donne les données en fonction de la colonne D( nom et prénom )</t>
  </si>
  <si>
    <t>idée suivante</t>
  </si>
  <si>
    <t>trouver le nombre de personnes avec condition de la catégorie et par mois ( si mois = 0 ne pas tenir compte)</t>
  </si>
  <si>
    <t xml:space="preserve">Merci bien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</si>
</sst>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36" borderId="0" xfId="0" applyFill="1"/>
    <xf numFmtId="0" fontId="0" fillId="35" borderId="12" xfId="0" applyFill="1" applyBorder="1"/>
    <xf numFmtId="0" fontId="0" fillId="0" borderId="17" xfId="0" applyBorder="1"/>
    <xf numFmtId="0" fontId="0" fillId="0" borderId="12" xfId="0" applyBorder="1"/>
    <xf numFmtId="0" fontId="0" fillId="0" borderId="16" xfId="0" applyBorder="1"/>
    <xf numFmtId="0" fontId="0" fillId="0" borderId="11" xfId="0" applyBorder="1"/>
    <xf numFmtId="0" fontId="0" fillId="0" borderId="15" xfId="0" applyBorder="1"/>
    <xf numFmtId="0" fontId="0" fillId="33" borderId="10" xfId="0" applyFill="1" applyBorder="1"/>
    <xf numFmtId="0" fontId="0" fillId="0" borderId="0" xfId="0" applyBorder="1"/>
    <xf numFmtId="0" fontId="0" fillId="35" borderId="18" xfId="0" applyFill="1" applyBorder="1"/>
    <xf numFmtId="0" fontId="0" fillId="0" borderId="14" xfId="0" applyBorder="1"/>
    <xf numFmtId="0" fontId="0" fillId="35" borderId="17" xfId="0" applyFill="1" applyBorder="1"/>
    <xf numFmtId="0" fontId="0" fillId="35" borderId="13" xfId="0" applyFill="1" applyBorder="1"/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0" borderId="0" xfId="0" applyFont="1"/>
    <xf numFmtId="0" fontId="18" fillId="0" borderId="0" xfId="0" applyFont="1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16" fillId="0" borderId="0" xfId="0" applyFont="1" applyAlignment="1">
      <alignment horizontal="center"/>
    </xf>
    <xf numFmtId="0" fontId="16" fillId="33" borderId="10" xfId="0" quotePrefix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14</xdr:row>
      <xdr:rowOff>114300</xdr:rowOff>
    </xdr:from>
    <xdr:to>
      <xdr:col>6</xdr:col>
      <xdr:colOff>169544</xdr:colOff>
      <xdr:row>16</xdr:row>
      <xdr:rowOff>142875</xdr:rowOff>
    </xdr:to>
    <xdr:sp macro="" textlink="">
      <xdr:nvSpPr>
        <xdr:cNvPr id="4" name="Flèche vers le haut 3"/>
        <xdr:cNvSpPr/>
      </xdr:nvSpPr>
      <xdr:spPr>
        <a:xfrm>
          <a:off x="3190875" y="2781300"/>
          <a:ext cx="45719" cy="419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</xdr:col>
      <xdr:colOff>47625</xdr:colOff>
      <xdr:row>23</xdr:row>
      <xdr:rowOff>57150</xdr:rowOff>
    </xdr:from>
    <xdr:to>
      <xdr:col>4</xdr:col>
      <xdr:colOff>657225</xdr:colOff>
      <xdr:row>23</xdr:row>
      <xdr:rowOff>142875</xdr:rowOff>
    </xdr:to>
    <xdr:sp macro="" textlink="">
      <xdr:nvSpPr>
        <xdr:cNvPr id="5" name="Right Arrow 4"/>
        <xdr:cNvSpPr/>
      </xdr:nvSpPr>
      <xdr:spPr>
        <a:xfrm>
          <a:off x="47625" y="4457700"/>
          <a:ext cx="2019300" cy="857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200025</xdr:colOff>
      <xdr:row>38</xdr:row>
      <xdr:rowOff>85725</xdr:rowOff>
    </xdr:from>
    <xdr:to>
      <xdr:col>3</xdr:col>
      <xdr:colOff>1209675</xdr:colOff>
      <xdr:row>38</xdr:row>
      <xdr:rowOff>131444</xdr:rowOff>
    </xdr:to>
    <xdr:sp macro="" textlink="">
      <xdr:nvSpPr>
        <xdr:cNvPr id="6" name="Flèche droite 5"/>
        <xdr:cNvSpPr/>
      </xdr:nvSpPr>
      <xdr:spPr>
        <a:xfrm>
          <a:off x="200025" y="7343775"/>
          <a:ext cx="100965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2"/>
  <sheetViews>
    <sheetView tabSelected="1" topLeftCell="D1" workbookViewId="0">
      <selection activeCell="D35" sqref="D35"/>
    </sheetView>
  </sheetViews>
  <sheetFormatPr baseColWidth="10" defaultColWidth="11.42578125" defaultRowHeight="15"/>
  <cols>
    <col min="1" max="1" width="11.28515625" hidden="1" customWidth="1"/>
    <col min="2" max="2" width="0" hidden="1" customWidth="1"/>
    <col min="3" max="3" width="13.5703125" hidden="1" customWidth="1"/>
    <col min="4" max="4" width="21.140625" customWidth="1"/>
    <col min="5" max="5" width="12" style="14" customWidth="1"/>
    <col min="6" max="6" width="12.85546875" customWidth="1"/>
    <col min="7" max="7" width="5.42578125" customWidth="1"/>
    <col min="8" max="8" width="6" customWidth="1"/>
    <col min="9" max="9" width="6.140625" customWidth="1"/>
    <col min="10" max="10" width="6.85546875" customWidth="1"/>
    <col min="11" max="11" width="7" customWidth="1"/>
    <col min="12" max="12" width="5" customWidth="1"/>
    <col min="13" max="13" width="5.5703125" customWidth="1"/>
    <col min="14" max="14" width="5.28515625" customWidth="1"/>
    <col min="15" max="15" width="7.28515625" customWidth="1"/>
    <col min="16" max="16" width="8.42578125" customWidth="1"/>
    <col min="17" max="17" width="6.140625" customWidth="1"/>
    <col min="18" max="18" width="6.28515625" customWidth="1"/>
    <col min="19" max="19" width="5.5703125" customWidth="1"/>
  </cols>
  <sheetData>
    <row r="1" spans="1:19">
      <c r="A1" s="14" t="s">
        <v>22</v>
      </c>
      <c r="B1" s="14" t="s">
        <v>0</v>
      </c>
      <c r="C1" s="14" t="s">
        <v>23</v>
      </c>
      <c r="D1" s="16" t="s">
        <v>1</v>
      </c>
      <c r="E1" s="16" t="s">
        <v>34</v>
      </c>
      <c r="F1" s="16" t="s">
        <v>2</v>
      </c>
      <c r="G1" s="21" t="s">
        <v>3</v>
      </c>
      <c r="H1" s="16" t="s">
        <v>4</v>
      </c>
      <c r="I1" s="16" t="s">
        <v>5</v>
      </c>
      <c r="J1" s="16" t="s">
        <v>6</v>
      </c>
      <c r="K1" s="16" t="s">
        <v>7</v>
      </c>
      <c r="L1" s="16" t="s">
        <v>8</v>
      </c>
      <c r="M1" s="16" t="s">
        <v>9</v>
      </c>
      <c r="N1" s="16" t="s">
        <v>10</v>
      </c>
      <c r="O1" s="16" t="s">
        <v>11</v>
      </c>
      <c r="P1" s="16" t="s">
        <v>12</v>
      </c>
      <c r="Q1" s="16" t="s">
        <v>13</v>
      </c>
      <c r="R1" s="16" t="s">
        <v>14</v>
      </c>
      <c r="S1" s="16" t="s">
        <v>15</v>
      </c>
    </row>
    <row r="2" spans="1:19">
      <c r="A2" s="14">
        <v>1</v>
      </c>
      <c r="B2" s="14" t="s">
        <v>16</v>
      </c>
      <c r="C2" s="14" t="s">
        <v>18</v>
      </c>
      <c r="D2" s="1" t="s">
        <v>24</v>
      </c>
      <c r="E2" s="14" t="str">
        <f>IF(COUNTIF($D$2:D14,D2)&gt;1,"doublon","ok")</f>
        <v>doublon</v>
      </c>
      <c r="F2" s="14" t="s">
        <v>30</v>
      </c>
      <c r="G2" s="18" t="s">
        <v>17</v>
      </c>
      <c r="H2" s="14">
        <v>1</v>
      </c>
      <c r="I2" s="14">
        <v>1</v>
      </c>
      <c r="J2" s="14">
        <v>0</v>
      </c>
      <c r="K2" s="14">
        <v>0</v>
      </c>
      <c r="L2" s="14">
        <v>0</v>
      </c>
      <c r="M2" s="14">
        <v>0</v>
      </c>
      <c r="N2" s="14">
        <v>0</v>
      </c>
      <c r="O2" s="14">
        <v>0</v>
      </c>
      <c r="P2" s="14">
        <v>0</v>
      </c>
      <c r="Q2" s="14">
        <v>0</v>
      </c>
      <c r="R2" s="14">
        <v>0</v>
      </c>
      <c r="S2" s="14">
        <v>0</v>
      </c>
    </row>
    <row r="3" spans="1:19">
      <c r="A3" s="14">
        <v>1</v>
      </c>
      <c r="B3" s="14" t="s">
        <v>16</v>
      </c>
      <c r="C3" s="14" t="s">
        <v>19</v>
      </c>
      <c r="D3" s="14" t="s">
        <v>33</v>
      </c>
      <c r="E3" s="14" t="str">
        <f>IF(COUNTIF($D$2:D15,D3)&gt;1,"doublon","ok")</f>
        <v>ok</v>
      </c>
      <c r="F3" s="14" t="s">
        <v>30</v>
      </c>
      <c r="G3" s="19" t="s">
        <v>20</v>
      </c>
      <c r="H3" s="14">
        <v>1</v>
      </c>
      <c r="I3" s="14">
        <v>0.9</v>
      </c>
      <c r="J3" s="14">
        <v>1</v>
      </c>
      <c r="K3" s="14">
        <v>0.73</v>
      </c>
      <c r="L3" s="14">
        <v>1</v>
      </c>
      <c r="M3" s="14">
        <v>1</v>
      </c>
      <c r="N3" s="14">
        <v>0</v>
      </c>
      <c r="O3" s="14">
        <v>0</v>
      </c>
      <c r="P3" s="14">
        <v>0</v>
      </c>
      <c r="Q3" s="14">
        <v>0</v>
      </c>
      <c r="R3" s="14">
        <v>0</v>
      </c>
      <c r="S3" s="14">
        <v>0</v>
      </c>
    </row>
    <row r="4" spans="1:19">
      <c r="A4" s="14">
        <v>1</v>
      </c>
      <c r="B4" s="14" t="s">
        <v>16</v>
      </c>
      <c r="C4" s="14" t="s">
        <v>19</v>
      </c>
      <c r="D4" s="1" t="s">
        <v>24</v>
      </c>
      <c r="E4" s="14" t="str">
        <f>IF(COUNTIF($D$2:D16,D4)&gt;1,"doublon","ok")</f>
        <v>doublon</v>
      </c>
      <c r="F4" s="14" t="s">
        <v>30</v>
      </c>
      <c r="G4" s="18" t="s">
        <v>17</v>
      </c>
      <c r="H4" s="14">
        <v>1</v>
      </c>
      <c r="I4" s="14">
        <v>1</v>
      </c>
      <c r="J4" s="14">
        <v>1</v>
      </c>
      <c r="K4" s="14">
        <v>0.87</v>
      </c>
      <c r="L4" s="14">
        <v>1</v>
      </c>
      <c r="M4" s="14">
        <v>1</v>
      </c>
      <c r="N4" s="14">
        <v>1</v>
      </c>
      <c r="O4" s="14">
        <v>1</v>
      </c>
      <c r="P4" s="14">
        <v>0.93</v>
      </c>
      <c r="Q4" s="14">
        <v>0.93</v>
      </c>
      <c r="R4" s="14">
        <v>1</v>
      </c>
      <c r="S4" s="14">
        <v>0.97</v>
      </c>
    </row>
    <row r="5" spans="1:19">
      <c r="A5" s="14">
        <v>1</v>
      </c>
      <c r="B5" s="14" t="s">
        <v>16</v>
      </c>
      <c r="C5" s="14" t="s">
        <v>19</v>
      </c>
      <c r="D5" s="14" t="s">
        <v>32</v>
      </c>
      <c r="E5" s="14" t="str">
        <f>IF(COUNTIF($D$2:D17,D5)&gt;1,"doublon","ok")</f>
        <v>ok</v>
      </c>
      <c r="F5" s="14" t="s">
        <v>30</v>
      </c>
      <c r="G5" s="20" t="s">
        <v>31</v>
      </c>
      <c r="H5" s="14">
        <v>1</v>
      </c>
      <c r="I5" s="14">
        <v>0.83</v>
      </c>
      <c r="J5" s="14">
        <v>1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0</v>
      </c>
      <c r="R5" s="14">
        <v>0</v>
      </c>
      <c r="S5" s="14">
        <v>0</v>
      </c>
    </row>
    <row r="6" spans="1:19">
      <c r="A6" s="14">
        <v>2</v>
      </c>
      <c r="B6" s="14" t="s">
        <v>16</v>
      </c>
      <c r="C6" s="14" t="s">
        <v>19</v>
      </c>
      <c r="D6" s="14" t="s">
        <v>25</v>
      </c>
      <c r="E6" s="14" t="str">
        <f>IF(COUNTIF($D$2:D18,D6)&gt;1,"doublon","ok")</f>
        <v>ok</v>
      </c>
      <c r="F6" s="14" t="s">
        <v>30</v>
      </c>
      <c r="G6" s="18" t="s">
        <v>17</v>
      </c>
      <c r="H6" s="14">
        <v>1</v>
      </c>
      <c r="I6" s="14">
        <v>0.23</v>
      </c>
      <c r="J6" s="14">
        <v>0.73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</row>
    <row r="7" spans="1:19">
      <c r="A7" s="14">
        <v>2</v>
      </c>
      <c r="B7" s="14" t="s">
        <v>16</v>
      </c>
      <c r="C7" s="14" t="s">
        <v>20</v>
      </c>
      <c r="D7" s="14" t="s">
        <v>26</v>
      </c>
      <c r="E7" s="14" t="str">
        <f>IF(COUNTIF($D$2:D19,D7)&gt;1,"doublon","ok")</f>
        <v>doublon</v>
      </c>
      <c r="F7" s="14" t="s">
        <v>30</v>
      </c>
      <c r="G7" s="18" t="s">
        <v>17</v>
      </c>
      <c r="H7" s="14">
        <v>1</v>
      </c>
      <c r="I7" s="14">
        <v>1</v>
      </c>
      <c r="J7" s="14">
        <v>1</v>
      </c>
      <c r="K7" s="14">
        <v>1</v>
      </c>
      <c r="L7" s="14">
        <v>1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</row>
    <row r="8" spans="1:19">
      <c r="A8" s="14">
        <v>3</v>
      </c>
      <c r="B8" s="14" t="s">
        <v>16</v>
      </c>
      <c r="C8" s="14" t="s">
        <v>21</v>
      </c>
      <c r="D8" s="14" t="s">
        <v>26</v>
      </c>
      <c r="E8" s="14" t="str">
        <f>IF(COUNTIF($D$2:D20,D8)&gt;1,"doublon","ok")</f>
        <v>doublon</v>
      </c>
      <c r="F8" s="14" t="s">
        <v>30</v>
      </c>
      <c r="G8" s="20" t="s">
        <v>31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</row>
    <row r="9" spans="1:19">
      <c r="A9" s="14">
        <v>3</v>
      </c>
      <c r="C9" s="14" t="s">
        <v>21</v>
      </c>
      <c r="D9" s="14" t="s">
        <v>27</v>
      </c>
      <c r="E9" s="14" t="str">
        <f>IF(COUNTIF($D$2:D21,D9)&gt;1,"doublon","ok")</f>
        <v>ok</v>
      </c>
      <c r="F9" s="14" t="s">
        <v>30</v>
      </c>
      <c r="G9" s="18" t="s">
        <v>17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</row>
    <row r="10" spans="1:19">
      <c r="A10" s="14">
        <v>3</v>
      </c>
      <c r="C10" s="14" t="s">
        <v>21</v>
      </c>
      <c r="D10" s="14" t="s">
        <v>28</v>
      </c>
      <c r="E10" s="14" t="str">
        <f>IF(COUNTIF($D$2:D22,D10)&gt;1,"doublon","ok")</f>
        <v>doublon</v>
      </c>
      <c r="F10" s="14" t="s">
        <v>30</v>
      </c>
      <c r="G10" s="18" t="s">
        <v>17</v>
      </c>
      <c r="H10">
        <v>0</v>
      </c>
      <c r="I10">
        <v>1</v>
      </c>
      <c r="J10">
        <v>0</v>
      </c>
      <c r="K10">
        <v>1</v>
      </c>
      <c r="L10">
        <v>1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>
      <c r="A11" s="14">
        <v>3</v>
      </c>
      <c r="C11" s="14" t="s">
        <v>21</v>
      </c>
      <c r="D11" s="14" t="s">
        <v>29</v>
      </c>
      <c r="E11" s="14" t="str">
        <f>IF(COUNTIF($D$2:D23,D11)&gt;1,"doublon","ok")</f>
        <v>doublon</v>
      </c>
      <c r="F11" s="14" t="s">
        <v>30</v>
      </c>
      <c r="G11" s="18" t="s">
        <v>17</v>
      </c>
      <c r="H11">
        <v>1</v>
      </c>
      <c r="I11">
        <v>1</v>
      </c>
      <c r="J11">
        <v>0.5</v>
      </c>
      <c r="K11">
        <v>0.5</v>
      </c>
      <c r="L11">
        <v>1</v>
      </c>
      <c r="M11">
        <v>0.5</v>
      </c>
      <c r="N11">
        <v>0.5</v>
      </c>
      <c r="O11">
        <v>0.5</v>
      </c>
      <c r="P11">
        <v>0.5</v>
      </c>
      <c r="Q11">
        <v>1</v>
      </c>
      <c r="R11">
        <v>1</v>
      </c>
      <c r="S11">
        <v>1</v>
      </c>
    </row>
    <row r="12" spans="1:19">
      <c r="A12" s="14">
        <v>3</v>
      </c>
      <c r="C12" s="14" t="s">
        <v>21</v>
      </c>
      <c r="D12" s="14" t="s">
        <v>29</v>
      </c>
      <c r="E12" s="14" t="str">
        <f>IF(COUNTIF($D$2:D24,D12)&gt;1,"doublon","ok")</f>
        <v>doublon</v>
      </c>
      <c r="F12" s="14" t="s">
        <v>30</v>
      </c>
      <c r="G12" s="20" t="s">
        <v>31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</row>
    <row r="13" spans="1:19">
      <c r="A13" s="14">
        <v>3</v>
      </c>
      <c r="C13" s="14" t="s">
        <v>21</v>
      </c>
      <c r="D13" s="14" t="s">
        <v>28</v>
      </c>
      <c r="E13" s="14" t="str">
        <f>IF(COUNTIF($D$2:D25,D13)&gt;1,"doublon","ok")</f>
        <v>doublon</v>
      </c>
      <c r="F13" s="14" t="s">
        <v>30</v>
      </c>
      <c r="G13" s="20" t="s">
        <v>31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>
      <c r="A14" s="14">
        <v>3</v>
      </c>
      <c r="C14" s="14" t="s">
        <v>21</v>
      </c>
      <c r="D14" s="14" t="s">
        <v>29</v>
      </c>
      <c r="E14" s="14" t="str">
        <f>IF(COUNTIF($D$2:D27,D14)&gt;1,"doublon","ok")</f>
        <v>doublon</v>
      </c>
      <c r="F14" s="14" t="s">
        <v>30</v>
      </c>
      <c r="G14" s="18" t="s">
        <v>17</v>
      </c>
      <c r="H14">
        <v>0.5</v>
      </c>
      <c r="I14">
        <v>0.8</v>
      </c>
      <c r="J14">
        <v>0.5</v>
      </c>
      <c r="K14">
        <v>0.9</v>
      </c>
      <c r="L14">
        <v>0.1</v>
      </c>
      <c r="M14">
        <v>0.2</v>
      </c>
      <c r="N14">
        <v>0</v>
      </c>
      <c r="O14">
        <v>0</v>
      </c>
      <c r="P14">
        <v>0.5</v>
      </c>
      <c r="Q14">
        <v>0.6</v>
      </c>
      <c r="R14">
        <v>0.5</v>
      </c>
      <c r="S14">
        <v>0.2</v>
      </c>
    </row>
    <row r="15" spans="1:19" ht="15.75" thickBot="1"/>
    <row r="16" spans="1:19">
      <c r="F16" s="6"/>
      <c r="G16" s="4"/>
      <c r="H16" s="2">
        <f>SUM(H2:H14)</f>
        <v>9.5</v>
      </c>
      <c r="I16" s="2">
        <f t="shared" ref="I16:S16" si="0">SUM(I2:I14)</f>
        <v>9.7600000000000016</v>
      </c>
      <c r="J16" s="2">
        <f t="shared" si="0"/>
        <v>7.73</v>
      </c>
      <c r="K16" s="2">
        <f t="shared" si="0"/>
        <v>8</v>
      </c>
      <c r="L16" s="2">
        <f t="shared" si="0"/>
        <v>8.1</v>
      </c>
      <c r="M16" s="2">
        <f t="shared" si="0"/>
        <v>6.7</v>
      </c>
      <c r="N16" s="2">
        <f t="shared" si="0"/>
        <v>4.5</v>
      </c>
      <c r="O16" s="2">
        <f t="shared" si="0"/>
        <v>4.5</v>
      </c>
      <c r="P16" s="2">
        <f t="shared" si="0"/>
        <v>4.93</v>
      </c>
      <c r="Q16" s="2">
        <f t="shared" si="0"/>
        <v>4.53</v>
      </c>
      <c r="R16" s="2">
        <f t="shared" si="0"/>
        <v>4.5</v>
      </c>
      <c r="S16" s="13">
        <f t="shared" si="0"/>
        <v>4.17</v>
      </c>
    </row>
    <row r="17" spans="4:19">
      <c r="F17" s="11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7"/>
    </row>
    <row r="18" spans="4:19">
      <c r="F18" s="11" t="s">
        <v>35</v>
      </c>
      <c r="G18" s="9" t="s">
        <v>17</v>
      </c>
      <c r="H18" s="9">
        <f>SUMIF($G$2:$G$14,$G$18,H2:H14)</f>
        <v>6.5</v>
      </c>
      <c r="I18" s="9">
        <f>SUMIF($G$2:$G$14,$G$18,I2:I14)</f>
        <v>7.03</v>
      </c>
      <c r="J18" s="9">
        <f t="shared" ref="J18:S18" si="1">SUMIF($G$2:$G$14,$G$18,J2:J14)</f>
        <v>4.7300000000000004</v>
      </c>
      <c r="K18" s="9">
        <f t="shared" si="1"/>
        <v>5.2700000000000005</v>
      </c>
      <c r="L18" s="9">
        <f t="shared" si="1"/>
        <v>5.0999999999999996</v>
      </c>
      <c r="M18" s="9">
        <f t="shared" si="1"/>
        <v>3.7</v>
      </c>
      <c r="N18" s="9">
        <f t="shared" si="1"/>
        <v>2.5</v>
      </c>
      <c r="O18" s="9">
        <f t="shared" si="1"/>
        <v>2.5</v>
      </c>
      <c r="P18" s="9">
        <f t="shared" si="1"/>
        <v>2.93</v>
      </c>
      <c r="Q18" s="9">
        <f t="shared" si="1"/>
        <v>3.5300000000000002</v>
      </c>
      <c r="R18" s="9">
        <f t="shared" si="1"/>
        <v>3.5</v>
      </c>
      <c r="S18" s="7">
        <f t="shared" si="1"/>
        <v>3.17</v>
      </c>
    </row>
    <row r="19" spans="4:19">
      <c r="F19" s="11" t="s">
        <v>35</v>
      </c>
      <c r="G19" s="9" t="s">
        <v>31</v>
      </c>
      <c r="H19" s="9">
        <f>SUMIF($G$2:$G$14,$G$19,H2:H14)</f>
        <v>2</v>
      </c>
      <c r="I19" s="9">
        <f t="shared" ref="I19:S19" si="2">SUMIF($G$2:$G$14,$G$19,I2:I14)</f>
        <v>1.83</v>
      </c>
      <c r="J19" s="9">
        <f t="shared" si="2"/>
        <v>2</v>
      </c>
      <c r="K19" s="9">
        <f t="shared" si="2"/>
        <v>2</v>
      </c>
      <c r="L19" s="9">
        <f t="shared" si="2"/>
        <v>2</v>
      </c>
      <c r="M19" s="9">
        <f t="shared" si="2"/>
        <v>2</v>
      </c>
      <c r="N19" s="9">
        <f t="shared" si="2"/>
        <v>2</v>
      </c>
      <c r="O19" s="9">
        <f t="shared" si="2"/>
        <v>2</v>
      </c>
      <c r="P19" s="9">
        <f t="shared" si="2"/>
        <v>2</v>
      </c>
      <c r="Q19" s="9">
        <f t="shared" si="2"/>
        <v>1</v>
      </c>
      <c r="R19" s="9">
        <f t="shared" si="2"/>
        <v>1</v>
      </c>
      <c r="S19" s="7">
        <f t="shared" si="2"/>
        <v>1</v>
      </c>
    </row>
    <row r="20" spans="4:19">
      <c r="F20" s="11" t="s">
        <v>35</v>
      </c>
      <c r="G20" s="9" t="s">
        <v>20</v>
      </c>
      <c r="H20" s="9">
        <f>SUMIF($G$2:$G$14,$G$20,H2:H14)</f>
        <v>1</v>
      </c>
      <c r="I20" s="9">
        <f t="shared" ref="I20:S20" si="3">SUMIF($G$2:$G$14,$G$20,I2:I14)</f>
        <v>0.9</v>
      </c>
      <c r="J20" s="9">
        <f t="shared" si="3"/>
        <v>1</v>
      </c>
      <c r="K20" s="9">
        <f t="shared" si="3"/>
        <v>0.73</v>
      </c>
      <c r="L20" s="9">
        <f t="shared" si="3"/>
        <v>1</v>
      </c>
      <c r="M20" s="9">
        <f t="shared" si="3"/>
        <v>1</v>
      </c>
      <c r="N20" s="9">
        <f t="shared" si="3"/>
        <v>0</v>
      </c>
      <c r="O20" s="9">
        <f t="shared" si="3"/>
        <v>0</v>
      </c>
      <c r="P20" s="9">
        <f t="shared" si="3"/>
        <v>0</v>
      </c>
      <c r="Q20" s="9">
        <f t="shared" si="3"/>
        <v>0</v>
      </c>
      <c r="R20" s="9">
        <f t="shared" si="3"/>
        <v>0</v>
      </c>
      <c r="S20" s="7">
        <f t="shared" si="3"/>
        <v>0</v>
      </c>
    </row>
    <row r="21" spans="4:19">
      <c r="F21" s="11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7"/>
    </row>
    <row r="22" spans="4:19" ht="15.75" thickBot="1">
      <c r="F22" s="5"/>
      <c r="G22" s="3"/>
      <c r="H22" s="12">
        <f>SUM(H18:H20)</f>
        <v>9.5</v>
      </c>
      <c r="I22" s="12">
        <f t="shared" ref="I22:S22" si="4">SUM(I18:I20)</f>
        <v>9.76</v>
      </c>
      <c r="J22" s="12">
        <f t="shared" si="4"/>
        <v>7.73</v>
      </c>
      <c r="K22" s="12">
        <f t="shared" si="4"/>
        <v>8</v>
      </c>
      <c r="L22" s="12">
        <f t="shared" si="4"/>
        <v>8.1</v>
      </c>
      <c r="M22" s="12">
        <f t="shared" si="4"/>
        <v>6.7</v>
      </c>
      <c r="N22" s="12">
        <f t="shared" si="4"/>
        <v>4.5</v>
      </c>
      <c r="O22" s="12">
        <f t="shared" si="4"/>
        <v>4.5</v>
      </c>
      <c r="P22" s="12">
        <f t="shared" si="4"/>
        <v>4.93</v>
      </c>
      <c r="Q22" s="12">
        <f t="shared" si="4"/>
        <v>4.53</v>
      </c>
      <c r="R22" s="12">
        <f t="shared" si="4"/>
        <v>4.5</v>
      </c>
      <c r="S22" s="10">
        <f t="shared" si="4"/>
        <v>4.17</v>
      </c>
    </row>
    <row r="24" spans="4:19">
      <c r="F24" s="14" t="s">
        <v>36</v>
      </c>
      <c r="G24" s="14" t="s">
        <v>17</v>
      </c>
      <c r="H24" s="22">
        <f t="array" ref="H24">SUM(($G$2:$G$14=G24)/COUNTIFS($D$2:$D$14,$D$2:$D$14,$G$2:$G$14,$G$2:$G$14))</f>
        <v>6</v>
      </c>
      <c r="I24" s="22">
        <f t="array" ref="I24">SUM(($G$2:$G$14=G24)/COUNTIFS($D$2:$D$14,$D$2:$D$14,$G$2:$G$14,$G$2:$G$14))</f>
        <v>6</v>
      </c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4:19">
      <c r="F25" s="14" t="s">
        <v>36</v>
      </c>
      <c r="G25" s="14" t="s">
        <v>31</v>
      </c>
      <c r="H25" s="15">
        <f t="array" ref="H25">SUM(($G$2:$G$14=G25)/COUNTIFS($D$2:$D$14,$D$2:$D$14,$G$2:$G$14,$G$2:$G$14))</f>
        <v>4</v>
      </c>
      <c r="I25" s="22">
        <f t="array" ref="I25">SUM(($G$2:$G$14=G25)/COUNTIFS($D$2:$D$14,$D$2:$D$14,$G$2:$G$14,$G$2:$G$14))</f>
        <v>4</v>
      </c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4:19">
      <c r="F26" s="14" t="s">
        <v>36</v>
      </c>
      <c r="G26" s="14" t="s">
        <v>20</v>
      </c>
      <c r="H26" s="15">
        <f t="array" ref="H26">SUM(($G$2:$G$14=G26)/COUNTIFS($D$2:$D$14,$D$2:$D$14,$G$2:$G$14,$G$2:$G$14))</f>
        <v>1</v>
      </c>
      <c r="I26" s="22">
        <f t="array" ref="I26">SUM(($G$2:$G$14=G26)/COUNTIFS($D$2:$D$14,$D$2:$D$14,$G$2:$G$14,$G$2:$G$14))</f>
        <v>1</v>
      </c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4:19">
      <c r="D27" s="17" t="s">
        <v>37</v>
      </c>
    </row>
    <row r="29" spans="4:19">
      <c r="H29" s="22" t="s">
        <v>38</v>
      </c>
    </row>
    <row r="31" spans="4:19">
      <c r="E31" s="14" t="s">
        <v>39</v>
      </c>
    </row>
    <row r="32" spans="4:19" s="14" customFormat="1"/>
    <row r="33" spans="5:19">
      <c r="E33" s="14" t="s">
        <v>40</v>
      </c>
      <c r="H33" s="16" t="s">
        <v>4</v>
      </c>
      <c r="I33" s="16" t="s">
        <v>5</v>
      </c>
      <c r="J33" s="16" t="s">
        <v>6</v>
      </c>
      <c r="K33" s="16" t="s">
        <v>7</v>
      </c>
      <c r="L33" s="16" t="s">
        <v>8</v>
      </c>
      <c r="M33" s="16" t="s">
        <v>9</v>
      </c>
      <c r="N33" s="16" t="s">
        <v>10</v>
      </c>
      <c r="O33" s="16" t="s">
        <v>11</v>
      </c>
      <c r="P33" s="16" t="s">
        <v>12</v>
      </c>
      <c r="Q33" s="16" t="s">
        <v>13</v>
      </c>
      <c r="R33" s="16" t="s">
        <v>14</v>
      </c>
      <c r="S33" s="16" t="s">
        <v>15</v>
      </c>
    </row>
    <row r="34" spans="5:19">
      <c r="F34" s="14" t="s">
        <v>36</v>
      </c>
      <c r="G34" s="14" t="s">
        <v>17</v>
      </c>
      <c r="H34" s="22">
        <f t="array" ref="H34">SUM(($G$2:$G$14=G34)/COUNTIFS($D$2:$D$14,$D$2:$D$14,$G$2:$G$14,$G$2:$G$14))</f>
        <v>6</v>
      </c>
      <c r="I34" s="22">
        <f t="array" ref="I34">SUM(($G$2:$G$14=G34)/COUNTIFS($D$2:$D$14,$D$2:$D$14,$G$2:$G$14,$G$2:$G$14))</f>
        <v>6</v>
      </c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5:19">
      <c r="F35" s="14" t="s">
        <v>36</v>
      </c>
      <c r="G35" s="14" t="s">
        <v>31</v>
      </c>
      <c r="H35" s="15">
        <f t="array" ref="H35">SUM(($G$2:$G$14=G35)/COUNTIFS($D$2:$D$14,$D$2:$D$14,$G$2:$G$14,$G$2:$G$14))</f>
        <v>4</v>
      </c>
      <c r="I35" s="22">
        <f t="array" ref="I35">SUM(($G$2:$G$14=G35)/COUNTIFS($D$2:$D$14,$D$2:$D$14,$G$2:$G$14,$G$2:$G$14))</f>
        <v>4</v>
      </c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5:19">
      <c r="F36" s="14" t="s">
        <v>36</v>
      </c>
      <c r="G36" s="14" t="s">
        <v>20</v>
      </c>
      <c r="H36" s="15">
        <f t="array" ref="H36">SUM(($G$2:$G$14=G36)/COUNTIFS($D$2:$D$14,$D$2:$D$14,$G$2:$G$14,$G$2:$G$14))</f>
        <v>1</v>
      </c>
      <c r="I36" s="22">
        <f t="array" ref="I36">SUM(($G$2:$G$14=G36)/COUNTIFS($D$2:$D$14,$D$2:$D$14,$G$2:$G$14,$G$2:$G$14))</f>
        <v>1</v>
      </c>
      <c r="J36" s="8"/>
      <c r="K36" s="8"/>
      <c r="L36" s="8"/>
      <c r="M36" s="8"/>
      <c r="N36" s="8"/>
      <c r="O36" s="8"/>
      <c r="P36" s="8"/>
      <c r="Q36" s="8"/>
      <c r="R36" s="8"/>
      <c r="S36" s="8"/>
    </row>
    <row r="39" spans="5:19">
      <c r="E39" s="14" t="s">
        <v>41</v>
      </c>
    </row>
    <row r="42" spans="5:19">
      <c r="E42" s="14" t="s">
        <v>42</v>
      </c>
    </row>
  </sheetData>
  <conditionalFormatting sqref="G2:G14">
    <cfRule type="cellIs" dxfId="0" priority="2" operator="equal">
      <formula>"n"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2015-02-25T10:42:55Z</dcterms:created>
  <dcterms:modified xsi:type="dcterms:W3CDTF">2015-02-25T17:38:30Z</dcterms:modified>
</cp:coreProperties>
</file>