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0" windowWidth="18540" windowHeight="8385"/>
  </bookViews>
  <sheets>
    <sheet name="info" sheetId="1" r:id="rId1"/>
    <sheet name="Feuil1" sheetId="6" r:id="rId2"/>
  </sheets>
  <externalReferences>
    <externalReference r:id="rId3"/>
    <externalReference r:id="rId4"/>
  </externalReferences>
  <definedNames>
    <definedName name="Année">[1]Clients!$C$1</definedName>
    <definedName name="LesJours">#REF!</definedName>
    <definedName name="Mois">[1]Clients!$B$1</definedName>
  </definedNames>
  <calcPr calcId="145621"/>
</workbook>
</file>

<file path=xl/calcChain.xml><?xml version="1.0" encoding="utf-8"?>
<calcChain xmlns="http://schemas.openxmlformats.org/spreadsheetml/2006/main">
  <c r="J26" i="1" l="1"/>
  <c r="J24" i="1"/>
  <c r="F26" i="1"/>
  <c r="F24" i="1"/>
  <c r="J18" i="1" l="1"/>
  <c r="K16" i="1"/>
  <c r="K15" i="1"/>
  <c r="K14" i="1"/>
  <c r="K13" i="1"/>
  <c r="J11" i="1"/>
  <c r="K9" i="1"/>
  <c r="K8" i="1"/>
  <c r="K7" i="1"/>
  <c r="J5" i="1"/>
  <c r="K20" i="1" l="1"/>
</calcChain>
</file>

<file path=xl/sharedStrings.xml><?xml version="1.0" encoding="utf-8"?>
<sst xmlns="http://schemas.openxmlformats.org/spreadsheetml/2006/main" count="78" uniqueCount="31">
  <si>
    <t>Capacité/ Cont</t>
  </si>
  <si>
    <t>OUI</t>
  </si>
  <si>
    <t>jour(s)</t>
  </si>
  <si>
    <t>soit</t>
  </si>
  <si>
    <t>NON</t>
  </si>
  <si>
    <t xml:space="preserve">   nbre de jours :</t>
  </si>
  <si>
    <t xml:space="preserve">     nbre de jours : :</t>
  </si>
  <si>
    <t xml:space="preserve">       nbre de jours :</t>
  </si>
  <si>
    <t>Consommation sur 1 :</t>
  </si>
  <si>
    <t>Consommation sur 2 :</t>
  </si>
  <si>
    <t>Consommation sur 3 :</t>
  </si>
  <si>
    <t>Données</t>
  </si>
  <si>
    <t>Produit(s) concerné(s)    :</t>
  </si>
  <si>
    <t xml:space="preserve">A1  : </t>
  </si>
  <si>
    <t xml:space="preserve">    Nbre Produit utilisé:</t>
  </si>
  <si>
    <t xml:space="preserve">A5  : </t>
  </si>
  <si>
    <t xml:space="preserve">A8  : </t>
  </si>
  <si>
    <t xml:space="preserve">A2  : </t>
  </si>
  <si>
    <t xml:space="preserve">A3  : </t>
  </si>
  <si>
    <t xml:space="preserve">A6  : </t>
  </si>
  <si>
    <t xml:space="preserve">A7  : </t>
  </si>
  <si>
    <t xml:space="preserve">A4  : </t>
  </si>
  <si>
    <t>carton(s)</t>
  </si>
  <si>
    <t>cartons</t>
  </si>
  <si>
    <t>CALCUL NOMBRE</t>
  </si>
  <si>
    <t>Produit(s) utilisé(s)</t>
  </si>
  <si>
    <t xml:space="preserve">   jour(s)</t>
  </si>
  <si>
    <t>Produit(s) concernée(s)    :</t>
  </si>
  <si>
    <t>/sem</t>
  </si>
  <si>
    <t>Stock MIN:</t>
  </si>
  <si>
    <t>Stock MAX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</si>
</sst>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Helv"/>
    </font>
    <font>
      <b/>
      <sz val="14"/>
      <name val="Arial"/>
      <family val="2"/>
    </font>
    <font>
      <b/>
      <sz val="13"/>
      <name val="Arial"/>
      <family val="2"/>
    </font>
    <font>
      <b/>
      <sz val="14"/>
      <color indexed="10"/>
      <name val="Arial"/>
      <family val="2"/>
    </font>
    <font>
      <b/>
      <sz val="10"/>
      <name val="Arial"/>
      <family val="2"/>
    </font>
    <font>
      <b/>
      <sz val="10"/>
      <color theme="4" tint="-0.249977111117893"/>
      <name val="Arial"/>
      <family val="2"/>
    </font>
    <font>
      <b/>
      <sz val="12"/>
      <color indexed="10"/>
      <name val="Arial"/>
      <family val="2"/>
    </font>
    <font>
      <b/>
      <sz val="10"/>
      <color indexed="10"/>
      <name val="Arial"/>
      <family val="2"/>
    </font>
    <font>
      <b/>
      <sz val="11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/>
      <bottom/>
      <diagonal/>
    </border>
    <border>
      <left style="double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8">
    <xf numFmtId="0" fontId="0" fillId="0" borderId="0" xfId="0"/>
    <xf numFmtId="0" fontId="1" fillId="0" borderId="0" xfId="1"/>
    <xf numFmtId="0" fontId="1" fillId="2" borderId="0" xfId="1" applyFill="1"/>
    <xf numFmtId="0" fontId="1" fillId="3" borderId="0" xfId="1" applyFill="1"/>
    <xf numFmtId="0" fontId="0" fillId="3" borderId="0" xfId="0" applyFill="1"/>
    <xf numFmtId="0" fontId="1" fillId="2" borderId="0" xfId="1" applyFill="1" applyProtection="1"/>
    <xf numFmtId="0" fontId="0" fillId="3" borderId="0" xfId="0" applyFill="1" applyBorder="1"/>
    <xf numFmtId="0" fontId="0" fillId="0" borderId="0" xfId="0" applyBorder="1"/>
    <xf numFmtId="0" fontId="0" fillId="3" borderId="7" xfId="0" applyFill="1" applyBorder="1"/>
    <xf numFmtId="0" fontId="0" fillId="3" borderId="4" xfId="0" applyFill="1" applyBorder="1"/>
    <xf numFmtId="0" fontId="6" fillId="3" borderId="0" xfId="0" applyFont="1" applyFill="1" applyBorder="1" applyAlignment="1">
      <alignment horizontal="right"/>
    </xf>
    <xf numFmtId="0" fontId="5" fillId="3" borderId="0" xfId="0" applyFont="1" applyFill="1" applyBorder="1" applyAlignment="1" applyProtection="1">
      <alignment horizontal="center"/>
      <protection locked="0"/>
    </xf>
    <xf numFmtId="0" fontId="0" fillId="3" borderId="5" xfId="0" applyFill="1" applyBorder="1"/>
    <xf numFmtId="0" fontId="6" fillId="2" borderId="4" xfId="0" applyFont="1" applyFill="1" applyBorder="1" applyAlignment="1" applyProtection="1">
      <alignment horizontal="left" vertical="center"/>
    </xf>
    <xf numFmtId="0" fontId="1" fillId="3" borderId="0" xfId="0" applyFont="1" applyFill="1" applyBorder="1" applyAlignment="1">
      <alignment horizontal="left" vertical="center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Border="1" applyAlignment="1" applyProtection="1">
      <alignment horizontal="center" vertical="center"/>
      <protection locked="0"/>
    </xf>
    <xf numFmtId="0" fontId="6" fillId="3" borderId="13" xfId="0" applyFont="1" applyFill="1" applyBorder="1" applyAlignment="1">
      <alignment horizontal="left" vertical="center"/>
    </xf>
    <xf numFmtId="0" fontId="9" fillId="2" borderId="12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left" vertical="center"/>
    </xf>
    <xf numFmtId="0" fontId="10" fillId="2" borderId="12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/>
    </xf>
    <xf numFmtId="0" fontId="4" fillId="3" borderId="1" xfId="1" applyFont="1" applyFill="1" applyBorder="1" applyAlignment="1" applyProtection="1">
      <alignment horizontal="center"/>
    </xf>
    <xf numFmtId="0" fontId="4" fillId="3" borderId="2" xfId="1" applyFont="1" applyFill="1" applyBorder="1" applyAlignment="1" applyProtection="1">
      <alignment horizontal="center"/>
    </xf>
    <xf numFmtId="0" fontId="4" fillId="3" borderId="3" xfId="1" applyFont="1" applyFill="1" applyBorder="1" applyAlignment="1" applyProtection="1">
      <alignment horizontal="center"/>
    </xf>
    <xf numFmtId="0" fontId="0" fillId="2" borderId="0" xfId="0" applyFill="1" applyBorder="1"/>
    <xf numFmtId="0" fontId="5" fillId="2" borderId="12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>
      <alignment horizontal="center" vertical="center"/>
    </xf>
    <xf numFmtId="0" fontId="1" fillId="2" borderId="0" xfId="0" applyFont="1" applyFill="1" applyBorder="1"/>
    <xf numFmtId="0" fontId="0" fillId="2" borderId="5" xfId="0" applyFill="1" applyBorder="1"/>
    <xf numFmtId="0" fontId="8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1" fillId="3" borderId="14" xfId="1" applyFill="1" applyBorder="1" applyAlignment="1">
      <alignment horizontal="center" vertical="center"/>
    </xf>
    <xf numFmtId="0" fontId="0" fillId="3" borderId="6" xfId="0" applyFill="1" applyBorder="1"/>
    <xf numFmtId="0" fontId="0" fillId="0" borderId="0" xfId="0"/>
    <xf numFmtId="0" fontId="0" fillId="3" borderId="15" xfId="0" applyFill="1" applyBorder="1"/>
    <xf numFmtId="0" fontId="0" fillId="0" borderId="2" xfId="0" applyBorder="1"/>
    <xf numFmtId="0" fontId="0" fillId="3" borderId="2" xfId="0" applyFill="1" applyBorder="1"/>
    <xf numFmtId="0" fontId="6" fillId="2" borderId="4" xfId="0" applyFont="1" applyFill="1" applyBorder="1" applyAlignment="1">
      <alignment vertical="center"/>
    </xf>
    <xf numFmtId="0" fontId="6" fillId="2" borderId="9" xfId="1" applyFont="1" applyFill="1" applyBorder="1" applyAlignment="1">
      <alignment horizontal="center" vertical="center"/>
    </xf>
    <xf numFmtId="49" fontId="7" fillId="2" borderId="10" xfId="1" applyNumberFormat="1" applyFont="1" applyFill="1" applyBorder="1" applyAlignment="1" applyProtection="1">
      <alignment horizontal="center" vertical="center"/>
      <protection locked="0"/>
    </xf>
    <xf numFmtId="0" fontId="6" fillId="2" borderId="10" xfId="1" applyFont="1" applyFill="1" applyBorder="1"/>
    <xf numFmtId="0" fontId="0" fillId="3" borderId="10" xfId="0" applyFill="1" applyBorder="1"/>
    <xf numFmtId="0" fontId="0" fillId="0" borderId="10" xfId="0" applyBorder="1"/>
    <xf numFmtId="0" fontId="5" fillId="2" borderId="10" xfId="1" applyFont="1" applyFill="1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left"/>
    </xf>
    <xf numFmtId="0" fontId="0" fillId="3" borderId="17" xfId="0" applyFill="1" applyBorder="1" applyAlignment="1">
      <alignment horizontal="left" vertical="center"/>
    </xf>
    <xf numFmtId="0" fontId="8" fillId="2" borderId="18" xfId="1" applyFont="1" applyFill="1" applyBorder="1" applyAlignment="1" applyProtection="1">
      <alignment horizontal="center" vertical="center"/>
      <protection locked="0"/>
    </xf>
    <xf numFmtId="0" fontId="2" fillId="2" borderId="11" xfId="1" applyFont="1" applyFill="1" applyBorder="1" applyAlignment="1" applyProtection="1">
      <alignment horizontal="center"/>
    </xf>
    <xf numFmtId="0" fontId="0" fillId="0" borderId="8" xfId="0" applyBorder="1"/>
    <xf numFmtId="0" fontId="5" fillId="5" borderId="12" xfId="0" applyFont="1" applyFill="1" applyBorder="1" applyAlignment="1" applyProtection="1">
      <alignment horizontal="center" vertical="center"/>
      <protection locked="0"/>
    </xf>
    <xf numFmtId="0" fontId="4" fillId="4" borderId="9" xfId="1" applyFont="1" applyFill="1" applyBorder="1" applyAlignment="1" applyProtection="1">
      <alignment horizontal="center"/>
    </xf>
    <xf numFmtId="0" fontId="4" fillId="4" borderId="10" xfId="1" applyFont="1" applyFill="1" applyBorder="1" applyAlignment="1" applyProtection="1">
      <alignment horizontal="center"/>
    </xf>
    <xf numFmtId="0" fontId="4" fillId="4" borderId="11" xfId="1" applyFont="1" applyFill="1" applyBorder="1" applyAlignment="1" applyProtection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46F421CA-312F-682f-3DD2-61675219B42D}">
      <x14:dxfs count="6"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  <dxf>
          <fill>
            <patternFill>
              <bgColor rgb="FFFFC7CE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tage\Jihane%20Sghyar\emplacement_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Calcul%20de%20Boucle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Tournées"/>
      <sheetName val="Remplacement"/>
    </sheetNames>
    <sheetDataSet>
      <sheetData sheetId="0">
        <row r="1">
          <cell r="B1" t="str">
            <v>Mai</v>
          </cell>
          <cell r="C1">
            <v>2012</v>
          </cell>
        </row>
      </sheetData>
      <sheetData sheetId="1">
        <row r="5">
          <cell r="B5" t="str">
            <v>tournée1</v>
          </cell>
        </row>
      </sheetData>
      <sheetData sheetId="2">
        <row r="4">
          <cell r="B4" t="str">
            <v>tournée1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calculJRS"/>
      <sheetName val="calculUC"/>
      <sheetName val="plan"/>
      <sheetName val="PRIX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48"/>
  <sheetViews>
    <sheetView tabSelected="1" topLeftCell="A11" zoomScaleNormal="100" workbookViewId="0">
      <selection activeCell="F24" sqref="F24"/>
    </sheetView>
  </sheetViews>
  <sheetFormatPr baseColWidth="10" defaultRowHeight="15" x14ac:dyDescent="0.25"/>
  <cols>
    <col min="1" max="1" width="11.42578125" style="4"/>
    <col min="2" max="2" width="22.85546875" style="4" customWidth="1"/>
    <col min="3" max="3" width="9.5703125" style="4" customWidth="1"/>
    <col min="4" max="4" width="10.85546875" style="4" customWidth="1"/>
    <col min="5" max="5" width="12.28515625" style="4" customWidth="1"/>
    <col min="6" max="6" width="12.5703125" style="4" customWidth="1"/>
    <col min="7" max="7" width="13.140625" style="4" customWidth="1"/>
    <col min="8" max="8" width="9.28515625" style="4" customWidth="1"/>
    <col min="9" max="9" width="10.85546875" style="4" customWidth="1"/>
    <col min="10" max="10" width="12.140625" style="4" customWidth="1"/>
    <col min="11" max="11" width="15.28515625" style="4" customWidth="1"/>
    <col min="12" max="39" width="11.42578125" style="4"/>
  </cols>
  <sheetData>
    <row r="1" spans="1:17" ht="15.75" thickBot="1" x14ac:dyDescent="0.3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  <c r="O1" s="3"/>
      <c r="P1" s="3"/>
      <c r="Q1" s="3"/>
    </row>
    <row r="2" spans="1:17" ht="15.75" customHeight="1" thickBot="1" x14ac:dyDescent="0.3">
      <c r="A2" s="5"/>
      <c r="B2" s="43"/>
      <c r="C2" s="44"/>
      <c r="D2" s="45"/>
      <c r="E2" s="46"/>
      <c r="F2" s="47"/>
      <c r="G2" s="46"/>
      <c r="H2" s="48"/>
      <c r="I2" s="46"/>
      <c r="J2" s="49"/>
      <c r="K2" s="50" t="s">
        <v>0</v>
      </c>
      <c r="L2" s="51">
        <v>1</v>
      </c>
      <c r="M2" s="52"/>
      <c r="N2" s="3"/>
      <c r="O2" s="3"/>
      <c r="P2" s="3"/>
      <c r="Q2" s="3"/>
    </row>
    <row r="3" spans="1:17" ht="15.75" customHeight="1" thickBot="1" x14ac:dyDescent="0.3">
      <c r="A3" s="5"/>
      <c r="B3" s="55" t="s">
        <v>11</v>
      </c>
      <c r="C3" s="56"/>
      <c r="D3" s="56"/>
      <c r="E3" s="56"/>
      <c r="F3" s="56"/>
      <c r="G3" s="56"/>
      <c r="H3" s="56"/>
      <c r="I3" s="56"/>
      <c r="J3" s="56"/>
      <c r="K3" s="56"/>
      <c r="L3" s="56"/>
      <c r="M3" s="57"/>
      <c r="N3" s="3"/>
      <c r="O3" s="3"/>
      <c r="P3" s="3"/>
      <c r="Q3" s="3"/>
    </row>
    <row r="4" spans="1:17" ht="15.75" customHeight="1" thickBot="1" x14ac:dyDescent="0.3">
      <c r="A4" s="5"/>
      <c r="B4" s="9"/>
      <c r="C4" s="6"/>
      <c r="G4" s="10"/>
      <c r="H4" s="11"/>
      <c r="I4" s="31"/>
      <c r="J4" s="39"/>
      <c r="K4" s="33"/>
      <c r="L4" s="6"/>
      <c r="M4" s="12"/>
      <c r="N4" s="3"/>
      <c r="O4" s="3"/>
      <c r="P4" s="3"/>
      <c r="Q4" s="3"/>
    </row>
    <row r="5" spans="1:17" ht="15.75" customHeight="1" thickTop="1" thickBot="1" x14ac:dyDescent="0.3">
      <c r="A5" s="5"/>
      <c r="B5" s="13" t="s">
        <v>8</v>
      </c>
      <c r="C5" s="6"/>
      <c r="D5" s="21" t="s">
        <v>1</v>
      </c>
      <c r="E5" s="14" t="s">
        <v>5</v>
      </c>
      <c r="F5" s="14"/>
      <c r="G5" s="15">
        <v>4</v>
      </c>
      <c r="H5" s="16" t="s">
        <v>2</v>
      </c>
      <c r="I5" s="17" t="s">
        <v>3</v>
      </c>
      <c r="J5" s="15">
        <f>5/G5</f>
        <v>1.25</v>
      </c>
      <c r="K5" s="16" t="s">
        <v>28</v>
      </c>
      <c r="M5" s="12"/>
      <c r="N5" s="3"/>
      <c r="O5" s="3"/>
      <c r="P5" s="3"/>
      <c r="Q5" s="3"/>
    </row>
    <row r="6" spans="1:17" ht="15.75" customHeight="1" thickTop="1" thickBot="1" x14ac:dyDescent="0.3">
      <c r="A6" s="5"/>
      <c r="B6" s="13"/>
      <c r="C6" s="6"/>
      <c r="D6" s="18"/>
      <c r="E6" s="14"/>
      <c r="F6" s="14"/>
      <c r="G6" s="19"/>
      <c r="H6" s="16"/>
      <c r="I6" s="16"/>
      <c r="J6" s="19"/>
      <c r="K6" s="16"/>
      <c r="M6" s="12"/>
      <c r="N6" s="3"/>
      <c r="O6" s="3"/>
      <c r="P6" s="3"/>
      <c r="Q6" s="3"/>
    </row>
    <row r="7" spans="1:17" ht="15.75" customHeight="1" thickTop="1" thickBot="1" x14ac:dyDescent="0.3">
      <c r="A7" s="5"/>
      <c r="B7" s="13" t="s">
        <v>12</v>
      </c>
      <c r="C7" s="6"/>
      <c r="D7" s="6"/>
      <c r="E7" s="20" t="s">
        <v>13</v>
      </c>
      <c r="F7" s="21" t="s">
        <v>1</v>
      </c>
      <c r="G7" s="22" t="s">
        <v>14</v>
      </c>
      <c r="H7"/>
      <c r="I7" s="15">
        <v>1</v>
      </c>
      <c r="J7" s="17" t="s">
        <v>3</v>
      </c>
      <c r="K7" s="15">
        <f>IF(F7="NON",0,ROUNDUP(I7/$L$2,0))</f>
        <v>1</v>
      </c>
      <c r="L7" s="36" t="s">
        <v>22</v>
      </c>
      <c r="M7" s="12"/>
      <c r="N7" s="3"/>
      <c r="O7" s="3"/>
      <c r="P7" s="3"/>
      <c r="Q7" s="3"/>
    </row>
    <row r="8" spans="1:17" ht="15.75" customHeight="1" thickTop="1" thickBot="1" x14ac:dyDescent="0.3">
      <c r="A8" s="5"/>
      <c r="B8" s="13"/>
      <c r="C8" s="6"/>
      <c r="D8" s="7"/>
      <c r="E8" s="20" t="s">
        <v>15</v>
      </c>
      <c r="F8" s="21" t="s">
        <v>1</v>
      </c>
      <c r="G8" s="22" t="s">
        <v>14</v>
      </c>
      <c r="H8" s="22"/>
      <c r="I8" s="15">
        <v>1</v>
      </c>
      <c r="J8" s="17" t="s">
        <v>3</v>
      </c>
      <c r="K8" s="15">
        <f t="shared" ref="K8:K9" si="0">IF(F8="NON",0,ROUNDUP(I8/$L$2,0))</f>
        <v>1</v>
      </c>
      <c r="L8" s="36" t="s">
        <v>22</v>
      </c>
      <c r="M8" s="12"/>
      <c r="N8" s="3"/>
      <c r="O8" s="3"/>
      <c r="P8" s="3"/>
      <c r="Q8" s="3"/>
    </row>
    <row r="9" spans="1:17" ht="15.75" customHeight="1" thickTop="1" thickBot="1" x14ac:dyDescent="0.3">
      <c r="A9" s="5"/>
      <c r="B9" s="13"/>
      <c r="C9" s="6"/>
      <c r="D9" s="18"/>
      <c r="E9" s="20" t="s">
        <v>16</v>
      </c>
      <c r="F9" s="21" t="s">
        <v>1</v>
      </c>
      <c r="G9" s="22" t="s">
        <v>14</v>
      </c>
      <c r="H9" s="22"/>
      <c r="I9" s="15">
        <v>1</v>
      </c>
      <c r="J9" s="17" t="s">
        <v>3</v>
      </c>
      <c r="K9" s="15">
        <f t="shared" si="0"/>
        <v>1</v>
      </c>
      <c r="L9" s="36" t="s">
        <v>22</v>
      </c>
      <c r="M9" s="12"/>
      <c r="N9" s="3"/>
      <c r="O9" s="3"/>
      <c r="P9" s="3"/>
      <c r="Q9" s="3"/>
    </row>
    <row r="10" spans="1:17" ht="15.75" customHeight="1" thickTop="1" thickBot="1" x14ac:dyDescent="0.3">
      <c r="A10" s="5"/>
      <c r="B10" s="13"/>
      <c r="C10" s="6"/>
      <c r="D10" s="18"/>
      <c r="E10" s="14"/>
      <c r="F10" s="14"/>
      <c r="G10" s="19"/>
      <c r="H10" s="16"/>
      <c r="I10" s="16"/>
      <c r="J10" s="19"/>
      <c r="K10" s="16"/>
      <c r="M10" s="12"/>
      <c r="N10" s="3"/>
      <c r="O10" s="3"/>
      <c r="P10" s="3"/>
      <c r="Q10" s="3"/>
    </row>
    <row r="11" spans="1:17" ht="15.75" customHeight="1" thickTop="1" thickBot="1" x14ac:dyDescent="0.3">
      <c r="A11" s="5"/>
      <c r="B11" s="13" t="s">
        <v>9</v>
      </c>
      <c r="C11" s="6"/>
      <c r="D11" s="21" t="s">
        <v>1</v>
      </c>
      <c r="E11" s="14" t="s">
        <v>6</v>
      </c>
      <c r="F11" s="14"/>
      <c r="G11" s="15">
        <v>3</v>
      </c>
      <c r="H11" s="16" t="s">
        <v>2</v>
      </c>
      <c r="I11" s="17" t="s">
        <v>3</v>
      </c>
      <c r="J11" s="23">
        <f>5/G11</f>
        <v>1.6666666666666667</v>
      </c>
      <c r="K11" s="16" t="s">
        <v>28</v>
      </c>
      <c r="M11" s="12"/>
      <c r="N11" s="3"/>
      <c r="O11" s="3"/>
      <c r="P11" s="3"/>
      <c r="Q11" s="3"/>
    </row>
    <row r="12" spans="1:17" ht="15.75" customHeight="1" thickTop="1" thickBot="1" x14ac:dyDescent="0.3">
      <c r="A12" s="5"/>
      <c r="B12" s="13"/>
      <c r="C12" s="6"/>
      <c r="D12" s="18"/>
      <c r="E12" s="14"/>
      <c r="F12" s="14"/>
      <c r="G12" s="19"/>
      <c r="H12" s="16"/>
      <c r="I12" s="16"/>
      <c r="J12" s="19"/>
      <c r="K12" s="16"/>
      <c r="M12" s="12"/>
      <c r="N12" s="3"/>
      <c r="O12" s="3"/>
      <c r="P12" s="3"/>
      <c r="Q12" s="3"/>
    </row>
    <row r="13" spans="1:17" ht="15.75" customHeight="1" thickTop="1" thickBot="1" x14ac:dyDescent="0.3">
      <c r="A13" s="5"/>
      <c r="B13" s="13" t="s">
        <v>27</v>
      </c>
      <c r="C13" s="6"/>
      <c r="D13" s="6"/>
      <c r="E13" s="20" t="s">
        <v>17</v>
      </c>
      <c r="F13" s="21" t="s">
        <v>1</v>
      </c>
      <c r="G13" s="22" t="s">
        <v>14</v>
      </c>
      <c r="H13" s="22"/>
      <c r="I13" s="15">
        <v>1</v>
      </c>
      <c r="J13" s="17" t="s">
        <v>3</v>
      </c>
      <c r="K13" s="15">
        <f>IF(F13="NON",0,ROUNDUP(I13/$L$2,0))</f>
        <v>1</v>
      </c>
      <c r="L13" s="36" t="s">
        <v>22</v>
      </c>
      <c r="M13" s="12"/>
      <c r="N13" s="3"/>
      <c r="O13" s="3"/>
      <c r="P13" s="3"/>
      <c r="Q13" s="3"/>
    </row>
    <row r="14" spans="1:17" ht="15.75" customHeight="1" thickTop="1" thickBot="1" x14ac:dyDescent="0.3">
      <c r="A14" s="5"/>
      <c r="B14" s="13"/>
      <c r="C14" s="6"/>
      <c r="D14" s="7"/>
      <c r="E14" s="20" t="s">
        <v>18</v>
      </c>
      <c r="F14" s="21" t="s">
        <v>1</v>
      </c>
      <c r="G14" s="22" t="s">
        <v>14</v>
      </c>
      <c r="H14" s="22"/>
      <c r="I14" s="15">
        <v>1</v>
      </c>
      <c r="J14" s="17" t="s">
        <v>3</v>
      </c>
      <c r="K14" s="15">
        <f t="shared" ref="K14:K16" si="1">IF(F14="NON",0,ROUNDUP(I14/$L$2,0))</f>
        <v>1</v>
      </c>
      <c r="L14" s="36" t="s">
        <v>22</v>
      </c>
      <c r="M14" s="12"/>
      <c r="N14" s="3"/>
      <c r="O14" s="3"/>
      <c r="P14" s="3"/>
      <c r="Q14" s="3"/>
    </row>
    <row r="15" spans="1:17" ht="15.75" customHeight="1" thickTop="1" thickBot="1" x14ac:dyDescent="0.3">
      <c r="A15" s="5"/>
      <c r="B15" s="13"/>
      <c r="C15" s="6"/>
      <c r="D15" s="18"/>
      <c r="E15" s="20" t="s">
        <v>19</v>
      </c>
      <c r="F15" s="21" t="s">
        <v>1</v>
      </c>
      <c r="G15" s="22" t="s">
        <v>14</v>
      </c>
      <c r="H15" s="22"/>
      <c r="I15" s="15">
        <v>1</v>
      </c>
      <c r="J15" s="17" t="s">
        <v>3</v>
      </c>
      <c r="K15" s="15">
        <f t="shared" si="1"/>
        <v>1</v>
      </c>
      <c r="L15" s="36" t="s">
        <v>22</v>
      </c>
      <c r="M15" s="12"/>
      <c r="N15" s="3"/>
      <c r="O15" s="3"/>
      <c r="P15" s="3"/>
      <c r="Q15" s="3"/>
    </row>
    <row r="16" spans="1:17" ht="15.75" customHeight="1" thickTop="1" thickBot="1" x14ac:dyDescent="0.3">
      <c r="A16" s="5"/>
      <c r="B16" s="13"/>
      <c r="C16" s="6"/>
      <c r="D16" s="18"/>
      <c r="E16" s="20" t="s">
        <v>20</v>
      </c>
      <c r="F16" s="21" t="s">
        <v>1</v>
      </c>
      <c r="G16" s="22" t="s">
        <v>14</v>
      </c>
      <c r="H16" s="22"/>
      <c r="I16" s="15">
        <v>1</v>
      </c>
      <c r="J16" s="17" t="s">
        <v>3</v>
      </c>
      <c r="K16" s="15">
        <f t="shared" si="1"/>
        <v>1</v>
      </c>
      <c r="L16" s="36" t="s">
        <v>22</v>
      </c>
      <c r="M16" s="12"/>
      <c r="N16" s="3"/>
      <c r="O16" s="3"/>
      <c r="P16" s="3"/>
      <c r="Q16" s="3"/>
    </row>
    <row r="17" spans="1:39" ht="15.75" customHeight="1" thickTop="1" thickBot="1" x14ac:dyDescent="0.3">
      <c r="A17" s="5"/>
      <c r="B17" s="13"/>
      <c r="C17" s="6"/>
      <c r="D17" s="18"/>
      <c r="E17" s="14"/>
      <c r="F17" s="14"/>
      <c r="G17" s="19"/>
      <c r="H17" s="16"/>
      <c r="I17" s="16"/>
      <c r="J17" s="19"/>
      <c r="K17" s="16"/>
      <c r="M17" s="12"/>
      <c r="N17" s="3"/>
      <c r="O17" s="3"/>
      <c r="P17" s="3"/>
      <c r="Q17" s="3"/>
    </row>
    <row r="18" spans="1:39" ht="15.75" customHeight="1" thickTop="1" thickBot="1" x14ac:dyDescent="0.3">
      <c r="A18" s="5"/>
      <c r="B18" s="13" t="s">
        <v>10</v>
      </c>
      <c r="C18" s="6"/>
      <c r="D18" s="21" t="s">
        <v>1</v>
      </c>
      <c r="E18" s="14" t="s">
        <v>7</v>
      </c>
      <c r="F18" s="14"/>
      <c r="G18" s="15">
        <v>12</v>
      </c>
      <c r="H18" s="16" t="s">
        <v>2</v>
      </c>
      <c r="I18" s="17" t="s">
        <v>3</v>
      </c>
      <c r="J18" s="23">
        <f>5/G18</f>
        <v>0.41666666666666669</v>
      </c>
      <c r="K18" s="16" t="s">
        <v>28</v>
      </c>
      <c r="M18" s="24"/>
      <c r="N18" s="3"/>
      <c r="O18" s="3"/>
      <c r="P18" s="3"/>
      <c r="Q18" s="3"/>
    </row>
    <row r="19" spans="1:39" ht="15.75" customHeight="1" thickTop="1" thickBot="1" x14ac:dyDescent="0.3">
      <c r="A19" s="5"/>
      <c r="B19" s="13"/>
      <c r="C19" s="6"/>
      <c r="D19" s="18"/>
      <c r="E19" s="14"/>
      <c r="F19" s="14"/>
      <c r="G19" s="19"/>
      <c r="H19" s="16"/>
      <c r="I19" s="17"/>
      <c r="J19" s="19"/>
      <c r="K19" s="16"/>
      <c r="M19" s="24"/>
      <c r="N19" s="3"/>
      <c r="O19" s="3"/>
      <c r="P19" s="3"/>
      <c r="Q19" s="3"/>
    </row>
    <row r="20" spans="1:39" ht="15.75" customHeight="1" thickTop="1" thickBot="1" x14ac:dyDescent="0.3">
      <c r="A20" s="5"/>
      <c r="B20" s="13" t="s">
        <v>27</v>
      </c>
      <c r="C20" s="6"/>
      <c r="D20" s="6"/>
      <c r="E20" s="20" t="s">
        <v>21</v>
      </c>
      <c r="F20" s="21" t="s">
        <v>1</v>
      </c>
      <c r="G20" s="22" t="s">
        <v>14</v>
      </c>
      <c r="H20" s="22"/>
      <c r="I20" s="15">
        <v>1</v>
      </c>
      <c r="J20" s="17" t="s">
        <v>3</v>
      </c>
      <c r="K20" s="15">
        <f>IF(F20="NON",0,ROUNDUP(I20/$L$2,0))</f>
        <v>1</v>
      </c>
      <c r="L20" s="36" t="s">
        <v>22</v>
      </c>
      <c r="M20" s="24"/>
      <c r="N20" s="3"/>
      <c r="O20" s="3"/>
      <c r="P20" s="3"/>
      <c r="Q20" s="3"/>
    </row>
    <row r="21" spans="1:39" ht="15.75" customHeight="1" thickTop="1" thickBot="1" x14ac:dyDescent="0.3">
      <c r="A21" s="5"/>
      <c r="B21" s="9"/>
      <c r="C21" s="6"/>
      <c r="D21" s="6"/>
      <c r="E21" s="34"/>
      <c r="F21" s="34"/>
      <c r="G21" s="35"/>
      <c r="H21" s="34"/>
      <c r="I21" s="6"/>
      <c r="J21" s="6"/>
      <c r="K21" s="6"/>
      <c r="L21" s="6"/>
      <c r="M21" s="12"/>
      <c r="N21" s="3"/>
      <c r="O21" s="3"/>
      <c r="P21" s="3"/>
      <c r="Q21" s="3"/>
    </row>
    <row r="22" spans="1:39" ht="15.75" customHeight="1" thickBot="1" x14ac:dyDescent="0.3">
      <c r="A22" s="5"/>
      <c r="B22" s="55" t="s">
        <v>24</v>
      </c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7"/>
      <c r="N22" s="3"/>
      <c r="O22" s="3"/>
      <c r="P22" s="3"/>
      <c r="Q22" s="3"/>
    </row>
    <row r="23" spans="1:39" s="38" customFormat="1" ht="15.75" customHeight="1" thickBot="1" x14ac:dyDescent="0.3">
      <c r="A23" s="5"/>
      <c r="B23" s="25"/>
      <c r="C23" s="26"/>
      <c r="D23" s="26"/>
      <c r="E23" s="26"/>
      <c r="F23" s="26"/>
      <c r="G23" s="26"/>
      <c r="H23" s="26"/>
      <c r="I23" s="40"/>
      <c r="J23" s="41"/>
      <c r="K23" s="41"/>
      <c r="L23" s="26"/>
      <c r="M23" s="27"/>
      <c r="N23" s="3"/>
      <c r="O23" s="3"/>
      <c r="P23" s="3"/>
      <c r="Q23" s="3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</row>
    <row r="24" spans="1:39" s="4" customFormat="1" ht="15.75" customHeight="1" thickTop="1" thickBot="1" x14ac:dyDescent="0.3">
      <c r="A24" s="5"/>
      <c r="B24" s="42" t="s">
        <v>29</v>
      </c>
      <c r="C24" s="29">
        <v>4</v>
      </c>
      <c r="D24" s="16" t="s">
        <v>23</v>
      </c>
      <c r="E24" s="16" t="s">
        <v>3</v>
      </c>
      <c r="F24" s="54">
        <f>IF(AND(F7="OUI",F8="OUI",F9="OUI",F13="OUI",F14="OUI",F15="OUI",F16="OUI",F20="OUI"),C24/(MAX(I7,I8,I9,I13,I14,I16,I15,I20)))</f>
        <v>4</v>
      </c>
      <c r="G24" s="22" t="s">
        <v>25</v>
      </c>
      <c r="H24" s="6"/>
      <c r="I24" s="6" t="s">
        <v>3</v>
      </c>
      <c r="J24" s="54">
        <f>IF(AND(F7="OUI",F8="OUI",F9="OUI",F13="OUI",F14="OUI",F15="OUI",F16="OUI",F20="OUI"),C24/MIN(G5,G11,G18))</f>
        <v>1.3333333333333333</v>
      </c>
      <c r="K24" s="6" t="s">
        <v>26</v>
      </c>
      <c r="L24" s="28"/>
      <c r="M24" s="32"/>
      <c r="N24" s="3"/>
      <c r="O24" s="3"/>
      <c r="P24" s="3"/>
      <c r="Q24" s="3"/>
    </row>
    <row r="25" spans="1:39" s="4" customFormat="1" ht="15.75" customHeight="1" thickTop="1" thickBot="1" x14ac:dyDescent="0.3">
      <c r="A25" s="5"/>
      <c r="B25" s="9"/>
      <c r="C25" s="6"/>
      <c r="D25" s="6"/>
      <c r="E25" s="31"/>
      <c r="F25" s="6"/>
      <c r="G25" s="33"/>
      <c r="H25" s="6"/>
      <c r="I25" s="6"/>
      <c r="J25" s="6"/>
      <c r="K25" s="6"/>
      <c r="L25" s="28"/>
      <c r="M25" s="32"/>
      <c r="N25" s="3"/>
      <c r="O25" s="3"/>
      <c r="P25" s="3"/>
      <c r="Q25" s="3"/>
    </row>
    <row r="26" spans="1:39" s="4" customFormat="1" ht="15.75" customHeight="1" thickTop="1" thickBot="1" x14ac:dyDescent="0.3">
      <c r="A26" s="5"/>
      <c r="B26" s="42" t="s">
        <v>30</v>
      </c>
      <c r="C26" s="29">
        <v>10</v>
      </c>
      <c r="D26" s="16" t="s">
        <v>23</v>
      </c>
      <c r="E26" s="16" t="s">
        <v>3</v>
      </c>
      <c r="F26" s="54">
        <f>IF(AND(F7="OUI",F8="OUI",F9="OUI",F13="OUI",F14="OUI",F15="OUI",F16="OUI",F20="OUI"),C26/(MAX(I7,I8,I9,I13,I14,I16,I15,I20)))</f>
        <v>10</v>
      </c>
      <c r="G26" s="22" t="s">
        <v>25</v>
      </c>
      <c r="H26" s="6"/>
      <c r="I26" s="6" t="s">
        <v>3</v>
      </c>
      <c r="J26" s="54">
        <f>IF(AND(F7="OUI",F8="OUI",F9="OUI",F13="OUI",F14="OUI",F15="OUI",F16="OUI",F20="OUI"),C26/MIN(G5,G11,G18))</f>
        <v>3.3333333333333335</v>
      </c>
      <c r="K26" s="6" t="s">
        <v>26</v>
      </c>
      <c r="L26" s="28"/>
      <c r="M26" s="32"/>
      <c r="N26" s="3"/>
      <c r="O26" s="3"/>
      <c r="P26" s="3"/>
      <c r="Q26" s="3"/>
    </row>
    <row r="27" spans="1:39" s="4" customFormat="1" ht="15.75" customHeight="1" thickTop="1" x14ac:dyDescent="0.25">
      <c r="A27" s="5"/>
      <c r="B27" s="30"/>
      <c r="C27" s="6"/>
      <c r="D27" s="6"/>
      <c r="E27" s="31"/>
      <c r="F27" s="6"/>
      <c r="G27" s="33"/>
      <c r="H27" s="6"/>
      <c r="I27" s="6"/>
      <c r="J27" s="6"/>
      <c r="K27" s="6"/>
      <c r="L27" s="28"/>
      <c r="M27" s="32"/>
      <c r="N27" s="3"/>
      <c r="O27" s="3"/>
      <c r="P27" s="3"/>
      <c r="Q27" s="3"/>
    </row>
    <row r="28" spans="1:39" s="4" customFormat="1" ht="15.75" customHeight="1" thickBot="1" x14ac:dyDescent="0.3">
      <c r="A28" s="5"/>
      <c r="B28" s="37"/>
      <c r="C28" s="8"/>
      <c r="D28" s="8"/>
      <c r="E28" s="8"/>
      <c r="F28" s="8"/>
      <c r="G28" s="8"/>
      <c r="H28" s="8"/>
      <c r="I28" s="8"/>
      <c r="J28" s="8"/>
      <c r="K28" s="8"/>
      <c r="L28" s="8"/>
      <c r="M28" s="53"/>
      <c r="N28" s="3"/>
      <c r="O28" s="3"/>
      <c r="P28" s="3"/>
      <c r="Q28" s="3"/>
    </row>
    <row r="30" spans="1:39" s="4" customFormat="1" x14ac:dyDescent="0.25">
      <c r="A30" s="6"/>
    </row>
    <row r="33" spans="14:14" s="4" customFormat="1" x14ac:dyDescent="0.25">
      <c r="N33" s="6"/>
    </row>
    <row r="34" spans="14:14" s="4" customFormat="1" x14ac:dyDescent="0.25">
      <c r="N34" s="6"/>
    </row>
    <row r="35" spans="14:14" s="4" customFormat="1" x14ac:dyDescent="0.25">
      <c r="N35" s="6"/>
    </row>
    <row r="36" spans="14:14" s="4" customFormat="1" x14ac:dyDescent="0.25">
      <c r="N36" s="6"/>
    </row>
    <row r="37" spans="14:14" s="4" customFormat="1" x14ac:dyDescent="0.25">
      <c r="N37" s="6"/>
    </row>
    <row r="38" spans="14:14" s="4" customFormat="1" x14ac:dyDescent="0.25">
      <c r="N38" s="6"/>
    </row>
    <row r="41" spans="14:14" s="4" customFormat="1" x14ac:dyDescent="0.25">
      <c r="N41" s="6"/>
    </row>
    <row r="42" spans="14:14" s="4" customFormat="1" x14ac:dyDescent="0.25">
      <c r="N42" s="6"/>
    </row>
    <row r="43" spans="14:14" s="4" customFormat="1" x14ac:dyDescent="0.25">
      <c r="N43" s="6"/>
    </row>
    <row r="44" spans="14:14" s="4" customFormat="1" x14ac:dyDescent="0.25">
      <c r="N44" s="6"/>
    </row>
    <row r="45" spans="14:14" s="4" customFormat="1" x14ac:dyDescent="0.25">
      <c r="N45" s="6"/>
    </row>
    <row r="46" spans="14:14" s="4" customFormat="1" x14ac:dyDescent="0.25">
      <c r="N46" s="6"/>
    </row>
    <row r="47" spans="14:14" s="4" customFormat="1" x14ac:dyDescent="0.25">
      <c r="N47" s="6"/>
    </row>
    <row r="48" spans="14:14" s="4" customFormat="1" x14ac:dyDescent="0.25">
      <c r="N48" s="6"/>
    </row>
  </sheetData>
  <mergeCells count="2">
    <mergeCell ref="B3:M3"/>
    <mergeCell ref="B22:M22"/>
  </mergeCells>
  <dataValidations count="2">
    <dataValidation errorStyle="warning" operator="equal" allowBlank="1" showErrorMessage="1" error="Le COFOR doit avoi 10 caractères (COFOR étendu)" prompt="COFOR éténdu (10 caractères)" sqref="G13:H16 H8:H9 G7:G9 B27 G20:H20 G26 G24"/>
    <dataValidation type="list" allowBlank="1" showInputMessage="1" showErrorMessage="1" sqref="K4">
      <formula1>#REF!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E0EEF404-5267-4317-8560-0E1BA4DA0B15}">
            <xm:f>NOT(ISERROR(SEARCH($M3="NON",F7)))</xm:f>
            <xm:f>$M3="NON"</xm:f>
            <x14:dxf>
              <fill>
                <patternFill>
                  <bgColor rgb="FFFFC7CE"/>
                </patternFill>
              </fill>
            </x14:dxf>
          </x14:cfRule>
          <xm:sqref>F7</xm:sqref>
        </x14:conditionalFormatting>
        <x14:conditionalFormatting xmlns:xm="http://schemas.microsoft.com/office/excel/2006/main">
          <x14:cfRule type="containsText" priority="5" operator="containsText" id="{24A9B03C-A0C1-4F8C-9F94-A572536A4357}">
            <xm:f>NOT(ISERROR(SEARCH($M9="NON",F13)))</xm:f>
            <xm:f>$M9="NON"</xm:f>
            <x14:dxf>
              <fill>
                <patternFill>
                  <bgColor rgb="FFFFC7CE"/>
                </patternFill>
              </fill>
            </x14:dxf>
          </x14:cfRule>
          <xm:sqref>F13:F16</xm:sqref>
        </x14:conditionalFormatting>
        <x14:conditionalFormatting xmlns:xm="http://schemas.microsoft.com/office/excel/2006/main">
          <x14:cfRule type="containsText" priority="4" operator="containsText" id="{BF734647-7FB9-4A7A-BE69-8EA2601EBC6B}">
            <xm:f>NOT(ISERROR(SEARCH($M16="NON",F20)))</xm:f>
            <xm:f>$M16="NON"</xm:f>
            <x14:dxf>
              <fill>
                <patternFill>
                  <bgColor rgb="FFFFC7CE"/>
                </patternFill>
              </fill>
            </x14:dxf>
          </x14:cfRule>
          <xm:sqref>F20</xm:sqref>
        </x14:conditionalFormatting>
        <x14:conditionalFormatting xmlns:xm="http://schemas.microsoft.com/office/excel/2006/main">
          <x14:cfRule type="containsText" priority="3" operator="containsText" id="{460D11F0-2FBB-4FB6-9916-A7DC60352DCA}">
            <xm:f>NOT(ISERROR(SEARCH($M7="NON",D11)))</xm:f>
            <xm:f>$M7="NON"</xm:f>
            <x14:dxf>
              <fill>
                <patternFill>
                  <bgColor rgb="FFFFC7CE"/>
                </patternFill>
              </fill>
            </x14:dxf>
          </x14:cfRule>
          <xm:sqref>D11</xm:sqref>
        </x14:conditionalFormatting>
        <x14:conditionalFormatting xmlns:xm="http://schemas.microsoft.com/office/excel/2006/main">
          <x14:cfRule type="containsText" priority="2" operator="containsText" id="{8E80E454-5AA4-47CB-B8AF-374E0BD65CDE}">
            <xm:f>NOT(ISERROR(SEARCH($M1="NON",D5)))</xm:f>
            <xm:f>$M1="NON"</xm:f>
            <x14:dxf>
              <fill>
                <patternFill>
                  <bgColor rgb="FFFFC7CE"/>
                </patternFill>
              </fill>
            </x14:dxf>
          </x14:cfRule>
          <xm:sqref>D5</xm:sqref>
        </x14:conditionalFormatting>
        <x14:conditionalFormatting xmlns:xm="http://schemas.microsoft.com/office/excel/2006/main">
          <x14:cfRule type="containsText" priority="1" operator="containsText" id="{25753DEB-777F-447F-A827-88CAD5786DE5}">
            <xm:f>NOT(ISERROR(SEARCH($M14="NON",D18)))</xm:f>
            <xm:f>$M14="NON"</xm:f>
            <x14:dxf>
              <fill>
                <patternFill>
                  <bgColor rgb="FFFFC7CE"/>
                </patternFill>
              </fill>
            </x14:dxf>
          </x14:cfRule>
          <xm:sqref>D18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[2]plan!#REF!</xm:f>
          </x14:formula1>
          <xm:sqref>D19</xm:sqref>
        </x14:dataValidation>
        <x14:dataValidation type="list" allowBlank="1" showInputMessage="1" showErrorMessage="1">
          <x14:formula1>
            <xm:f>Feuil1!$E$5:$E$6</xm:f>
          </x14:formula1>
          <xm:sqref>F7:F9 F13:F16 F20 D11 D5 D18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5:E6"/>
  <sheetViews>
    <sheetView workbookViewId="0">
      <selection activeCell="E7" sqref="E7"/>
    </sheetView>
  </sheetViews>
  <sheetFormatPr baseColWidth="10" defaultRowHeight="15" x14ac:dyDescent="0.25"/>
  <sheetData>
    <row r="5" spans="5:5" x14ac:dyDescent="0.25">
      <c r="E5" t="s">
        <v>1</v>
      </c>
    </row>
    <row r="6" spans="5:5" x14ac:dyDescent="0.25">
      <c r="E6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</vt:lpstr>
      <vt:lpstr>Feuil1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SGHYAR Jihane</dc:creator>
  <cp:lastModifiedBy>SOUKI</cp:lastModifiedBy>
  <dcterms:created xsi:type="dcterms:W3CDTF">2013-05-15T09:47:38Z</dcterms:created>
  <dcterms:modified xsi:type="dcterms:W3CDTF">2013-06-17T12:37:41Z</dcterms:modified>
</cp:coreProperties>
</file>