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os\Desktop\"/>
    </mc:Choice>
  </mc:AlternateContent>
  <bookViews>
    <workbookView xWindow="0" yWindow="0" windowWidth="20160" windowHeight="9048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5" i="1" l="1"/>
  <c r="U10" i="1" l="1"/>
  <c r="O10" i="1" s="1"/>
  <c r="U9" i="1"/>
  <c r="S9" i="1" s="1"/>
  <c r="U8" i="1"/>
  <c r="S8" i="1" s="1"/>
  <c r="U7" i="1"/>
  <c r="Q7" i="1" s="1"/>
  <c r="U6" i="1"/>
  <c r="N6" i="1" s="1"/>
  <c r="U5" i="1"/>
  <c r="O5" i="1" s="1"/>
  <c r="U4" i="1"/>
  <c r="R4" i="1" s="1"/>
  <c r="U3" i="1"/>
  <c r="O3" i="1" s="1"/>
  <c r="T2" i="1"/>
  <c r="S2" i="1"/>
  <c r="R2" i="1"/>
  <c r="Q2" i="1"/>
  <c r="P2" i="1"/>
  <c r="O2" i="1"/>
  <c r="N2" i="1"/>
  <c r="M2" i="1"/>
  <c r="U2" i="1"/>
  <c r="P10" i="1" l="1"/>
  <c r="L10" i="1"/>
  <c r="M10" i="1"/>
  <c r="N10" i="1"/>
  <c r="O9" i="1"/>
  <c r="P9" i="1"/>
  <c r="T9" i="1"/>
  <c r="L9" i="1"/>
  <c r="Q9" i="1"/>
  <c r="N9" i="1"/>
  <c r="R9" i="1"/>
  <c r="M9" i="1"/>
  <c r="Q8" i="1"/>
  <c r="N8" i="1"/>
  <c r="T8" i="1"/>
  <c r="R8" i="1"/>
  <c r="L8" i="1"/>
  <c r="P8" i="1"/>
  <c r="O8" i="1"/>
  <c r="M8" i="1"/>
  <c r="O7" i="1"/>
  <c r="R7" i="1"/>
  <c r="P7" i="1"/>
  <c r="T7" i="1"/>
  <c r="S7" i="1"/>
  <c r="L7" i="1"/>
  <c r="N7" i="1"/>
  <c r="M7" i="1"/>
  <c r="P6" i="1"/>
  <c r="O6" i="1"/>
  <c r="S6" i="1"/>
  <c r="R6" i="1"/>
  <c r="L6" i="1"/>
  <c r="Q6" i="1"/>
  <c r="T6" i="1"/>
  <c r="M6" i="1"/>
  <c r="T5" i="1"/>
  <c r="M5" i="1"/>
  <c r="S5" i="1"/>
  <c r="P5" i="1"/>
  <c r="Q5" i="1"/>
  <c r="L5" i="1"/>
  <c r="N5" i="1"/>
  <c r="T4" i="1"/>
  <c r="S4" i="1"/>
  <c r="M4" i="1"/>
  <c r="N4" i="1"/>
  <c r="L4" i="1"/>
  <c r="P4" i="1"/>
  <c r="Q4" i="1"/>
  <c r="O4" i="1"/>
  <c r="R3" i="1"/>
  <c r="Q3" i="1"/>
  <c r="T3" i="1"/>
  <c r="L3" i="1"/>
  <c r="P3" i="1"/>
  <c r="S3" i="1"/>
  <c r="N3" i="1"/>
  <c r="M3" i="1"/>
  <c r="T10" i="1"/>
  <c r="S10" i="1"/>
  <c r="R10" i="1"/>
  <c r="Q10" i="1"/>
  <c r="L2" i="1"/>
</calcChain>
</file>

<file path=xl/sharedStrings.xml><?xml version="1.0" encoding="utf-8"?>
<sst xmlns="http://schemas.openxmlformats.org/spreadsheetml/2006/main" count="38" uniqueCount="28">
  <si>
    <t>GPE</t>
  </si>
  <si>
    <t>team</t>
  </si>
  <si>
    <t>region</t>
  </si>
  <si>
    <t>1 point</t>
  </si>
  <si>
    <t>2 points</t>
  </si>
  <si>
    <t>3 points</t>
  </si>
  <si>
    <t>4 points</t>
  </si>
  <si>
    <t>score</t>
  </si>
  <si>
    <t>NBC</t>
  </si>
  <si>
    <t>Rhône-Alpes</t>
  </si>
  <si>
    <t>Pays de la Loire</t>
  </si>
  <si>
    <t>Normandie</t>
  </si>
  <si>
    <t>Lorraine</t>
  </si>
  <si>
    <t>Bretagne</t>
  </si>
  <si>
    <t>Alsace</t>
  </si>
  <si>
    <t>Aquitaine</t>
  </si>
  <si>
    <t>Auvergne</t>
  </si>
  <si>
    <t>Bourgogne</t>
  </si>
  <si>
    <t>dragon ball</t>
  </si>
  <si>
    <t>candy</t>
  </si>
  <si>
    <t>goldorak</t>
  </si>
  <si>
    <t>tom pouce</t>
  </si>
  <si>
    <t>viking</t>
  </si>
  <si>
    <t>GRRRR</t>
  </si>
  <si>
    <t>adrianne</t>
  </si>
  <si>
    <t>batman</t>
  </si>
  <si>
    <t>hulk</t>
  </si>
  <si>
    <t>3+4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</si>
</sst>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304800</xdr:colOff>
      <xdr:row>11</xdr:row>
      <xdr:rowOff>167640</xdr:rowOff>
    </xdr:from>
    <xdr:to>
      <xdr:col>19</xdr:col>
      <xdr:colOff>160020</xdr:colOff>
      <xdr:row>27</xdr:row>
      <xdr:rowOff>144780</xdr:rowOff>
    </xdr:to>
    <xdr:sp macro="" textlink="">
      <xdr:nvSpPr>
        <xdr:cNvPr id="2" name="Rectangle 1"/>
        <xdr:cNvSpPr/>
      </xdr:nvSpPr>
      <xdr:spPr>
        <a:xfrm>
          <a:off x="1424940" y="2179320"/>
          <a:ext cx="9075420" cy="290322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Formule grande.VALEUR avec plusieurs critères</a:t>
          </a: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Bonjour le forum.</a:t>
          </a: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J’ai trouvé (enfin j’ai pas mal était aidé sur ce forum) comment remonter les résultats d’une ligne avec la formule GRANDE.VALEUR.</a:t>
          </a: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Sauf que cette formule ne fonctionne pas avec un résultat d’égalité.</a:t>
          </a: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Pour cela j’ai pensé, en cas d’égalité prendre le premier de la colonne score, puis la encore si égalité prendre le résultat de la colonne 3+4.</a:t>
          </a: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Afficher le premier du résultat de la colonne nbc n’est pas un Pb. C’est le reste qui le devient.</a:t>
          </a: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En espérant avoir été compris, je vais essayer de résumer ma demande que voici :</a:t>
          </a: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Afficher le premier de la colonne nbc, s’il y a des égalités, afficher le premier de la colonne score. si la encore il y aussi égalités affichés le premier de la colonne 3+4 points)</a:t>
          </a: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J’aurais aimé faire la même chose pour le deuxième, troisième et quatrième.</a:t>
          </a: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J’ai pensais le faire un mélange de formules SOMME.PRODE avec GRANDE.VALEUR, mais cela ne fonctionne pas. </a:t>
          </a: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Pensez-vous que ce soit possible ?</a:t>
          </a:r>
        </a:p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U10"/>
  <sheetViews>
    <sheetView tabSelected="1" workbookViewId="0">
      <selection activeCell="V15" sqref="V15"/>
    </sheetView>
  </sheetViews>
  <sheetFormatPr baseColWidth="10" defaultRowHeight="14.4" x14ac:dyDescent="0.3"/>
  <cols>
    <col min="1" max="1" width="4.77734375" bestFit="1" customWidth="1"/>
    <col min="3" max="3" width="15" customWidth="1"/>
    <col min="4" max="4" width="6.44140625" bestFit="1" customWidth="1"/>
    <col min="5" max="7" width="7.33203125" bestFit="1" customWidth="1"/>
    <col min="8" max="8" width="4.109375" bestFit="1" customWidth="1"/>
    <col min="9" max="9" width="5.5546875" bestFit="1" customWidth="1"/>
    <col min="10" max="10" width="4.77734375" bestFit="1" customWidth="1"/>
    <col min="12" max="12" width="4.77734375" bestFit="1" customWidth="1"/>
    <col min="14" max="14" width="15" customWidth="1"/>
    <col min="15" max="15" width="6.44140625" bestFit="1" customWidth="1"/>
    <col min="16" max="18" width="7.33203125" bestFit="1" customWidth="1"/>
    <col min="19" max="19" width="5.21875" bestFit="1" customWidth="1"/>
    <col min="20" max="20" width="5.5546875" bestFit="1" customWidth="1"/>
    <col min="21" max="21" width="4.77734375" bestFit="1" customWidth="1"/>
  </cols>
  <sheetData>
    <row r="1" spans="1:2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27</v>
      </c>
      <c r="I1" s="1" t="s">
        <v>7</v>
      </c>
      <c r="J1" s="1" t="s">
        <v>8</v>
      </c>
      <c r="L1" s="1" t="s">
        <v>0</v>
      </c>
      <c r="M1" s="1" t="s">
        <v>1</v>
      </c>
      <c r="N1" s="1" t="s">
        <v>2</v>
      </c>
      <c r="O1" s="1" t="s">
        <v>3</v>
      </c>
      <c r="P1" s="1" t="s">
        <v>4</v>
      </c>
      <c r="Q1" s="1" t="s">
        <v>5</v>
      </c>
      <c r="R1" s="1" t="s">
        <v>6</v>
      </c>
      <c r="S1" s="1" t="s">
        <v>27</v>
      </c>
      <c r="T1" s="1" t="s">
        <v>7</v>
      </c>
      <c r="U1" s="1" t="s">
        <v>8</v>
      </c>
    </row>
    <row r="2" spans="1:21" x14ac:dyDescent="0.3">
      <c r="A2" s="2">
        <v>1</v>
      </c>
      <c r="B2" s="2" t="s">
        <v>18</v>
      </c>
      <c r="C2" s="2" t="s">
        <v>17</v>
      </c>
      <c r="D2" s="2">
        <v>80</v>
      </c>
      <c r="E2" s="2">
        <v>0</v>
      </c>
      <c r="F2" s="2">
        <v>1</v>
      </c>
      <c r="G2" s="2">
        <v>0</v>
      </c>
      <c r="H2" s="2">
        <v>1</v>
      </c>
      <c r="I2" s="2">
        <v>81</v>
      </c>
      <c r="J2" s="3">
        <v>5</v>
      </c>
      <c r="L2" s="2">
        <f>INDEX($A$2:$H$10,MATCH(U2,$J$2:$J$10,0),1)</f>
        <v>1</v>
      </c>
      <c r="M2" s="2" t="str">
        <f>INDEX($A$2:$I$10,MATCH(U2,$J$2:$J$10,0),2)</f>
        <v>dragon ball</v>
      </c>
      <c r="N2" s="2" t="str">
        <f>INDEX($A$2:$I$10,MATCH(U2,$J$2:$J$10,0),3)</f>
        <v>Bourgogne</v>
      </c>
      <c r="O2" s="2">
        <f>INDEX($A$2:$I$10,MATCH(U2,$J$2:$J$10,0),4)</f>
        <v>80</v>
      </c>
      <c r="P2" s="2">
        <f>INDEX($A$2:$I$10,MATCH(U2,$J$2:$J$10,0),5)</f>
        <v>0</v>
      </c>
      <c r="Q2" s="2">
        <f>INDEX($A$2:$I$10,MATCH(U2,$J$2:$J$10,0),6)</f>
        <v>1</v>
      </c>
      <c r="R2" s="2">
        <f>INDEX($A$2:$I$10,MATCH(U2,$J$2:$J$10,0),7)</f>
        <v>0</v>
      </c>
      <c r="S2" s="4">
        <f>INDEX($A$2:$I$10,MATCH(U2,$J$2:$J$10,0),8)</f>
        <v>1</v>
      </c>
      <c r="T2" s="5">
        <f>INDEX($A$2:$I$10,MATCH(U2,$J$2:$J$10,0),9)</f>
        <v>81</v>
      </c>
      <c r="U2" s="6">
        <f>LARGE(J2:J10,1)</f>
        <v>5</v>
      </c>
    </row>
    <row r="3" spans="1:21" x14ac:dyDescent="0.3">
      <c r="A3" s="2">
        <v>2</v>
      </c>
      <c r="B3" s="2" t="s">
        <v>19</v>
      </c>
      <c r="C3" s="2" t="s">
        <v>9</v>
      </c>
      <c r="D3" s="2">
        <v>20</v>
      </c>
      <c r="E3" s="2">
        <v>4</v>
      </c>
      <c r="F3" s="2">
        <v>2</v>
      </c>
      <c r="G3" s="2">
        <v>1</v>
      </c>
      <c r="H3" s="2">
        <v>3</v>
      </c>
      <c r="I3" s="2">
        <v>27</v>
      </c>
      <c r="J3" s="3">
        <v>4</v>
      </c>
      <c r="L3" s="2">
        <f t="shared" ref="L3:L10" si="0">INDEX($A$2:$H$10,MATCH(U3,$J$2:$J$10,0),1)</f>
        <v>1</v>
      </c>
      <c r="M3" s="2" t="str">
        <f t="shared" ref="M3:M10" si="1">INDEX($A$2:$I$10,MATCH(U3,$J$2:$J$10,0),2)</f>
        <v>dragon ball</v>
      </c>
      <c r="N3" s="2" t="str">
        <f t="shared" ref="N3:N10" si="2">INDEX($A$2:$I$10,MATCH(U3,$J$2:$J$10,0),3)</f>
        <v>Bourgogne</v>
      </c>
      <c r="O3" s="2">
        <f t="shared" ref="O3:O10" si="3">INDEX($A$2:$I$10,MATCH(U3,$J$2:$J$10,0),4)</f>
        <v>80</v>
      </c>
      <c r="P3" s="2">
        <f t="shared" ref="P3:P10" si="4">INDEX($A$2:$I$10,MATCH(U3,$J$2:$J$10,0),5)</f>
        <v>0</v>
      </c>
      <c r="Q3" s="2">
        <f t="shared" ref="Q3:Q10" si="5">INDEX($A$2:$I$10,MATCH(U3,$J$2:$J$10,0),6)</f>
        <v>1</v>
      </c>
      <c r="R3" s="2">
        <f t="shared" ref="R3:R10" si="6">INDEX($A$2:$I$10,MATCH(U3,$J$2:$J$10,0),7)</f>
        <v>0</v>
      </c>
      <c r="S3" s="4">
        <f t="shared" ref="S3:S10" si="7">INDEX($A$2:$I$10,MATCH(U3,$J$2:$J$10,0),8)</f>
        <v>1</v>
      </c>
      <c r="T3" s="5">
        <f t="shared" ref="T3:T10" si="8">INDEX($A$2:$I$10,MATCH(U3,$J$2:$J$10,0),9)</f>
        <v>81</v>
      </c>
      <c r="U3" s="6">
        <f>LARGE(J2:J10,2)</f>
        <v>5</v>
      </c>
    </row>
    <row r="4" spans="1:21" x14ac:dyDescent="0.3">
      <c r="A4" s="2">
        <v>3</v>
      </c>
      <c r="B4" s="2" t="s">
        <v>20</v>
      </c>
      <c r="C4" s="2" t="s">
        <v>11</v>
      </c>
      <c r="D4" s="2">
        <v>15</v>
      </c>
      <c r="E4" s="2">
        <v>6</v>
      </c>
      <c r="F4" s="2">
        <v>4</v>
      </c>
      <c r="G4" s="2">
        <v>2</v>
      </c>
      <c r="H4" s="2">
        <v>6</v>
      </c>
      <c r="I4" s="2">
        <v>27</v>
      </c>
      <c r="J4" s="3">
        <v>4</v>
      </c>
      <c r="L4" s="2">
        <f>INDEX($A$2:$H$10,MATCH(U4,$J$2:$J$10,0),1)</f>
        <v>1</v>
      </c>
      <c r="M4" s="2" t="str">
        <f t="shared" si="1"/>
        <v>dragon ball</v>
      </c>
      <c r="N4" s="2" t="str">
        <f t="shared" si="2"/>
        <v>Bourgogne</v>
      </c>
      <c r="O4" s="2">
        <f t="shared" si="3"/>
        <v>80</v>
      </c>
      <c r="P4" s="2">
        <f t="shared" si="4"/>
        <v>0</v>
      </c>
      <c r="Q4" s="2">
        <f t="shared" si="5"/>
        <v>1</v>
      </c>
      <c r="R4" s="2">
        <f t="shared" si="6"/>
        <v>0</v>
      </c>
      <c r="S4" s="4">
        <f t="shared" si="7"/>
        <v>1</v>
      </c>
      <c r="T4" s="5">
        <f t="shared" si="8"/>
        <v>81</v>
      </c>
      <c r="U4" s="6">
        <f>LARGE(J2:J10,3)</f>
        <v>5</v>
      </c>
    </row>
    <row r="5" spans="1:21" x14ac:dyDescent="0.3">
      <c r="A5" s="2">
        <v>1</v>
      </c>
      <c r="B5" s="2" t="s">
        <v>21</v>
      </c>
      <c r="C5" s="2" t="s">
        <v>12</v>
      </c>
      <c r="D5" s="2">
        <v>42</v>
      </c>
      <c r="E5" s="2">
        <v>0</v>
      </c>
      <c r="F5" s="2">
        <v>0</v>
      </c>
      <c r="G5" s="2">
        <v>0</v>
      </c>
      <c r="H5" s="2">
        <v>0</v>
      </c>
      <c r="I5" s="2">
        <v>42</v>
      </c>
      <c r="J5" s="3">
        <v>3</v>
      </c>
      <c r="L5" s="2">
        <f t="shared" si="0"/>
        <v>2</v>
      </c>
      <c r="M5" s="2" t="str">
        <f t="shared" si="1"/>
        <v>candy</v>
      </c>
      <c r="N5" s="2" t="str">
        <f t="shared" si="2"/>
        <v>Rhône-Alpes</v>
      </c>
      <c r="O5" s="2">
        <f t="shared" si="3"/>
        <v>20</v>
      </c>
      <c r="P5" s="2">
        <f t="shared" si="4"/>
        <v>4</v>
      </c>
      <c r="Q5" s="2">
        <f t="shared" si="5"/>
        <v>2</v>
      </c>
      <c r="R5" s="2">
        <f>INDEX($A$2:$I$10,MATCH(U5,$J$2:$J$10,0),7)</f>
        <v>1</v>
      </c>
      <c r="S5" s="4">
        <f t="shared" si="7"/>
        <v>3</v>
      </c>
      <c r="T5" s="5">
        <f t="shared" si="8"/>
        <v>27</v>
      </c>
      <c r="U5" s="6">
        <f>LARGE(J2:J10,4)</f>
        <v>4</v>
      </c>
    </row>
    <row r="6" spans="1:21" x14ac:dyDescent="0.3">
      <c r="A6" s="2">
        <v>4</v>
      </c>
      <c r="B6" s="2" t="s">
        <v>22</v>
      </c>
      <c r="C6" s="2" t="s">
        <v>13</v>
      </c>
      <c r="D6" s="2">
        <v>15</v>
      </c>
      <c r="E6" s="2">
        <v>0</v>
      </c>
      <c r="F6" s="2">
        <v>0</v>
      </c>
      <c r="G6" s="2">
        <v>0</v>
      </c>
      <c r="H6" s="2">
        <v>0</v>
      </c>
      <c r="I6" s="2">
        <v>15</v>
      </c>
      <c r="J6" s="3">
        <v>2</v>
      </c>
      <c r="L6" s="2">
        <f t="shared" si="0"/>
        <v>2</v>
      </c>
      <c r="M6" s="2" t="str">
        <f t="shared" si="1"/>
        <v>candy</v>
      </c>
      <c r="N6" s="2" t="str">
        <f t="shared" si="2"/>
        <v>Rhône-Alpes</v>
      </c>
      <c r="O6" s="2">
        <f t="shared" si="3"/>
        <v>20</v>
      </c>
      <c r="P6" s="2">
        <f t="shared" si="4"/>
        <v>4</v>
      </c>
      <c r="Q6" s="2">
        <f t="shared" si="5"/>
        <v>2</v>
      </c>
      <c r="R6" s="2">
        <f t="shared" si="6"/>
        <v>1</v>
      </c>
      <c r="S6" s="4">
        <f t="shared" si="7"/>
        <v>3</v>
      </c>
      <c r="T6" s="5">
        <f t="shared" si="8"/>
        <v>27</v>
      </c>
      <c r="U6" s="6">
        <f>LARGE(J2:J10,5)</f>
        <v>4</v>
      </c>
    </row>
    <row r="7" spans="1:21" x14ac:dyDescent="0.3">
      <c r="A7" s="2">
        <v>2</v>
      </c>
      <c r="B7" s="2" t="s">
        <v>23</v>
      </c>
      <c r="C7" s="2" t="s">
        <v>10</v>
      </c>
      <c r="D7" s="2">
        <v>50</v>
      </c>
      <c r="E7" s="2">
        <v>1</v>
      </c>
      <c r="F7" s="2">
        <v>1</v>
      </c>
      <c r="G7" s="2">
        <v>0</v>
      </c>
      <c r="H7" s="2">
        <v>1</v>
      </c>
      <c r="I7" s="2">
        <v>52</v>
      </c>
      <c r="J7" s="3">
        <v>5</v>
      </c>
      <c r="L7" s="2">
        <f t="shared" si="0"/>
        <v>1</v>
      </c>
      <c r="M7" s="2" t="str">
        <f t="shared" si="1"/>
        <v>tom pouce</v>
      </c>
      <c r="N7" s="2" t="str">
        <f t="shared" si="2"/>
        <v>Lorraine</v>
      </c>
      <c r="O7" s="2">
        <f t="shared" si="3"/>
        <v>42</v>
      </c>
      <c r="P7" s="2">
        <f t="shared" si="4"/>
        <v>0</v>
      </c>
      <c r="Q7" s="2">
        <f t="shared" si="5"/>
        <v>0</v>
      </c>
      <c r="R7" s="2">
        <f t="shared" si="6"/>
        <v>0</v>
      </c>
      <c r="S7" s="4">
        <f t="shared" si="7"/>
        <v>0</v>
      </c>
      <c r="T7" s="5">
        <f t="shared" si="8"/>
        <v>42</v>
      </c>
      <c r="U7" s="6">
        <f>LARGE(J2:J10,6)</f>
        <v>3</v>
      </c>
    </row>
    <row r="8" spans="1:21" x14ac:dyDescent="0.3">
      <c r="A8" s="2">
        <v>3</v>
      </c>
      <c r="B8" s="2" t="s">
        <v>24</v>
      </c>
      <c r="C8" s="2" t="s">
        <v>14</v>
      </c>
      <c r="D8" s="2">
        <v>15</v>
      </c>
      <c r="E8" s="2">
        <v>1</v>
      </c>
      <c r="F8" s="2">
        <v>1</v>
      </c>
      <c r="G8" s="2">
        <v>1</v>
      </c>
      <c r="H8" s="2">
        <v>2</v>
      </c>
      <c r="I8" s="2">
        <v>18</v>
      </c>
      <c r="J8" s="3">
        <v>2</v>
      </c>
      <c r="L8" s="2">
        <f t="shared" si="0"/>
        <v>4</v>
      </c>
      <c r="M8" s="2" t="str">
        <f t="shared" si="1"/>
        <v>viking</v>
      </c>
      <c r="N8" s="2" t="str">
        <f t="shared" si="2"/>
        <v>Bretagne</v>
      </c>
      <c r="O8" s="2">
        <f t="shared" si="3"/>
        <v>15</v>
      </c>
      <c r="P8" s="2">
        <f t="shared" si="4"/>
        <v>0</v>
      </c>
      <c r="Q8" s="2">
        <f t="shared" si="5"/>
        <v>0</v>
      </c>
      <c r="R8" s="2">
        <f t="shared" si="6"/>
        <v>0</v>
      </c>
      <c r="S8" s="4">
        <f t="shared" si="7"/>
        <v>0</v>
      </c>
      <c r="T8" s="5">
        <f t="shared" si="8"/>
        <v>15</v>
      </c>
      <c r="U8" s="6">
        <f>LARGE(J2:J10,7)</f>
        <v>2</v>
      </c>
    </row>
    <row r="9" spans="1:21" x14ac:dyDescent="0.3">
      <c r="A9" s="2">
        <v>1</v>
      </c>
      <c r="B9" s="2" t="s">
        <v>25</v>
      </c>
      <c r="C9" s="2" t="s">
        <v>15</v>
      </c>
      <c r="D9" s="2">
        <v>70</v>
      </c>
      <c r="E9" s="2">
        <v>2</v>
      </c>
      <c r="F9" s="2">
        <v>3</v>
      </c>
      <c r="G9" s="2">
        <v>2</v>
      </c>
      <c r="H9" s="2">
        <v>5</v>
      </c>
      <c r="I9" s="2">
        <v>77</v>
      </c>
      <c r="J9" s="3">
        <v>5</v>
      </c>
      <c r="L9" s="2">
        <f t="shared" si="0"/>
        <v>4</v>
      </c>
      <c r="M9" s="2" t="str">
        <f t="shared" si="1"/>
        <v>viking</v>
      </c>
      <c r="N9" s="2" t="str">
        <f t="shared" si="2"/>
        <v>Bretagne</v>
      </c>
      <c r="O9" s="2">
        <f t="shared" si="3"/>
        <v>15</v>
      </c>
      <c r="P9" s="2">
        <f t="shared" si="4"/>
        <v>0</v>
      </c>
      <c r="Q9" s="2">
        <f t="shared" si="5"/>
        <v>0</v>
      </c>
      <c r="R9" s="2">
        <f t="shared" si="6"/>
        <v>0</v>
      </c>
      <c r="S9" s="4">
        <f t="shared" si="7"/>
        <v>0</v>
      </c>
      <c r="T9" s="5">
        <f t="shared" si="8"/>
        <v>15</v>
      </c>
      <c r="U9" s="6">
        <f>LARGE(J2:J10,8)</f>
        <v>2</v>
      </c>
    </row>
    <row r="10" spans="1:21" x14ac:dyDescent="0.3">
      <c r="A10" s="2">
        <v>2</v>
      </c>
      <c r="B10" s="2" t="s">
        <v>26</v>
      </c>
      <c r="C10" s="2" t="s">
        <v>16</v>
      </c>
      <c r="D10" s="2">
        <v>10</v>
      </c>
      <c r="E10" s="2">
        <v>1</v>
      </c>
      <c r="F10" s="2">
        <v>0</v>
      </c>
      <c r="G10" s="2">
        <v>0</v>
      </c>
      <c r="H10" s="2">
        <v>0</v>
      </c>
      <c r="I10" s="2">
        <v>11</v>
      </c>
      <c r="J10" s="3">
        <v>1</v>
      </c>
      <c r="L10" s="2">
        <f t="shared" si="0"/>
        <v>2</v>
      </c>
      <c r="M10" s="2" t="str">
        <f t="shared" si="1"/>
        <v>hulk</v>
      </c>
      <c r="N10" s="2" t="str">
        <f t="shared" si="2"/>
        <v>Auvergne</v>
      </c>
      <c r="O10" s="2">
        <f t="shared" si="3"/>
        <v>10</v>
      </c>
      <c r="P10" s="2">
        <f t="shared" si="4"/>
        <v>1</v>
      </c>
      <c r="Q10" s="2">
        <f t="shared" si="5"/>
        <v>0</v>
      </c>
      <c r="R10" s="2">
        <f t="shared" si="6"/>
        <v>0</v>
      </c>
      <c r="S10" s="4">
        <f t="shared" si="7"/>
        <v>0</v>
      </c>
      <c r="T10" s="5">
        <f t="shared" si="8"/>
        <v>11</v>
      </c>
      <c r="U10" s="6">
        <f>LARGE(J2:J10,9)</f>
        <v>1</v>
      </c>
    </row>
  </sheetData>
  <pageMargins left="0.7" right="0.7" top="0.75" bottom="0.75" header="0.3" footer="0.3"/>
  <pageSetup paperSize="9" orientation="portrait" horizontalDpi="1200" verticalDpi="1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 realiste</dc:creator>
  <cp:lastModifiedBy>jos realiste</cp:lastModifiedBy>
  <dcterms:created xsi:type="dcterms:W3CDTF">2014-03-30T19:09:07Z</dcterms:created>
  <dcterms:modified xsi:type="dcterms:W3CDTF">2014-03-30T20:21:15Z</dcterms:modified>
</cp:coreProperties>
</file>