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360" yWindow="135" windowWidth="12915" windowHeight="7485"/>
  </bookViews>
  <sheets>
    <sheet name="CARNET" sheetId="7" r:id="rId1"/>
    <sheet name="FACTURE" sheetId="8" r:id="rId2"/>
    <sheet name="Nlle CAISSE" sheetId="15" r:id="rId3"/>
  </sheets>
  <definedNames>
    <definedName name="FactuteNo">FACTURE!$B$17</definedName>
  </definedNames>
  <calcPr calcId="124519"/>
</workbook>
</file>

<file path=xl/calcChain.xml><?xml version="1.0" encoding="utf-8"?>
<calcChain xmlns="http://schemas.openxmlformats.org/spreadsheetml/2006/main">
  <c r="I21" i="8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H7" i="7" l="1"/>
  <c r="K7"/>
  <c r="B5"/>
  <c r="B3" i="8" s="1"/>
  <c r="H2" i="7"/>
  <c r="I5"/>
  <c r="C5" i="8" s="1"/>
  <c r="H5" i="7"/>
  <c r="B5" i="8" s="1"/>
  <c r="B2" i="7"/>
  <c r="H21" i="8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B8"/>
  <c r="I26" i="7"/>
  <c r="L26" s="1"/>
  <c r="I16"/>
  <c r="L16" s="1"/>
  <c r="I17"/>
  <c r="L17" s="1"/>
  <c r="I18"/>
  <c r="L18" s="1"/>
  <c r="L19"/>
  <c r="I20"/>
  <c r="L20" s="1"/>
  <c r="I21"/>
  <c r="L21" s="1"/>
  <c r="I22"/>
  <c r="L22" s="1"/>
  <c r="I23"/>
  <c r="L23" s="1"/>
  <c r="I24"/>
  <c r="L24" s="1"/>
  <c r="I25"/>
  <c r="L25" s="1"/>
  <c r="I27"/>
  <c r="L27" s="1"/>
  <c r="I28"/>
  <c r="L28" s="1"/>
  <c r="I29"/>
  <c r="L29" s="1"/>
  <c r="I30"/>
  <c r="L30" s="1"/>
  <c r="I31"/>
  <c r="L31" s="1"/>
  <c r="I32"/>
  <c r="L32" s="1"/>
  <c r="I33"/>
  <c r="L33" s="1"/>
  <c r="I34"/>
  <c r="L34" s="1"/>
  <c r="I35"/>
  <c r="L35" s="1"/>
  <c r="I36"/>
  <c r="L36" s="1"/>
  <c r="I37"/>
  <c r="L37" s="1"/>
  <c r="I38"/>
  <c r="L38" s="1"/>
  <c r="I39"/>
  <c r="L39" s="1"/>
  <c r="I15"/>
  <c r="C15"/>
  <c r="C17"/>
  <c r="F17" s="1"/>
  <c r="C18"/>
  <c r="F18" s="1"/>
  <c r="C19"/>
  <c r="F19" s="1"/>
  <c r="C20"/>
  <c r="F20" s="1"/>
  <c r="C21"/>
  <c r="F21" s="1"/>
  <c r="C22"/>
  <c r="F22" s="1"/>
  <c r="C23"/>
  <c r="F23" s="1"/>
  <c r="C24"/>
  <c r="F24" s="1"/>
  <c r="C25"/>
  <c r="F25" s="1"/>
  <c r="C26"/>
  <c r="F26" s="1"/>
  <c r="C27"/>
  <c r="F27" s="1"/>
  <c r="C28"/>
  <c r="F28" s="1"/>
  <c r="C29"/>
  <c r="F29" s="1"/>
  <c r="C30"/>
  <c r="F30" s="1"/>
  <c r="C31"/>
  <c r="F31" s="1"/>
  <c r="C32"/>
  <c r="F32" s="1"/>
  <c r="C33"/>
  <c r="F33" s="1"/>
  <c r="C34"/>
  <c r="F34" s="1"/>
  <c r="C35"/>
  <c r="F35" s="1"/>
  <c r="C36"/>
  <c r="F36" s="1"/>
  <c r="C37"/>
  <c r="F37" s="1"/>
  <c r="C38"/>
  <c r="F38" s="1"/>
  <c r="C39"/>
  <c r="F39" s="1"/>
  <c r="C16"/>
  <c r="F16" s="1"/>
  <c r="H10"/>
  <c r="J45"/>
  <c r="J42"/>
  <c r="G21" i="8" l="1"/>
  <c r="L15" i="7"/>
  <c r="D43" i="8"/>
  <c r="D41"/>
  <c r="D37"/>
  <c r="D35"/>
  <c r="D33"/>
  <c r="D31"/>
  <c r="D29"/>
  <c r="D27"/>
  <c r="D25"/>
  <c r="G44"/>
  <c r="G42"/>
  <c r="G40"/>
  <c r="G38"/>
  <c r="G36"/>
  <c r="G34"/>
  <c r="G31"/>
  <c r="G29"/>
  <c r="G27"/>
  <c r="G25"/>
  <c r="G23"/>
  <c r="G32"/>
  <c r="D42"/>
  <c r="J42" s="1"/>
  <c r="A42" s="1"/>
  <c r="D40"/>
  <c r="D38"/>
  <c r="J38" s="1"/>
  <c r="A38" s="1"/>
  <c r="D36"/>
  <c r="D34"/>
  <c r="J34" s="1"/>
  <c r="A34" s="1"/>
  <c r="D32"/>
  <c r="J32" s="1"/>
  <c r="A32" s="1"/>
  <c r="D30"/>
  <c r="D28"/>
  <c r="D26"/>
  <c r="J26" s="1"/>
  <c r="A26" s="1"/>
  <c r="D24"/>
  <c r="D21"/>
  <c r="J21" s="1"/>
  <c r="F15" i="7"/>
  <c r="G45" i="8"/>
  <c r="G43"/>
  <c r="G41"/>
  <c r="G39"/>
  <c r="G37"/>
  <c r="G35"/>
  <c r="G33"/>
  <c r="G30"/>
  <c r="G28"/>
  <c r="G26"/>
  <c r="G24"/>
  <c r="G22"/>
  <c r="B2"/>
  <c r="C17"/>
  <c r="J50" s="1"/>
  <c r="D45"/>
  <c r="J45" s="1"/>
  <c r="A45" s="1"/>
  <c r="D44"/>
  <c r="D39"/>
  <c r="J39" s="1"/>
  <c r="A39" s="1"/>
  <c r="D23"/>
  <c r="D22"/>
  <c r="J22" s="1"/>
  <c r="A22" s="1"/>
  <c r="D42" i="7"/>
  <c r="J30" i="8" l="1"/>
  <c r="A30" s="1"/>
  <c r="A21"/>
  <c r="J23"/>
  <c r="A23" s="1"/>
  <c r="J44"/>
  <c r="A44" s="1"/>
  <c r="J27"/>
  <c r="A27" s="1"/>
  <c r="J31"/>
  <c r="A31" s="1"/>
  <c r="J35"/>
  <c r="A35" s="1"/>
  <c r="J41"/>
  <c r="A41" s="1"/>
  <c r="J24"/>
  <c r="A24" s="1"/>
  <c r="J28"/>
  <c r="A28" s="1"/>
  <c r="J36"/>
  <c r="A36" s="1"/>
  <c r="J40"/>
  <c r="A40" s="1"/>
  <c r="J25"/>
  <c r="A25" s="1"/>
  <c r="J29"/>
  <c r="A29" s="1"/>
  <c r="J33"/>
  <c r="A33" s="1"/>
  <c r="J37"/>
  <c r="A37" s="1"/>
  <c r="J43"/>
  <c r="A43" s="1"/>
  <c r="F42" i="7"/>
  <c r="E45" s="1"/>
  <c r="E46"/>
  <c r="L42"/>
  <c r="F48" i="8" l="1"/>
  <c r="B48" s="1"/>
  <c r="G48" s="1"/>
  <c r="J48"/>
  <c r="C47" i="7"/>
  <c r="G50" i="8" l="1"/>
</calcChain>
</file>

<file path=xl/sharedStrings.xml><?xml version="1.0" encoding="utf-8"?>
<sst xmlns="http://schemas.openxmlformats.org/spreadsheetml/2006/main" count="139" uniqueCount="75">
  <si>
    <t>FOURNISSEUR</t>
  </si>
  <si>
    <t xml:space="preserve"> </t>
  </si>
  <si>
    <t>IDENTIFICATION</t>
  </si>
  <si>
    <t>DATE</t>
  </si>
  <si>
    <t>TARIF</t>
  </si>
  <si>
    <t>QUANTITE</t>
  </si>
  <si>
    <t>TOTAL</t>
  </si>
  <si>
    <t>BON ETAT</t>
  </si>
  <si>
    <t>CASSEES</t>
  </si>
  <si>
    <t>TOTAL A REGLER</t>
  </si>
  <si>
    <t>SIGNATURE</t>
  </si>
  <si>
    <t>REFERENCE</t>
  </si>
  <si>
    <t>Référence</t>
  </si>
  <si>
    <t>Désignation</t>
  </si>
  <si>
    <t>Total HT</t>
  </si>
  <si>
    <t>TVA</t>
  </si>
  <si>
    <t>Escompte</t>
  </si>
  <si>
    <t>Total TTC</t>
  </si>
  <si>
    <t>Acompte</t>
  </si>
  <si>
    <t xml:space="preserve">Conditions de Règlement : </t>
  </si>
  <si>
    <t>Net à payer</t>
  </si>
  <si>
    <t>CASSEE</t>
  </si>
  <si>
    <t xml:space="preserve">FACTURE D'ACHAT </t>
  </si>
  <si>
    <t>QTE</t>
  </si>
  <si>
    <t>BON</t>
  </si>
  <si>
    <t>Px Unité</t>
  </si>
  <si>
    <r>
      <t>IDENTIFICATION</t>
    </r>
    <r>
      <rPr>
        <b/>
        <sz val="11"/>
        <color rgb="FFFF0000"/>
        <rFont val="Calibri"/>
        <family val="2"/>
        <scheme val="minor"/>
      </rPr>
      <t xml:space="preserve"> 1</t>
    </r>
  </si>
  <si>
    <t>FOURNISSEUR 2</t>
  </si>
  <si>
    <t>CP 4</t>
  </si>
  <si>
    <t>ADRESSE 5</t>
  </si>
  <si>
    <t>VILLE 6</t>
  </si>
  <si>
    <t>CATEGORIE 7</t>
  </si>
  <si>
    <r>
      <t>PIECE IDENTITE</t>
    </r>
    <r>
      <rPr>
        <b/>
        <sz val="11"/>
        <color rgb="FFFF0000"/>
        <rFont val="Calibri"/>
        <family val="2"/>
        <scheme val="minor"/>
      </rPr>
      <t xml:space="preserve"> 3</t>
    </r>
  </si>
  <si>
    <t>CATERGORIE</t>
  </si>
  <si>
    <t>N° BON</t>
  </si>
  <si>
    <t>%</t>
  </si>
  <si>
    <t>A</t>
  </si>
  <si>
    <t>DEPOT</t>
  </si>
  <si>
    <t>RETRAIT</t>
  </si>
  <si>
    <t>RESTE</t>
  </si>
  <si>
    <t>N°FACTURE</t>
  </si>
  <si>
    <t>Remise</t>
  </si>
  <si>
    <t>Comptant</t>
  </si>
  <si>
    <t>MONTANT HT</t>
  </si>
  <si>
    <t>%REMISE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</si>
  <si>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</si>
  <si>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</si>
  <si>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</si>
  <si>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</si>
  <si>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</si>
  <si>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</si>
  <si>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</si>
  <si>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</si>
  <si>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</si>
  <si>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</si>
  <si>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</si>
  <si>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</si>
  <si>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</si>
  <si>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</si>
  <si>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</si>
  <si>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</si>
  <si>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</si>
  <si>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</si>
  <si>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</si>
  <si>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</si>
  <si>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</si>
  <si>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</si>
  <si>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</si>
  <si>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</si>
  <si>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TEST</t>
  </si>
  <si>
    <t>RUE DU CHIEN</t>
  </si>
  <si>
    <t>85700      LA ROCHE SUR YON</t>
  </si>
  <si>
    <t>PRESENTATION</t>
  </si>
  <si>
    <t xml:space="preserve"> BON ETAT</t>
  </si>
  <si>
    <t>CASSES</t>
  </si>
</sst>
</file>

<file path=xl/styles.xml><?xml version="1.0" encoding="utf-8"?>
<styleSheet xmlns="http://schemas.openxmlformats.org/spreadsheetml/2006/main">
  <numFmts count="7">
    <numFmt numFmtId="164" formatCode="00000"/>
    <numFmt numFmtId="165" formatCode="#,##0.00\ [$€-47E]"/>
    <numFmt numFmtId="167" formatCode="#,##0.0\ [$€-47E]"/>
    <numFmt numFmtId="168" formatCode="#,##0.00\ [$€-484]"/>
    <numFmt numFmtId="169" formatCode="#,##0.00\ [$€-42D]"/>
    <numFmt numFmtId="170" formatCode="#,##0.00\ [$€-483]"/>
    <numFmt numFmtId="173" formatCode="d/m/yy\ h:mm;@"/>
  </numFmts>
  <fonts count="19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sz val="12"/>
      <name val="Calibri"/>
      <family val="2"/>
      <scheme val="minor"/>
    </font>
    <font>
      <u/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Agency FB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1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183">
    <xf numFmtId="0" fontId="0" fillId="0" borderId="0" xfId="0"/>
    <xf numFmtId="0" fontId="0" fillId="0" borderId="0" xfId="0" applyFont="1"/>
    <xf numFmtId="14" fontId="5" fillId="0" borderId="1" xfId="0" applyNumberFormat="1" applyFont="1" applyBorder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14" fontId="7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6" fillId="0" borderId="7" xfId="0" applyFont="1" applyBorder="1" applyAlignment="1"/>
    <xf numFmtId="0" fontId="4" fillId="0" borderId="0" xfId="0" applyFont="1"/>
    <xf numFmtId="2" fontId="4" fillId="0" borderId="1" xfId="0" applyNumberFormat="1" applyFont="1" applyBorder="1" applyAlignment="1">
      <alignment horizontal="right"/>
    </xf>
    <xf numFmtId="170" fontId="12" fillId="0" borderId="1" xfId="0" applyNumberFormat="1" applyFont="1" applyBorder="1" applyAlignment="1">
      <alignment horizontal="right"/>
    </xf>
    <xf numFmtId="0" fontId="7" fillId="0" borderId="4" xfId="0" applyFont="1" applyBorder="1" applyAlignment="1">
      <alignment horizontal="center"/>
    </xf>
    <xf numFmtId="0" fontId="7" fillId="0" borderId="0" xfId="0" applyFont="1" applyBorder="1" applyAlignment="1"/>
    <xf numFmtId="0" fontId="1" fillId="0" borderId="12" xfId="0" applyFont="1" applyBorder="1" applyAlignment="1">
      <alignment horizontal="center"/>
    </xf>
    <xf numFmtId="0" fontId="1" fillId="0" borderId="10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9" fillId="0" borderId="5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7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right"/>
    </xf>
    <xf numFmtId="2" fontId="5" fillId="0" borderId="1" xfId="0" applyNumberFormat="1" applyFont="1" applyBorder="1" applyAlignment="1">
      <alignment horizontal="center"/>
    </xf>
    <xf numFmtId="0" fontId="13" fillId="0" borderId="15" xfId="0" applyFont="1" applyBorder="1" applyAlignment="1">
      <alignment horizontal="center"/>
    </xf>
    <xf numFmtId="0" fontId="13" fillId="0" borderId="16" xfId="0" applyFont="1" applyBorder="1" applyAlignment="1">
      <alignment horizontal="center"/>
    </xf>
    <xf numFmtId="170" fontId="5" fillId="0" borderId="1" xfId="0" applyNumberFormat="1" applyFont="1" applyBorder="1" applyAlignment="1">
      <alignment horizontal="center"/>
    </xf>
    <xf numFmtId="0" fontId="0" fillId="3" borderId="1" xfId="0" applyFill="1" applyBorder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</xf>
    <xf numFmtId="0" fontId="0" fillId="0" borderId="0" xfId="0" applyProtection="1"/>
    <xf numFmtId="0" fontId="0" fillId="0" borderId="1" xfId="0" applyBorder="1" applyAlignment="1" applyProtection="1">
      <alignment horizontal="center"/>
    </xf>
    <xf numFmtId="165" fontId="0" fillId="4" borderId="1" xfId="0" applyNumberFormat="1" applyFill="1" applyBorder="1" applyAlignment="1" applyProtection="1">
      <alignment horizontal="center" vertical="center"/>
    </xf>
    <xf numFmtId="0" fontId="0" fillId="4" borderId="1" xfId="0" applyFill="1" applyBorder="1" applyAlignment="1" applyProtection="1">
      <alignment horizontal="center" vertical="center"/>
    </xf>
    <xf numFmtId="165" fontId="0" fillId="3" borderId="1" xfId="0" applyNumberFormat="1" applyFill="1" applyBorder="1" applyAlignment="1" applyProtection="1">
      <alignment horizontal="center" vertical="center"/>
    </xf>
    <xf numFmtId="165" fontId="0" fillId="0" borderId="1" xfId="0" applyNumberFormat="1" applyBorder="1" applyProtection="1"/>
    <xf numFmtId="165" fontId="0" fillId="0" borderId="0" xfId="0" applyNumberFormat="1" applyAlignment="1" applyProtection="1">
      <alignment horizontal="center" vertical="center"/>
    </xf>
    <xf numFmtId="167" fontId="13" fillId="0" borderId="17" xfId="0" applyNumberFormat="1" applyFont="1" applyBorder="1" applyAlignment="1">
      <alignment horizontal="center"/>
    </xf>
    <xf numFmtId="167" fontId="13" fillId="0" borderId="18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5" xfId="0" applyFont="1" applyBorder="1"/>
    <xf numFmtId="0" fontId="7" fillId="0" borderId="19" xfId="0" applyFont="1" applyBorder="1" applyAlignment="1">
      <alignment horizontal="center"/>
    </xf>
    <xf numFmtId="0" fontId="7" fillId="0" borderId="20" xfId="0" applyFont="1" applyFill="1" applyBorder="1" applyAlignment="1">
      <alignment horizontal="center"/>
    </xf>
    <xf numFmtId="0" fontId="7" fillId="4" borderId="19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Protection="1">
      <protection locked="0"/>
    </xf>
    <xf numFmtId="0" fontId="0" fillId="4" borderId="1" xfId="0" applyFill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</xf>
    <xf numFmtId="0" fontId="0" fillId="0" borderId="5" xfId="0" applyFill="1" applyBorder="1" applyAlignment="1" applyProtection="1">
      <alignment horizontal="center"/>
      <protection locked="0"/>
    </xf>
    <xf numFmtId="0" fontId="0" fillId="3" borderId="0" xfId="0" applyFill="1" applyBorder="1" applyAlignment="1" applyProtection="1">
      <alignment horizontal="center"/>
    </xf>
    <xf numFmtId="165" fontId="0" fillId="3" borderId="0" xfId="0" applyNumberFormat="1" applyFill="1" applyBorder="1" applyProtection="1"/>
    <xf numFmtId="0" fontId="0" fillId="0" borderId="0" xfId="0" applyBorder="1" applyAlignment="1" applyProtection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Font="1" applyBorder="1"/>
    <xf numFmtId="0" fontId="10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0" fillId="4" borderId="1" xfId="0" applyFill="1" applyBorder="1" applyAlignment="1" applyProtection="1">
      <alignment horizontal="center"/>
      <protection locked="0"/>
    </xf>
    <xf numFmtId="0" fontId="0" fillId="3" borderId="1" xfId="0" applyFill="1" applyBorder="1" applyProtection="1"/>
    <xf numFmtId="0" fontId="0" fillId="0" borderId="1" xfId="0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/>
    </xf>
    <xf numFmtId="0" fontId="0" fillId="0" borderId="1" xfId="0" applyFill="1" applyBorder="1" applyProtection="1"/>
    <xf numFmtId="0" fontId="0" fillId="3" borderId="1" xfId="0" applyFill="1" applyBorder="1" applyAlignment="1" applyProtection="1">
      <protection locked="0"/>
    </xf>
    <xf numFmtId="165" fontId="0" fillId="3" borderId="1" xfId="0" applyNumberFormat="1" applyFill="1" applyBorder="1" applyProtection="1"/>
    <xf numFmtId="0" fontId="0" fillId="0" borderId="1" xfId="0" applyBorder="1" applyProtection="1"/>
    <xf numFmtId="0" fontId="0" fillId="4" borderId="1" xfId="0" applyFill="1" applyBorder="1" applyProtection="1"/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7" fillId="0" borderId="22" xfId="0" applyFont="1" applyFill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23" xfId="0" applyFont="1" applyBorder="1" applyAlignment="1">
      <alignment horizontal="center"/>
    </xf>
    <xf numFmtId="0" fontId="7" fillId="4" borderId="22" xfId="0" applyFont="1" applyFill="1" applyBorder="1" applyAlignment="1">
      <alignment horizontal="center"/>
    </xf>
    <xf numFmtId="0" fontId="13" fillId="4" borderId="5" xfId="0" applyFont="1" applyFill="1" applyBorder="1" applyAlignment="1">
      <alignment horizontal="center"/>
    </xf>
    <xf numFmtId="0" fontId="13" fillId="4" borderId="23" xfId="0" applyFont="1" applyFill="1" applyBorder="1" applyAlignment="1">
      <alignment horizontal="center"/>
    </xf>
    <xf numFmtId="169" fontId="13" fillId="0" borderId="6" xfId="0" applyNumberFormat="1" applyFont="1" applyBorder="1" applyAlignment="1">
      <alignment horizontal="center"/>
    </xf>
    <xf numFmtId="169" fontId="13" fillId="0" borderId="9" xfId="0" applyNumberFormat="1" applyFont="1" applyBorder="1" applyAlignment="1">
      <alignment horizontal="center"/>
    </xf>
    <xf numFmtId="168" fontId="13" fillId="4" borderId="24" xfId="0" applyNumberFormat="1" applyFont="1" applyFill="1" applyBorder="1" applyAlignment="1">
      <alignment horizontal="center"/>
    </xf>
    <xf numFmtId="168" fontId="13" fillId="4" borderId="21" xfId="0" applyNumberFormat="1" applyFont="1" applyFill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68" fontId="13" fillId="4" borderId="25" xfId="0" applyNumberFormat="1" applyFont="1" applyFill="1" applyBorder="1" applyAlignment="1">
      <alignment horizontal="center"/>
    </xf>
    <xf numFmtId="0" fontId="13" fillId="4" borderId="26" xfId="0" applyFont="1" applyFill="1" applyBorder="1" applyAlignment="1">
      <alignment horizontal="center"/>
    </xf>
    <xf numFmtId="1" fontId="13" fillId="0" borderId="27" xfId="1" applyNumberFormat="1" applyFont="1" applyBorder="1" applyAlignment="1">
      <alignment horizontal="center"/>
    </xf>
    <xf numFmtId="165" fontId="5" fillId="0" borderId="1" xfId="0" applyNumberFormat="1" applyFont="1" applyBorder="1" applyAlignment="1">
      <alignment horizontal="center"/>
    </xf>
    <xf numFmtId="0" fontId="16" fillId="0" borderId="0" xfId="0" applyFont="1"/>
    <xf numFmtId="165" fontId="16" fillId="0" borderId="0" xfId="0" applyNumberFormat="1" applyFont="1"/>
    <xf numFmtId="0" fontId="17" fillId="0" borderId="0" xfId="0" applyFont="1" applyAlignment="1">
      <alignment horizontal="center" vertical="center"/>
    </xf>
    <xf numFmtId="0" fontId="18" fillId="0" borderId="0" xfId="0" applyFont="1"/>
    <xf numFmtId="164" fontId="5" fillId="0" borderId="1" xfId="0" applyNumberFormat="1" applyFont="1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</xf>
    <xf numFmtId="0" fontId="0" fillId="0" borderId="11" xfId="0" applyBorder="1" applyAlignment="1" applyProtection="1">
      <alignment horizontal="center"/>
    </xf>
    <xf numFmtId="0" fontId="0" fillId="0" borderId="14" xfId="0" applyBorder="1" applyAlignment="1" applyProtection="1">
      <alignment horizontal="center"/>
    </xf>
    <xf numFmtId="0" fontId="0" fillId="0" borderId="5" xfId="0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0" fillId="0" borderId="6" xfId="0" applyBorder="1" applyAlignment="1" applyProtection="1">
      <alignment horizontal="center"/>
    </xf>
    <xf numFmtId="0" fontId="0" fillId="0" borderId="7" xfId="0" applyBorder="1" applyAlignment="1" applyProtection="1">
      <alignment horizontal="center"/>
    </xf>
    <xf numFmtId="0" fontId="0" fillId="0" borderId="8" xfId="0" applyBorder="1" applyAlignment="1" applyProtection="1">
      <alignment horizontal="center"/>
    </xf>
    <xf numFmtId="0" fontId="0" fillId="0" borderId="9" xfId="0" applyBorder="1" applyAlignment="1" applyProtection="1">
      <alignment horizontal="center"/>
    </xf>
    <xf numFmtId="14" fontId="0" fillId="0" borderId="12" xfId="0" applyNumberFormat="1" applyBorder="1" applyAlignment="1" applyProtection="1">
      <alignment horizontal="left"/>
    </xf>
    <xf numFmtId="14" fontId="0" fillId="0" borderId="3" xfId="0" applyNumberFormat="1" applyBorder="1" applyAlignment="1" applyProtection="1">
      <alignment horizontal="left"/>
    </xf>
    <xf numFmtId="0" fontId="0" fillId="0" borderId="1" xfId="0" applyBorder="1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1" fontId="0" fillId="4" borderId="1" xfId="0" applyNumberFormat="1" applyFill="1" applyBorder="1" applyAlignment="1" applyProtection="1">
      <alignment horizontal="center" vertical="center"/>
    </xf>
    <xf numFmtId="1" fontId="3" fillId="0" borderId="10" xfId="0" applyNumberFormat="1" applyFont="1" applyBorder="1" applyAlignment="1" applyProtection="1">
      <alignment horizontal="center" vertical="center"/>
      <protection locked="0"/>
    </xf>
    <xf numFmtId="1" fontId="3" fillId="0" borderId="11" xfId="0" applyNumberFormat="1" applyFont="1" applyBorder="1" applyAlignment="1" applyProtection="1">
      <alignment horizontal="center" vertical="center"/>
      <protection locked="0"/>
    </xf>
    <xf numFmtId="1" fontId="3" fillId="0" borderId="7" xfId="0" applyNumberFormat="1" applyFont="1" applyBorder="1" applyAlignment="1" applyProtection="1">
      <alignment horizontal="center" vertical="center"/>
      <protection locked="0"/>
    </xf>
    <xf numFmtId="1" fontId="3" fillId="0" borderId="8" xfId="0" applyNumberFormat="1" applyFont="1" applyBorder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/>
    </xf>
    <xf numFmtId="0" fontId="1" fillId="3" borderId="1" xfId="0" applyFont="1" applyFill="1" applyBorder="1" applyAlignment="1" applyProtection="1">
      <alignment horizontal="center" vertical="center"/>
    </xf>
    <xf numFmtId="0" fontId="15" fillId="4" borderId="1" xfId="0" applyFont="1" applyFill="1" applyBorder="1" applyAlignment="1" applyProtection="1">
      <alignment horizontal="center"/>
    </xf>
    <xf numFmtId="0" fontId="0" fillId="4" borderId="1" xfId="0" applyFill="1" applyBorder="1" applyAlignment="1" applyProtection="1">
      <alignment horizontal="center" vertical="center"/>
    </xf>
    <xf numFmtId="22" fontId="3" fillId="0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/>
    </xf>
    <xf numFmtId="0" fontId="0" fillId="4" borderId="1" xfId="0" applyFill="1" applyBorder="1" applyAlignment="1" applyProtection="1">
      <alignment horizontal="center"/>
    </xf>
    <xf numFmtId="0" fontId="0" fillId="0" borderId="1" xfId="0" applyFont="1" applyBorder="1" applyAlignment="1" applyProtection="1">
      <alignment horizontal="center" vertical="center"/>
    </xf>
    <xf numFmtId="0" fontId="0" fillId="4" borderId="1" xfId="0" applyFill="1" applyBorder="1" applyAlignment="1" applyProtection="1">
      <alignment horizontal="center" vertical="center" wrapText="1"/>
    </xf>
    <xf numFmtId="22" fontId="0" fillId="0" borderId="1" xfId="0" applyNumberFormat="1" applyBorder="1" applyAlignment="1" applyProtection="1">
      <alignment horizontal="center"/>
    </xf>
    <xf numFmtId="165" fontId="3" fillId="0" borderId="1" xfId="0" applyNumberFormat="1" applyFont="1" applyBorder="1" applyAlignment="1" applyProtection="1">
      <alignment horizontal="center" vertical="center"/>
    </xf>
    <xf numFmtId="165" fontId="0" fillId="0" borderId="1" xfId="0" applyNumberFormat="1" applyBorder="1" applyAlignment="1" applyProtection="1">
      <alignment horizontal="center"/>
    </xf>
    <xf numFmtId="0" fontId="0" fillId="0" borderId="12" xfId="0" applyBorder="1" applyAlignment="1" applyProtection="1">
      <alignment horizontal="left"/>
    </xf>
    <xf numFmtId="0" fontId="0" fillId="0" borderId="13" xfId="0" applyBorder="1" applyAlignment="1" applyProtection="1">
      <alignment horizontal="left"/>
    </xf>
    <xf numFmtId="0" fontId="0" fillId="0" borderId="3" xfId="0" applyBorder="1" applyAlignment="1" applyProtection="1">
      <alignment horizontal="left"/>
    </xf>
    <xf numFmtId="0" fontId="0" fillId="4" borderId="12" xfId="0" applyFill="1" applyBorder="1" applyAlignment="1" applyProtection="1">
      <alignment horizontal="left"/>
    </xf>
    <xf numFmtId="0" fontId="0" fillId="4" borderId="13" xfId="0" applyFill="1" applyBorder="1" applyAlignment="1" applyProtection="1">
      <alignment horizontal="left"/>
    </xf>
    <xf numFmtId="0" fontId="0" fillId="4" borderId="3" xfId="0" applyFill="1" applyBorder="1" applyAlignment="1" applyProtection="1">
      <alignment horizontal="left"/>
    </xf>
    <xf numFmtId="0" fontId="0" fillId="0" borderId="1" xfId="0" applyBorder="1" applyAlignment="1" applyProtection="1">
      <alignment horizontal="center"/>
    </xf>
    <xf numFmtId="0" fontId="0" fillId="4" borderId="1" xfId="0" applyFont="1" applyFill="1" applyBorder="1" applyAlignment="1" applyProtection="1">
      <alignment horizontal="center" vertical="center" wrapText="1"/>
    </xf>
    <xf numFmtId="0" fontId="3" fillId="0" borderId="4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10" fillId="0" borderId="12" xfId="0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1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6" fillId="0" borderId="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170" fontId="7" fillId="0" borderId="12" xfId="0" applyNumberFormat="1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170" fontId="5" fillId="0" borderId="1" xfId="0" applyNumberFormat="1" applyFont="1" applyBorder="1" applyAlignment="1">
      <alignment horizont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/>
    </xf>
    <xf numFmtId="1" fontId="0" fillId="0" borderId="0" xfId="0" applyNumberFormat="1"/>
    <xf numFmtId="173" fontId="0" fillId="0" borderId="1" xfId="0" applyNumberFormat="1" applyBorder="1" applyAlignment="1">
      <alignment horizontal="center" vertical="center"/>
    </xf>
    <xf numFmtId="173" fontId="0" fillId="0" borderId="0" xfId="0" applyNumberFormat="1"/>
    <xf numFmtId="173" fontId="0" fillId="2" borderId="1" xfId="0" applyNumberFormat="1" applyFill="1" applyBorder="1"/>
    <xf numFmtId="0" fontId="0" fillId="2" borderId="1" xfId="0" applyFill="1" applyBorder="1"/>
    <xf numFmtId="1" fontId="0" fillId="2" borderId="1" xfId="0" applyNumberFormat="1" applyFill="1" applyBorder="1"/>
  </cellXfs>
  <cellStyles count="2">
    <cellStyle name="Normal" xfId="0" builtinId="0"/>
    <cellStyle name="Pourcentage" xfId="1" builtinId="5"/>
  </cellStyles>
  <dxfs count="5"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L50"/>
  <sheetViews>
    <sheetView tabSelected="1" workbookViewId="0">
      <selection activeCell="P11" sqref="P11"/>
    </sheetView>
  </sheetViews>
  <sheetFormatPr baseColWidth="10" defaultRowHeight="15"/>
  <cols>
    <col min="1" max="1" width="1.7109375" style="32" customWidth="1"/>
    <col min="2" max="2" width="15.5703125" style="32" customWidth="1"/>
    <col min="3" max="3" width="7" style="33" bestFit="1" customWidth="1"/>
    <col min="4" max="4" width="10" style="32" bestFit="1" customWidth="1"/>
    <col min="5" max="5" width="4" style="32" customWidth="1"/>
    <col min="6" max="6" width="10.7109375" style="32" customWidth="1"/>
    <col min="7" max="7" width="3.140625" style="32" customWidth="1"/>
    <col min="8" max="8" width="15.5703125" style="32" bestFit="1" customWidth="1"/>
    <col min="9" max="9" width="7" style="32" bestFit="1" customWidth="1"/>
    <col min="10" max="10" width="10" style="32" customWidth="1"/>
    <col min="11" max="11" width="4" style="32" customWidth="1"/>
    <col min="12" max="12" width="10.7109375" style="32" customWidth="1"/>
    <col min="13" max="13" width="7" style="32" bestFit="1" customWidth="1"/>
    <col min="14" max="16384" width="11.42578125" style="32"/>
  </cols>
  <sheetData>
    <row r="1" spans="1:12" s="31" customFormat="1" ht="16.5" customHeight="1">
      <c r="A1" s="34"/>
      <c r="B1" s="125" t="s">
        <v>27</v>
      </c>
      <c r="C1" s="125"/>
      <c r="D1" s="125"/>
      <c r="E1" s="125"/>
      <c r="F1" s="125"/>
      <c r="G1" s="34"/>
      <c r="H1" s="136" t="s">
        <v>32</v>
      </c>
      <c r="I1" s="136"/>
      <c r="J1" s="136"/>
      <c r="K1" s="136"/>
      <c r="L1" s="136"/>
    </row>
    <row r="2" spans="1:12" s="31" customFormat="1" ht="16.5" customHeight="1">
      <c r="A2" s="34"/>
      <c r="B2" s="124" t="e">
        <f xml:space="preserve"> VLOOKUP(B10,#REF!,2, )</f>
        <v>#REF!</v>
      </c>
      <c r="C2" s="124"/>
      <c r="D2" s="124"/>
      <c r="E2" s="124"/>
      <c r="F2" s="124"/>
      <c r="G2" s="34"/>
      <c r="H2" s="110" t="e">
        <f xml:space="preserve"> VLOOKUP(B10,#REF!,3, )</f>
        <v>#REF!</v>
      </c>
      <c r="I2" s="110"/>
      <c r="J2" s="110"/>
      <c r="K2" s="110"/>
      <c r="L2" s="110"/>
    </row>
    <row r="3" spans="1:12">
      <c r="A3" s="35"/>
      <c r="B3" s="35"/>
      <c r="C3" s="41"/>
      <c r="D3" s="35"/>
      <c r="E3" s="35"/>
      <c r="F3" s="35"/>
      <c r="G3" s="35"/>
      <c r="H3" s="35"/>
      <c r="I3" s="35"/>
      <c r="J3" s="35"/>
      <c r="K3" s="35"/>
    </row>
    <row r="4" spans="1:12">
      <c r="A4" s="35"/>
      <c r="B4" s="123" t="s">
        <v>29</v>
      </c>
      <c r="C4" s="123"/>
      <c r="D4" s="123"/>
      <c r="E4" s="123"/>
      <c r="F4" s="123"/>
      <c r="G4" s="35"/>
      <c r="H4" s="38" t="s">
        <v>28</v>
      </c>
      <c r="I4" s="123" t="s">
        <v>30</v>
      </c>
      <c r="J4" s="123"/>
      <c r="K4" s="123"/>
      <c r="L4" s="123"/>
    </row>
    <row r="5" spans="1:12">
      <c r="A5" s="35"/>
      <c r="B5" s="110" t="e">
        <f xml:space="preserve"> VLOOKUP(B10,#REF!,5, )</f>
        <v>#REF!</v>
      </c>
      <c r="C5" s="110"/>
      <c r="D5" s="110"/>
      <c r="E5" s="110"/>
      <c r="F5" s="110"/>
      <c r="G5" s="35"/>
      <c r="H5" s="36" t="e">
        <f xml:space="preserve"> VLOOKUP(B10,#REF!,4, )</f>
        <v>#REF!</v>
      </c>
      <c r="I5" s="135" t="e">
        <f xml:space="preserve"> VLOOKUP(B10,#REF!,6, )</f>
        <v>#REF!</v>
      </c>
      <c r="J5" s="135"/>
      <c r="K5" s="135"/>
      <c r="L5" s="135"/>
    </row>
    <row r="6" spans="1:12">
      <c r="A6" s="35"/>
      <c r="B6" s="110"/>
      <c r="C6" s="110"/>
      <c r="D6" s="110"/>
      <c r="E6" s="110"/>
      <c r="F6" s="110"/>
      <c r="G6" s="35"/>
      <c r="H6" s="117" t="s">
        <v>33</v>
      </c>
      <c r="I6" s="117"/>
      <c r="J6" s="117"/>
      <c r="K6" s="117" t="s">
        <v>31</v>
      </c>
      <c r="L6" s="117"/>
    </row>
    <row r="7" spans="1:12">
      <c r="A7" s="35"/>
      <c r="B7" s="110"/>
      <c r="C7" s="110"/>
      <c r="D7" s="110"/>
      <c r="E7" s="110"/>
      <c r="F7" s="110"/>
      <c r="G7" s="35"/>
      <c r="H7" s="118" t="e">
        <f xml:space="preserve"> VLOOKUP(B10,#REF!,8, )</f>
        <v>#REF!</v>
      </c>
      <c r="I7" s="118"/>
      <c r="J7" s="118"/>
      <c r="K7" s="122" t="e">
        <f xml:space="preserve"> VLOOKUP(B10,#REF!,7, )</f>
        <v>#REF!</v>
      </c>
      <c r="L7" s="122"/>
    </row>
    <row r="8" spans="1:12">
      <c r="A8" s="35"/>
      <c r="B8" s="35"/>
      <c r="C8" s="41"/>
      <c r="D8" s="35"/>
      <c r="E8" s="35"/>
      <c r="F8" s="35"/>
      <c r="G8" s="35"/>
      <c r="H8" s="35"/>
      <c r="I8" s="35"/>
      <c r="J8" s="35"/>
      <c r="K8" s="35"/>
    </row>
    <row r="9" spans="1:12">
      <c r="A9" s="35"/>
      <c r="B9" s="112" t="s">
        <v>26</v>
      </c>
      <c r="C9" s="112"/>
      <c r="D9" s="112"/>
      <c r="E9" s="112"/>
      <c r="F9" s="66" t="s">
        <v>34</v>
      </c>
      <c r="G9" s="55"/>
      <c r="H9" s="120" t="s">
        <v>3</v>
      </c>
      <c r="I9" s="120"/>
      <c r="J9" s="120"/>
      <c r="K9" s="120"/>
      <c r="L9" s="120"/>
    </row>
    <row r="10" spans="1:12" ht="15" customHeight="1">
      <c r="A10" s="35"/>
      <c r="B10" s="113"/>
      <c r="C10" s="114"/>
      <c r="D10" s="114"/>
      <c r="E10" s="114"/>
      <c r="F10" s="137">
        <v>1</v>
      </c>
      <c r="G10" s="54"/>
      <c r="H10" s="121">
        <f ca="1">NOW()</f>
        <v>41319.893181944448</v>
      </c>
      <c r="I10" s="121"/>
      <c r="J10" s="121"/>
      <c r="K10" s="121"/>
      <c r="L10" s="121"/>
    </row>
    <row r="11" spans="1:12" ht="15.75" customHeight="1">
      <c r="A11" s="35"/>
      <c r="B11" s="115"/>
      <c r="C11" s="116"/>
      <c r="D11" s="116"/>
      <c r="E11" s="116"/>
      <c r="F11" s="138"/>
      <c r="G11" s="54"/>
      <c r="H11" s="121"/>
      <c r="I11" s="121"/>
      <c r="J11" s="121"/>
      <c r="K11" s="121"/>
      <c r="L11" s="121"/>
    </row>
    <row r="12" spans="1:12">
      <c r="A12" s="35"/>
      <c r="B12" s="111"/>
      <c r="C12" s="111"/>
      <c r="D12" s="111"/>
      <c r="E12" s="111"/>
      <c r="F12" s="111"/>
      <c r="G12" s="111"/>
      <c r="H12" s="111"/>
      <c r="I12" s="111"/>
      <c r="J12" s="111"/>
      <c r="K12" s="111"/>
    </row>
    <row r="13" spans="1:12">
      <c r="A13" s="35"/>
      <c r="B13" s="135" t="s">
        <v>7</v>
      </c>
      <c r="C13" s="135"/>
      <c r="D13" s="135"/>
      <c r="E13" s="135"/>
      <c r="F13" s="135"/>
      <c r="G13" s="58"/>
      <c r="H13" s="119" t="s">
        <v>8</v>
      </c>
      <c r="I13" s="119"/>
      <c r="J13" s="119"/>
      <c r="K13" s="119"/>
      <c r="L13" s="119"/>
    </row>
    <row r="14" spans="1:12">
      <c r="A14" s="35"/>
      <c r="B14" s="67"/>
      <c r="C14" s="39" t="s">
        <v>4</v>
      </c>
      <c r="D14" s="67" t="s">
        <v>5</v>
      </c>
      <c r="E14" s="68" t="s">
        <v>35</v>
      </c>
      <c r="F14" s="69" t="s">
        <v>6</v>
      </c>
      <c r="G14" s="56"/>
      <c r="H14" s="74"/>
      <c r="I14" s="37" t="s">
        <v>4</v>
      </c>
      <c r="J14" s="38" t="s">
        <v>5</v>
      </c>
      <c r="K14" s="53"/>
      <c r="L14" s="38" t="s">
        <v>6</v>
      </c>
    </row>
    <row r="15" spans="1:12">
      <c r="B15" s="70" t="s">
        <v>36</v>
      </c>
      <c r="C15" s="39">
        <f>IF(D15&gt;0,#REF!,)</f>
        <v>0</v>
      </c>
      <c r="D15" s="71"/>
      <c r="E15" s="52"/>
      <c r="F15" s="72">
        <f>D15*C15+(D15*C15/100*E15)</f>
        <v>0</v>
      </c>
      <c r="G15" s="57"/>
      <c r="H15" s="70" t="s">
        <v>36</v>
      </c>
      <c r="I15" s="39">
        <f xml:space="preserve"> IF(J15&gt;0,#REF!, )</f>
        <v>0</v>
      </c>
      <c r="J15" s="30"/>
      <c r="K15" s="52"/>
      <c r="L15" s="72">
        <f>J15*I15+(J15*I15/100*K15)</f>
        <v>0</v>
      </c>
    </row>
    <row r="16" spans="1:12">
      <c r="A16" s="35"/>
      <c r="B16" s="70" t="s">
        <v>45</v>
      </c>
      <c r="C16" s="39">
        <f>IF(D16&gt;0,#REF!,)</f>
        <v>0</v>
      </c>
      <c r="D16" s="71"/>
      <c r="E16" s="52"/>
      <c r="F16" s="72">
        <f t="shared" ref="F16:F39" si="0">D16*C16+(D16*C16/100*E16)</f>
        <v>0</v>
      </c>
      <c r="G16" s="57"/>
      <c r="H16" s="70" t="s">
        <v>45</v>
      </c>
      <c r="I16" s="39">
        <f xml:space="preserve"> IF(J16&gt;0,#REF!, )</f>
        <v>0</v>
      </c>
      <c r="J16" s="30"/>
      <c r="K16" s="52"/>
      <c r="L16" s="72">
        <f t="shared" ref="L16:L39" si="1">J16*I16+(J16*I16/100*K16)</f>
        <v>0</v>
      </c>
    </row>
    <row r="17" spans="1:12">
      <c r="A17" s="35"/>
      <c r="B17" s="70" t="s">
        <v>46</v>
      </c>
      <c r="C17" s="39">
        <f>IF(D17&gt;0,#REF!,)</f>
        <v>0</v>
      </c>
      <c r="D17" s="30"/>
      <c r="E17" s="52"/>
      <c r="F17" s="72">
        <f t="shared" si="0"/>
        <v>0</v>
      </c>
      <c r="G17" s="57"/>
      <c r="H17" s="70" t="s">
        <v>46</v>
      </c>
      <c r="I17" s="39">
        <f xml:space="preserve"> IF(J17&gt;0,#REF!, )</f>
        <v>0</v>
      </c>
      <c r="J17" s="30"/>
      <c r="K17" s="52"/>
      <c r="L17" s="72">
        <f t="shared" si="1"/>
        <v>0</v>
      </c>
    </row>
    <row r="18" spans="1:12">
      <c r="A18" s="35"/>
      <c r="B18" s="70" t="s">
        <v>47</v>
      </c>
      <c r="C18" s="39">
        <f>IF(D18&gt;0,#REF!,)</f>
        <v>0</v>
      </c>
      <c r="D18" s="30"/>
      <c r="E18" s="52"/>
      <c r="F18" s="72">
        <f t="shared" si="0"/>
        <v>0</v>
      </c>
      <c r="G18" s="57"/>
      <c r="H18" s="70" t="s">
        <v>47</v>
      </c>
      <c r="I18" s="39">
        <f xml:space="preserve"> IF(J18&gt;0,#REF!, )</f>
        <v>0</v>
      </c>
      <c r="J18" s="30"/>
      <c r="K18" s="52"/>
      <c r="L18" s="72">
        <f t="shared" si="1"/>
        <v>0</v>
      </c>
    </row>
    <row r="19" spans="1:12">
      <c r="A19" s="35"/>
      <c r="B19" s="70" t="s">
        <v>48</v>
      </c>
      <c r="C19" s="39">
        <f>IF(D19&gt;0,#REF!,)</f>
        <v>0</v>
      </c>
      <c r="D19" s="30"/>
      <c r="E19" s="52"/>
      <c r="F19" s="72">
        <f t="shared" si="0"/>
        <v>0</v>
      </c>
      <c r="G19" s="57"/>
      <c r="H19" s="70" t="s">
        <v>48</v>
      </c>
      <c r="I19" s="39"/>
      <c r="J19" s="30"/>
      <c r="K19" s="52"/>
      <c r="L19" s="72">
        <f t="shared" si="1"/>
        <v>0</v>
      </c>
    </row>
    <row r="20" spans="1:12">
      <c r="A20" s="35"/>
      <c r="B20" s="73" t="s">
        <v>49</v>
      </c>
      <c r="C20" s="39">
        <f>IF(D20&gt;0,#REF!,)</f>
        <v>0</v>
      </c>
      <c r="D20" s="30"/>
      <c r="E20" s="52"/>
      <c r="F20" s="72">
        <f t="shared" si="0"/>
        <v>0</v>
      </c>
      <c r="G20" s="57"/>
      <c r="H20" s="73" t="s">
        <v>49</v>
      </c>
      <c r="I20" s="39">
        <f xml:space="preserve"> IF(J20&gt;0,#REF!, )</f>
        <v>0</v>
      </c>
      <c r="J20" s="30"/>
      <c r="K20" s="52"/>
      <c r="L20" s="72">
        <f t="shared" si="1"/>
        <v>0</v>
      </c>
    </row>
    <row r="21" spans="1:12">
      <c r="A21" s="35"/>
      <c r="B21" s="73" t="s">
        <v>50</v>
      </c>
      <c r="C21" s="39">
        <f>IF(D21&gt;0,#REF!,)</f>
        <v>0</v>
      </c>
      <c r="D21" s="30"/>
      <c r="E21" s="52"/>
      <c r="F21" s="72">
        <f t="shared" si="0"/>
        <v>0</v>
      </c>
      <c r="G21" s="57"/>
      <c r="H21" s="73" t="s">
        <v>50</v>
      </c>
      <c r="I21" s="39">
        <f xml:space="preserve"> IF(J21&gt;0,#REF!, )</f>
        <v>0</v>
      </c>
      <c r="J21" s="30"/>
      <c r="K21" s="52"/>
      <c r="L21" s="72">
        <f t="shared" si="1"/>
        <v>0</v>
      </c>
    </row>
    <row r="22" spans="1:12">
      <c r="A22" s="35"/>
      <c r="B22" s="70" t="s">
        <v>51</v>
      </c>
      <c r="C22" s="39">
        <f>IF(D22&gt;0,#REF!,)</f>
        <v>0</v>
      </c>
      <c r="D22" s="30"/>
      <c r="E22" s="52"/>
      <c r="F22" s="72">
        <f t="shared" si="0"/>
        <v>0</v>
      </c>
      <c r="G22" s="57"/>
      <c r="H22" s="70" t="s">
        <v>51</v>
      </c>
      <c r="I22" s="39">
        <f xml:space="preserve"> IF(J22&gt;0,#REF!, )</f>
        <v>0</v>
      </c>
      <c r="J22" s="30"/>
      <c r="K22" s="52"/>
      <c r="L22" s="72">
        <f t="shared" si="1"/>
        <v>0</v>
      </c>
    </row>
    <row r="23" spans="1:12">
      <c r="A23" s="35"/>
      <c r="B23" s="70" t="s">
        <v>52</v>
      </c>
      <c r="C23" s="39">
        <f>IF(D23&gt;0,#REF!,)</f>
        <v>0</v>
      </c>
      <c r="D23" s="30"/>
      <c r="E23" s="52"/>
      <c r="F23" s="72">
        <f t="shared" si="0"/>
        <v>0</v>
      </c>
      <c r="G23" s="57"/>
      <c r="H23" s="70" t="s">
        <v>52</v>
      </c>
      <c r="I23" s="39">
        <f xml:space="preserve"> IF(J23&gt;0,#REF!, )</f>
        <v>0</v>
      </c>
      <c r="J23" s="30"/>
      <c r="K23" s="52"/>
      <c r="L23" s="72">
        <f t="shared" si="1"/>
        <v>0</v>
      </c>
    </row>
    <row r="24" spans="1:12">
      <c r="A24" s="35"/>
      <c r="B24" s="70" t="s">
        <v>53</v>
      </c>
      <c r="C24" s="39">
        <f>IF(D24&gt;0,#REF!,)</f>
        <v>0</v>
      </c>
      <c r="D24" s="30"/>
      <c r="E24" s="52"/>
      <c r="F24" s="72">
        <f t="shared" si="0"/>
        <v>0</v>
      </c>
      <c r="G24" s="57"/>
      <c r="H24" s="70" t="s">
        <v>53</v>
      </c>
      <c r="I24" s="39">
        <f xml:space="preserve"> IF(J24&gt;0,#REF!, )</f>
        <v>0</v>
      </c>
      <c r="J24" s="30"/>
      <c r="K24" s="52"/>
      <c r="L24" s="72">
        <f t="shared" si="1"/>
        <v>0</v>
      </c>
    </row>
    <row r="25" spans="1:12">
      <c r="A25" s="35"/>
      <c r="B25" s="70" t="s">
        <v>54</v>
      </c>
      <c r="C25" s="39">
        <f>IF(D25&gt;0,#REF!,)</f>
        <v>0</v>
      </c>
      <c r="D25" s="30"/>
      <c r="E25" s="52"/>
      <c r="F25" s="72">
        <f t="shared" si="0"/>
        <v>0</v>
      </c>
      <c r="G25" s="57"/>
      <c r="H25" s="70" t="s">
        <v>54</v>
      </c>
      <c r="I25" s="39">
        <f xml:space="preserve"> IF(J25&gt;0,#REF!, )</f>
        <v>0</v>
      </c>
      <c r="J25" s="30"/>
      <c r="K25" s="52"/>
      <c r="L25" s="72">
        <f t="shared" si="1"/>
        <v>0</v>
      </c>
    </row>
    <row r="26" spans="1:12">
      <c r="A26" s="35"/>
      <c r="B26" s="70" t="s">
        <v>55</v>
      </c>
      <c r="C26" s="39">
        <f>IF(D26&gt;0,#REF!,)</f>
        <v>0</v>
      </c>
      <c r="D26" s="30"/>
      <c r="E26" s="52"/>
      <c r="F26" s="72">
        <f t="shared" si="0"/>
        <v>0</v>
      </c>
      <c r="G26" s="57"/>
      <c r="H26" s="70" t="s">
        <v>55</v>
      </c>
      <c r="I26" s="39">
        <f xml:space="preserve"> IF(J26&gt;0,#REF!, )</f>
        <v>0</v>
      </c>
      <c r="J26" s="30"/>
      <c r="K26" s="52"/>
      <c r="L26" s="72">
        <f t="shared" si="1"/>
        <v>0</v>
      </c>
    </row>
    <row r="27" spans="1:12">
      <c r="A27" s="35"/>
      <c r="B27" s="70" t="s">
        <v>56</v>
      </c>
      <c r="C27" s="39">
        <f>IF(D27&gt;0,#REF!,)</f>
        <v>0</v>
      </c>
      <c r="D27" s="30"/>
      <c r="E27" s="52"/>
      <c r="F27" s="72">
        <f t="shared" si="0"/>
        <v>0</v>
      </c>
      <c r="G27" s="57"/>
      <c r="H27" s="70" t="s">
        <v>56</v>
      </c>
      <c r="I27" s="39">
        <f xml:space="preserve"> IF(J27&gt;0,#REF!, )</f>
        <v>0</v>
      </c>
      <c r="J27" s="30"/>
      <c r="K27" s="52"/>
      <c r="L27" s="72">
        <f t="shared" si="1"/>
        <v>0</v>
      </c>
    </row>
    <row r="28" spans="1:12">
      <c r="A28" s="35"/>
      <c r="B28" s="73" t="s">
        <v>57</v>
      </c>
      <c r="C28" s="39">
        <f>IF(D28&gt;0,#REF!,)</f>
        <v>0</v>
      </c>
      <c r="D28" s="30"/>
      <c r="E28" s="52"/>
      <c r="F28" s="72">
        <f t="shared" si="0"/>
        <v>0</v>
      </c>
      <c r="G28" s="57"/>
      <c r="H28" s="73" t="s">
        <v>57</v>
      </c>
      <c r="I28" s="39">
        <f xml:space="preserve"> IF(J28&gt;0,#REF!, )</f>
        <v>0</v>
      </c>
      <c r="J28" s="30"/>
      <c r="K28" s="52"/>
      <c r="L28" s="72">
        <f t="shared" si="1"/>
        <v>0</v>
      </c>
    </row>
    <row r="29" spans="1:12">
      <c r="A29" s="35"/>
      <c r="B29" s="73" t="s">
        <v>58</v>
      </c>
      <c r="C29" s="39">
        <f>IF(D29&gt;0,#REF!,)</f>
        <v>0</v>
      </c>
      <c r="D29" s="30"/>
      <c r="E29" s="52"/>
      <c r="F29" s="72">
        <f t="shared" si="0"/>
        <v>0</v>
      </c>
      <c r="G29" s="57"/>
      <c r="H29" s="73" t="s">
        <v>58</v>
      </c>
      <c r="I29" s="39">
        <f xml:space="preserve"> IF(J29&gt;0,#REF!, )</f>
        <v>0</v>
      </c>
      <c r="J29" s="30"/>
      <c r="K29" s="52"/>
      <c r="L29" s="72">
        <f t="shared" si="1"/>
        <v>0</v>
      </c>
    </row>
    <row r="30" spans="1:12">
      <c r="A30" s="35"/>
      <c r="B30" s="73" t="s">
        <v>59</v>
      </c>
      <c r="C30" s="39">
        <f>IF(D30&gt;0,#REF!,)</f>
        <v>0</v>
      </c>
      <c r="D30" s="30"/>
      <c r="E30" s="52"/>
      <c r="F30" s="72">
        <f t="shared" si="0"/>
        <v>0</v>
      </c>
      <c r="G30" s="57"/>
      <c r="H30" s="73" t="s">
        <v>59</v>
      </c>
      <c r="I30" s="39">
        <f xml:space="preserve"> IF(J30&gt;0,#REF!, )</f>
        <v>0</v>
      </c>
      <c r="J30" s="30"/>
      <c r="K30" s="52"/>
      <c r="L30" s="72">
        <f t="shared" si="1"/>
        <v>0</v>
      </c>
    </row>
    <row r="31" spans="1:12">
      <c r="A31" s="35"/>
      <c r="B31" s="73" t="s">
        <v>60</v>
      </c>
      <c r="C31" s="39">
        <f>IF(D31&gt;0,#REF!,)</f>
        <v>0</v>
      </c>
      <c r="D31" s="30"/>
      <c r="E31" s="52"/>
      <c r="F31" s="72">
        <f t="shared" si="0"/>
        <v>0</v>
      </c>
      <c r="G31" s="57"/>
      <c r="H31" s="73" t="s">
        <v>60</v>
      </c>
      <c r="I31" s="39">
        <f xml:space="preserve"> IF(J31&gt;0,#REF!, )</f>
        <v>0</v>
      </c>
      <c r="J31" s="30"/>
      <c r="K31" s="52"/>
      <c r="L31" s="72">
        <f t="shared" si="1"/>
        <v>0</v>
      </c>
    </row>
    <row r="32" spans="1:12">
      <c r="A32" s="35"/>
      <c r="B32" s="73" t="s">
        <v>61</v>
      </c>
      <c r="C32" s="39">
        <f>IF(D32&gt;0,#REF!,)</f>
        <v>0</v>
      </c>
      <c r="D32" s="30"/>
      <c r="E32" s="52"/>
      <c r="F32" s="72">
        <f t="shared" si="0"/>
        <v>0</v>
      </c>
      <c r="G32" s="57"/>
      <c r="H32" s="73" t="s">
        <v>61</v>
      </c>
      <c r="I32" s="39">
        <f xml:space="preserve"> IF(J32&gt;0,#REF!, )</f>
        <v>0</v>
      </c>
      <c r="J32" s="30"/>
      <c r="K32" s="52"/>
      <c r="L32" s="72">
        <f t="shared" si="1"/>
        <v>0</v>
      </c>
    </row>
    <row r="33" spans="1:12">
      <c r="A33" s="35"/>
      <c r="B33" s="73" t="s">
        <v>62</v>
      </c>
      <c r="C33" s="39">
        <f>IF(D33&gt;0,#REF!,)</f>
        <v>0</v>
      </c>
      <c r="D33" s="30"/>
      <c r="E33" s="52"/>
      <c r="F33" s="72">
        <f t="shared" si="0"/>
        <v>0</v>
      </c>
      <c r="G33" s="57"/>
      <c r="H33" s="73" t="s">
        <v>62</v>
      </c>
      <c r="I33" s="39">
        <f xml:space="preserve"> IF(J33&gt;0,#REF!, )</f>
        <v>0</v>
      </c>
      <c r="J33" s="30"/>
      <c r="K33" s="52"/>
      <c r="L33" s="72">
        <f t="shared" si="1"/>
        <v>0</v>
      </c>
    </row>
    <row r="34" spans="1:12">
      <c r="A34" s="35"/>
      <c r="B34" s="73" t="s">
        <v>63</v>
      </c>
      <c r="C34" s="39">
        <f>IF(D34&gt;0,#REF!,)</f>
        <v>0</v>
      </c>
      <c r="D34" s="30"/>
      <c r="E34" s="52"/>
      <c r="F34" s="72">
        <f t="shared" si="0"/>
        <v>0</v>
      </c>
      <c r="G34" s="57"/>
      <c r="H34" s="73" t="s">
        <v>63</v>
      </c>
      <c r="I34" s="39">
        <f xml:space="preserve"> IF(J34&gt;0,#REF!, )</f>
        <v>0</v>
      </c>
      <c r="J34" s="30"/>
      <c r="K34" s="52"/>
      <c r="L34" s="72">
        <f t="shared" si="1"/>
        <v>0</v>
      </c>
    </row>
    <row r="35" spans="1:12">
      <c r="A35" s="35"/>
      <c r="B35" s="73" t="s">
        <v>64</v>
      </c>
      <c r="C35" s="39">
        <f>IF(D35&gt;0,#REF!,)</f>
        <v>0</v>
      </c>
      <c r="D35" s="30"/>
      <c r="E35" s="52"/>
      <c r="F35" s="72">
        <f t="shared" si="0"/>
        <v>0</v>
      </c>
      <c r="G35" s="57"/>
      <c r="H35" s="73" t="s">
        <v>64</v>
      </c>
      <c r="I35" s="39">
        <f xml:space="preserve"> IF(J35&gt;0,#REF!, )</f>
        <v>0</v>
      </c>
      <c r="J35" s="30"/>
      <c r="K35" s="52"/>
      <c r="L35" s="72">
        <f t="shared" si="1"/>
        <v>0</v>
      </c>
    </row>
    <row r="36" spans="1:12">
      <c r="A36" s="35"/>
      <c r="B36" s="73" t="s">
        <v>65</v>
      </c>
      <c r="C36" s="39">
        <f>IF(D36&gt;0,#REF!,)</f>
        <v>0</v>
      </c>
      <c r="D36" s="30"/>
      <c r="E36" s="52"/>
      <c r="F36" s="72">
        <f t="shared" si="0"/>
        <v>0</v>
      </c>
      <c r="G36" s="57"/>
      <c r="H36" s="73" t="s">
        <v>65</v>
      </c>
      <c r="I36" s="39">
        <f xml:space="preserve"> IF(J36&gt;0,#REF!, )</f>
        <v>0</v>
      </c>
      <c r="J36" s="30"/>
      <c r="K36" s="52"/>
      <c r="L36" s="72">
        <f t="shared" si="1"/>
        <v>0</v>
      </c>
    </row>
    <row r="37" spans="1:12">
      <c r="A37" s="35"/>
      <c r="B37" s="73" t="s">
        <v>66</v>
      </c>
      <c r="C37" s="39">
        <f>IF(D37&gt;0,#REF!,)</f>
        <v>0</v>
      </c>
      <c r="D37" s="30"/>
      <c r="E37" s="52"/>
      <c r="F37" s="72">
        <f t="shared" si="0"/>
        <v>0</v>
      </c>
      <c r="G37" s="57"/>
      <c r="H37" s="73" t="s">
        <v>66</v>
      </c>
      <c r="I37" s="39">
        <f xml:space="preserve"> IF(J37&gt;0,#REF!, )</f>
        <v>0</v>
      </c>
      <c r="J37" s="30"/>
      <c r="K37" s="52"/>
      <c r="L37" s="72">
        <f t="shared" si="1"/>
        <v>0</v>
      </c>
    </row>
    <row r="38" spans="1:12">
      <c r="A38" s="35"/>
      <c r="B38" s="73" t="s">
        <v>67</v>
      </c>
      <c r="C38" s="39">
        <f>IF(D38&gt;0,#REF!,)</f>
        <v>0</v>
      </c>
      <c r="D38" s="30"/>
      <c r="E38" s="52"/>
      <c r="F38" s="72">
        <f t="shared" si="0"/>
        <v>0</v>
      </c>
      <c r="G38" s="57"/>
      <c r="H38" s="73" t="s">
        <v>67</v>
      </c>
      <c r="I38" s="39">
        <f xml:space="preserve"> IF(J38&gt;0,#REF!, )</f>
        <v>0</v>
      </c>
      <c r="J38" s="30"/>
      <c r="K38" s="52"/>
      <c r="L38" s="72">
        <f t="shared" si="1"/>
        <v>0</v>
      </c>
    </row>
    <row r="39" spans="1:12">
      <c r="A39" s="35"/>
      <c r="B39" s="73" t="s">
        <v>68</v>
      </c>
      <c r="C39" s="39">
        <f>IF(D39&gt;0,#REF!,)</f>
        <v>0</v>
      </c>
      <c r="D39" s="30"/>
      <c r="E39" s="52"/>
      <c r="F39" s="72">
        <f t="shared" si="0"/>
        <v>0</v>
      </c>
      <c r="G39" s="57"/>
      <c r="H39" s="73" t="s">
        <v>68</v>
      </c>
      <c r="I39" s="39">
        <f xml:space="preserve"> IF(J39&gt;0,#REF!, )</f>
        <v>0</v>
      </c>
      <c r="J39" s="30"/>
      <c r="K39" s="52"/>
      <c r="L39" s="72">
        <f t="shared" si="1"/>
        <v>0</v>
      </c>
    </row>
    <row r="40" spans="1:12">
      <c r="A40" s="35"/>
      <c r="B40" s="35"/>
      <c r="C40" s="41"/>
      <c r="D40" s="35"/>
      <c r="E40" s="35"/>
      <c r="F40" s="35"/>
      <c r="G40" s="35"/>
      <c r="H40" s="35"/>
      <c r="I40" s="35"/>
      <c r="J40" s="35"/>
      <c r="K40" s="35"/>
    </row>
    <row r="41" spans="1:12">
      <c r="A41" s="35"/>
      <c r="B41" s="35"/>
      <c r="C41" s="41"/>
    </row>
    <row r="42" spans="1:12">
      <c r="A42" s="35"/>
      <c r="B42" s="35"/>
      <c r="C42" s="41"/>
      <c r="D42" s="36">
        <f>SUM(D15:D28)</f>
        <v>0</v>
      </c>
      <c r="F42" s="40">
        <f>SUM(F15:F39)</f>
        <v>0</v>
      </c>
      <c r="G42" s="35"/>
      <c r="H42" s="35"/>
      <c r="I42" s="35"/>
      <c r="J42" s="36">
        <f>SUM(J15:J28)</f>
        <v>0</v>
      </c>
      <c r="L42" s="40">
        <f>SUM(L15:L39)</f>
        <v>0</v>
      </c>
    </row>
    <row r="43" spans="1:12">
      <c r="A43" s="35"/>
      <c r="B43" s="35"/>
      <c r="C43" s="41"/>
      <c r="F43" s="35"/>
      <c r="G43" s="35"/>
      <c r="H43" s="35"/>
      <c r="I43" s="35"/>
    </row>
    <row r="44" spans="1:12">
      <c r="A44" s="35"/>
      <c r="B44" s="35"/>
      <c r="C44" s="41"/>
      <c r="D44" s="35"/>
      <c r="E44" s="35"/>
      <c r="F44" s="35"/>
      <c r="G44" s="35"/>
      <c r="H44" s="35"/>
      <c r="I44" s="35"/>
      <c r="J44" s="35"/>
      <c r="K44" s="35"/>
    </row>
    <row r="45" spans="1:12">
      <c r="A45" s="35"/>
      <c r="B45" s="129" t="s">
        <v>73</v>
      </c>
      <c r="C45" s="130"/>
      <c r="D45" s="131"/>
      <c r="E45" s="128">
        <f>$F$42</f>
        <v>0</v>
      </c>
      <c r="F45" s="128"/>
      <c r="G45" s="35"/>
      <c r="H45" s="108" t="s">
        <v>10</v>
      </c>
      <c r="I45" s="109"/>
      <c r="J45" s="126">
        <f ca="1">NOW()</f>
        <v>41319.893181944448</v>
      </c>
      <c r="K45" s="126"/>
      <c r="L45" s="126"/>
    </row>
    <row r="46" spans="1:12">
      <c r="A46" s="35"/>
      <c r="B46" s="132" t="s">
        <v>8</v>
      </c>
      <c r="C46" s="133"/>
      <c r="D46" s="134"/>
      <c r="E46" s="128">
        <f>SUM(L15:L39)</f>
        <v>0</v>
      </c>
      <c r="F46" s="128"/>
      <c r="G46" s="35"/>
      <c r="H46" s="99"/>
      <c r="I46" s="100"/>
      <c r="J46" s="100"/>
      <c r="K46" s="100"/>
      <c r="L46" s="101"/>
    </row>
    <row r="47" spans="1:12" ht="15" customHeight="1">
      <c r="A47" s="35"/>
      <c r="B47" s="110" t="s">
        <v>9</v>
      </c>
      <c r="C47" s="127">
        <f>SUM(E45:E46)</f>
        <v>0</v>
      </c>
      <c r="D47" s="127"/>
      <c r="E47" s="127"/>
      <c r="F47" s="127"/>
      <c r="G47" s="35"/>
      <c r="H47" s="102"/>
      <c r="I47" s="103"/>
      <c r="J47" s="103"/>
      <c r="K47" s="103"/>
      <c r="L47" s="104"/>
    </row>
    <row r="48" spans="1:12" ht="15" customHeight="1">
      <c r="A48" s="35"/>
      <c r="B48" s="110"/>
      <c r="C48" s="127"/>
      <c r="D48" s="127"/>
      <c r="E48" s="127"/>
      <c r="F48" s="127"/>
      <c r="G48" s="35"/>
      <c r="H48" s="102"/>
      <c r="I48" s="103"/>
      <c r="J48" s="103"/>
      <c r="K48" s="103"/>
      <c r="L48" s="104"/>
    </row>
    <row r="49" spans="1:12" ht="15" customHeight="1">
      <c r="A49" s="35"/>
      <c r="B49" s="110"/>
      <c r="C49" s="127"/>
      <c r="D49" s="127"/>
      <c r="E49" s="127"/>
      <c r="F49" s="127"/>
      <c r="G49" s="35"/>
      <c r="H49" s="102"/>
      <c r="I49" s="103"/>
      <c r="J49" s="103"/>
      <c r="K49" s="103"/>
      <c r="L49" s="104"/>
    </row>
    <row r="50" spans="1:12" ht="15" customHeight="1">
      <c r="A50" s="35"/>
      <c r="B50" s="110"/>
      <c r="C50" s="127"/>
      <c r="D50" s="127"/>
      <c r="E50" s="127"/>
      <c r="F50" s="127"/>
      <c r="G50" s="35"/>
      <c r="H50" s="105"/>
      <c r="I50" s="106"/>
      <c r="J50" s="106"/>
      <c r="K50" s="106"/>
      <c r="L50" s="107"/>
    </row>
  </sheetData>
  <sheetProtection selectLockedCells="1"/>
  <mergeCells count="29">
    <mergeCell ref="B4:F4"/>
    <mergeCell ref="B2:F2"/>
    <mergeCell ref="B1:F1"/>
    <mergeCell ref="J45:L45"/>
    <mergeCell ref="C47:F50"/>
    <mergeCell ref="E46:F46"/>
    <mergeCell ref="E45:F45"/>
    <mergeCell ref="B45:D45"/>
    <mergeCell ref="B46:D46"/>
    <mergeCell ref="I4:L4"/>
    <mergeCell ref="I5:L5"/>
    <mergeCell ref="H2:L2"/>
    <mergeCell ref="H1:L1"/>
    <mergeCell ref="B47:B50"/>
    <mergeCell ref="F10:F11"/>
    <mergeCell ref="B13:F13"/>
    <mergeCell ref="H46:L50"/>
    <mergeCell ref="H45:I45"/>
    <mergeCell ref="B5:F7"/>
    <mergeCell ref="B12:K12"/>
    <mergeCell ref="B9:E9"/>
    <mergeCell ref="B10:E11"/>
    <mergeCell ref="H6:J6"/>
    <mergeCell ref="H7:J7"/>
    <mergeCell ref="H13:L13"/>
    <mergeCell ref="H9:L9"/>
    <mergeCell ref="H10:L11"/>
    <mergeCell ref="K6:L6"/>
    <mergeCell ref="K7:L7"/>
  </mergeCells>
  <conditionalFormatting sqref="B5 H7:K7 I15:I39 B2 H2 C15:C39 H5:I5 L15:L39 F15:G39">
    <cfRule type="cellIs" dxfId="4" priority="6" operator="equal">
      <formula>0</formula>
    </cfRule>
  </conditionalFormatting>
  <conditionalFormatting sqref="B12:K12">
    <cfRule type="cellIs" dxfId="3" priority="2" operator="greaterThan">
      <formula>0</formula>
    </cfRule>
  </conditionalFormatting>
  <conditionalFormatting sqref="E15:E39">
    <cfRule type="cellIs" dxfId="2" priority="1" operator="equal">
      <formula>0</formula>
    </cfRule>
  </conditionalFormatting>
  <pageMargins left="0.12" right="0.12" top="0.8" bottom="0.48" header="0.3" footer="0.12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M50"/>
  <sheetViews>
    <sheetView topLeftCell="A20" workbookViewId="0">
      <selection activeCell="B1" sqref="B1:E1"/>
    </sheetView>
  </sheetViews>
  <sheetFormatPr baseColWidth="10" defaultRowHeight="15"/>
  <cols>
    <col min="1" max="1" width="2.42578125" style="94" customWidth="1"/>
    <col min="2" max="2" width="15.28515625" style="8" bestFit="1" customWidth="1"/>
    <col min="3" max="3" width="19.28515625" style="8" bestFit="1" customWidth="1"/>
    <col min="4" max="4" width="7.85546875" style="3" customWidth="1"/>
    <col min="5" max="5" width="7.42578125" style="3" customWidth="1"/>
    <col min="6" max="6" width="8.42578125" style="3" customWidth="1"/>
    <col min="7" max="8" width="7.42578125" style="3" customWidth="1"/>
    <col min="9" max="9" width="8.42578125" style="3" bestFit="1" customWidth="1"/>
    <col min="10" max="10" width="11.42578125" style="3"/>
    <col min="11" max="16384" width="11.42578125" style="1"/>
  </cols>
  <sheetData>
    <row r="1" spans="2:10" ht="15.75">
      <c r="B1" s="139" t="s">
        <v>72</v>
      </c>
      <c r="C1" s="140"/>
      <c r="D1" s="140"/>
      <c r="E1" s="141"/>
      <c r="F1" s="63"/>
      <c r="G1" s="4"/>
      <c r="H1" s="4"/>
      <c r="I1" s="4"/>
      <c r="J1" s="4"/>
    </row>
    <row r="2" spans="2:10">
      <c r="B2" s="142" t="e">
        <f>CARNET!$B$2</f>
        <v>#REF!</v>
      </c>
      <c r="C2" s="143"/>
      <c r="D2" s="143"/>
      <c r="E2" s="144"/>
      <c r="F2" s="64"/>
      <c r="I2" s="4"/>
      <c r="J2" s="4"/>
    </row>
    <row r="3" spans="2:10">
      <c r="B3" s="148" t="e">
        <f>CARNET!$B$5</f>
        <v>#REF!</v>
      </c>
      <c r="C3" s="149"/>
      <c r="D3" s="149"/>
      <c r="E3" s="150"/>
      <c r="F3" s="65"/>
      <c r="I3" s="4"/>
      <c r="J3" s="4"/>
    </row>
    <row r="4" spans="2:10" ht="15.75" customHeight="1">
      <c r="B4" s="148"/>
      <c r="C4" s="149"/>
      <c r="D4" s="149"/>
      <c r="E4" s="150"/>
      <c r="F4" s="65"/>
      <c r="I4" s="4"/>
      <c r="J4" s="4"/>
    </row>
    <row r="5" spans="2:10">
      <c r="B5" s="13" t="e">
        <f>CARNET!$H$5</f>
        <v>#REF!</v>
      </c>
      <c r="C5" s="151" t="e">
        <f>CARNET!$I$5</f>
        <v>#REF!</v>
      </c>
      <c r="D5" s="151"/>
      <c r="E5" s="152"/>
      <c r="F5" s="64"/>
      <c r="I5" s="4"/>
      <c r="J5" s="4"/>
    </row>
    <row r="6" spans="2:10">
      <c r="B6" s="10"/>
      <c r="C6" s="10"/>
      <c r="D6" s="10"/>
      <c r="E6" s="10"/>
      <c r="F6" s="10"/>
      <c r="I6" s="4"/>
      <c r="J6" s="4"/>
    </row>
    <row r="7" spans="2:10" ht="15.75">
      <c r="B7" s="147" t="s">
        <v>2</v>
      </c>
      <c r="C7" s="147"/>
      <c r="D7" s="147"/>
      <c r="E7" s="147"/>
      <c r="F7" s="75"/>
      <c r="I7" s="4"/>
      <c r="J7" s="4"/>
    </row>
    <row r="8" spans="2:10">
      <c r="B8" s="145">
        <f>CARNET!$B$10</f>
        <v>0</v>
      </c>
      <c r="C8" s="146"/>
      <c r="D8" s="146"/>
      <c r="E8" s="146"/>
      <c r="F8" s="76"/>
      <c r="I8" s="4"/>
      <c r="J8" s="4"/>
    </row>
    <row r="9" spans="2:10">
      <c r="I9" s="4"/>
      <c r="J9" s="4"/>
    </row>
    <row r="10" spans="2:10" ht="15.75">
      <c r="B10" s="51" t="s">
        <v>34</v>
      </c>
      <c r="C10" s="7"/>
      <c r="D10" s="4"/>
      <c r="G10" s="156" t="s">
        <v>69</v>
      </c>
      <c r="H10" s="157"/>
      <c r="I10" s="157"/>
      <c r="J10" s="158"/>
    </row>
    <row r="11" spans="2:10" ht="15.75">
      <c r="B11" s="170">
        <v>1</v>
      </c>
      <c r="C11" s="7"/>
      <c r="D11" s="4"/>
      <c r="G11" s="159" t="s">
        <v>70</v>
      </c>
      <c r="H11" s="160"/>
      <c r="I11" s="160"/>
      <c r="J11" s="161"/>
    </row>
    <row r="12" spans="2:10" ht="15.75">
      <c r="B12" s="171"/>
      <c r="C12" s="7"/>
      <c r="D12" s="4"/>
      <c r="G12" s="162" t="s">
        <v>71</v>
      </c>
      <c r="H12" s="163"/>
      <c r="I12" s="163"/>
      <c r="J12" s="164"/>
    </row>
    <row r="13" spans="2:10">
      <c r="B13" s="7"/>
      <c r="C13" s="7"/>
      <c r="D13" s="4"/>
    </row>
    <row r="14" spans="2:10">
      <c r="B14" s="7"/>
      <c r="C14" s="7"/>
      <c r="D14" s="4"/>
      <c r="E14" s="4"/>
      <c r="F14" s="4"/>
      <c r="G14" s="4"/>
      <c r="H14" s="4"/>
      <c r="I14" s="4"/>
      <c r="J14" s="4"/>
    </row>
    <row r="15" spans="2:10" ht="15.75">
      <c r="B15" s="167" t="s">
        <v>22</v>
      </c>
      <c r="C15" s="168"/>
      <c r="D15" s="168"/>
      <c r="E15" s="168"/>
      <c r="F15" s="168"/>
      <c r="G15" s="168"/>
      <c r="H15" s="168"/>
      <c r="I15" s="168"/>
      <c r="J15" s="169"/>
    </row>
    <row r="16" spans="2:10">
      <c r="B16" s="11" t="s">
        <v>40</v>
      </c>
      <c r="C16" s="11" t="s">
        <v>3</v>
      </c>
      <c r="D16" s="155" t="s">
        <v>11</v>
      </c>
      <c r="E16" s="155"/>
      <c r="F16" s="155"/>
      <c r="G16" s="155"/>
      <c r="H16" s="155"/>
      <c r="I16" s="155"/>
      <c r="J16" s="155"/>
    </row>
    <row r="17" spans="1:13">
      <c r="B17" s="98">
        <v>1</v>
      </c>
      <c r="C17" s="2">
        <f ca="1">CARNET!$H$10</f>
        <v>41319.893181944448</v>
      </c>
      <c r="D17" s="146" t="s">
        <v>1</v>
      </c>
      <c r="E17" s="146"/>
      <c r="F17" s="146"/>
      <c r="G17" s="146"/>
      <c r="H17" s="146"/>
      <c r="I17" s="146"/>
      <c r="J17" s="146"/>
    </row>
    <row r="19" spans="1:13" ht="15.75" thickBot="1">
      <c r="B19" s="7"/>
      <c r="C19" s="7"/>
      <c r="D19" s="24" t="s">
        <v>25</v>
      </c>
      <c r="E19" s="18"/>
      <c r="F19" s="18"/>
      <c r="G19" s="17" t="s">
        <v>25</v>
      </c>
      <c r="H19" s="18"/>
    </row>
    <row r="20" spans="1:13" ht="15.75" thickBot="1">
      <c r="B20" s="9" t="s">
        <v>12</v>
      </c>
      <c r="C20" s="19" t="s">
        <v>13</v>
      </c>
      <c r="D20" s="48" t="s">
        <v>24</v>
      </c>
      <c r="E20" s="77" t="s">
        <v>23</v>
      </c>
      <c r="F20" s="49" t="s">
        <v>44</v>
      </c>
      <c r="G20" s="50" t="s">
        <v>21</v>
      </c>
      <c r="H20" s="80" t="s">
        <v>23</v>
      </c>
      <c r="I20" s="80" t="s">
        <v>44</v>
      </c>
      <c r="J20" s="5" t="s">
        <v>43</v>
      </c>
    </row>
    <row r="21" spans="1:13">
      <c r="A21" s="95">
        <f t="shared" ref="A21:A45" si="0">J21-(H21*G21+E21*D21)</f>
        <v>0</v>
      </c>
      <c r="B21" s="45"/>
      <c r="C21" s="20" t="s">
        <v>36</v>
      </c>
      <c r="D21" s="42">
        <f>CARNET!C15</f>
        <v>0</v>
      </c>
      <c r="E21" s="78">
        <f>CARNET!D15</f>
        <v>0</v>
      </c>
      <c r="F21" s="27">
        <f>CARNET!E15</f>
        <v>0</v>
      </c>
      <c r="G21" s="90">
        <f>CARNET!I15</f>
        <v>0</v>
      </c>
      <c r="H21" s="91">
        <f>CARNET!J15</f>
        <v>0</v>
      </c>
      <c r="I21" s="92">
        <f>CARNET!K15</f>
        <v>0</v>
      </c>
      <c r="J21" s="83">
        <f>E21*D21+ (D21*E21/100*F21)+H21*G21+(H21*G21/100*I21)</f>
        <v>0</v>
      </c>
    </row>
    <row r="22" spans="1:13">
      <c r="A22" s="95">
        <f t="shared" si="0"/>
        <v>0</v>
      </c>
      <c r="B22" s="44"/>
      <c r="C22" s="21" t="s">
        <v>45</v>
      </c>
      <c r="D22" s="42">
        <f>CARNET!C16</f>
        <v>0</v>
      </c>
      <c r="E22" s="78">
        <f>CARNET!D16</f>
        <v>0</v>
      </c>
      <c r="F22" s="27">
        <f>CARNET!E16</f>
        <v>0</v>
      </c>
      <c r="G22" s="85">
        <f>CARNET!I16</f>
        <v>0</v>
      </c>
      <c r="H22" s="81">
        <f>CARNET!J16</f>
        <v>0</v>
      </c>
      <c r="I22" s="27">
        <f>CARNET!K16</f>
        <v>0</v>
      </c>
      <c r="J22" s="83">
        <f t="shared" ref="J22:J45" si="1">E22*D22+ (D22*E22/100*F22)+H22*G22+(H22*G22/100*I22)</f>
        <v>0</v>
      </c>
    </row>
    <row r="23" spans="1:13">
      <c r="A23" s="95">
        <f t="shared" si="0"/>
        <v>0</v>
      </c>
      <c r="B23" s="44"/>
      <c r="C23" s="22" t="s">
        <v>46</v>
      </c>
      <c r="D23" s="42">
        <f>CARNET!C17</f>
        <v>0</v>
      </c>
      <c r="E23" s="78">
        <f>CARNET!D17</f>
        <v>0</v>
      </c>
      <c r="F23" s="27">
        <f>CARNET!E17</f>
        <v>0</v>
      </c>
      <c r="G23" s="85">
        <f>CARNET!I17</f>
        <v>0</v>
      </c>
      <c r="H23" s="81">
        <f>CARNET!J17</f>
        <v>0</v>
      </c>
      <c r="I23" s="27">
        <f>CARNET!K17</f>
        <v>0</v>
      </c>
      <c r="J23" s="83">
        <f t="shared" si="1"/>
        <v>0</v>
      </c>
    </row>
    <row r="24" spans="1:13">
      <c r="A24" s="95">
        <f t="shared" si="0"/>
        <v>0</v>
      </c>
      <c r="B24" s="44"/>
      <c r="C24" s="22" t="s">
        <v>47</v>
      </c>
      <c r="D24" s="42">
        <f>CARNET!C18</f>
        <v>0</v>
      </c>
      <c r="E24" s="78">
        <f>CARNET!D18</f>
        <v>0</v>
      </c>
      <c r="F24" s="27">
        <f>CARNET!E18</f>
        <v>0</v>
      </c>
      <c r="G24" s="85">
        <f>CARNET!I18</f>
        <v>0</v>
      </c>
      <c r="H24" s="81">
        <f>CARNET!J18</f>
        <v>0</v>
      </c>
      <c r="I24" s="27">
        <f>CARNET!K18</f>
        <v>0</v>
      </c>
      <c r="J24" s="83">
        <f t="shared" si="1"/>
        <v>0</v>
      </c>
    </row>
    <row r="25" spans="1:13">
      <c r="A25" s="95">
        <f t="shared" si="0"/>
        <v>0</v>
      </c>
      <c r="B25" s="44"/>
      <c r="C25" s="21" t="s">
        <v>48</v>
      </c>
      <c r="D25" s="42">
        <f>CARNET!C19</f>
        <v>0</v>
      </c>
      <c r="E25" s="78">
        <f>CARNET!D19</f>
        <v>0</v>
      </c>
      <c r="F25" s="27">
        <f>CARNET!E19</f>
        <v>0</v>
      </c>
      <c r="G25" s="85">
        <f>CARNET!I19</f>
        <v>0</v>
      </c>
      <c r="H25" s="81">
        <f>CARNET!J19</f>
        <v>0</v>
      </c>
      <c r="I25" s="27">
        <f>CARNET!K19</f>
        <v>0</v>
      </c>
      <c r="J25" s="83">
        <f t="shared" si="1"/>
        <v>0</v>
      </c>
    </row>
    <row r="26" spans="1:13">
      <c r="A26" s="95">
        <f t="shared" si="0"/>
        <v>0</v>
      </c>
      <c r="B26" s="44"/>
      <c r="C26" s="47" t="s">
        <v>49</v>
      </c>
      <c r="D26" s="42">
        <f>CARNET!C20</f>
        <v>0</v>
      </c>
      <c r="E26" s="78">
        <f>CARNET!D20</f>
        <v>0</v>
      </c>
      <c r="F26" s="27">
        <f>CARNET!E20</f>
        <v>0</v>
      </c>
      <c r="G26" s="85">
        <f>CARNET!I20</f>
        <v>0</v>
      </c>
      <c r="H26" s="81">
        <f>CARNET!J20</f>
        <v>0</v>
      </c>
      <c r="I26" s="27">
        <f>CARNET!K20</f>
        <v>0</v>
      </c>
      <c r="J26" s="83">
        <f t="shared" si="1"/>
        <v>0</v>
      </c>
    </row>
    <row r="27" spans="1:13">
      <c r="A27" s="95">
        <f t="shared" si="0"/>
        <v>0</v>
      </c>
      <c r="B27" s="44"/>
      <c r="C27" s="47" t="s">
        <v>50</v>
      </c>
      <c r="D27" s="42">
        <f>CARNET!C21</f>
        <v>0</v>
      </c>
      <c r="E27" s="78">
        <f>CARNET!D21</f>
        <v>0</v>
      </c>
      <c r="F27" s="27">
        <f>CARNET!E21</f>
        <v>0</v>
      </c>
      <c r="G27" s="85">
        <f>CARNET!I21</f>
        <v>0</v>
      </c>
      <c r="H27" s="81">
        <f>CARNET!J21</f>
        <v>0</v>
      </c>
      <c r="I27" s="27">
        <f>CARNET!K21</f>
        <v>0</v>
      </c>
      <c r="J27" s="83">
        <f t="shared" si="1"/>
        <v>0</v>
      </c>
    </row>
    <row r="28" spans="1:13">
      <c r="A28" s="95">
        <f t="shared" si="0"/>
        <v>0</v>
      </c>
      <c r="B28" s="44"/>
      <c r="C28" s="21" t="s">
        <v>51</v>
      </c>
      <c r="D28" s="42">
        <f>CARNET!C22</f>
        <v>0</v>
      </c>
      <c r="E28" s="78">
        <f>CARNET!D22</f>
        <v>0</v>
      </c>
      <c r="F28" s="27">
        <f>CARNET!E22</f>
        <v>0</v>
      </c>
      <c r="G28" s="85">
        <f>CARNET!I22</f>
        <v>0</v>
      </c>
      <c r="H28" s="81">
        <f>CARNET!J22</f>
        <v>0</v>
      </c>
      <c r="I28" s="27">
        <f>CARNET!K22</f>
        <v>0</v>
      </c>
      <c r="J28" s="83">
        <f t="shared" si="1"/>
        <v>0</v>
      </c>
      <c r="M28" s="62"/>
    </row>
    <row r="29" spans="1:13">
      <c r="A29" s="95">
        <f t="shared" si="0"/>
        <v>0</v>
      </c>
      <c r="B29" s="44"/>
      <c r="C29" s="21" t="s">
        <v>52</v>
      </c>
      <c r="D29" s="42">
        <f>CARNET!C23</f>
        <v>0</v>
      </c>
      <c r="E29" s="78">
        <f>CARNET!D23</f>
        <v>0</v>
      </c>
      <c r="F29" s="27">
        <f>CARNET!E23</f>
        <v>0</v>
      </c>
      <c r="G29" s="85">
        <f>CARNET!I23</f>
        <v>0</v>
      </c>
      <c r="H29" s="81">
        <f>CARNET!J23</f>
        <v>0</v>
      </c>
      <c r="I29" s="27">
        <f>CARNET!K23</f>
        <v>0</v>
      </c>
      <c r="J29" s="83">
        <f t="shared" si="1"/>
        <v>0</v>
      </c>
    </row>
    <row r="30" spans="1:13">
      <c r="A30" s="95">
        <f t="shared" si="0"/>
        <v>0</v>
      </c>
      <c r="B30" s="44"/>
      <c r="C30" s="21" t="s">
        <v>53</v>
      </c>
      <c r="D30" s="42">
        <f>CARNET!C24</f>
        <v>0</v>
      </c>
      <c r="E30" s="78">
        <f>CARNET!D24</f>
        <v>0</v>
      </c>
      <c r="F30" s="27">
        <f>CARNET!E24</f>
        <v>0</v>
      </c>
      <c r="G30" s="85">
        <f>CARNET!I24</f>
        <v>0</v>
      </c>
      <c r="H30" s="81">
        <f>CARNET!J24</f>
        <v>0</v>
      </c>
      <c r="I30" s="27">
        <f>CARNET!K24</f>
        <v>0</v>
      </c>
      <c r="J30" s="83">
        <f t="shared" si="1"/>
        <v>0</v>
      </c>
    </row>
    <row r="31" spans="1:13">
      <c r="A31" s="95">
        <f t="shared" si="0"/>
        <v>0</v>
      </c>
      <c r="B31" s="44"/>
      <c r="C31" s="21" t="s">
        <v>54</v>
      </c>
      <c r="D31" s="42">
        <f>CARNET!C25</f>
        <v>0</v>
      </c>
      <c r="E31" s="78">
        <f>CARNET!D25</f>
        <v>0</v>
      </c>
      <c r="F31" s="27">
        <f>CARNET!E25</f>
        <v>0</v>
      </c>
      <c r="G31" s="85">
        <f>CARNET!I25</f>
        <v>0</v>
      </c>
      <c r="H31" s="81">
        <f>CARNET!J25</f>
        <v>0</v>
      </c>
      <c r="I31" s="27">
        <f>CARNET!K25</f>
        <v>0</v>
      </c>
      <c r="J31" s="83">
        <f t="shared" si="1"/>
        <v>0</v>
      </c>
    </row>
    <row r="32" spans="1:13">
      <c r="A32" s="95">
        <f t="shared" si="0"/>
        <v>0</v>
      </c>
      <c r="B32" s="44"/>
      <c r="C32" s="21" t="s">
        <v>55</v>
      </c>
      <c r="D32" s="42">
        <f>CARNET!C26</f>
        <v>0</v>
      </c>
      <c r="E32" s="78">
        <f>CARNET!D26</f>
        <v>0</v>
      </c>
      <c r="F32" s="27">
        <f>CARNET!E26</f>
        <v>0</v>
      </c>
      <c r="G32" s="85">
        <f>CARNET!I26</f>
        <v>0</v>
      </c>
      <c r="H32" s="81">
        <f>CARNET!J26</f>
        <v>0</v>
      </c>
      <c r="I32" s="27">
        <f>CARNET!K26</f>
        <v>0</v>
      </c>
      <c r="J32" s="83">
        <f t="shared" si="1"/>
        <v>0</v>
      </c>
    </row>
    <row r="33" spans="1:12">
      <c r="A33" s="95">
        <f t="shared" si="0"/>
        <v>0</v>
      </c>
      <c r="B33" s="44"/>
      <c r="C33" s="21" t="s">
        <v>56</v>
      </c>
      <c r="D33" s="42">
        <f>CARNET!C27</f>
        <v>0</v>
      </c>
      <c r="E33" s="78">
        <f>CARNET!D27</f>
        <v>0</v>
      </c>
      <c r="F33" s="27">
        <f>CARNET!E27</f>
        <v>0</v>
      </c>
      <c r="G33" s="85">
        <f>CARNET!I27</f>
        <v>0</v>
      </c>
      <c r="H33" s="81">
        <f>CARNET!J27</f>
        <v>0</v>
      </c>
      <c r="I33" s="27">
        <f>CARNET!K27</f>
        <v>0</v>
      </c>
      <c r="J33" s="83">
        <f t="shared" si="1"/>
        <v>0</v>
      </c>
    </row>
    <row r="34" spans="1:12">
      <c r="A34" s="95">
        <f t="shared" si="0"/>
        <v>0</v>
      </c>
      <c r="B34" s="44"/>
      <c r="C34" s="21" t="s">
        <v>57</v>
      </c>
      <c r="D34" s="42">
        <f>CARNET!C28</f>
        <v>0</v>
      </c>
      <c r="E34" s="78">
        <f>CARNET!D28</f>
        <v>0</v>
      </c>
      <c r="F34" s="27">
        <f>CARNET!E28</f>
        <v>0</v>
      </c>
      <c r="G34" s="85">
        <f>CARNET!I28</f>
        <v>0</v>
      </c>
      <c r="H34" s="81">
        <f>CARNET!J28</f>
        <v>0</v>
      </c>
      <c r="I34" s="27">
        <f>CARNET!K28</f>
        <v>0</v>
      </c>
      <c r="J34" s="83">
        <f t="shared" si="1"/>
        <v>0</v>
      </c>
    </row>
    <row r="35" spans="1:12">
      <c r="A35" s="95">
        <f t="shared" si="0"/>
        <v>0</v>
      </c>
      <c r="B35" s="44"/>
      <c r="C35" s="21" t="s">
        <v>58</v>
      </c>
      <c r="D35" s="42">
        <f>CARNET!C29</f>
        <v>0</v>
      </c>
      <c r="E35" s="78">
        <f>CARNET!D29</f>
        <v>0</v>
      </c>
      <c r="F35" s="27">
        <f>CARNET!E29</f>
        <v>0</v>
      </c>
      <c r="G35" s="85">
        <f>CARNET!I29</f>
        <v>0</v>
      </c>
      <c r="H35" s="81">
        <f>CARNET!J29</f>
        <v>0</v>
      </c>
      <c r="I35" s="27">
        <f>CARNET!K29</f>
        <v>0</v>
      </c>
      <c r="J35" s="83">
        <f t="shared" si="1"/>
        <v>0</v>
      </c>
    </row>
    <row r="36" spans="1:12">
      <c r="A36" s="95">
        <f t="shared" si="0"/>
        <v>0</v>
      </c>
      <c r="B36" s="44"/>
      <c r="C36" s="21" t="s">
        <v>59</v>
      </c>
      <c r="D36" s="42">
        <f>CARNET!C30</f>
        <v>0</v>
      </c>
      <c r="E36" s="78">
        <f>CARNET!D30</f>
        <v>0</v>
      </c>
      <c r="F36" s="27">
        <f>CARNET!E30</f>
        <v>0</v>
      </c>
      <c r="G36" s="85">
        <f>CARNET!I30</f>
        <v>0</v>
      </c>
      <c r="H36" s="81">
        <f>CARNET!J30</f>
        <v>0</v>
      </c>
      <c r="I36" s="27">
        <f>CARNET!K30</f>
        <v>0</v>
      </c>
      <c r="J36" s="83">
        <f t="shared" si="1"/>
        <v>0</v>
      </c>
    </row>
    <row r="37" spans="1:12">
      <c r="A37" s="95">
        <f t="shared" si="0"/>
        <v>0</v>
      </c>
      <c r="B37" s="44"/>
      <c r="C37" s="21" t="s">
        <v>60</v>
      </c>
      <c r="D37" s="42">
        <f>CARNET!C31</f>
        <v>0</v>
      </c>
      <c r="E37" s="78">
        <f>CARNET!D31</f>
        <v>0</v>
      </c>
      <c r="F37" s="27">
        <f>CARNET!E31</f>
        <v>0</v>
      </c>
      <c r="G37" s="85">
        <f>CARNET!I31</f>
        <v>0</v>
      </c>
      <c r="H37" s="81">
        <f>CARNET!J31</f>
        <v>0</v>
      </c>
      <c r="I37" s="27">
        <f>CARNET!K31</f>
        <v>0</v>
      </c>
      <c r="J37" s="83">
        <f t="shared" si="1"/>
        <v>0</v>
      </c>
    </row>
    <row r="38" spans="1:12">
      <c r="A38" s="95">
        <f t="shared" si="0"/>
        <v>0</v>
      </c>
      <c r="B38" s="44"/>
      <c r="C38" s="21" t="s">
        <v>61</v>
      </c>
      <c r="D38" s="42">
        <f>CARNET!C32</f>
        <v>0</v>
      </c>
      <c r="E38" s="78">
        <f>CARNET!D32</f>
        <v>0</v>
      </c>
      <c r="F38" s="27">
        <f>CARNET!E32</f>
        <v>0</v>
      </c>
      <c r="G38" s="85">
        <f>CARNET!I32</f>
        <v>0</v>
      </c>
      <c r="H38" s="81">
        <f>CARNET!J32</f>
        <v>0</v>
      </c>
      <c r="I38" s="27">
        <f>CARNET!K32</f>
        <v>0</v>
      </c>
      <c r="J38" s="83">
        <f t="shared" si="1"/>
        <v>0</v>
      </c>
    </row>
    <row r="39" spans="1:12">
      <c r="A39" s="95">
        <f t="shared" si="0"/>
        <v>0</v>
      </c>
      <c r="B39" s="44"/>
      <c r="C39" s="21" t="s">
        <v>62</v>
      </c>
      <c r="D39" s="42">
        <f>CARNET!C33</f>
        <v>0</v>
      </c>
      <c r="E39" s="78">
        <f>CARNET!D33</f>
        <v>0</v>
      </c>
      <c r="F39" s="27">
        <f>CARNET!E33</f>
        <v>0</v>
      </c>
      <c r="G39" s="85">
        <f>CARNET!I33</f>
        <v>0</v>
      </c>
      <c r="H39" s="81">
        <f>CARNET!J33</f>
        <v>0</v>
      </c>
      <c r="I39" s="27">
        <f>CARNET!K33</f>
        <v>0</v>
      </c>
      <c r="J39" s="83">
        <f t="shared" si="1"/>
        <v>0</v>
      </c>
    </row>
    <row r="40" spans="1:12">
      <c r="A40" s="95">
        <f t="shared" si="0"/>
        <v>0</v>
      </c>
      <c r="B40" s="44"/>
      <c r="C40" s="21" t="s">
        <v>63</v>
      </c>
      <c r="D40" s="42">
        <f>CARNET!C34</f>
        <v>0</v>
      </c>
      <c r="E40" s="78">
        <f>CARNET!D34</f>
        <v>0</v>
      </c>
      <c r="F40" s="27">
        <f>CARNET!E34</f>
        <v>0</v>
      </c>
      <c r="G40" s="85">
        <f>CARNET!I34</f>
        <v>0</v>
      </c>
      <c r="H40" s="81">
        <f>CARNET!J34</f>
        <v>0</v>
      </c>
      <c r="I40" s="27">
        <f>CARNET!K34</f>
        <v>0</v>
      </c>
      <c r="J40" s="83">
        <f t="shared" si="1"/>
        <v>0</v>
      </c>
    </row>
    <row r="41" spans="1:12">
      <c r="A41" s="95">
        <f t="shared" si="0"/>
        <v>0</v>
      </c>
      <c r="B41" s="44"/>
      <c r="C41" s="21" t="s">
        <v>64</v>
      </c>
      <c r="D41" s="42">
        <f>CARNET!C35</f>
        <v>0</v>
      </c>
      <c r="E41" s="78">
        <f>CARNET!D35</f>
        <v>0</v>
      </c>
      <c r="F41" s="27">
        <f>CARNET!E35</f>
        <v>0</v>
      </c>
      <c r="G41" s="85">
        <f>CARNET!I35</f>
        <v>0</v>
      </c>
      <c r="H41" s="81">
        <f>CARNET!J35</f>
        <v>0</v>
      </c>
      <c r="I41" s="27">
        <f>CARNET!K35</f>
        <v>0</v>
      </c>
      <c r="J41" s="83">
        <f t="shared" si="1"/>
        <v>0</v>
      </c>
    </row>
    <row r="42" spans="1:12">
      <c r="A42" s="95">
        <f t="shared" si="0"/>
        <v>0</v>
      </c>
      <c r="B42" s="44"/>
      <c r="C42" s="21" t="s">
        <v>65</v>
      </c>
      <c r="D42" s="42">
        <f>CARNET!C36</f>
        <v>0</v>
      </c>
      <c r="E42" s="78">
        <f>CARNET!D36</f>
        <v>0</v>
      </c>
      <c r="F42" s="27">
        <f>CARNET!E36</f>
        <v>0</v>
      </c>
      <c r="G42" s="85">
        <f>CARNET!I36</f>
        <v>0</v>
      </c>
      <c r="H42" s="81">
        <f>CARNET!J36</f>
        <v>0</v>
      </c>
      <c r="I42" s="27">
        <f>CARNET!K36</f>
        <v>0</v>
      </c>
      <c r="J42" s="83">
        <f t="shared" si="1"/>
        <v>0</v>
      </c>
    </row>
    <row r="43" spans="1:12">
      <c r="A43" s="95">
        <f t="shared" si="0"/>
        <v>0</v>
      </c>
      <c r="B43" s="44"/>
      <c r="C43" s="21" t="s">
        <v>66</v>
      </c>
      <c r="D43" s="42">
        <f>CARNET!C37</f>
        <v>0</v>
      </c>
      <c r="E43" s="78">
        <f>CARNET!D37</f>
        <v>0</v>
      </c>
      <c r="F43" s="27">
        <f>CARNET!E37</f>
        <v>0</v>
      </c>
      <c r="G43" s="85">
        <f>CARNET!I37</f>
        <v>0</v>
      </c>
      <c r="H43" s="81">
        <f>CARNET!J37</f>
        <v>0</v>
      </c>
      <c r="I43" s="27">
        <f>CARNET!K37</f>
        <v>0</v>
      </c>
      <c r="J43" s="83">
        <f t="shared" si="1"/>
        <v>0</v>
      </c>
    </row>
    <row r="44" spans="1:12">
      <c r="A44" s="95">
        <f t="shared" si="0"/>
        <v>0</v>
      </c>
      <c r="B44" s="44"/>
      <c r="C44" s="21" t="s">
        <v>67</v>
      </c>
      <c r="D44" s="42">
        <f>CARNET!C38</f>
        <v>0</v>
      </c>
      <c r="E44" s="78">
        <f>CARNET!D38</f>
        <v>0</v>
      </c>
      <c r="F44" s="27">
        <f>CARNET!E38</f>
        <v>0</v>
      </c>
      <c r="G44" s="85">
        <f>CARNET!I38</f>
        <v>0</v>
      </c>
      <c r="H44" s="81">
        <f>CARNET!J38</f>
        <v>0</v>
      </c>
      <c r="I44" s="27">
        <f>CARNET!K38</f>
        <v>0</v>
      </c>
      <c r="J44" s="83">
        <f t="shared" si="1"/>
        <v>0</v>
      </c>
    </row>
    <row r="45" spans="1:12" ht="15.75" thickBot="1">
      <c r="A45" s="95">
        <f t="shared" si="0"/>
        <v>0</v>
      </c>
      <c r="B45" s="46"/>
      <c r="C45" s="23" t="s">
        <v>68</v>
      </c>
      <c r="D45" s="43">
        <f>CARNET!C39</f>
        <v>0</v>
      </c>
      <c r="E45" s="79">
        <f>CARNET!D39</f>
        <v>0</v>
      </c>
      <c r="F45" s="28">
        <f>CARNET!E39</f>
        <v>0</v>
      </c>
      <c r="G45" s="86">
        <f>CARNET!I39</f>
        <v>0</v>
      </c>
      <c r="H45" s="82">
        <f>CARNET!J39</f>
        <v>0</v>
      </c>
      <c r="I45" s="28">
        <f>CARNET!K39</f>
        <v>0</v>
      </c>
      <c r="J45" s="84">
        <f t="shared" si="1"/>
        <v>0</v>
      </c>
    </row>
    <row r="46" spans="1:12">
      <c r="B46" s="7"/>
      <c r="C46" s="7"/>
      <c r="D46" s="4"/>
      <c r="E46" s="4"/>
      <c r="F46" s="4"/>
      <c r="G46" s="4"/>
      <c r="H46" s="4"/>
      <c r="I46" s="4"/>
      <c r="J46" s="4"/>
    </row>
    <row r="47" spans="1:12" s="89" customFormat="1" ht="12.75">
      <c r="A47" s="96"/>
      <c r="B47" s="87" t="s">
        <v>14</v>
      </c>
      <c r="C47" s="87" t="s">
        <v>15</v>
      </c>
      <c r="D47" s="165" t="s">
        <v>16</v>
      </c>
      <c r="E47" s="165"/>
      <c r="F47" s="88" t="s">
        <v>41</v>
      </c>
      <c r="G47" s="165" t="s">
        <v>17</v>
      </c>
      <c r="H47" s="165"/>
      <c r="I47" s="87" t="s">
        <v>18</v>
      </c>
      <c r="J47" s="87" t="s">
        <v>20</v>
      </c>
    </row>
    <row r="48" spans="1:12" s="14" customFormat="1" ht="15.75">
      <c r="A48" s="97"/>
      <c r="B48" s="29">
        <f>SUM(J21:J45)-F48</f>
        <v>0</v>
      </c>
      <c r="C48" s="26">
        <v>0</v>
      </c>
      <c r="D48" s="146"/>
      <c r="E48" s="146"/>
      <c r="F48" s="93">
        <f>A21+A22+A23+A24+A25+A26+A27+A28+A29+A30+A31+A32+A33+A34+A35+A36+A37+A38+A39+A40+A41+A42+A43+A44+A45</f>
        <v>0</v>
      </c>
      <c r="G48" s="166">
        <f>B48+C48</f>
        <v>0</v>
      </c>
      <c r="H48" s="166"/>
      <c r="I48" s="15"/>
      <c r="J48" s="16">
        <f>SUM(J21:J45)</f>
        <v>0</v>
      </c>
      <c r="L48" s="1"/>
    </row>
    <row r="49" spans="2:10">
      <c r="B49" s="7"/>
      <c r="C49" s="7"/>
      <c r="D49" s="4"/>
      <c r="E49" s="4"/>
      <c r="F49" s="4"/>
      <c r="G49" s="4"/>
      <c r="H49" s="4"/>
      <c r="I49" s="4"/>
      <c r="J49" s="4"/>
    </row>
    <row r="50" spans="2:10">
      <c r="B50" s="7"/>
      <c r="C50" s="12" t="s">
        <v>19</v>
      </c>
      <c r="D50" s="4"/>
      <c r="E50" s="25"/>
      <c r="F50" s="25"/>
      <c r="G50" s="153">
        <f>$J$48</f>
        <v>0</v>
      </c>
      <c r="H50" s="154"/>
      <c r="I50" s="5" t="s">
        <v>42</v>
      </c>
      <c r="J50" s="6">
        <f ca="1">SUM(C17)</f>
        <v>41319.893181944448</v>
      </c>
    </row>
  </sheetData>
  <mergeCells count="18">
    <mergeCell ref="G50:H50"/>
    <mergeCell ref="D16:J16"/>
    <mergeCell ref="D17:J17"/>
    <mergeCell ref="G10:J10"/>
    <mergeCell ref="G11:J11"/>
    <mergeCell ref="G12:J12"/>
    <mergeCell ref="D47:E47"/>
    <mergeCell ref="D48:E48"/>
    <mergeCell ref="G47:H47"/>
    <mergeCell ref="G48:H48"/>
    <mergeCell ref="B15:J15"/>
    <mergeCell ref="B11:B12"/>
    <mergeCell ref="B1:E1"/>
    <mergeCell ref="B2:E2"/>
    <mergeCell ref="B8:E8"/>
    <mergeCell ref="B7:E7"/>
    <mergeCell ref="B3:E4"/>
    <mergeCell ref="C5:E5"/>
  </mergeCells>
  <conditionalFormatting sqref="B2:F5 B8:F8 J21:J45 D21:H45">
    <cfRule type="cellIs" dxfId="1" priority="5" operator="equal">
      <formula>0</formula>
    </cfRule>
  </conditionalFormatting>
  <conditionalFormatting sqref="I21:I45">
    <cfRule type="cellIs" dxfId="0" priority="1" operator="equal">
      <formula>0</formula>
    </cfRule>
  </conditionalFormatting>
  <pageMargins left="0.12" right="0.12" top="0.31" bottom="0.37" header="0.12" footer="0.19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8"/>
  <dimension ref="A2:J4"/>
  <sheetViews>
    <sheetView workbookViewId="0">
      <selection activeCell="B2" sqref="B2:B3"/>
    </sheetView>
  </sheetViews>
  <sheetFormatPr baseColWidth="10" defaultRowHeight="15"/>
  <cols>
    <col min="1" max="1" width="18.28515625" style="179" customWidth="1"/>
    <col min="2" max="2" width="33" customWidth="1"/>
    <col min="3" max="3" width="33" style="177" customWidth="1"/>
    <col min="4" max="4" width="12.28515625" bestFit="1" customWidth="1"/>
  </cols>
  <sheetData>
    <row r="2" spans="1:10" s="60" customFormat="1" ht="45" customHeight="1">
      <c r="A2" s="178" t="s">
        <v>3</v>
      </c>
      <c r="B2" s="174" t="s">
        <v>0</v>
      </c>
      <c r="C2" s="176" t="s">
        <v>2</v>
      </c>
      <c r="D2" s="175" t="s">
        <v>24</v>
      </c>
      <c r="E2" s="175" t="s">
        <v>74</v>
      </c>
      <c r="F2" s="174" t="s">
        <v>38</v>
      </c>
      <c r="G2" s="172" t="s">
        <v>37</v>
      </c>
      <c r="H2" s="59" t="s">
        <v>39</v>
      </c>
      <c r="I2" s="174" t="s">
        <v>34</v>
      </c>
      <c r="J2" s="174" t="s">
        <v>40</v>
      </c>
    </row>
    <row r="3" spans="1:10">
      <c r="A3" s="178"/>
      <c r="B3" s="174"/>
      <c r="C3" s="176"/>
      <c r="D3" s="175"/>
      <c r="E3" s="175"/>
      <c r="F3" s="174"/>
      <c r="G3" s="173"/>
      <c r="H3" s="61">
        <v>1000</v>
      </c>
      <c r="I3" s="174"/>
      <c r="J3" s="174"/>
    </row>
    <row r="4" spans="1:10">
      <c r="A4" s="180"/>
      <c r="B4" s="181"/>
      <c r="C4" s="182"/>
      <c r="D4" s="181"/>
      <c r="E4" s="181"/>
      <c r="F4" s="181"/>
      <c r="G4" s="181"/>
      <c r="H4" s="181"/>
      <c r="I4" s="181"/>
      <c r="J4" s="181"/>
    </row>
  </sheetData>
  <mergeCells count="9">
    <mergeCell ref="G2:G3"/>
    <mergeCell ref="I2:I3"/>
    <mergeCell ref="J2:J3"/>
    <mergeCell ref="A2:A3"/>
    <mergeCell ref="B2:B3"/>
    <mergeCell ref="C2:C3"/>
    <mergeCell ref="D2:D3"/>
    <mergeCell ref="E2:E3"/>
    <mergeCell ref="F2:F3"/>
  </mergeCells>
  <pageMargins left="0.15748031496062992" right="0.15748031496062992" top="0.47244094488188981" bottom="0.31496062992125984" header="0.15748031496062992" footer="0.15748031496062992"/>
  <pageSetup paperSize="9" scale="8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CARNET</vt:lpstr>
      <vt:lpstr>FACTURE</vt:lpstr>
      <vt:lpstr>Nlle CAISSE</vt:lpstr>
      <vt:lpstr>FactuteNo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Phant omas</cp:lastModifiedBy>
  <cp:lastPrinted>2013-02-14T16:51:01Z</cp:lastPrinted>
  <dcterms:created xsi:type="dcterms:W3CDTF">2013-01-14T17:02:10Z</dcterms:created>
  <dcterms:modified xsi:type="dcterms:W3CDTF">2013-02-14T20:28:31Z</dcterms:modified>
</cp:coreProperties>
</file>