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-15" yWindow="-15" windowWidth="12000" windowHeight="9540"/>
  </bookViews>
  <sheets>
    <sheet name="but_eq_dom_def" sheetId="4" r:id="rId1"/>
  </sheets>
  <externalReferences>
    <externalReference r:id="rId2"/>
  </externalReferences>
  <definedNames>
    <definedName name="Equipes_Ligue1">'[1]joueurs Ligue 1'!$B$1:$V$1</definedName>
    <definedName name="fifa_index_clubs">'[1]fifaindex joueurs_liste der'!$B$1:$U$1</definedName>
  </definedNames>
  <calcPr calcId="145621" calcMode="manual"/>
</workbook>
</file>

<file path=xl/calcChain.xml><?xml version="1.0" encoding="utf-8"?>
<calcChain xmlns="http://schemas.openxmlformats.org/spreadsheetml/2006/main">
  <c r="Q23" i="4" l="1"/>
  <c r="Q27" i="4"/>
  <c r="Q26" i="4"/>
  <c r="Q25" i="4"/>
  <c r="Q24" i="4"/>
  <c r="Q22" i="4"/>
  <c r="Q21" i="4"/>
  <c r="Q20" i="4"/>
  <c r="Q19" i="4"/>
  <c r="Q18" i="4"/>
  <c r="Q17" i="4"/>
  <c r="Q16" i="4"/>
  <c r="Q15" i="4"/>
  <c r="Q14" i="4"/>
  <c r="Q13" i="4"/>
  <c r="Q12" i="4"/>
  <c r="Q10" i="4"/>
  <c r="Q9" i="4"/>
  <c r="Q8" i="4"/>
  <c r="Q7" i="4"/>
  <c r="Q6" i="4"/>
  <c r="Q5" i="4"/>
  <c r="Q4" i="4"/>
  <c r="Q3" i="4"/>
  <c r="Q2" i="4"/>
  <c r="Q11" i="4"/>
  <c r="Q30" i="4" l="1"/>
</calcChain>
</file>

<file path=xl/sharedStrings.xml><?xml version="1.0" encoding="utf-8"?>
<sst xmlns="http://schemas.openxmlformats.org/spreadsheetml/2006/main" count="366" uniqueCount="73">
  <si>
    <t>Equipe 1</t>
  </si>
  <si>
    <t>Equipe 2</t>
  </si>
  <si>
    <t>dom</t>
  </si>
  <si>
    <t>ext</t>
  </si>
  <si>
    <t>JD1</t>
  </si>
  <si>
    <t>JD2</t>
  </si>
  <si>
    <t>JD3</t>
  </si>
  <si>
    <t>JD4</t>
  </si>
  <si>
    <t>JD5</t>
  </si>
  <si>
    <t>JD6</t>
  </si>
  <si>
    <t>JD7</t>
  </si>
  <si>
    <t>JD8</t>
  </si>
  <si>
    <t>JD9</t>
  </si>
  <si>
    <t>JD10</t>
  </si>
  <si>
    <t>JD11</t>
  </si>
  <si>
    <t>Caen</t>
  </si>
  <si>
    <t>Lille</t>
  </si>
  <si>
    <t>Ait Bennasser Y.</t>
  </si>
  <si>
    <t>Bessat V.</t>
  </si>
  <si>
    <t>Da Silva D.</t>
  </si>
  <si>
    <t>Djiku A.</t>
  </si>
  <si>
    <t xml:space="preserve">Feret J. </t>
  </si>
  <si>
    <t>Guilbert F.</t>
  </si>
  <si>
    <t>Kouakou C.</t>
  </si>
  <si>
    <t>Mbengue A.</t>
  </si>
  <si>
    <t>Rodelin R.</t>
  </si>
  <si>
    <t>Santini I.</t>
  </si>
  <si>
    <t>Vercoutre R. (G)</t>
  </si>
  <si>
    <t>Marseille</t>
  </si>
  <si>
    <t>Delaplace J.</t>
  </si>
  <si>
    <t>Sankoh B.</t>
  </si>
  <si>
    <t>Stavitski T.</t>
  </si>
  <si>
    <t>Nantes</t>
  </si>
  <si>
    <t>Crivelli E.</t>
  </si>
  <si>
    <t>Genevois R.</t>
  </si>
  <si>
    <t>Peeters S.</t>
  </si>
  <si>
    <t>Rennes</t>
  </si>
  <si>
    <t>Avounou B. D.</t>
  </si>
  <si>
    <t>Diomande I.</t>
  </si>
  <si>
    <t>Strasbourg</t>
  </si>
  <si>
    <t xml:space="preserve">Guilbert F. </t>
  </si>
  <si>
    <t>Montpellier</t>
  </si>
  <si>
    <t>Bazile H.</t>
  </si>
  <si>
    <t>Toulouse</t>
  </si>
  <si>
    <t>Deminguet J.</t>
  </si>
  <si>
    <t>Monaco</t>
  </si>
  <si>
    <t>PSG</t>
  </si>
  <si>
    <t>Samba B. (G)</t>
  </si>
  <si>
    <t>Nice</t>
  </si>
  <si>
    <t>Bammou Y.</t>
  </si>
  <si>
    <t>Baysse P.</t>
  </si>
  <si>
    <t>Gradit J.</t>
  </si>
  <si>
    <t>Imorou E.</t>
  </si>
  <si>
    <t>Ninga C.</t>
  </si>
  <si>
    <t xml:space="preserve">Oniangue P. </t>
  </si>
  <si>
    <t>Tchokounte M.</t>
  </si>
  <si>
    <t>Lyon</t>
  </si>
  <si>
    <t>Beauvue C.</t>
  </si>
  <si>
    <t>Fajr F.</t>
  </si>
  <si>
    <t>Khaoui S.</t>
  </si>
  <si>
    <t>Armougom Y.</t>
  </si>
  <si>
    <t>Amiens</t>
  </si>
  <si>
    <t>Guingamp</t>
  </si>
  <si>
    <t>Nîmes</t>
  </si>
  <si>
    <t xml:space="preserve">Fajr F. </t>
  </si>
  <si>
    <t>Joseph E.</t>
  </si>
  <si>
    <t>Zahary Y.</t>
  </si>
  <si>
    <t>SaintEtienne</t>
  </si>
  <si>
    <t>Angers</t>
  </si>
  <si>
    <t>Dijon</t>
  </si>
  <si>
    <t>Moussaki H.</t>
  </si>
  <si>
    <t>calcul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</si>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</sst>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</fills>
  <borders count="16">
    <border>
      <left/>
      <right/>
      <top/>
      <bottom/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6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3" xfId="0" applyFont="1" applyFill="1" applyBorder="1" applyAlignment="1"/>
    <xf numFmtId="0" fontId="0" fillId="3" borderId="3" xfId="0" applyFont="1" applyFill="1" applyBorder="1" applyAlignment="1">
      <alignment horizontal="center"/>
    </xf>
    <xf numFmtId="0" fontId="0" fillId="0" borderId="3" xfId="0" applyFont="1" applyBorder="1" applyAlignment="1"/>
    <xf numFmtId="0" fontId="0" fillId="0" borderId="3" xfId="0" applyFont="1" applyBorder="1" applyAlignment="1">
      <alignment horizontal="center"/>
    </xf>
    <xf numFmtId="0" fontId="0" fillId="3" borderId="4" xfId="0" applyFont="1" applyFill="1" applyBorder="1" applyAlignment="1"/>
    <xf numFmtId="0" fontId="0" fillId="3" borderId="4" xfId="0" applyFont="1" applyFill="1" applyBorder="1" applyAlignment="1">
      <alignment horizontal="center"/>
    </xf>
    <xf numFmtId="0" fontId="0" fillId="0" borderId="5" xfId="0" applyFont="1" applyBorder="1" applyAlignment="1"/>
    <xf numFmtId="0" fontId="0" fillId="0" borderId="6" xfId="0" applyFont="1" applyBorder="1" applyAlignment="1"/>
    <xf numFmtId="0" fontId="0" fillId="0" borderId="6" xfId="0" applyFont="1" applyBorder="1" applyAlignment="1">
      <alignment horizontal="center"/>
    </xf>
    <xf numFmtId="0" fontId="2" fillId="3" borderId="6" xfId="0" applyFont="1" applyFill="1" applyBorder="1" applyAlignment="1"/>
    <xf numFmtId="0" fontId="0" fillId="0" borderId="7" xfId="0" applyFont="1" applyBorder="1" applyAlignment="1"/>
    <xf numFmtId="0" fontId="0" fillId="3" borderId="8" xfId="0" applyFont="1" applyFill="1" applyBorder="1" applyAlignment="1"/>
    <xf numFmtId="0" fontId="0" fillId="3" borderId="8" xfId="0" applyFont="1" applyFill="1" applyBorder="1" applyAlignment="1">
      <alignment horizontal="center"/>
    </xf>
    <xf numFmtId="0" fontId="0" fillId="0" borderId="4" xfId="0" applyFont="1" applyBorder="1" applyAlignment="1"/>
    <xf numFmtId="0" fontId="0" fillId="0" borderId="4" xfId="0" applyFont="1" applyBorder="1" applyAlignment="1">
      <alignment horizontal="center"/>
    </xf>
    <xf numFmtId="0" fontId="2" fillId="0" borderId="0" xfId="0" applyFont="1"/>
    <xf numFmtId="0" fontId="0" fillId="0" borderId="8" xfId="0" applyFont="1" applyBorder="1" applyAlignment="1"/>
    <xf numFmtId="0" fontId="0" fillId="0" borderId="8" xfId="0" applyFont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14" fontId="2" fillId="0" borderId="10" xfId="0" applyNumberFormat="1" applyFont="1" applyBorder="1"/>
    <xf numFmtId="14" fontId="2" fillId="0" borderId="0" xfId="0" applyNumberFormat="1" applyFont="1" applyBorder="1"/>
    <xf numFmtId="14" fontId="2" fillId="0" borderId="6" xfId="0" applyNumberFormat="1" applyFont="1" applyBorder="1"/>
    <xf numFmtId="0" fontId="0" fillId="0" borderId="11" xfId="0" applyFont="1" applyBorder="1" applyAlignment="1"/>
    <xf numFmtId="14" fontId="2" fillId="0" borderId="12" xfId="0" applyNumberFormat="1" applyFont="1" applyBorder="1"/>
    <xf numFmtId="0" fontId="0" fillId="0" borderId="12" xfId="0" applyFont="1" applyBorder="1" applyAlignment="1"/>
    <xf numFmtId="0" fontId="0" fillId="0" borderId="12" xfId="0" applyFont="1" applyBorder="1" applyAlignment="1">
      <alignment horizontal="center"/>
    </xf>
    <xf numFmtId="0" fontId="2" fillId="3" borderId="12" xfId="0" applyFont="1" applyFill="1" applyBorder="1" applyAlignment="1"/>
    <xf numFmtId="0" fontId="0" fillId="0" borderId="13" xfId="0" applyFont="1" applyBorder="1" applyAlignment="1"/>
    <xf numFmtId="0" fontId="0" fillId="3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4" borderId="15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0" fillId="3" borderId="12" xfId="0" applyFont="1" applyFill="1" applyBorder="1" applyAlignment="1"/>
    <xf numFmtId="0" fontId="2" fillId="3" borderId="0" xfId="0" applyFont="1" applyFill="1" applyBorder="1" applyAlignment="1"/>
    <xf numFmtId="0" fontId="2" fillId="3" borderId="0" xfId="0" applyFont="1" applyFill="1" applyBorder="1" applyAlignment="1">
      <alignment horizontal="center"/>
    </xf>
    <xf numFmtId="14" fontId="2" fillId="4" borderId="0" xfId="0" applyNumberFormat="1" applyFont="1" applyFill="1" applyBorder="1"/>
  </cellXfs>
  <cellStyles count="1">
    <cellStyle name="Normal" xfId="0" builtinId="0"/>
  </cellStyles>
  <dxfs count="8"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/Documents/Projet1_python/stats_footbal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s match"/>
      <sheetName val="stats match2"/>
      <sheetName val=" ligue1"/>
      <sheetName val="joueurs Ligue 1"/>
      <sheetName val="infos_joueursL1"/>
      <sheetName val="but_eq_dom_def"/>
      <sheetName val="fifaindex"/>
      <sheetName val="PremiereLigue"/>
      <sheetName val="joueurs PremiereLigue"/>
      <sheetName val="LaLiga"/>
      <sheetName val="joueurs LaLiga"/>
      <sheetName val="Ligue2"/>
      <sheetName val="joueurs Ligue2"/>
      <sheetName val="Bundesliga"/>
      <sheetName val="joueurs Bundesliga"/>
      <sheetName val="SerieA"/>
      <sheetName val="joueurs SerieA"/>
      <sheetName val="metrics joueurs"/>
      <sheetName val="liste deroulante"/>
      <sheetName val="fifaindex joueurs_liste der"/>
      <sheetName val="Feuil1"/>
    </sheetNames>
    <sheetDataSet>
      <sheetData sheetId="0"/>
      <sheetData sheetId="1"/>
      <sheetData sheetId="2"/>
      <sheetData sheetId="3">
        <row r="1">
          <cell r="B1" t="str">
            <v>Amiens</v>
          </cell>
          <cell r="C1" t="str">
            <v>Angers</v>
          </cell>
          <cell r="D1" t="str">
            <v>Bordeaux</v>
          </cell>
          <cell r="E1" t="str">
            <v>Caen</v>
          </cell>
          <cell r="F1" t="str">
            <v>Dijon</v>
          </cell>
          <cell r="G1" t="str">
            <v>Guingamp</v>
          </cell>
          <cell r="H1" t="str">
            <v>Lille</v>
          </cell>
          <cell r="I1" t="str">
            <v>Lyon</v>
          </cell>
          <cell r="J1" t="str">
            <v>Marseille</v>
          </cell>
          <cell r="K1" t="str">
            <v>Monaco</v>
          </cell>
          <cell r="L1" t="str">
            <v>Montpellier</v>
          </cell>
          <cell r="M1" t="str">
            <v>Nantes</v>
          </cell>
          <cell r="N1" t="str">
            <v>Nice</v>
          </cell>
          <cell r="O1" t="str">
            <v>Nîmes</v>
          </cell>
          <cell r="P1" t="str">
            <v>PSG</v>
          </cell>
          <cell r="Q1" t="str">
            <v>Reims</v>
          </cell>
          <cell r="R1" t="str">
            <v>Rennes</v>
          </cell>
          <cell r="S1" t="str">
            <v>SaintEtienne</v>
          </cell>
          <cell r="T1" t="str">
            <v>Strasbourg</v>
          </cell>
          <cell r="U1" t="str">
            <v>Toulouse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B1" t="str">
            <v>Amiens_SC</v>
          </cell>
          <cell r="C1" t="str">
            <v>Angers_SCO</v>
          </cell>
          <cell r="D1" t="str">
            <v>AS_Monaco</v>
          </cell>
          <cell r="E1" t="str">
            <v>ASSE</v>
          </cell>
          <cell r="F1" t="str">
            <v>Dijon_FCO</v>
          </cell>
          <cell r="G1" t="str">
            <v>EA_Guingamp</v>
          </cell>
          <cell r="H1" t="str">
            <v>FC_Nantes</v>
          </cell>
          <cell r="I1" t="str">
            <v>Girondins_de_Bx</v>
          </cell>
          <cell r="J1" t="str">
            <v>LOSC</v>
          </cell>
          <cell r="K1" t="str">
            <v>Montpellier_HSC</v>
          </cell>
          <cell r="L1" t="str">
            <v>Nîmes_Olympique</v>
          </cell>
          <cell r="M1" t="str">
            <v>OGC_Nice</v>
          </cell>
          <cell r="N1" t="str">
            <v>OL</v>
          </cell>
          <cell r="O1" t="str">
            <v>OM</v>
          </cell>
          <cell r="P1" t="str">
            <v>PSG</v>
          </cell>
          <cell r="Q1" t="str">
            <v>RC_Strasbourg</v>
          </cell>
          <cell r="R1" t="str">
            <v>SM_Caen</v>
          </cell>
          <cell r="S1" t="str">
            <v>Stade_de_Reims</v>
          </cell>
          <cell r="T1" t="str">
            <v>Stade_Rennais</v>
          </cell>
          <cell r="U1" t="str">
            <v>Toulouse_FC</v>
          </cell>
        </row>
      </sheetData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A4" workbookViewId="0">
      <selection activeCell="B30" sqref="B30"/>
    </sheetView>
  </sheetViews>
  <sheetFormatPr baseColWidth="10" defaultColWidth="9.140625" defaultRowHeight="15" x14ac:dyDescent="0.25"/>
  <cols>
    <col min="1" max="1" width="8.5703125" bestFit="1" customWidth="1"/>
    <col min="2" max="2" width="10.7109375" bestFit="1" customWidth="1"/>
    <col min="3" max="3" width="12.28515625" bestFit="1" customWidth="1"/>
    <col min="4" max="4" width="5" bestFit="1" customWidth="1"/>
    <col min="5" max="5" width="3.85546875" bestFit="1" customWidth="1"/>
    <col min="6" max="6" width="15.140625" bestFit="1" customWidth="1"/>
    <col min="7" max="7" width="13.42578125" bestFit="1" customWidth="1"/>
    <col min="8" max="10" width="12.5703125" bestFit="1" customWidth="1"/>
    <col min="11" max="11" width="11.42578125" bestFit="1" customWidth="1"/>
    <col min="12" max="12" width="11.7109375" bestFit="1" customWidth="1"/>
    <col min="13" max="14" width="12.140625" bestFit="1" customWidth="1"/>
    <col min="15" max="15" width="14.140625" bestFit="1" customWidth="1"/>
    <col min="16" max="16" width="15.140625" bestFit="1" customWidth="1"/>
  </cols>
  <sheetData>
    <row r="1" spans="1:17" x14ac:dyDescent="0.25">
      <c r="A1" s="1" t="s">
        <v>0</v>
      </c>
      <c r="B1" s="1" t="s">
        <v>72</v>
      </c>
      <c r="C1" s="1" t="s">
        <v>1</v>
      </c>
      <c r="D1" s="2" t="s">
        <v>2</v>
      </c>
      <c r="E1" s="3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24" t="s">
        <v>71</v>
      </c>
    </row>
    <row r="2" spans="1:17" x14ac:dyDescent="0.25">
      <c r="A2" s="4" t="s">
        <v>15</v>
      </c>
      <c r="B2" s="25">
        <v>41859.854166666664</v>
      </c>
      <c r="C2" s="4" t="s">
        <v>16</v>
      </c>
      <c r="D2" s="34">
        <v>0</v>
      </c>
      <c r="E2" s="5">
        <v>1</v>
      </c>
      <c r="F2" s="4" t="s">
        <v>17</v>
      </c>
      <c r="G2" s="4" t="s">
        <v>18</v>
      </c>
      <c r="H2" s="4" t="s">
        <v>19</v>
      </c>
      <c r="I2" s="4" t="s">
        <v>20</v>
      </c>
      <c r="J2" s="4" t="s">
        <v>21</v>
      </c>
      <c r="K2" s="4" t="s">
        <v>22</v>
      </c>
      <c r="L2" s="4" t="s">
        <v>23</v>
      </c>
      <c r="M2" s="4" t="s">
        <v>24</v>
      </c>
      <c r="N2" s="4" t="s">
        <v>25</v>
      </c>
      <c r="O2" s="4" t="s">
        <v>26</v>
      </c>
      <c r="P2" s="4" t="s">
        <v>27</v>
      </c>
      <c r="Q2" s="23">
        <f t="shared" ref="Q2:Q10" si="0">IF(AND(ISNUMBER(MATCH($G$30,F2:P2,0)),ISNUMBER(MATCH($H$30,F2:P2,0)),ISNUMBER(MATCH($I$30,F2:P2,0)),ISNUMBER(MATCH($J$30,F2:P2,0))),D2,0)</f>
        <v>0</v>
      </c>
    </row>
    <row r="3" spans="1:17" x14ac:dyDescent="0.25">
      <c r="A3" s="6" t="s">
        <v>15</v>
      </c>
      <c r="B3" s="25">
        <v>41860.875</v>
      </c>
      <c r="C3" s="6" t="s">
        <v>28</v>
      </c>
      <c r="D3" s="35">
        <v>0</v>
      </c>
      <c r="E3" s="7">
        <v>2</v>
      </c>
      <c r="F3" s="6" t="s">
        <v>18</v>
      </c>
      <c r="G3" s="6" t="s">
        <v>19</v>
      </c>
      <c r="H3" s="6" t="s">
        <v>29</v>
      </c>
      <c r="I3" s="6" t="s">
        <v>20</v>
      </c>
      <c r="J3" s="6" t="s">
        <v>21</v>
      </c>
      <c r="K3" s="6" t="s">
        <v>22</v>
      </c>
      <c r="L3" s="6" t="s">
        <v>25</v>
      </c>
      <c r="M3" s="6" t="s">
        <v>30</v>
      </c>
      <c r="N3" s="6" t="s">
        <v>26</v>
      </c>
      <c r="O3" s="6" t="s">
        <v>31</v>
      </c>
      <c r="P3" s="6" t="s">
        <v>27</v>
      </c>
      <c r="Q3" s="23">
        <f t="shared" si="0"/>
        <v>0</v>
      </c>
    </row>
    <row r="4" spans="1:17" x14ac:dyDescent="0.25">
      <c r="A4" s="4" t="s">
        <v>15</v>
      </c>
      <c r="B4" s="25">
        <v>41860.875</v>
      </c>
      <c r="C4" s="4" t="s">
        <v>32</v>
      </c>
      <c r="D4" s="34">
        <v>3</v>
      </c>
      <c r="E4" s="5">
        <v>2</v>
      </c>
      <c r="F4" s="4" t="s">
        <v>17</v>
      </c>
      <c r="G4" s="4" t="s">
        <v>18</v>
      </c>
      <c r="H4" s="4" t="s">
        <v>33</v>
      </c>
      <c r="I4" s="4" t="s">
        <v>19</v>
      </c>
      <c r="J4" s="4" t="s">
        <v>20</v>
      </c>
      <c r="K4" s="4" t="s">
        <v>21</v>
      </c>
      <c r="L4" s="4" t="s">
        <v>34</v>
      </c>
      <c r="M4" s="4" t="s">
        <v>35</v>
      </c>
      <c r="N4" s="4" t="s">
        <v>25</v>
      </c>
      <c r="O4" s="4" t="s">
        <v>26</v>
      </c>
      <c r="P4" s="4" t="s">
        <v>27</v>
      </c>
      <c r="Q4" s="23">
        <f t="shared" si="0"/>
        <v>0</v>
      </c>
    </row>
    <row r="5" spans="1:17" x14ac:dyDescent="0.25">
      <c r="A5" s="6" t="s">
        <v>15</v>
      </c>
      <c r="B5" s="25">
        <v>41860.875</v>
      </c>
      <c r="C5" s="6" t="s">
        <v>36</v>
      </c>
      <c r="D5" s="35">
        <v>2</v>
      </c>
      <c r="E5" s="7">
        <v>2</v>
      </c>
      <c r="F5" s="6" t="s">
        <v>37</v>
      </c>
      <c r="G5" s="6" t="s">
        <v>33</v>
      </c>
      <c r="H5" s="6" t="s">
        <v>19</v>
      </c>
      <c r="I5" s="6" t="s">
        <v>38</v>
      </c>
      <c r="J5" s="6" t="s">
        <v>21</v>
      </c>
      <c r="K5" s="6" t="s">
        <v>34</v>
      </c>
      <c r="L5" s="6" t="s">
        <v>22</v>
      </c>
      <c r="M5" s="6" t="s">
        <v>35</v>
      </c>
      <c r="N5" s="6" t="s">
        <v>25</v>
      </c>
      <c r="O5" s="6" t="s">
        <v>30</v>
      </c>
      <c r="P5" s="6" t="s">
        <v>27</v>
      </c>
      <c r="Q5" s="23">
        <f t="shared" si="0"/>
        <v>0</v>
      </c>
    </row>
    <row r="6" spans="1:17" x14ac:dyDescent="0.25">
      <c r="A6" s="4" t="s">
        <v>15</v>
      </c>
      <c r="B6" s="25">
        <v>41860.875</v>
      </c>
      <c r="C6" s="4" t="s">
        <v>39</v>
      </c>
      <c r="D6" s="34">
        <v>2</v>
      </c>
      <c r="E6" s="5">
        <v>0</v>
      </c>
      <c r="F6" s="4" t="s">
        <v>17</v>
      </c>
      <c r="G6" s="4" t="s">
        <v>37</v>
      </c>
      <c r="H6" s="4" t="s">
        <v>33</v>
      </c>
      <c r="I6" s="4" t="s">
        <v>38</v>
      </c>
      <c r="J6" s="4" t="s">
        <v>20</v>
      </c>
      <c r="K6" s="4" t="s">
        <v>34</v>
      </c>
      <c r="L6" s="4" t="s">
        <v>40</v>
      </c>
      <c r="M6" s="4" t="s">
        <v>35</v>
      </c>
      <c r="N6" s="4" t="s">
        <v>25</v>
      </c>
      <c r="O6" s="4" t="s">
        <v>30</v>
      </c>
      <c r="P6" s="4" t="s">
        <v>27</v>
      </c>
      <c r="Q6" s="23">
        <f t="shared" si="0"/>
        <v>0</v>
      </c>
    </row>
    <row r="7" spans="1:17" x14ac:dyDescent="0.25">
      <c r="A7" s="6" t="s">
        <v>15</v>
      </c>
      <c r="B7" s="25">
        <v>41860.875</v>
      </c>
      <c r="C7" s="6" t="s">
        <v>41</v>
      </c>
      <c r="D7" s="35">
        <v>1</v>
      </c>
      <c r="E7" s="7">
        <v>3</v>
      </c>
      <c r="F7" s="6" t="s">
        <v>42</v>
      </c>
      <c r="G7" s="6" t="s">
        <v>18</v>
      </c>
      <c r="H7" s="6" t="s">
        <v>20</v>
      </c>
      <c r="I7" s="6" t="s">
        <v>21</v>
      </c>
      <c r="J7" s="6" t="s">
        <v>34</v>
      </c>
      <c r="K7" s="6" t="s">
        <v>22</v>
      </c>
      <c r="L7" s="6" t="s">
        <v>35</v>
      </c>
      <c r="M7" s="6" t="s">
        <v>25</v>
      </c>
      <c r="N7" s="6" t="s">
        <v>30</v>
      </c>
      <c r="O7" s="6" t="s">
        <v>26</v>
      </c>
      <c r="P7" s="6" t="s">
        <v>27</v>
      </c>
      <c r="Q7" s="23">
        <f t="shared" si="0"/>
        <v>0</v>
      </c>
    </row>
    <row r="8" spans="1:17" x14ac:dyDescent="0.25">
      <c r="A8" s="4" t="s">
        <v>15</v>
      </c>
      <c r="B8" s="25">
        <v>41860.875</v>
      </c>
      <c r="C8" s="4" t="s">
        <v>43</v>
      </c>
      <c r="D8" s="34">
        <v>0</v>
      </c>
      <c r="E8" s="5">
        <v>0</v>
      </c>
      <c r="F8" s="4" t="s">
        <v>17</v>
      </c>
      <c r="G8" s="4" t="s">
        <v>18</v>
      </c>
      <c r="H8" s="4" t="s">
        <v>19</v>
      </c>
      <c r="I8" s="4" t="s">
        <v>44</v>
      </c>
      <c r="J8" s="4" t="s">
        <v>38</v>
      </c>
      <c r="K8" s="4" t="s">
        <v>20</v>
      </c>
      <c r="L8" s="4" t="s">
        <v>21</v>
      </c>
      <c r="M8" s="4" t="s">
        <v>22</v>
      </c>
      <c r="N8" s="4" t="s">
        <v>25</v>
      </c>
      <c r="O8" s="4" t="s">
        <v>31</v>
      </c>
      <c r="P8" s="4" t="s">
        <v>27</v>
      </c>
      <c r="Q8" s="23">
        <f t="shared" si="0"/>
        <v>0</v>
      </c>
    </row>
    <row r="9" spans="1:17" x14ac:dyDescent="0.25">
      <c r="A9" s="6" t="s">
        <v>15</v>
      </c>
      <c r="B9" s="25">
        <v>41860.875</v>
      </c>
      <c r="C9" s="6" t="s">
        <v>45</v>
      </c>
      <c r="D9" s="35">
        <v>1</v>
      </c>
      <c r="E9" s="7">
        <v>2</v>
      </c>
      <c r="F9" s="6" t="s">
        <v>17</v>
      </c>
      <c r="G9" s="6" t="s">
        <v>18</v>
      </c>
      <c r="H9" s="6" t="s">
        <v>33</v>
      </c>
      <c r="I9" s="6" t="s">
        <v>19</v>
      </c>
      <c r="J9" s="6" t="s">
        <v>44</v>
      </c>
      <c r="K9" s="6" t="s">
        <v>20</v>
      </c>
      <c r="L9" s="6" t="s">
        <v>21</v>
      </c>
      <c r="M9" s="6" t="s">
        <v>22</v>
      </c>
      <c r="N9" s="6" t="s">
        <v>25</v>
      </c>
      <c r="O9" s="6" t="s">
        <v>26</v>
      </c>
      <c r="P9" s="6" t="s">
        <v>27</v>
      </c>
      <c r="Q9" s="23">
        <f t="shared" si="0"/>
        <v>0</v>
      </c>
    </row>
    <row r="10" spans="1:17" ht="15.75" thickBot="1" x14ac:dyDescent="0.3">
      <c r="A10" s="8" t="s">
        <v>15</v>
      </c>
      <c r="B10" s="25">
        <v>41861.708333333336</v>
      </c>
      <c r="C10" s="8" t="s">
        <v>46</v>
      </c>
      <c r="D10" s="34">
        <v>0</v>
      </c>
      <c r="E10" s="9">
        <v>0</v>
      </c>
      <c r="F10" s="8" t="s">
        <v>17</v>
      </c>
      <c r="G10" s="8" t="s">
        <v>19</v>
      </c>
      <c r="H10" s="8" t="s">
        <v>44</v>
      </c>
      <c r="I10" s="8" t="s">
        <v>20</v>
      </c>
      <c r="J10" s="8" t="s">
        <v>21</v>
      </c>
      <c r="K10" s="8" t="s">
        <v>34</v>
      </c>
      <c r="L10" s="8" t="s">
        <v>22</v>
      </c>
      <c r="M10" s="8" t="s">
        <v>24</v>
      </c>
      <c r="N10" s="8" t="s">
        <v>25</v>
      </c>
      <c r="O10" s="8" t="s">
        <v>47</v>
      </c>
      <c r="P10" s="8" t="s">
        <v>26</v>
      </c>
      <c r="Q10" s="23">
        <f t="shared" si="0"/>
        <v>0</v>
      </c>
    </row>
    <row r="11" spans="1:17" ht="15.75" thickBot="1" x14ac:dyDescent="0.3">
      <c r="A11" s="10" t="s">
        <v>15</v>
      </c>
      <c r="B11" s="27">
        <v>41861.875</v>
      </c>
      <c r="C11" s="11" t="s">
        <v>48</v>
      </c>
      <c r="D11" s="37">
        <v>1</v>
      </c>
      <c r="E11" s="12">
        <v>1</v>
      </c>
      <c r="F11" s="11" t="s">
        <v>49</v>
      </c>
      <c r="G11" s="11" t="s">
        <v>50</v>
      </c>
      <c r="H11" s="11" t="s">
        <v>20</v>
      </c>
      <c r="I11" s="13" t="s">
        <v>51</v>
      </c>
      <c r="J11" s="11" t="s">
        <v>22</v>
      </c>
      <c r="K11" s="11" t="s">
        <v>52</v>
      </c>
      <c r="L11" s="11" t="s">
        <v>53</v>
      </c>
      <c r="M11" s="11" t="s">
        <v>54</v>
      </c>
      <c r="N11" s="11" t="s">
        <v>35</v>
      </c>
      <c r="O11" s="11" t="s">
        <v>47</v>
      </c>
      <c r="P11" s="14" t="s">
        <v>55</v>
      </c>
      <c r="Q11" s="23">
        <f>IF(AND(ISNUMBER(MATCH($G$30,F11:P11,0)),ISNUMBER(MATCH($H$30,F11:P11,0)),ISNUMBER(MATCH($I$30,F11:P11,0)),ISNUMBER(MATCH($J$30,F11:P11,0))),D11,0)</f>
        <v>1</v>
      </c>
    </row>
    <row r="12" spans="1:17" x14ac:dyDescent="0.25">
      <c r="A12" s="15" t="s">
        <v>15</v>
      </c>
      <c r="B12" s="26">
        <v>41866.854166666664</v>
      </c>
      <c r="C12" s="15" t="s">
        <v>56</v>
      </c>
      <c r="D12" s="34">
        <v>2</v>
      </c>
      <c r="E12" s="16">
        <v>2</v>
      </c>
      <c r="F12" s="15" t="s">
        <v>50</v>
      </c>
      <c r="G12" s="15" t="s">
        <v>57</v>
      </c>
      <c r="H12" s="15" t="s">
        <v>33</v>
      </c>
      <c r="I12" s="15" t="s">
        <v>20</v>
      </c>
      <c r="J12" s="15" t="s">
        <v>58</v>
      </c>
      <c r="K12" s="15" t="s">
        <v>22</v>
      </c>
      <c r="L12" s="15" t="s">
        <v>59</v>
      </c>
      <c r="M12" s="15" t="s">
        <v>24</v>
      </c>
      <c r="N12" s="15" t="s">
        <v>53</v>
      </c>
      <c r="O12" s="15" t="s">
        <v>54</v>
      </c>
      <c r="P12" s="15" t="s">
        <v>47</v>
      </c>
      <c r="Q12" s="23">
        <f t="shared" ref="Q12:Q27" si="1">IF(AND(ISNUMBER(MATCH($G$30,F12:P12,0)),ISNUMBER(MATCH($H$30,F12:P12,0)),ISNUMBER(MATCH($I$30,F12:P12,0)),ISNUMBER(MATCH($J$30,F12:P12,0))),D12,0)</f>
        <v>0</v>
      </c>
    </row>
    <row r="13" spans="1:17" x14ac:dyDescent="0.25">
      <c r="A13" s="6" t="s">
        <v>15</v>
      </c>
      <c r="B13" s="25">
        <v>41867.708333333336</v>
      </c>
      <c r="C13" s="6" t="s">
        <v>41</v>
      </c>
      <c r="D13" s="35">
        <v>2</v>
      </c>
      <c r="E13" s="7">
        <v>2</v>
      </c>
      <c r="F13" s="6" t="s">
        <v>60</v>
      </c>
      <c r="G13" s="6" t="s">
        <v>50</v>
      </c>
      <c r="H13" s="6" t="s">
        <v>57</v>
      </c>
      <c r="I13" s="6" t="s">
        <v>44</v>
      </c>
      <c r="J13" s="6" t="s">
        <v>58</v>
      </c>
      <c r="K13" s="6" t="s">
        <v>22</v>
      </c>
      <c r="L13" s="6" t="s">
        <v>52</v>
      </c>
      <c r="M13" s="6" t="s">
        <v>59</v>
      </c>
      <c r="N13" s="6" t="s">
        <v>54</v>
      </c>
      <c r="O13" s="6" t="s">
        <v>47</v>
      </c>
      <c r="P13" s="6" t="s">
        <v>55</v>
      </c>
      <c r="Q13" s="23">
        <f t="shared" si="1"/>
        <v>0</v>
      </c>
    </row>
    <row r="14" spans="1:17" ht="15.75" thickBot="1" x14ac:dyDescent="0.3">
      <c r="A14" s="8" t="s">
        <v>15</v>
      </c>
      <c r="B14" s="25">
        <v>41867.833333333336</v>
      </c>
      <c r="C14" s="8" t="s">
        <v>61</v>
      </c>
      <c r="D14" s="34">
        <v>1</v>
      </c>
      <c r="E14" s="9">
        <v>0</v>
      </c>
      <c r="F14" s="8" t="s">
        <v>60</v>
      </c>
      <c r="G14" s="8" t="s">
        <v>49</v>
      </c>
      <c r="H14" s="8" t="s">
        <v>50</v>
      </c>
      <c r="I14" s="8" t="s">
        <v>57</v>
      </c>
      <c r="J14" s="8" t="s">
        <v>20</v>
      </c>
      <c r="K14" s="8" t="s">
        <v>58</v>
      </c>
      <c r="L14" s="8" t="s">
        <v>22</v>
      </c>
      <c r="M14" s="8" t="s">
        <v>53</v>
      </c>
      <c r="N14" s="8" t="s">
        <v>54</v>
      </c>
      <c r="O14" s="8" t="s">
        <v>47</v>
      </c>
      <c r="P14" s="8" t="s">
        <v>55</v>
      </c>
      <c r="Q14" s="23">
        <f t="shared" si="1"/>
        <v>0</v>
      </c>
    </row>
    <row r="15" spans="1:17" ht="15.75" thickBot="1" x14ac:dyDescent="0.3">
      <c r="A15" s="10" t="s">
        <v>15</v>
      </c>
      <c r="B15" s="27">
        <v>41867.833333333336</v>
      </c>
      <c r="C15" s="11" t="s">
        <v>62</v>
      </c>
      <c r="D15" s="38">
        <v>0</v>
      </c>
      <c r="E15" s="12">
        <v>0</v>
      </c>
      <c r="F15" s="11" t="s">
        <v>49</v>
      </c>
      <c r="G15" s="11" t="s">
        <v>50</v>
      </c>
      <c r="H15" s="11" t="s">
        <v>57</v>
      </c>
      <c r="I15" s="11" t="s">
        <v>33</v>
      </c>
      <c r="J15" s="11" t="s">
        <v>20</v>
      </c>
      <c r="K15" s="11" t="s">
        <v>51</v>
      </c>
      <c r="L15" s="11" t="s">
        <v>22</v>
      </c>
      <c r="M15" s="11" t="s">
        <v>59</v>
      </c>
      <c r="N15" s="11" t="s">
        <v>52</v>
      </c>
      <c r="O15" s="11" t="s">
        <v>35</v>
      </c>
      <c r="P15" s="14" t="s">
        <v>47</v>
      </c>
      <c r="Q15" s="23">
        <f t="shared" si="1"/>
        <v>0</v>
      </c>
    </row>
    <row r="16" spans="1:17" x14ac:dyDescent="0.25">
      <c r="A16" s="15" t="s">
        <v>15</v>
      </c>
      <c r="B16" s="26">
        <v>41867.833333333336</v>
      </c>
      <c r="C16" s="15" t="s">
        <v>36</v>
      </c>
      <c r="D16" s="34">
        <v>1</v>
      </c>
      <c r="E16" s="16">
        <v>2</v>
      </c>
      <c r="F16" s="15" t="s">
        <v>50</v>
      </c>
      <c r="G16" s="15" t="s">
        <v>57</v>
      </c>
      <c r="H16" s="15" t="s">
        <v>33</v>
      </c>
      <c r="I16" s="15" t="s">
        <v>20</v>
      </c>
      <c r="J16" s="15" t="s">
        <v>58</v>
      </c>
      <c r="K16" s="15" t="s">
        <v>22</v>
      </c>
      <c r="L16" s="15" t="s">
        <v>24</v>
      </c>
      <c r="M16" s="15" t="s">
        <v>53</v>
      </c>
      <c r="N16" s="15" t="s">
        <v>54</v>
      </c>
      <c r="O16" s="15" t="s">
        <v>47</v>
      </c>
      <c r="P16" s="15" t="s">
        <v>30</v>
      </c>
      <c r="Q16" s="23">
        <f t="shared" si="1"/>
        <v>0</v>
      </c>
    </row>
    <row r="17" spans="1:17" x14ac:dyDescent="0.25">
      <c r="A17" s="6" t="s">
        <v>15</v>
      </c>
      <c r="B17" s="25">
        <v>41867.833333333336</v>
      </c>
      <c r="C17" s="6" t="s">
        <v>45</v>
      </c>
      <c r="D17" s="35">
        <v>0</v>
      </c>
      <c r="E17" s="7">
        <v>1</v>
      </c>
      <c r="F17" s="6" t="s">
        <v>60</v>
      </c>
      <c r="G17" s="6" t="s">
        <v>50</v>
      </c>
      <c r="H17" s="6" t="s">
        <v>57</v>
      </c>
      <c r="I17" s="6" t="s">
        <v>44</v>
      </c>
      <c r="J17" s="6" t="s">
        <v>20</v>
      </c>
      <c r="K17" s="6" t="s">
        <v>58</v>
      </c>
      <c r="L17" s="6" t="s">
        <v>51</v>
      </c>
      <c r="M17" s="6" t="s">
        <v>53</v>
      </c>
      <c r="N17" s="6" t="s">
        <v>54</v>
      </c>
      <c r="O17" s="6" t="s">
        <v>47</v>
      </c>
      <c r="P17" s="6" t="s">
        <v>55</v>
      </c>
      <c r="Q17" s="23">
        <f t="shared" si="1"/>
        <v>0</v>
      </c>
    </row>
    <row r="18" spans="1:17" ht="15.75" thickBot="1" x14ac:dyDescent="0.3">
      <c r="A18" s="8" t="s">
        <v>15</v>
      </c>
      <c r="B18" s="25">
        <v>41867.833333333336</v>
      </c>
      <c r="C18" s="8" t="s">
        <v>63</v>
      </c>
      <c r="D18" s="34">
        <v>1</v>
      </c>
      <c r="E18" s="9">
        <v>2</v>
      </c>
      <c r="F18" s="8" t="s">
        <v>50</v>
      </c>
      <c r="G18" s="8" t="s">
        <v>57</v>
      </c>
      <c r="H18" s="8" t="s">
        <v>33</v>
      </c>
      <c r="I18" s="8" t="s">
        <v>38</v>
      </c>
      <c r="J18" s="8" t="s">
        <v>20</v>
      </c>
      <c r="K18" s="8" t="s">
        <v>58</v>
      </c>
      <c r="L18" s="8" t="s">
        <v>51</v>
      </c>
      <c r="M18" s="8" t="s">
        <v>22</v>
      </c>
      <c r="N18" s="8" t="s">
        <v>24</v>
      </c>
      <c r="O18" s="8" t="s">
        <v>54</v>
      </c>
      <c r="P18" s="8" t="s">
        <v>47</v>
      </c>
      <c r="Q18" s="23">
        <f t="shared" si="1"/>
        <v>0</v>
      </c>
    </row>
    <row r="19" spans="1:17" ht="15.75" thickBot="1" x14ac:dyDescent="0.3">
      <c r="A19" s="28" t="s">
        <v>15</v>
      </c>
      <c r="B19" s="29">
        <v>41868.708333333336</v>
      </c>
      <c r="C19" s="30" t="s">
        <v>43</v>
      </c>
      <c r="D19" s="41">
        <v>2</v>
      </c>
      <c r="E19" s="31">
        <v>1</v>
      </c>
      <c r="F19" s="30" t="s">
        <v>60</v>
      </c>
      <c r="G19" s="30" t="s">
        <v>50</v>
      </c>
      <c r="H19" s="30" t="s">
        <v>57</v>
      </c>
      <c r="I19" s="30" t="s">
        <v>33</v>
      </c>
      <c r="J19" s="30" t="s">
        <v>52</v>
      </c>
      <c r="K19" s="30" t="s">
        <v>20</v>
      </c>
      <c r="L19" s="30" t="s">
        <v>58</v>
      </c>
      <c r="M19" s="30" t="s">
        <v>22</v>
      </c>
      <c r="N19" s="42" t="s">
        <v>51</v>
      </c>
      <c r="O19" s="30" t="s">
        <v>54</v>
      </c>
      <c r="P19" s="33" t="s">
        <v>47</v>
      </c>
      <c r="Q19" s="23">
        <f t="shared" si="1"/>
        <v>2</v>
      </c>
    </row>
    <row r="20" spans="1:17" x14ac:dyDescent="0.25">
      <c r="A20" s="15" t="s">
        <v>15</v>
      </c>
      <c r="B20" s="26">
        <v>41868.708333333336</v>
      </c>
      <c r="C20" s="15" t="s">
        <v>16</v>
      </c>
      <c r="D20" s="34">
        <v>1</v>
      </c>
      <c r="E20" s="16">
        <v>3</v>
      </c>
      <c r="F20" s="15" t="s">
        <v>60</v>
      </c>
      <c r="G20" s="15" t="s">
        <v>50</v>
      </c>
      <c r="H20" s="15" t="s">
        <v>57</v>
      </c>
      <c r="I20" s="15" t="s">
        <v>33</v>
      </c>
      <c r="J20" s="15" t="s">
        <v>38</v>
      </c>
      <c r="K20" s="15" t="s">
        <v>20</v>
      </c>
      <c r="L20" s="15" t="s">
        <v>64</v>
      </c>
      <c r="M20" s="15" t="s">
        <v>22</v>
      </c>
      <c r="N20" s="15" t="s">
        <v>59</v>
      </c>
      <c r="O20" s="15" t="s">
        <v>53</v>
      </c>
      <c r="P20" s="15" t="s">
        <v>47</v>
      </c>
      <c r="Q20" s="23">
        <f t="shared" si="1"/>
        <v>0</v>
      </c>
    </row>
    <row r="21" spans="1:17" x14ac:dyDescent="0.25">
      <c r="A21" s="6" t="s">
        <v>15</v>
      </c>
      <c r="B21" s="25">
        <v>41868.875</v>
      </c>
      <c r="C21" s="6" t="s">
        <v>28</v>
      </c>
      <c r="D21" s="35">
        <v>0</v>
      </c>
      <c r="E21" s="7">
        <v>1</v>
      </c>
      <c r="F21" s="6" t="s">
        <v>60</v>
      </c>
      <c r="G21" s="6" t="s">
        <v>49</v>
      </c>
      <c r="H21" s="6" t="s">
        <v>50</v>
      </c>
      <c r="I21" s="6" t="s">
        <v>33</v>
      </c>
      <c r="J21" s="6" t="s">
        <v>38</v>
      </c>
      <c r="K21" s="6" t="s">
        <v>20</v>
      </c>
      <c r="L21" s="6" t="s">
        <v>64</v>
      </c>
      <c r="M21" s="6" t="s">
        <v>22</v>
      </c>
      <c r="N21" s="6" t="s">
        <v>53</v>
      </c>
      <c r="O21" s="6" t="s">
        <v>47</v>
      </c>
      <c r="P21" s="6" t="s">
        <v>55</v>
      </c>
      <c r="Q21" s="23">
        <f t="shared" si="1"/>
        <v>0</v>
      </c>
    </row>
    <row r="22" spans="1:17" ht="15.75" thickBot="1" x14ac:dyDescent="0.3">
      <c r="A22" s="8" t="s">
        <v>15</v>
      </c>
      <c r="B22" s="25">
        <v>41873.854166666664</v>
      </c>
      <c r="C22" s="8" t="s">
        <v>32</v>
      </c>
      <c r="D22" s="39">
        <v>0</v>
      </c>
      <c r="E22" s="9">
        <v>1</v>
      </c>
      <c r="F22" s="8" t="s">
        <v>60</v>
      </c>
      <c r="G22" s="8" t="s">
        <v>49</v>
      </c>
      <c r="H22" s="8" t="s">
        <v>57</v>
      </c>
      <c r="I22" s="8" t="s">
        <v>38</v>
      </c>
      <c r="J22" s="8" t="s">
        <v>20</v>
      </c>
      <c r="K22" s="8" t="s">
        <v>58</v>
      </c>
      <c r="L22" s="8" t="s">
        <v>51</v>
      </c>
      <c r="M22" s="8" t="s">
        <v>22</v>
      </c>
      <c r="N22" s="8" t="s">
        <v>65</v>
      </c>
      <c r="O22" s="8" t="s">
        <v>54</v>
      </c>
      <c r="P22" s="8" t="s">
        <v>47</v>
      </c>
      <c r="Q22" s="23">
        <f t="shared" si="1"/>
        <v>0</v>
      </c>
    </row>
    <row r="23" spans="1:17" ht="15.75" thickBot="1" x14ac:dyDescent="0.3">
      <c r="A23" s="28" t="s">
        <v>15</v>
      </c>
      <c r="B23" s="29">
        <v>41874.708333333336</v>
      </c>
      <c r="C23" s="30" t="s">
        <v>39</v>
      </c>
      <c r="D23" s="40">
        <v>3</v>
      </c>
      <c r="E23" s="31">
        <v>0</v>
      </c>
      <c r="F23" s="30" t="s">
        <v>49</v>
      </c>
      <c r="G23" s="30" t="s">
        <v>50</v>
      </c>
      <c r="H23" s="30" t="s">
        <v>20</v>
      </c>
      <c r="I23" s="32" t="s">
        <v>51</v>
      </c>
      <c r="J23" s="30" t="s">
        <v>22</v>
      </c>
      <c r="K23" s="30" t="s">
        <v>52</v>
      </c>
      <c r="L23" s="30" t="s">
        <v>53</v>
      </c>
      <c r="M23" s="30" t="s">
        <v>54</v>
      </c>
      <c r="N23" s="30" t="s">
        <v>35</v>
      </c>
      <c r="O23" s="30" t="s">
        <v>47</v>
      </c>
      <c r="P23" s="33" t="s">
        <v>55</v>
      </c>
      <c r="Q23" s="23">
        <f>IF(AND(ISNUMBER(MATCH($G$30,F23:P23,0)),ISNUMBER(MATCH($H$30,F23:P23,0)),ISNUMBER(MATCH($I$30,F23:P23,0)),ISNUMBER(MATCH($J$30,F23:P23,0))),D23,0)</f>
        <v>3</v>
      </c>
    </row>
    <row r="24" spans="1:17" x14ac:dyDescent="0.25">
      <c r="A24" s="15" t="s">
        <v>15</v>
      </c>
      <c r="B24" s="26">
        <v>41874.833333333336</v>
      </c>
      <c r="C24" s="15" t="s">
        <v>46</v>
      </c>
      <c r="D24" s="34">
        <v>1</v>
      </c>
      <c r="E24" s="16">
        <v>2</v>
      </c>
      <c r="F24" s="15" t="s">
        <v>60</v>
      </c>
      <c r="G24" s="15" t="s">
        <v>33</v>
      </c>
      <c r="H24" s="15" t="s">
        <v>38</v>
      </c>
      <c r="I24" s="15" t="s">
        <v>58</v>
      </c>
      <c r="J24" s="15" t="s">
        <v>51</v>
      </c>
      <c r="K24" s="15" t="s">
        <v>22</v>
      </c>
      <c r="L24" s="15" t="s">
        <v>59</v>
      </c>
      <c r="M24" s="15" t="s">
        <v>53</v>
      </c>
      <c r="N24" s="15" t="s">
        <v>54</v>
      </c>
      <c r="O24" s="15" t="s">
        <v>47</v>
      </c>
      <c r="P24" s="15" t="s">
        <v>66</v>
      </c>
      <c r="Q24" s="23">
        <f t="shared" si="1"/>
        <v>0</v>
      </c>
    </row>
    <row r="25" spans="1:17" x14ac:dyDescent="0.25">
      <c r="A25" s="17" t="s">
        <v>15</v>
      </c>
      <c r="B25" s="25">
        <v>41874.833333333336</v>
      </c>
      <c r="C25" s="17" t="s">
        <v>67</v>
      </c>
      <c r="D25" s="35">
        <v>0</v>
      </c>
      <c r="E25" s="18">
        <v>5</v>
      </c>
      <c r="F25" s="17" t="s">
        <v>33</v>
      </c>
      <c r="G25" s="17" t="s">
        <v>38</v>
      </c>
      <c r="H25" s="17" t="s">
        <v>20</v>
      </c>
      <c r="I25" s="17" t="s">
        <v>64</v>
      </c>
      <c r="J25" s="17" t="s">
        <v>34</v>
      </c>
      <c r="K25" s="17" t="s">
        <v>51</v>
      </c>
      <c r="L25" s="17" t="s">
        <v>22</v>
      </c>
      <c r="M25" s="17" t="s">
        <v>65</v>
      </c>
      <c r="N25" s="17" t="s">
        <v>59</v>
      </c>
      <c r="O25" s="17" t="s">
        <v>47</v>
      </c>
      <c r="P25" s="17" t="s">
        <v>55</v>
      </c>
      <c r="Q25" s="23">
        <f t="shared" si="1"/>
        <v>0</v>
      </c>
    </row>
    <row r="26" spans="1:17" s="19" customFormat="1" x14ac:dyDescent="0.25">
      <c r="A26" s="43" t="s">
        <v>15</v>
      </c>
      <c r="B26" s="26">
        <v>41874.833333333336</v>
      </c>
      <c r="C26" s="43" t="s">
        <v>68</v>
      </c>
      <c r="D26" s="36">
        <v>0</v>
      </c>
      <c r="E26" s="44">
        <v>1</v>
      </c>
      <c r="F26" s="43" t="s">
        <v>33</v>
      </c>
      <c r="G26" s="43" t="s">
        <v>44</v>
      </c>
      <c r="H26" s="43" t="s">
        <v>20</v>
      </c>
      <c r="I26" s="43" t="s">
        <v>58</v>
      </c>
      <c r="J26" s="43" t="s">
        <v>51</v>
      </c>
      <c r="K26" s="43" t="s">
        <v>22</v>
      </c>
      <c r="L26" s="43" t="s">
        <v>52</v>
      </c>
      <c r="M26" s="43" t="s">
        <v>59</v>
      </c>
      <c r="N26" s="43" t="s">
        <v>53</v>
      </c>
      <c r="O26" s="43" t="s">
        <v>54</v>
      </c>
      <c r="P26" s="43" t="s">
        <v>47</v>
      </c>
      <c r="Q26" s="23">
        <f t="shared" si="1"/>
        <v>0</v>
      </c>
    </row>
    <row r="27" spans="1:17" x14ac:dyDescent="0.25">
      <c r="A27" s="20" t="s">
        <v>15</v>
      </c>
      <c r="B27" s="20"/>
      <c r="C27" s="20" t="s">
        <v>69</v>
      </c>
      <c r="D27" s="35">
        <v>1</v>
      </c>
      <c r="E27" s="21">
        <v>0</v>
      </c>
      <c r="F27" s="20" t="s">
        <v>60</v>
      </c>
      <c r="G27" s="20" t="s">
        <v>33</v>
      </c>
      <c r="H27" s="20" t="s">
        <v>44</v>
      </c>
      <c r="I27" s="20" t="s">
        <v>20</v>
      </c>
      <c r="J27" s="20" t="s">
        <v>64</v>
      </c>
      <c r="K27" s="20" t="s">
        <v>51</v>
      </c>
      <c r="L27" s="20" t="s">
        <v>22</v>
      </c>
      <c r="M27" s="20" t="s">
        <v>53</v>
      </c>
      <c r="N27" s="20" t="s">
        <v>47</v>
      </c>
      <c r="O27" s="20" t="s">
        <v>55</v>
      </c>
      <c r="P27" s="20" t="s">
        <v>66</v>
      </c>
      <c r="Q27" s="23">
        <f t="shared" si="1"/>
        <v>0</v>
      </c>
    </row>
    <row r="29" spans="1:17" ht="15.75" thickBot="1" x14ac:dyDescent="0.3"/>
    <row r="30" spans="1:17" ht="16.5" thickBot="1" x14ac:dyDescent="0.3">
      <c r="B30" s="45">
        <v>41868.708333333336</v>
      </c>
      <c r="F30" s="20" t="s">
        <v>47</v>
      </c>
      <c r="G30" s="20" t="s">
        <v>51</v>
      </c>
      <c r="H30" s="20" t="s">
        <v>22</v>
      </c>
      <c r="I30" s="20" t="s">
        <v>20</v>
      </c>
      <c r="J30" s="20" t="s">
        <v>52</v>
      </c>
      <c r="K30" s="20" t="s">
        <v>44</v>
      </c>
      <c r="L30" s="20" t="s">
        <v>64</v>
      </c>
      <c r="M30" s="20" t="s">
        <v>70</v>
      </c>
      <c r="N30" s="20" t="s">
        <v>59</v>
      </c>
      <c r="O30" s="20" t="s">
        <v>53</v>
      </c>
      <c r="P30" s="20" t="s">
        <v>55</v>
      </c>
      <c r="Q30" s="22">
        <f>SUM(Q2:Q27)</f>
        <v>6</v>
      </c>
    </row>
  </sheetData>
  <conditionalFormatting sqref="F30:P30 F2:P27">
    <cfRule type="cellIs" dxfId="7" priority="21" operator="equal">
      <formula>$M$2254</formula>
    </cfRule>
    <cfRule type="cellIs" dxfId="6" priority="22" operator="equal">
      <formula>$L$2254</formula>
    </cfRule>
    <cfRule type="cellIs" dxfId="5" priority="23" operator="equal">
      <formula>$K$2254</formula>
    </cfRule>
    <cfRule type="cellIs" dxfId="4" priority="24" operator="equal">
      <formula>$J$2254</formula>
    </cfRule>
  </conditionalFormatting>
  <conditionalFormatting sqref="F30:P30 F2:P27">
    <cfRule type="cellIs" dxfId="3" priority="9" operator="equal">
      <formula>$J$30</formula>
    </cfRule>
    <cfRule type="cellIs" dxfId="2" priority="10" operator="equal">
      <formula>$I$30</formula>
    </cfRule>
    <cfRule type="cellIs" dxfId="1" priority="11" operator="equal">
      <formula>$H$30</formula>
    </cfRule>
    <cfRule type="cellIs" dxfId="0" priority="12" operator="equal">
      <formula>$G$30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but_eq_dom_def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2019-06-28T13:22:09Z</dcterms:modified>
</cp:coreProperties>
</file>