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/>
  </bookViews>
  <sheets>
    <sheet name="Feuil1" sheetId="1" r:id="rId1"/>
    <sheet name="Feuil2" sheetId="2" r:id="rId2"/>
    <sheet name="Feuil3" sheetId="3" r:id="rId3"/>
  </sheets>
  <calcPr calcId="114210" iterate="1" iterateCount="1"/>
</workbook>
</file>

<file path=xl/calcChain.xml><?xml version="1.0" encoding="utf-8"?>
<calcChain xmlns="http://schemas.openxmlformats.org/spreadsheetml/2006/main">
  <c r="K21" i="1"/>
  <c r="K22"/>
  <c r="K23"/>
  <c r="K24"/>
  <c r="K25"/>
  <c r="K20"/>
  <c r="G21"/>
  <c r="H21"/>
  <c r="I21"/>
  <c r="J21"/>
  <c r="G22"/>
  <c r="H22"/>
  <c r="I22"/>
  <c r="J22"/>
  <c r="G23"/>
  <c r="H23"/>
  <c r="I23"/>
  <c r="J23"/>
  <c r="G24"/>
  <c r="H24"/>
  <c r="I24"/>
  <c r="J24"/>
  <c r="G25"/>
  <c r="H25"/>
  <c r="I25"/>
  <c r="J25"/>
  <c r="H20"/>
  <c r="I20"/>
  <c r="J20"/>
  <c r="G20"/>
  <c r="F20" a="1"/>
  <c r="F21" a="1"/>
  <c r="F21"/>
  <c r="F22" a="1"/>
  <c r="F22"/>
  <c r="F23" a="1"/>
  <c r="F23"/>
  <c r="F24" a="1"/>
  <c r="F24"/>
  <c r="F25" a="1"/>
  <c r="F25"/>
  <c r="F20"/>
  <c r="G34"/>
  <c r="G33"/>
  <c r="G32"/>
  <c r="G31"/>
  <c r="G30"/>
</calcChain>
</file>

<file path=xl/sharedStrings.xml><?xml version="1.0" encoding="utf-8"?>
<sst xmlns="http://schemas.openxmlformats.org/spreadsheetml/2006/main" count="96" uniqueCount="55">
  <si>
    <t>CHAFF</t>
  </si>
  <si>
    <t>N° POI</t>
  </si>
  <si>
    <t>CENTRE</t>
  </si>
  <si>
    <t>ZONE</t>
  </si>
  <si>
    <t>NOM CLIENT</t>
  </si>
  <si>
    <t>VILLE</t>
  </si>
  <si>
    <t>LIENS FICHIERS</t>
  </si>
  <si>
    <t>CAH 2500011</t>
  </si>
  <si>
    <t>STS</t>
  </si>
  <si>
    <t>MAY</t>
  </si>
  <si>
    <t/>
  </si>
  <si>
    <t>CAH 200012</t>
  </si>
  <si>
    <t>CAH 200013</t>
  </si>
  <si>
    <t>TEST</t>
  </si>
  <si>
    <t>CAH 200014</t>
  </si>
  <si>
    <t>CAH 200007</t>
  </si>
  <si>
    <t>QRO</t>
  </si>
  <si>
    <t>CAV</t>
  </si>
  <si>
    <t>CAH 200010</t>
  </si>
  <si>
    <t>MER</t>
  </si>
  <si>
    <t>CES</t>
  </si>
  <si>
    <t>RASTAPOPOULOS</t>
  </si>
  <si>
    <t>CAH 200020</t>
  </si>
  <si>
    <t>CAH 200015</t>
  </si>
  <si>
    <t>CAH 200016</t>
  </si>
  <si>
    <t>CAH 200017</t>
  </si>
  <si>
    <t>CAH 200018</t>
  </si>
  <si>
    <t>Recherche</t>
  </si>
  <si>
    <t>NOM</t>
  </si>
  <si>
    <t>Résultats</t>
  </si>
  <si>
    <t>recherche ligne</t>
  </si>
  <si>
    <t>POI</t>
  </si>
  <si>
    <t>TINTIN</t>
  </si>
  <si>
    <t>MILOU</t>
  </si>
  <si>
    <t>PARIS</t>
  </si>
  <si>
    <t>MILAN</t>
  </si>
  <si>
    <t>HADDOCK</t>
  </si>
  <si>
    <t>BRIVE</t>
  </si>
  <si>
    <t>TOURNESOL</t>
  </si>
  <si>
    <t>LIMOGES</t>
  </si>
  <si>
    <t>JOR</t>
  </si>
  <si>
    <t>XLP</t>
  </si>
  <si>
    <t>LES</t>
  </si>
  <si>
    <t>CDV</t>
  </si>
  <si>
    <t>XLA</t>
  </si>
  <si>
    <t>CDA</t>
  </si>
  <si>
    <t>CASTAFIORE</t>
  </si>
  <si>
    <t>DUPONT</t>
  </si>
  <si>
    <t>DUPOND</t>
  </si>
  <si>
    <t>ALCAZAR</t>
  </si>
  <si>
    <t>NESTOR</t>
  </si>
  <si>
    <t>ALLAN</t>
  </si>
  <si>
    <t>BREST</t>
  </si>
  <si>
    <t>MARSEILLE</t>
  </si>
  <si>
    <t>NICE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</si>
</sst>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Protection="1"/>
    <xf numFmtId="0" fontId="1" fillId="2" borderId="1" xfId="0" applyFont="1" applyFill="1" applyBorder="1" applyAlignment="1" applyProtection="1"/>
    <xf numFmtId="0" fontId="0" fillId="3" borderId="1" xfId="0" applyFill="1" applyBorder="1" applyProtection="1"/>
    <xf numFmtId="0" fontId="0" fillId="3" borderId="1" xfId="0" applyFill="1" applyBorder="1" applyAlignment="1" applyProtection="1"/>
    <xf numFmtId="0" fontId="0" fillId="4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/>
    <xf numFmtId="0" fontId="0" fillId="8" borderId="1" xfId="0" applyFill="1" applyBorder="1"/>
    <xf numFmtId="0" fontId="0" fillId="9" borderId="0" xfId="0" applyFill="1"/>
    <xf numFmtId="0" fontId="0" fillId="5" borderId="0" xfId="0" applyFill="1"/>
    <xf numFmtId="0" fontId="2" fillId="7" borderId="0" xfId="0" applyFont="1" applyFill="1"/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8" borderId="0" xfId="0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3</xdr:row>
      <xdr:rowOff>104775</xdr:rowOff>
    </xdr:from>
    <xdr:to>
      <xdr:col>9</xdr:col>
      <xdr:colOff>85725</xdr:colOff>
      <xdr:row>5</xdr:row>
      <xdr:rowOff>95250</xdr:rowOff>
    </xdr:to>
    <xdr:sp macro="" textlink="">
      <xdr:nvSpPr>
        <xdr:cNvPr id="2" name="ZoneTexte 1"/>
        <xdr:cNvSpPr txBox="1"/>
      </xdr:nvSpPr>
      <xdr:spPr>
        <a:xfrm>
          <a:off x="5724525" y="485775"/>
          <a:ext cx="12192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Base de données</a:t>
          </a:r>
        </a:p>
      </xdr:txBody>
    </xdr:sp>
    <xdr:clientData/>
  </xdr:twoCellAnchor>
  <xdr:twoCellAnchor>
    <xdr:from>
      <xdr:col>0</xdr:col>
      <xdr:colOff>190500</xdr:colOff>
      <xdr:row>15</xdr:row>
      <xdr:rowOff>28575</xdr:rowOff>
    </xdr:from>
    <xdr:to>
      <xdr:col>2</xdr:col>
      <xdr:colOff>47625</xdr:colOff>
      <xdr:row>17</xdr:row>
      <xdr:rowOff>47625</xdr:rowOff>
    </xdr:to>
    <xdr:sp macro="" textlink="">
      <xdr:nvSpPr>
        <xdr:cNvPr id="3" name="ZoneTexte 2"/>
        <xdr:cNvSpPr txBox="1"/>
      </xdr:nvSpPr>
      <xdr:spPr>
        <a:xfrm>
          <a:off x="190500" y="2695575"/>
          <a:ext cx="13811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recherche</a:t>
          </a:r>
        </a:p>
      </xdr:txBody>
    </xdr:sp>
    <xdr:clientData/>
  </xdr:twoCellAnchor>
  <xdr:twoCellAnchor>
    <xdr:from>
      <xdr:col>6</xdr:col>
      <xdr:colOff>638175</xdr:colOff>
      <xdr:row>14</xdr:row>
      <xdr:rowOff>95250</xdr:rowOff>
    </xdr:from>
    <xdr:to>
      <xdr:col>10</xdr:col>
      <xdr:colOff>57150</xdr:colOff>
      <xdr:row>16</xdr:row>
      <xdr:rowOff>104775</xdr:rowOff>
    </xdr:to>
    <xdr:sp macro="" textlink="">
      <xdr:nvSpPr>
        <xdr:cNvPr id="4" name="ZoneTexte 3"/>
        <xdr:cNvSpPr txBox="1"/>
      </xdr:nvSpPr>
      <xdr:spPr>
        <a:xfrm>
          <a:off x="5210175" y="2571750"/>
          <a:ext cx="24669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affichage des résultats</a:t>
          </a:r>
        </a:p>
      </xdr:txBody>
    </xdr:sp>
    <xdr:clientData/>
  </xdr:twoCellAnchor>
  <xdr:twoCellAnchor>
    <xdr:from>
      <xdr:col>8</xdr:col>
      <xdr:colOff>171450</xdr:colOff>
      <xdr:row>27</xdr:row>
      <xdr:rowOff>123825</xdr:rowOff>
    </xdr:from>
    <xdr:to>
      <xdr:col>11</xdr:col>
      <xdr:colOff>85725</xdr:colOff>
      <xdr:row>29</xdr:row>
      <xdr:rowOff>95250</xdr:rowOff>
    </xdr:to>
    <xdr:sp macro="" textlink="">
      <xdr:nvSpPr>
        <xdr:cNvPr id="5" name="ZoneTexte 4"/>
        <xdr:cNvSpPr txBox="1"/>
      </xdr:nvSpPr>
      <xdr:spPr>
        <a:xfrm>
          <a:off x="6267450" y="5076825"/>
          <a:ext cx="22002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petit test à partir du N° de ligne</a:t>
          </a:r>
        </a:p>
      </xdr:txBody>
    </xdr:sp>
    <xdr:clientData/>
  </xdr:twoCellAnchor>
  <xdr:twoCellAnchor>
    <xdr:from>
      <xdr:col>0</xdr:col>
      <xdr:colOff>85725</xdr:colOff>
      <xdr:row>34</xdr:row>
      <xdr:rowOff>85724</xdr:rowOff>
    </xdr:from>
    <xdr:to>
      <xdr:col>9</xdr:col>
      <xdr:colOff>390525</xdr:colOff>
      <xdr:row>41</xdr:row>
      <xdr:rowOff>76199</xdr:rowOff>
    </xdr:to>
    <xdr:sp macro="" textlink="">
      <xdr:nvSpPr>
        <xdr:cNvPr id="6" name="ZoneTexte 5"/>
        <xdr:cNvSpPr txBox="1"/>
      </xdr:nvSpPr>
      <xdr:spPr>
        <a:xfrm>
          <a:off x="85725" y="6372224"/>
          <a:ext cx="71628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final est de pouvoir effectuer une recherche sur 4 critères (Centre, Zone,</a:t>
          </a:r>
          <a:r>
            <a:rPr lang="fr-FR" sz="1100" baseline="0"/>
            <a:t> Nom et Ville), indépendamment les uns des autres (afficher un ou plusieurs résultats correspondant à 1,2,3 ou 4 critères de recherches).</a:t>
          </a:r>
        </a:p>
        <a:p>
          <a:endParaRPr lang="fr-FR" sz="1100" baseline="0"/>
        </a:p>
        <a:p>
          <a:r>
            <a:rPr lang="fr-FR" sz="1100" baseline="0"/>
            <a:t>Dans l'idéal, je voudrai pouvoir trouver les numéros des lignes correspondantes car cela me permet également de savoir le nombre de résultats à afficher (= nombre de ligne correspondantes trouvés).</a:t>
          </a:r>
          <a:endParaRPr lang="fr-FR" sz="1100"/>
        </a:p>
      </xdr:txBody>
    </xdr:sp>
    <xdr:clientData/>
  </xdr:twoCellAnchor>
  <xdr:twoCellAnchor>
    <xdr:from>
      <xdr:col>11</xdr:col>
      <xdr:colOff>171450</xdr:colOff>
      <xdr:row>19</xdr:row>
      <xdr:rowOff>66675</xdr:rowOff>
    </xdr:from>
    <xdr:to>
      <xdr:col>17</xdr:col>
      <xdr:colOff>76200</xdr:colOff>
      <xdr:row>22</xdr:row>
      <xdr:rowOff>85725</xdr:rowOff>
    </xdr:to>
    <xdr:sp macro="" textlink="">
      <xdr:nvSpPr>
        <xdr:cNvPr id="7" name="ZoneTexte 6"/>
        <xdr:cNvSpPr txBox="1"/>
      </xdr:nvSpPr>
      <xdr:spPr>
        <a:xfrm>
          <a:off x="3848100" y="3867150"/>
          <a:ext cx="447675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l'erreur de cette formule est l'utilisation de "MAX" qui ne me permet de trouver qu'un</a:t>
          </a:r>
          <a:r>
            <a:rPr lang="fr-FR" sz="1100" baseline="0"/>
            <a:t> seul résultat, or il y en a 3 dans cet exemple</a:t>
          </a:r>
          <a:endParaRPr lang="fr-FR" sz="1100"/>
        </a:p>
      </xdr:txBody>
    </xdr:sp>
    <xdr:clientData/>
  </xdr:twoCellAnchor>
  <xdr:twoCellAnchor>
    <xdr:from>
      <xdr:col>2</xdr:col>
      <xdr:colOff>723900</xdr:colOff>
      <xdr:row>17</xdr:row>
      <xdr:rowOff>142875</xdr:rowOff>
    </xdr:from>
    <xdr:to>
      <xdr:col>4</xdr:col>
      <xdr:colOff>561975</xdr:colOff>
      <xdr:row>21</xdr:row>
      <xdr:rowOff>76200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2247900" y="3381375"/>
          <a:ext cx="1362075" cy="695325"/>
        </a:xfrm>
        <a:prstGeom prst="wedgeRoundRectCallout">
          <a:avLst>
            <a:gd name="adj1" fmla="val 66083"/>
            <a:gd name="adj2" fmla="val 2056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Extraction avec les 2 critères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Matricielle</a:t>
          </a:r>
        </a:p>
      </xdr:txBody>
    </xdr:sp>
    <xdr:clientData/>
  </xdr:twoCellAnchor>
  <xdr:twoCellAnchor>
    <xdr:from>
      <xdr:col>3</xdr:col>
      <xdr:colOff>704850</xdr:colOff>
      <xdr:row>13</xdr:row>
      <xdr:rowOff>57150</xdr:rowOff>
    </xdr:from>
    <xdr:to>
      <xdr:col>6</xdr:col>
      <xdr:colOff>390525</xdr:colOff>
      <xdr:row>16</xdr:row>
      <xdr:rowOff>66675</xdr:rowOff>
    </xdr:to>
    <xdr:sp macro="" textlink="">
      <xdr:nvSpPr>
        <xdr:cNvPr id="1032" name="AutoShape 8"/>
        <xdr:cNvSpPr>
          <a:spLocks noChangeArrowheads="1"/>
        </xdr:cNvSpPr>
      </xdr:nvSpPr>
      <xdr:spPr bwMode="auto">
        <a:xfrm>
          <a:off x="2990850" y="2533650"/>
          <a:ext cx="1971675" cy="581025"/>
        </a:xfrm>
        <a:prstGeom prst="wedgeRoundRectCallout">
          <a:avLst>
            <a:gd name="adj1" fmla="val 41787"/>
            <a:gd name="adj2" fmla="val 150000"/>
            <a:gd name="adj3" fmla="val 16667"/>
          </a:avLst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INDEX-EQUIV qui s'incrémente sur tout le tableau vert</a:t>
          </a:r>
        </a:p>
      </xdr:txBody>
    </xdr:sp>
    <xdr:clientData/>
  </xdr:twoCellAnchor>
  <xdr:twoCellAnchor>
    <xdr:from>
      <xdr:col>11</xdr:col>
      <xdr:colOff>200025</xdr:colOff>
      <xdr:row>13</xdr:row>
      <xdr:rowOff>28575</xdr:rowOff>
    </xdr:from>
    <xdr:to>
      <xdr:col>13</xdr:col>
      <xdr:colOff>38100</xdr:colOff>
      <xdr:row>16</xdr:row>
      <xdr:rowOff>104775</xdr:rowOff>
    </xdr:to>
    <xdr:sp macro="" textlink="">
      <xdr:nvSpPr>
        <xdr:cNvPr id="1033" name="AutoShape 9"/>
        <xdr:cNvSpPr>
          <a:spLocks noChangeArrowheads="1"/>
        </xdr:cNvSpPr>
      </xdr:nvSpPr>
      <xdr:spPr bwMode="auto">
        <a:xfrm>
          <a:off x="8582025" y="2505075"/>
          <a:ext cx="1362075" cy="647700"/>
        </a:xfrm>
        <a:prstGeom prst="wedgeRoundRectCallout">
          <a:avLst>
            <a:gd name="adj1" fmla="val -62588"/>
            <a:gd name="adj2" fmla="val 126472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Index-Equiv qui s'incrémente vers le bas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9"/>
  <sheetViews>
    <sheetView tabSelected="1" workbookViewId="0">
      <selection activeCell="C31" sqref="C31"/>
    </sheetView>
  </sheetViews>
  <sheetFormatPr defaultColWidth="11.42578125" defaultRowHeight="15"/>
  <sheetData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>
      <c r="A3" s="1">
        <v>1</v>
      </c>
      <c r="B3" s="1" t="s">
        <v>7</v>
      </c>
      <c r="C3" s="1" t="s">
        <v>8</v>
      </c>
      <c r="D3" s="1" t="s">
        <v>9</v>
      </c>
      <c r="E3" s="1" t="s">
        <v>32</v>
      </c>
      <c r="F3" s="1" t="s">
        <v>34</v>
      </c>
      <c r="G3" s="2" t="s">
        <v>10</v>
      </c>
    </row>
    <row r="4" spans="1:7">
      <c r="A4" s="1">
        <v>2</v>
      </c>
      <c r="B4" s="1" t="s">
        <v>11</v>
      </c>
      <c r="C4" s="1" t="s">
        <v>8</v>
      </c>
      <c r="D4" s="1" t="s">
        <v>9</v>
      </c>
      <c r="E4" s="1" t="s">
        <v>33</v>
      </c>
      <c r="F4" s="1" t="s">
        <v>35</v>
      </c>
      <c r="G4" s="2" t="s">
        <v>10</v>
      </c>
    </row>
    <row r="5" spans="1:7">
      <c r="A5" s="1">
        <v>3</v>
      </c>
      <c r="B5" s="1" t="s">
        <v>12</v>
      </c>
      <c r="C5" s="1" t="s">
        <v>16</v>
      </c>
      <c r="D5" s="1" t="s">
        <v>17</v>
      </c>
      <c r="E5" s="1" t="s">
        <v>36</v>
      </c>
      <c r="F5" s="1" t="s">
        <v>37</v>
      </c>
      <c r="G5" s="2" t="s">
        <v>10</v>
      </c>
    </row>
    <row r="6" spans="1:7">
      <c r="A6" s="1">
        <v>4</v>
      </c>
      <c r="B6" s="1" t="s">
        <v>14</v>
      </c>
      <c r="C6" s="1" t="s">
        <v>8</v>
      </c>
      <c r="D6" s="1" t="s">
        <v>9</v>
      </c>
      <c r="E6" s="1" t="s">
        <v>38</v>
      </c>
      <c r="F6" s="1" t="s">
        <v>39</v>
      </c>
      <c r="G6" s="2" t="s">
        <v>10</v>
      </c>
    </row>
    <row r="7" spans="1:7">
      <c r="A7" s="1">
        <v>5</v>
      </c>
      <c r="B7" s="1" t="s">
        <v>15</v>
      </c>
      <c r="C7" s="1" t="s">
        <v>16</v>
      </c>
      <c r="D7" s="1" t="s">
        <v>17</v>
      </c>
      <c r="E7" s="1" t="s">
        <v>50</v>
      </c>
      <c r="F7" s="1" t="s">
        <v>37</v>
      </c>
      <c r="G7" s="2" t="s">
        <v>10</v>
      </c>
    </row>
    <row r="8" spans="1:7">
      <c r="A8" s="1">
        <v>6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52</v>
      </c>
      <c r="G8" s="2" t="s">
        <v>10</v>
      </c>
    </row>
    <row r="9" spans="1:7">
      <c r="A9" s="3">
        <v>7</v>
      </c>
      <c r="B9" s="3" t="s">
        <v>22</v>
      </c>
      <c r="C9" s="3" t="s">
        <v>19</v>
      </c>
      <c r="D9" s="3" t="s">
        <v>20</v>
      </c>
      <c r="E9" s="3" t="s">
        <v>49</v>
      </c>
      <c r="F9" s="3" t="s">
        <v>52</v>
      </c>
      <c r="G9" s="4" t="s">
        <v>10</v>
      </c>
    </row>
    <row r="10" spans="1:7">
      <c r="A10" s="1">
        <v>8</v>
      </c>
      <c r="B10" s="1" t="s">
        <v>23</v>
      </c>
      <c r="C10" s="1" t="s">
        <v>40</v>
      </c>
      <c r="D10" s="1" t="s">
        <v>41</v>
      </c>
      <c r="E10" s="1" t="s">
        <v>46</v>
      </c>
      <c r="F10" s="1" t="s">
        <v>53</v>
      </c>
      <c r="G10" s="2" t="s">
        <v>10</v>
      </c>
    </row>
    <row r="11" spans="1:7">
      <c r="A11" s="1">
        <v>9</v>
      </c>
      <c r="B11" s="1" t="s">
        <v>24</v>
      </c>
      <c r="C11" s="1" t="s">
        <v>42</v>
      </c>
      <c r="D11" s="1" t="s">
        <v>43</v>
      </c>
      <c r="E11" s="1" t="s">
        <v>47</v>
      </c>
      <c r="F11" s="1" t="s">
        <v>54</v>
      </c>
      <c r="G11" s="2" t="s">
        <v>10</v>
      </c>
    </row>
    <row r="12" spans="1:7">
      <c r="A12" s="1">
        <v>10</v>
      </c>
      <c r="B12" s="1" t="s">
        <v>25</v>
      </c>
      <c r="C12" s="1" t="s">
        <v>42</v>
      </c>
      <c r="D12" s="1" t="s">
        <v>45</v>
      </c>
      <c r="E12" s="1" t="s">
        <v>48</v>
      </c>
      <c r="F12" s="1" t="s">
        <v>54</v>
      </c>
      <c r="G12" s="2" t="s">
        <v>10</v>
      </c>
    </row>
    <row r="13" spans="1:7">
      <c r="A13" s="1">
        <v>11</v>
      </c>
      <c r="B13" s="1" t="s">
        <v>26</v>
      </c>
      <c r="C13" s="1" t="s">
        <v>40</v>
      </c>
      <c r="D13" s="1" t="s">
        <v>44</v>
      </c>
      <c r="E13" s="1" t="s">
        <v>51</v>
      </c>
      <c r="F13" s="1" t="s">
        <v>53</v>
      </c>
      <c r="G13" s="2" t="s">
        <v>10</v>
      </c>
    </row>
    <row r="18" spans="1:11">
      <c r="G18" s="17" t="s">
        <v>29</v>
      </c>
      <c r="H18" s="17"/>
      <c r="I18" s="17"/>
      <c r="J18" s="17"/>
    </row>
    <row r="19" spans="1:11">
      <c r="A19" s="16" t="s">
        <v>27</v>
      </c>
      <c r="B19" s="16"/>
      <c r="F19" s="7" t="s">
        <v>1</v>
      </c>
      <c r="G19" s="7" t="s">
        <v>2</v>
      </c>
      <c r="H19" s="7" t="s">
        <v>3</v>
      </c>
      <c r="I19" s="7" t="s">
        <v>28</v>
      </c>
      <c r="J19" s="7" t="s">
        <v>5</v>
      </c>
      <c r="K19" s="7" t="s">
        <v>0</v>
      </c>
    </row>
    <row r="20" spans="1:11">
      <c r="A20" s="5" t="s">
        <v>1</v>
      </c>
      <c r="B20" s="6"/>
      <c r="F20" s="13" t="str">
        <f t="array" ref="F20">INDEX($B$1:$B$13,MIN(IF(COUNTIF(F$19:F19,$B$3:$B$13)=0,IF(($C$3:$C$13=$B$21)*($D$3:$D$13=$B$22),ROW($B$3:$B$13)))))&amp;""</f>
        <v>CAH 2500011</v>
      </c>
      <c r="G20" s="15" t="str">
        <f t="shared" ref="G20:G25" si="0">IF($F20="","",INDEX($A$3:$G$13,MATCH($F20,$B$3:$B$13,0),COLUMN()-4))</f>
        <v>STS</v>
      </c>
      <c r="H20" s="15" t="str">
        <f t="shared" ref="H20:J25" si="1">IF($F20="","",INDEX($A$3:$G$13,MATCH($F20,$B$3:$B$13,0),COLUMN()-4))</f>
        <v>MAY</v>
      </c>
      <c r="I20" s="15" t="str">
        <f t="shared" si="1"/>
        <v>TINTIN</v>
      </c>
      <c r="J20" s="15" t="str">
        <f t="shared" si="1"/>
        <v>PARIS</v>
      </c>
      <c r="K20" s="14">
        <f t="shared" ref="K20:K25" si="2">IF($F20="","",INDEX($A$3:$G$13,MATCH($F20,$B$3:$B$13,0),1))</f>
        <v>1</v>
      </c>
    </row>
    <row r="21" spans="1:11">
      <c r="A21" s="5" t="s">
        <v>2</v>
      </c>
      <c r="B21" s="6" t="s">
        <v>8</v>
      </c>
      <c r="F21" s="13" t="str">
        <f t="array" ref="F21">INDEX($B$1:$B$13,MIN(IF(COUNTIF(F$19:F20,$B$3:$B$13)=0,IF(($C$3:$C$13=$B$21)*($D$3:$D$13=$B$22),ROW($B$3:$B$13)))))&amp;""</f>
        <v>CAH 200012</v>
      </c>
      <c r="G21" s="15" t="str">
        <f t="shared" si="0"/>
        <v>STS</v>
      </c>
      <c r="H21" s="15" t="str">
        <f t="shared" si="1"/>
        <v>MAY</v>
      </c>
      <c r="I21" s="15" t="str">
        <f t="shared" si="1"/>
        <v>MILOU</v>
      </c>
      <c r="J21" s="15" t="str">
        <f t="shared" si="1"/>
        <v>MILAN</v>
      </c>
      <c r="K21" s="14">
        <f t="shared" si="2"/>
        <v>2</v>
      </c>
    </row>
    <row r="22" spans="1:11">
      <c r="A22" s="5" t="s">
        <v>3</v>
      </c>
      <c r="B22" s="6" t="s">
        <v>9</v>
      </c>
      <c r="F22" s="13" t="str">
        <f t="array" ref="F22">INDEX($B$1:$B$13,MIN(IF(COUNTIF(F$19:F21,$B$3:$B$13)=0,IF(($C$3:$C$13=$B$21)*($D$3:$D$13=$B$22),ROW($B$3:$B$13)))))&amp;""</f>
        <v>CAH 200014</v>
      </c>
      <c r="G22" s="15" t="str">
        <f t="shared" si="0"/>
        <v>STS</v>
      </c>
      <c r="H22" s="15" t="str">
        <f t="shared" si="1"/>
        <v>MAY</v>
      </c>
      <c r="I22" s="15" t="str">
        <f t="shared" si="1"/>
        <v>TOURNESOL</v>
      </c>
      <c r="J22" s="15" t="str">
        <f t="shared" si="1"/>
        <v>LIMOGES</v>
      </c>
      <c r="K22" s="14">
        <f t="shared" si="2"/>
        <v>4</v>
      </c>
    </row>
    <row r="23" spans="1:11">
      <c r="A23" s="5" t="s">
        <v>28</v>
      </c>
      <c r="B23" s="6"/>
      <c r="F23" s="13" t="str">
        <f t="array" ref="F23">INDEX($B$1:$B$13,MIN(IF(COUNTIF(F$19:F22,$B$3:$B$13)=0,IF(($C$3:$C$13=$B$21)*($D$3:$D$13=$B$22),ROW($B$3:$B$13)))))&amp;""</f>
        <v/>
      </c>
      <c r="G23" s="15" t="str">
        <f t="shared" si="0"/>
        <v/>
      </c>
      <c r="H23" s="15" t="str">
        <f t="shared" si="1"/>
        <v/>
      </c>
      <c r="I23" s="15" t="str">
        <f t="shared" si="1"/>
        <v/>
      </c>
      <c r="J23" s="15" t="str">
        <f t="shared" si="1"/>
        <v/>
      </c>
      <c r="K23" s="14" t="str">
        <f t="shared" si="2"/>
        <v/>
      </c>
    </row>
    <row r="24" spans="1:11">
      <c r="A24" s="5" t="s">
        <v>5</v>
      </c>
      <c r="B24" s="6"/>
      <c r="F24" s="13" t="str">
        <f t="array" ref="F24">INDEX($B$1:$B$13,MIN(IF(COUNTIF(F$19:F23,$B$3:$B$13)=0,IF(($C$3:$C$13=$B$21)*($D$3:$D$13=$B$22),ROW($B$3:$B$13)))))&amp;""</f>
        <v/>
      </c>
      <c r="G24" s="15" t="str">
        <f t="shared" si="0"/>
        <v/>
      </c>
      <c r="H24" s="15" t="str">
        <f t="shared" si="1"/>
        <v/>
      </c>
      <c r="I24" s="15" t="str">
        <f t="shared" si="1"/>
        <v/>
      </c>
      <c r="J24" s="15" t="str">
        <f t="shared" si="1"/>
        <v/>
      </c>
      <c r="K24" s="14" t="str">
        <f t="shared" si="2"/>
        <v/>
      </c>
    </row>
    <row r="25" spans="1:11">
      <c r="F25" s="13" t="str">
        <f t="array" ref="F25">INDEX($B$1:$B$13,MIN(IF(COUNTIF(F$19:F24,$B$3:$B$13)=0,IF(($C$3:$C$13=$B$21)*($D$3:$D$13=$B$22),ROW($B$3:$B$13)))))&amp;""</f>
        <v/>
      </c>
      <c r="G25" s="15" t="str">
        <f t="shared" si="0"/>
        <v/>
      </c>
      <c r="H25" s="15" t="str">
        <f t="shared" si="1"/>
        <v/>
      </c>
      <c r="I25" s="15" t="str">
        <f t="shared" si="1"/>
        <v/>
      </c>
      <c r="J25" s="15" t="str">
        <f t="shared" si="1"/>
        <v/>
      </c>
      <c r="K25" s="14" t="str">
        <f t="shared" si="2"/>
        <v/>
      </c>
    </row>
    <row r="27" spans="1:11">
      <c r="A27" s="12" t="s">
        <v>13</v>
      </c>
      <c r="B27" s="8"/>
      <c r="C27" s="8"/>
      <c r="D27" s="8"/>
      <c r="E27" s="8"/>
      <c r="F27" s="8"/>
      <c r="G27" s="8"/>
      <c r="H27" s="8"/>
    </row>
    <row r="28" spans="1:11">
      <c r="A28" s="8"/>
      <c r="B28" s="8"/>
      <c r="C28" s="8"/>
      <c r="D28" s="8"/>
      <c r="E28" s="8"/>
      <c r="F28" s="8"/>
      <c r="G28" s="8"/>
      <c r="H28" s="8"/>
    </row>
    <row r="29" spans="1:11">
      <c r="A29" s="8"/>
      <c r="B29" s="8"/>
      <c r="C29" s="8"/>
      <c r="D29" s="8"/>
      <c r="E29" s="8"/>
      <c r="F29" s="19" t="s">
        <v>29</v>
      </c>
      <c r="G29" s="19"/>
      <c r="H29" s="19"/>
    </row>
    <row r="30" spans="1:11">
      <c r="A30" s="8"/>
      <c r="B30" s="8"/>
      <c r="C30" s="8"/>
      <c r="D30" s="8"/>
      <c r="E30" s="8"/>
      <c r="F30" s="10" t="s">
        <v>31</v>
      </c>
      <c r="G30" s="11" t="str">
        <f>VLOOKUP(C31,A3:G13,2)</f>
        <v>CAH 200007</v>
      </c>
      <c r="H30" s="8"/>
    </row>
    <row r="31" spans="1:11">
      <c r="A31" s="18" t="s">
        <v>30</v>
      </c>
      <c r="B31" s="18"/>
      <c r="C31" s="9">
        <v>5</v>
      </c>
      <c r="D31" s="8"/>
      <c r="E31" s="8"/>
      <c r="F31" s="10" t="s">
        <v>2</v>
      </c>
      <c r="G31" s="11" t="str">
        <f>VLOOKUP(C31,A3:G13,3)</f>
        <v>QRO</v>
      </c>
      <c r="H31" s="8"/>
    </row>
    <row r="32" spans="1:11">
      <c r="A32" s="8"/>
      <c r="B32" s="8"/>
      <c r="C32" s="8"/>
      <c r="D32" s="8"/>
      <c r="E32" s="8"/>
      <c r="F32" s="10" t="s">
        <v>3</v>
      </c>
      <c r="G32" s="11" t="str">
        <f>VLOOKUP(C31,A3:G13,4)</f>
        <v>CAV</v>
      </c>
      <c r="H32" s="8"/>
    </row>
    <row r="33" spans="1:8">
      <c r="A33" s="8"/>
      <c r="B33" s="8"/>
      <c r="C33" s="8"/>
      <c r="D33" s="8"/>
      <c r="E33" s="8"/>
      <c r="F33" s="10" t="s">
        <v>28</v>
      </c>
      <c r="G33" s="11" t="str">
        <f>VLOOKUP(C31,A3:G13,5)</f>
        <v>NESTOR</v>
      </c>
      <c r="H33" s="8"/>
    </row>
    <row r="34" spans="1:8">
      <c r="A34" s="8"/>
      <c r="B34" s="8"/>
      <c r="C34" s="8"/>
      <c r="D34" s="8"/>
      <c r="E34" s="8"/>
      <c r="F34" s="10" t="s">
        <v>5</v>
      </c>
      <c r="G34" s="11" t="str">
        <f>VLOOKUP(C31,A3:G13,6)</f>
        <v>BRIVE</v>
      </c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>
      <c r="A37" s="8"/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</sheetData>
  <mergeCells count="4">
    <mergeCell ref="A19:B19"/>
    <mergeCell ref="G18:J18"/>
    <mergeCell ref="A31:B31"/>
    <mergeCell ref="F29:H29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Marie-Claire</cp:lastModifiedBy>
  <dcterms:created xsi:type="dcterms:W3CDTF">2012-03-06T13:58:01Z</dcterms:created>
  <dcterms:modified xsi:type="dcterms:W3CDTF">2013-02-14T16:10:23Z</dcterms:modified>
</cp:coreProperties>
</file>