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170" activeTab="2"/>
  </bookViews>
  <sheets>
    <sheet name="comptes" sheetId="1" r:id="rId1"/>
    <sheet name="Par" sheetId="2" r:id="rId2"/>
    <sheet name="Feuil3" sheetId="3" r:id="rId3"/>
  </sheets>
  <definedNames>
    <definedName name="Comptes">comptes!$C$5:$C$16</definedName>
    <definedName name="Libellès">comptes!$E$5:$E$16</definedName>
    <definedName name="Refcodes">Par!$L$7</definedName>
    <definedName name="Refdates">Par!$L$5</definedName>
    <definedName name="Refmontants">Par!$L$9</definedName>
  </definedNames>
  <calcPr calcId="144525" iterate="1"/>
</workbook>
</file>

<file path=xl/calcChain.xml><?xml version="1.0" encoding="utf-8"?>
<calcChain xmlns="http://schemas.openxmlformats.org/spreadsheetml/2006/main">
  <c r="Q2" i="3" l="1"/>
  <c r="P2" i="3"/>
  <c r="O2" i="3"/>
  <c r="N2" i="3"/>
  <c r="M2" i="3"/>
  <c r="L2" i="3"/>
  <c r="K2" i="3"/>
  <c r="J2" i="3"/>
  <c r="I2" i="3"/>
  <c r="H2" i="3"/>
  <c r="G2" i="3"/>
  <c r="F2" i="3"/>
  <c r="Q1" i="3"/>
  <c r="P1" i="3"/>
  <c r="O1" i="3"/>
  <c r="N1" i="3"/>
  <c r="M1" i="3"/>
  <c r="L1" i="3"/>
  <c r="K1" i="3"/>
  <c r="J1" i="3"/>
  <c r="I1" i="3"/>
  <c r="H1" i="3"/>
  <c r="G1" i="3"/>
  <c r="F1" i="3"/>
  <c r="C18" i="3"/>
  <c r="D18" i="3" s="1"/>
  <c r="C19" i="3" s="1"/>
  <c r="D19" i="3" s="1"/>
  <c r="C20" i="3" s="1"/>
  <c r="D20" i="3" s="1"/>
  <c r="C21" i="3" s="1"/>
  <c r="D21" i="3" s="1"/>
  <c r="C8" i="3"/>
  <c r="D8" i="3" s="1"/>
  <c r="C9" i="3" s="1"/>
  <c r="D9" i="3" s="1"/>
  <c r="C10" i="3" s="1"/>
  <c r="D10" i="3" s="1"/>
  <c r="C11" i="3" s="1"/>
  <c r="D11" i="3" s="1"/>
  <c r="J9" i="2"/>
  <c r="L9" i="2" s="1"/>
  <c r="J7" i="2"/>
  <c r="L7" i="2" s="1"/>
  <c r="J5" i="2"/>
  <c r="L5" i="2" s="1"/>
  <c r="F8" i="3"/>
</calcChain>
</file>

<file path=xl/sharedStrings.xml><?xml version="1.0" encoding="utf-8"?>
<sst xmlns="http://schemas.openxmlformats.org/spreadsheetml/2006/main" count="34" uniqueCount="34">
  <si>
    <t>Postes</t>
  </si>
  <si>
    <t>N° de compte</t>
  </si>
  <si>
    <t>Libellé</t>
  </si>
  <si>
    <t>mb</t>
  </si>
  <si>
    <t>Car</t>
  </si>
  <si>
    <t>Equi</t>
  </si>
  <si>
    <t>Photo</t>
  </si>
  <si>
    <t>Loc</t>
  </si>
  <si>
    <t>Rép</t>
  </si>
  <si>
    <t>Main</t>
  </si>
  <si>
    <t>Coursiers</t>
  </si>
  <si>
    <t>Park</t>
  </si>
  <si>
    <t>Frai Tel</t>
  </si>
  <si>
    <t>Frais Pos</t>
  </si>
  <si>
    <t>Med</t>
  </si>
  <si>
    <t>Paramètres</t>
  </si>
  <si>
    <t>Nom du classeur</t>
  </si>
  <si>
    <t>Journal.xlsx</t>
  </si>
  <si>
    <t>N°colonne</t>
  </si>
  <si>
    <t>Colonne</t>
  </si>
  <si>
    <t>Référence plage</t>
  </si>
  <si>
    <t>Nom de la feuille</t>
  </si>
  <si>
    <t>Liste</t>
  </si>
  <si>
    <t>Dates</t>
  </si>
  <si>
    <t>numéro de la première ligne</t>
  </si>
  <si>
    <t>Codes</t>
  </si>
  <si>
    <t>Numèro de la dernière ligne</t>
  </si>
  <si>
    <t>Montants</t>
  </si>
  <si>
    <t>Total</t>
  </si>
  <si>
    <t>Budget annuel</t>
  </si>
  <si>
    <t>Réel annuel</t>
  </si>
  <si>
    <t>Réels</t>
  </si>
  <si>
    <t>Ecarts annuel</t>
  </si>
  <si>
    <t>Ecarts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</si>
</sst>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</font>
    <font>
      <sz val="22"/>
      <color rgb="FF000000"/>
      <name val="Calibri"/>
      <family val="2"/>
    </font>
    <font>
      <b/>
      <sz val="11"/>
      <color rgb="FF000000"/>
      <name val="Calibri"/>
      <family val="2"/>
    </font>
    <font>
      <b/>
      <sz val="22"/>
      <color rgb="FF000000"/>
      <name val="Calibri"/>
      <family val="2"/>
    </font>
    <font>
      <b/>
      <i/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808080"/>
        <bgColor rgb="FF808080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rgb="FFFFFFFF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1" fillId="3" borderId="0" xfId="0" applyFont="1" applyFill="1"/>
    <xf numFmtId="0" fontId="2" fillId="4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0" applyFont="1" applyFill="1" applyAlignment="1">
      <alignment horizontal="right"/>
    </xf>
    <xf numFmtId="0" fontId="2" fillId="3" borderId="0" xfId="0" applyFont="1" applyFill="1" applyAlignment="1">
      <alignment horizontal="center"/>
    </xf>
    <xf numFmtId="0" fontId="4" fillId="3" borderId="0" xfId="0" applyFont="1" applyFill="1" applyAlignment="1">
      <alignment horizontal="left"/>
    </xf>
    <xf numFmtId="0" fontId="2" fillId="4" borderId="0" xfId="0" applyFont="1" applyFill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14" fontId="0" fillId="0" borderId="0" xfId="0" applyNumberFormat="1"/>
    <xf numFmtId="0" fontId="2" fillId="4" borderId="2" xfId="0" applyFont="1" applyFill="1" applyBorder="1" applyAlignment="1">
      <alignment horizontal="center"/>
    </xf>
    <xf numFmtId="0" fontId="2" fillId="5" borderId="0" xfId="0" applyFont="1" applyFill="1" applyAlignment="1">
      <alignment horizontal="center"/>
    </xf>
    <xf numFmtId="0" fontId="0" fillId="6" borderId="0" xfId="0" applyFill="1"/>
    <xf numFmtId="0" fontId="0" fillId="0" borderId="0" xfId="0" applyAlignment="1">
      <alignment horizontal="center"/>
    </xf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8576"/>
  <sheetViews>
    <sheetView workbookViewId="0"/>
  </sheetViews>
  <sheetFormatPr baseColWidth="10" defaultColWidth="0" defaultRowHeight="15" x14ac:dyDescent="0.25"/>
  <cols>
    <col min="1" max="1" width="0.85546875" customWidth="1"/>
    <col min="2" max="2" width="3.7109375" customWidth="1"/>
    <col min="3" max="3" width="14.7109375" customWidth="1"/>
    <col min="4" max="4" width="0.85546875" customWidth="1"/>
    <col min="5" max="5" width="20.7109375" customWidth="1"/>
    <col min="6" max="6" width="3.7109375" customWidth="1"/>
    <col min="7" max="7" width="11.42578125" hidden="1" customWidth="1"/>
    <col min="8" max="16384" width="11.42578125" hidden="1"/>
  </cols>
  <sheetData>
    <row r="1" spans="1:6" ht="36" customHeight="1" x14ac:dyDescent="0.45">
      <c r="A1" s="1"/>
      <c r="B1" s="2" t="s">
        <v>0</v>
      </c>
      <c r="C1" s="1"/>
      <c r="D1" s="1"/>
      <c r="E1" s="1"/>
      <c r="F1" s="1"/>
    </row>
    <row r="2" spans="1:6" ht="5.0999999999999996" customHeight="1" x14ac:dyDescent="0.25">
      <c r="A2" s="1"/>
      <c r="B2" s="1"/>
      <c r="C2" s="1"/>
      <c r="D2" s="1"/>
      <c r="E2" s="1"/>
      <c r="F2" s="1"/>
    </row>
    <row r="3" spans="1:6" ht="36" customHeight="1" x14ac:dyDescent="0.25">
      <c r="A3" s="1"/>
      <c r="B3" s="1"/>
      <c r="C3" s="3" t="s">
        <v>1</v>
      </c>
      <c r="D3" s="1"/>
      <c r="E3" s="3" t="s">
        <v>2</v>
      </c>
      <c r="F3" s="1"/>
    </row>
    <row r="4" spans="1:6" ht="5.0999999999999996" customHeight="1" x14ac:dyDescent="0.25">
      <c r="A4" s="1"/>
      <c r="B4" s="1"/>
      <c r="C4" s="1"/>
      <c r="D4" s="1"/>
      <c r="E4" s="1"/>
      <c r="F4" s="1"/>
    </row>
    <row r="5" spans="1:6" ht="22.35" customHeight="1" x14ac:dyDescent="0.25">
      <c r="A5" s="1"/>
      <c r="B5" s="1"/>
      <c r="C5" s="4">
        <v>1</v>
      </c>
      <c r="D5" s="1"/>
      <c r="E5" s="4" t="s">
        <v>3</v>
      </c>
      <c r="F5" s="1"/>
    </row>
    <row r="6" spans="1:6" ht="22.35" customHeight="1" x14ac:dyDescent="0.25">
      <c r="A6" s="1"/>
      <c r="B6" s="1"/>
      <c r="C6" s="4">
        <v>2</v>
      </c>
      <c r="D6" s="1"/>
      <c r="E6" s="4" t="s">
        <v>4</v>
      </c>
      <c r="F6" s="1"/>
    </row>
    <row r="7" spans="1:6" ht="22.35" customHeight="1" x14ac:dyDescent="0.25">
      <c r="A7" s="1"/>
      <c r="B7" s="1"/>
      <c r="C7" s="4">
        <v>3</v>
      </c>
      <c r="D7" s="1"/>
      <c r="E7" s="4" t="s">
        <v>5</v>
      </c>
      <c r="F7" s="1"/>
    </row>
    <row r="8" spans="1:6" ht="22.35" customHeight="1" x14ac:dyDescent="0.25">
      <c r="A8" s="1"/>
      <c r="B8" s="1"/>
      <c r="C8" s="4">
        <v>4</v>
      </c>
      <c r="D8" s="1"/>
      <c r="E8" s="4" t="s">
        <v>6</v>
      </c>
      <c r="F8" s="1"/>
    </row>
    <row r="9" spans="1:6" ht="22.35" customHeight="1" x14ac:dyDescent="0.25">
      <c r="A9" s="1"/>
      <c r="B9" s="1"/>
      <c r="C9" s="4">
        <v>5</v>
      </c>
      <c r="D9" s="1"/>
      <c r="E9" s="4" t="s">
        <v>7</v>
      </c>
      <c r="F9" s="1"/>
    </row>
    <row r="10" spans="1:6" ht="22.35" customHeight="1" x14ac:dyDescent="0.25">
      <c r="A10" s="1"/>
      <c r="B10" s="1"/>
      <c r="C10" s="4">
        <v>6</v>
      </c>
      <c r="D10" s="1"/>
      <c r="E10" s="4" t="s">
        <v>8</v>
      </c>
      <c r="F10" s="1"/>
    </row>
    <row r="11" spans="1:6" ht="22.35" customHeight="1" x14ac:dyDescent="0.25">
      <c r="A11" s="1"/>
      <c r="B11" s="1"/>
      <c r="C11" s="4">
        <v>7</v>
      </c>
      <c r="D11" s="1"/>
      <c r="E11" s="4" t="s">
        <v>9</v>
      </c>
      <c r="F11" s="1"/>
    </row>
    <row r="12" spans="1:6" ht="22.35" customHeight="1" x14ac:dyDescent="0.25">
      <c r="A12" s="1"/>
      <c r="B12" s="1"/>
      <c r="C12" s="4">
        <v>8</v>
      </c>
      <c r="D12" s="1"/>
      <c r="E12" s="4" t="s">
        <v>10</v>
      </c>
      <c r="F12" s="1"/>
    </row>
    <row r="13" spans="1:6" ht="22.35" customHeight="1" x14ac:dyDescent="0.25">
      <c r="A13" s="1"/>
      <c r="B13" s="1"/>
      <c r="C13" s="4">
        <v>9</v>
      </c>
      <c r="D13" s="1"/>
      <c r="E13" s="4" t="s">
        <v>11</v>
      </c>
      <c r="F13" s="1"/>
    </row>
    <row r="14" spans="1:6" ht="22.35" customHeight="1" x14ac:dyDescent="0.25">
      <c r="A14" s="1"/>
      <c r="B14" s="1"/>
      <c r="C14" s="4">
        <v>10</v>
      </c>
      <c r="D14" s="1"/>
      <c r="E14" s="4" t="s">
        <v>12</v>
      </c>
      <c r="F14" s="1"/>
    </row>
    <row r="15" spans="1:6" ht="22.35" customHeight="1" x14ac:dyDescent="0.25">
      <c r="A15" s="1"/>
      <c r="B15" s="1"/>
      <c r="C15" s="4">
        <v>11</v>
      </c>
      <c r="D15" s="1"/>
      <c r="E15" s="4" t="s">
        <v>13</v>
      </c>
      <c r="F15" s="1"/>
    </row>
    <row r="16" spans="1:6" ht="22.35" customHeight="1" x14ac:dyDescent="0.25">
      <c r="A16" s="1"/>
      <c r="B16" s="1"/>
      <c r="C16" s="4">
        <v>12</v>
      </c>
      <c r="D16" s="1"/>
      <c r="E16" s="4" t="s">
        <v>14</v>
      </c>
      <c r="F16" s="1"/>
    </row>
    <row r="17" spans="1:6" x14ac:dyDescent="0.25">
      <c r="A17" s="1"/>
      <c r="B17" s="1"/>
      <c r="C17" s="1"/>
      <c r="D17" s="1"/>
      <c r="E17" s="1"/>
      <c r="F17" s="1"/>
    </row>
    <row r="1048576" hidden="1" x14ac:dyDescent="0.25"/>
  </sheetData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8576"/>
  <sheetViews>
    <sheetView workbookViewId="0">
      <selection activeCell="L21" sqref="L21"/>
    </sheetView>
  </sheetViews>
  <sheetFormatPr baseColWidth="10" defaultRowHeight="15" x14ac:dyDescent="0.25"/>
  <cols>
    <col min="1" max="1" width="1" customWidth="1"/>
    <col min="2" max="2" width="22.7109375" customWidth="1"/>
    <col min="3" max="3" width="1" customWidth="1"/>
    <col min="4" max="4" width="11.42578125" customWidth="1"/>
    <col min="5" max="5" width="1" customWidth="1"/>
    <col min="6" max="6" width="22.7109375" customWidth="1"/>
    <col min="7" max="7" width="1" customWidth="1"/>
    <col min="8" max="8" width="11.42578125" customWidth="1"/>
    <col min="9" max="9" width="1" customWidth="1"/>
    <col min="10" max="10" width="11.42578125" customWidth="1"/>
    <col min="11" max="11" width="1" customWidth="1"/>
    <col min="12" max="12" width="31.7109375" customWidth="1"/>
    <col min="13" max="16383" width="11.42578125" customWidth="1"/>
    <col min="16384" max="16384" width="0" hidden="1" customWidth="1"/>
  </cols>
  <sheetData>
    <row r="1" spans="1:13" ht="30" customHeight="1" x14ac:dyDescent="0.45">
      <c r="A1" s="1"/>
      <c r="B1" s="5" t="s">
        <v>15</v>
      </c>
      <c r="C1" s="6"/>
      <c r="D1" s="6"/>
      <c r="E1" s="6"/>
      <c r="F1" s="6"/>
      <c r="G1" s="6"/>
      <c r="H1" s="6"/>
      <c r="I1" s="6"/>
      <c r="J1" s="6"/>
      <c r="K1" s="6"/>
      <c r="L1" s="6"/>
      <c r="M1" s="6"/>
    </row>
    <row r="2" spans="1:13" ht="5.0999999999999996" hidden="1" customHeight="1" x14ac:dyDescent="0.25">
      <c r="A2" s="1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</row>
    <row r="3" spans="1:13" ht="30.75" customHeight="1" x14ac:dyDescent="0.25">
      <c r="A3" s="1"/>
      <c r="B3" s="7" t="s">
        <v>16</v>
      </c>
      <c r="C3" s="6"/>
      <c r="D3" s="13" t="s">
        <v>17</v>
      </c>
      <c r="E3" s="6"/>
      <c r="F3" s="6"/>
      <c r="G3" s="6"/>
      <c r="H3" s="9" t="s">
        <v>18</v>
      </c>
      <c r="I3" s="10"/>
      <c r="J3" s="9" t="s">
        <v>19</v>
      </c>
      <c r="K3" s="10"/>
      <c r="L3" s="9" t="s">
        <v>20</v>
      </c>
      <c r="M3" s="6"/>
    </row>
    <row r="4" spans="1:13" ht="5.0999999999999996" hidden="1" customHeight="1" x14ac:dyDescent="0.25">
      <c r="A4" s="1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</row>
    <row r="5" spans="1:13" ht="30" customHeight="1" x14ac:dyDescent="0.25">
      <c r="A5" s="1"/>
      <c r="B5" s="7" t="s">
        <v>21</v>
      </c>
      <c r="C5" s="6"/>
      <c r="D5" s="14" t="s">
        <v>22</v>
      </c>
      <c r="E5" s="6"/>
      <c r="F5" s="7" t="s">
        <v>23</v>
      </c>
      <c r="G5" s="6"/>
      <c r="H5" s="8">
        <v>1</v>
      </c>
      <c r="I5" s="6"/>
      <c r="J5" s="11" t="str">
        <f>CHAR(64+H5)</f>
        <v>A</v>
      </c>
      <c r="K5" s="6"/>
      <c r="L5" s="11" t="str">
        <f>"["&amp;$D$3&amp;"]"&amp;$D$5&amp;"!"&amp;J5&amp;$D$7&amp;":"&amp;J5&amp;$D$9</f>
        <v>[Journal.xlsx]Liste!A2:A160</v>
      </c>
      <c r="M5" s="6"/>
    </row>
    <row r="6" spans="1:13" ht="5.0999999999999996" hidden="1" customHeight="1" x14ac:dyDescent="0.25">
      <c r="A6" s="1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30" customHeight="1" x14ac:dyDescent="0.25">
      <c r="A7" s="1"/>
      <c r="B7" s="7" t="s">
        <v>24</v>
      </c>
      <c r="C7" s="6"/>
      <c r="D7" s="8">
        <v>2</v>
      </c>
      <c r="E7" s="6"/>
      <c r="F7" s="7" t="s">
        <v>25</v>
      </c>
      <c r="G7" s="6"/>
      <c r="H7" s="8">
        <v>2</v>
      </c>
      <c r="I7" s="6"/>
      <c r="J7" s="11" t="str">
        <f>CHAR(64+H7)</f>
        <v>B</v>
      </c>
      <c r="K7" s="6"/>
      <c r="L7" s="11" t="str">
        <f>"["&amp;$D$3&amp;"]"&amp;$D$5&amp;"!"&amp;J7&amp;$D$7&amp;":"&amp;J7&amp;$D$9</f>
        <v>[Journal.xlsx]Liste!B2:B160</v>
      </c>
      <c r="M7" s="6"/>
    </row>
    <row r="8" spans="1:13" ht="5.0999999999999996" hidden="1" customHeight="1" x14ac:dyDescent="0.25">
      <c r="A8" s="1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</row>
    <row r="9" spans="1:13" ht="30" customHeight="1" x14ac:dyDescent="0.25">
      <c r="A9" s="1"/>
      <c r="B9" s="7" t="s">
        <v>26</v>
      </c>
      <c r="C9" s="6"/>
      <c r="D9" s="8">
        <v>160</v>
      </c>
      <c r="E9" s="6"/>
      <c r="F9" s="7" t="s">
        <v>27</v>
      </c>
      <c r="G9" s="6"/>
      <c r="H9" s="8">
        <v>4</v>
      </c>
      <c r="I9" s="6"/>
      <c r="J9" s="11" t="str">
        <f>CHAR(64+H9)</f>
        <v>D</v>
      </c>
      <c r="K9" s="6"/>
      <c r="L9" s="11" t="str">
        <f>"["&amp;$D$3&amp;"]"&amp;$D$5&amp;"!"&amp;J9&amp;$D$7&amp;":"&amp;J9&amp;$D$9</f>
        <v>[Journal.xlsx]Liste!D2:D160</v>
      </c>
      <c r="M9" s="6"/>
    </row>
    <row r="10" spans="1:13" x14ac:dyDescent="0.25">
      <c r="A10" s="1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</row>
    <row r="1048574" hidden="1" x14ac:dyDescent="0.25"/>
    <row r="1048575" hidden="1" x14ac:dyDescent="0.25"/>
    <row r="1048576" hidden="1" x14ac:dyDescent="0.25"/>
  </sheetData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S24"/>
  <sheetViews>
    <sheetView tabSelected="1" workbookViewId="0">
      <selection activeCell="H18" sqref="H18"/>
    </sheetView>
  </sheetViews>
  <sheetFormatPr baseColWidth="10" defaultRowHeight="15" x14ac:dyDescent="0.25"/>
  <cols>
    <col min="1" max="1" width="1.7109375" customWidth="1"/>
    <col min="2" max="2" width="5.7109375" customWidth="1"/>
    <col min="3" max="4" width="11.7109375" customWidth="1"/>
    <col min="5" max="5" width="1.7109375" customWidth="1"/>
    <col min="6" max="17" width="9.7109375" customWidth="1"/>
    <col min="18" max="18" width="1.7109375" customWidth="1"/>
    <col min="19" max="19" width="9.7109375" customWidth="1"/>
    <col min="20" max="20" width="1.7109375" customWidth="1"/>
    <col min="21" max="21" width="11.42578125" customWidth="1"/>
  </cols>
  <sheetData>
    <row r="1" spans="2:19" x14ac:dyDescent="0.25">
      <c r="F1">
        <f ca="1">OFFSET(comptes!$C5,COLUMN()-6,0)</f>
        <v>1</v>
      </c>
      <c r="G1">
        <f ca="1">OFFSET(comptes!$C5,COLUMN()-6,0)</f>
        <v>2</v>
      </c>
      <c r="H1">
        <f ca="1">OFFSET(comptes!$C5,COLUMN()-6,0)</f>
        <v>3</v>
      </c>
      <c r="I1">
        <f ca="1">OFFSET(comptes!$C5,COLUMN()-6,0)</f>
        <v>4</v>
      </c>
      <c r="J1">
        <f ca="1">OFFSET(comptes!$C5,COLUMN()-6,0)</f>
        <v>5</v>
      </c>
      <c r="K1">
        <f ca="1">OFFSET(comptes!$C5,COLUMN()-6,0)</f>
        <v>6</v>
      </c>
      <c r="L1">
        <f ca="1">OFFSET(comptes!$C5,COLUMN()-6,0)</f>
        <v>7</v>
      </c>
      <c r="M1">
        <f ca="1">OFFSET(comptes!$C5,COLUMN()-6,0)</f>
        <v>8</v>
      </c>
      <c r="N1">
        <f ca="1">OFFSET(comptes!$C5,COLUMN()-6,0)</f>
        <v>9</v>
      </c>
      <c r="O1">
        <f ca="1">OFFSET(comptes!$C5,COLUMN()-6,0)</f>
        <v>10</v>
      </c>
      <c r="P1">
        <f ca="1">OFFSET(comptes!$C5,COLUMN()-6,0)</f>
        <v>11</v>
      </c>
      <c r="Q1">
        <f ca="1">OFFSET(comptes!$C5,COLUMN()-6,0)</f>
        <v>12</v>
      </c>
    </row>
    <row r="2" spans="2:19" ht="60" customHeight="1" x14ac:dyDescent="0.25">
      <c r="F2" t="str">
        <f ca="1">OFFSET(comptes!$E5,COLUMN()-6,0)</f>
        <v>mb</v>
      </c>
      <c r="G2" t="str">
        <f ca="1">OFFSET(comptes!$E5,COLUMN()-6,0)</f>
        <v>Car</v>
      </c>
      <c r="H2" t="str">
        <f ca="1">OFFSET(comptes!$E5,COLUMN()-6,0)</f>
        <v>Equi</v>
      </c>
      <c r="I2" t="str">
        <f ca="1">OFFSET(comptes!$E5,COLUMN()-6,0)</f>
        <v>Photo</v>
      </c>
      <c r="J2" t="str">
        <f ca="1">OFFSET(comptes!$E5,COLUMN()-6,0)</f>
        <v>Loc</v>
      </c>
      <c r="K2" t="str">
        <f ca="1">OFFSET(comptes!$E5,COLUMN()-6,0)</f>
        <v>Rép</v>
      </c>
      <c r="L2" t="str">
        <f ca="1">OFFSET(comptes!$E5,COLUMN()-6,0)</f>
        <v>Main</v>
      </c>
      <c r="M2" t="str">
        <f ca="1">OFFSET(comptes!$E5,COLUMN()-6,0)</f>
        <v>Coursiers</v>
      </c>
      <c r="N2" t="str">
        <f ca="1">OFFSET(comptes!$E5,COLUMN()-6,0)</f>
        <v>Park</v>
      </c>
      <c r="O2" t="str">
        <f ca="1">OFFSET(comptes!$E5,COLUMN()-6,0)</f>
        <v>Frai Tel</v>
      </c>
      <c r="P2" t="str">
        <f ca="1">OFFSET(comptes!$E5,COLUMN()-6,0)</f>
        <v>Frais Pos</v>
      </c>
      <c r="Q2" t="str">
        <f ca="1">OFFSET(comptes!$E5,COLUMN()-6,0)</f>
        <v>Med</v>
      </c>
      <c r="S2" t="s">
        <v>28</v>
      </c>
    </row>
    <row r="3" spans="2:19" ht="6" customHeight="1" x14ac:dyDescent="0.25"/>
    <row r="4" spans="2:19" ht="18" customHeight="1" x14ac:dyDescent="0.25">
      <c r="B4">
        <v>2013</v>
      </c>
      <c r="C4" s="16" t="s">
        <v>29</v>
      </c>
      <c r="D4" s="16"/>
      <c r="F4">
        <v>400</v>
      </c>
      <c r="G4">
        <v>3000</v>
      </c>
      <c r="H4">
        <v>5000</v>
      </c>
      <c r="I4">
        <v>2000</v>
      </c>
      <c r="J4">
        <v>4500</v>
      </c>
      <c r="K4">
        <v>2000</v>
      </c>
      <c r="L4">
        <v>3500</v>
      </c>
      <c r="M4">
        <v>1000</v>
      </c>
      <c r="N4">
        <v>5000</v>
      </c>
      <c r="O4">
        <v>3000</v>
      </c>
      <c r="P4">
        <v>5000</v>
      </c>
      <c r="Q4">
        <v>8000</v>
      </c>
    </row>
    <row r="5" spans="2:19" ht="6" customHeight="1" x14ac:dyDescent="0.25"/>
    <row r="6" spans="2:19" ht="18" customHeight="1" x14ac:dyDescent="0.25">
      <c r="C6" s="16" t="s">
        <v>30</v>
      </c>
      <c r="D6" s="16"/>
    </row>
    <row r="7" spans="2:19" ht="6" customHeight="1" x14ac:dyDescent="0.25"/>
    <row r="8" spans="2:19" x14ac:dyDescent="0.25">
      <c r="B8" s="16" t="s">
        <v>31</v>
      </c>
      <c r="C8" s="12">
        <f>DATE($B$4,1,1)</f>
        <v>41275</v>
      </c>
      <c r="D8" s="12">
        <f>DATE(YEAR(C8),MONTH(C8)+3,1)-1</f>
        <v>41364</v>
      </c>
      <c r="F8" s="15" t="e">
        <f ca="1">SUMIFS(INDIRECT(Refmontants,TRUE),INDIRECT(Refdates,TRUE),"&gt;="&amp;Feuil3!$C8,INDIRECT(Refdates,TRUE),"&lt;="&amp;Feuil3!$D8,INDIRECT(Refcodes,TRUE),Feuil3!F$1)</f>
        <v>#REF!</v>
      </c>
    </row>
    <row r="9" spans="2:19" x14ac:dyDescent="0.25">
      <c r="B9" s="16"/>
      <c r="C9" s="12">
        <f>D8+1</f>
        <v>41365</v>
      </c>
      <c r="D9" s="12">
        <f>DATE(YEAR(C9),MONTH(C9)+3,1)-1</f>
        <v>41455</v>
      </c>
    </row>
    <row r="10" spans="2:19" x14ac:dyDescent="0.25">
      <c r="B10" s="16"/>
      <c r="C10" s="12">
        <f>D9+1</f>
        <v>41456</v>
      </c>
      <c r="D10" s="12">
        <f>DATE(YEAR(C10),MONTH(C10)+3,1)-1</f>
        <v>41547</v>
      </c>
    </row>
    <row r="11" spans="2:19" x14ac:dyDescent="0.25">
      <c r="B11" s="16"/>
      <c r="C11" s="12">
        <f>D10+1</f>
        <v>41548</v>
      </c>
      <c r="D11" s="12">
        <f>DATE(YEAR(C11),MONTH(C11)+3,1)-1</f>
        <v>41639</v>
      </c>
    </row>
    <row r="12" spans="2:19" ht="6" customHeight="1" x14ac:dyDescent="0.25"/>
    <row r="13" spans="2:19" ht="18" customHeight="1" x14ac:dyDescent="0.25"/>
    <row r="14" spans="2:19" ht="6" customHeight="1" x14ac:dyDescent="0.25"/>
    <row r="15" spans="2:19" ht="6" customHeight="1" x14ac:dyDescent="0.25"/>
    <row r="16" spans="2:19" ht="18" customHeight="1" x14ac:dyDescent="0.25">
      <c r="C16" s="16" t="s">
        <v>32</v>
      </c>
      <c r="D16" s="16"/>
    </row>
    <row r="17" spans="2:4" ht="6" customHeight="1" x14ac:dyDescent="0.25"/>
    <row r="18" spans="2:4" x14ac:dyDescent="0.25">
      <c r="B18" s="16" t="s">
        <v>33</v>
      </c>
      <c r="C18" s="12">
        <f>DATE($B$4,1,1)</f>
        <v>41275</v>
      </c>
      <c r="D18" s="12">
        <f>DATE(YEAR(C18),MONTH(C18)+3,1)-1</f>
        <v>41364</v>
      </c>
    </row>
    <row r="19" spans="2:4" x14ac:dyDescent="0.25">
      <c r="B19" s="16"/>
      <c r="C19" s="12">
        <f>D18+1</f>
        <v>41365</v>
      </c>
      <c r="D19" s="12">
        <f>DATE(YEAR(C19),MONTH(C19)+3,1)-1</f>
        <v>41455</v>
      </c>
    </row>
    <row r="20" spans="2:4" x14ac:dyDescent="0.25">
      <c r="B20" s="16"/>
      <c r="C20" s="12">
        <f>D19+1</f>
        <v>41456</v>
      </c>
      <c r="D20" s="12">
        <f>DATE(YEAR(C20),MONTH(C20)+3,1)-1</f>
        <v>41547</v>
      </c>
    </row>
    <row r="21" spans="2:4" x14ac:dyDescent="0.25">
      <c r="B21" s="16"/>
      <c r="C21" s="12">
        <f>D20+1</f>
        <v>41548</v>
      </c>
      <c r="D21" s="12">
        <f>DATE(YEAR(C21),MONTH(C21)+3,1)-1</f>
        <v>41639</v>
      </c>
    </row>
    <row r="22" spans="2:4" ht="6" customHeight="1" x14ac:dyDescent="0.25"/>
    <row r="23" spans="2:4" ht="18" customHeight="1" x14ac:dyDescent="0.25"/>
    <row r="24" spans="2:4" ht="6" customHeight="1" x14ac:dyDescent="0.25"/>
  </sheetData>
  <mergeCells count="5">
    <mergeCell ref="C4:D4"/>
    <mergeCell ref="C6:D6"/>
    <mergeCell ref="B8:B11"/>
    <mergeCell ref="C16:D16"/>
    <mergeCell ref="B18:B21"/>
  </mergeCells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comptes</vt:lpstr>
      <vt:lpstr>Par</vt:lpstr>
      <vt:lpstr>Feuil3</vt:lpstr>
      <vt:lpstr>Comptes</vt:lpstr>
      <vt:lpstr>Libellès</vt:lpstr>
      <vt:lpstr>Refcodes</vt:lpstr>
      <vt:lpstr>Refdates</vt:lpstr>
      <vt:lpstr>Refmontants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</dc:creator>
  <cp:lastModifiedBy>aurelie</cp:lastModifiedBy>
  <dcterms:created xsi:type="dcterms:W3CDTF">2013-02-08T12:17:52Z</dcterms:created>
  <dcterms:modified xsi:type="dcterms:W3CDTF">2013-02-10T12:43:34Z</dcterms:modified>
</cp:coreProperties>
</file>