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4310" tabRatio="120"/>
  </bookViews>
  <sheets>
    <sheet name="Tableau" sheetId="2" r:id="rId1"/>
  </sheets>
  <definedNames>
    <definedName name="Article">Tableau!$L$3:$L$5</definedName>
    <definedName name="Charnière">Tableau!$B$40:$B$51</definedName>
    <definedName name="Coulisse">Tableau!$B$52:$B$61</definedName>
    <definedName name="Eclairage">Tableau!$B$62:$B$69</definedName>
    <definedName name="Fournisseur">Tableau!$N$3:$N$6</definedName>
    <definedName name="TYpe">#REF!</definedName>
  </definedNames>
  <calcPr calcId="124519" calcMode="autoNoTable"/>
  <fileRecoveryPr repairLoad="1"/>
</workbook>
</file>

<file path=xl/calcChain.xml><?xml version="1.0" encoding="utf-8"?>
<calcChain xmlns="http://schemas.openxmlformats.org/spreadsheetml/2006/main">
  <c r="D18" i="2"/>
  <c r="D19"/>
  <c r="D20"/>
  <c r="D21"/>
  <c r="D22"/>
  <c r="D23"/>
  <c r="D24"/>
  <c r="D25"/>
  <c r="D26"/>
  <c r="D27"/>
  <c r="D28"/>
  <c r="D29"/>
  <c r="D30"/>
  <c r="D31"/>
  <c r="D32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D11"/>
  <c r="D12"/>
  <c r="D13"/>
  <c r="D14"/>
  <c r="D15"/>
  <c r="D16"/>
  <c r="D17"/>
  <c r="I9"/>
  <c r="J9" s="1"/>
  <c r="I10"/>
  <c r="J10" s="1"/>
  <c r="D9"/>
  <c r="D10"/>
  <c r="J33" l="1"/>
</calcChain>
</file>

<file path=xl/sharedStrings.xml><?xml version="1.0" encoding="utf-8"?>
<sst xmlns="http://schemas.openxmlformats.org/spreadsheetml/2006/main" count="127" uniqueCount="101">
  <si>
    <t>Fournisseur</t>
  </si>
  <si>
    <t>Prix</t>
  </si>
  <si>
    <t>Charnière</t>
  </si>
  <si>
    <t>Coulisse</t>
  </si>
  <si>
    <t>Charnière applique 110° blum amo</t>
  </si>
  <si>
    <t>Charnière semi-appl 110° blum amo</t>
  </si>
  <si>
    <t>Article</t>
  </si>
  <si>
    <t>Désignation</t>
  </si>
  <si>
    <t>QT</t>
  </si>
  <si>
    <t>Finition</t>
  </si>
  <si>
    <t>Numéro de2</t>
  </si>
  <si>
    <t>Prix Total</t>
  </si>
  <si>
    <t>Commande</t>
  </si>
  <si>
    <t>Livraison</t>
  </si>
  <si>
    <t>Date de</t>
  </si>
  <si>
    <t>Total:</t>
  </si>
  <si>
    <t>Liste Article</t>
  </si>
  <si>
    <t>Liste Fournisseur</t>
  </si>
  <si>
    <t>LMC</t>
  </si>
  <si>
    <t>Legallais</t>
  </si>
  <si>
    <t>Foussier</t>
  </si>
  <si>
    <t>Häfele</t>
  </si>
  <si>
    <t>Charnière encastrée 110° blum amo</t>
  </si>
  <si>
    <t>Embase clip à eurovis ép.0mm</t>
  </si>
  <si>
    <t>Embase clip à eurovis ép.3mm</t>
  </si>
  <si>
    <t>Embase clip à eurovis ép.9mm</t>
  </si>
  <si>
    <t>Coulisse Tandem lg.350 blum amo</t>
  </si>
  <si>
    <t>Coulisse Tandem lg.250 blum amo</t>
  </si>
  <si>
    <t>Coulisse Tandem lg.300 blum amo</t>
  </si>
  <si>
    <t>Coulisse Tandem lg.400 blum amo</t>
  </si>
  <si>
    <t>Coulisse Tandem lg.450 blum amo</t>
  </si>
  <si>
    <t>Coulisse Tandem lg.500 blum amo</t>
  </si>
  <si>
    <t>Coulisse Tandem lg.550 blum amo</t>
  </si>
  <si>
    <t>Eclairage</t>
  </si>
  <si>
    <t>Attache façade gauche tandem</t>
  </si>
  <si>
    <t>Attache façade droite tandem</t>
  </si>
  <si>
    <t>Cellule infra-rouge pour leds</t>
  </si>
  <si>
    <t>Bande leds 24 V (long 5ml)</t>
  </si>
  <si>
    <t>------------------------------------------</t>
  </si>
  <si>
    <t>REF</t>
  </si>
  <si>
    <t>REFERENCE</t>
  </si>
  <si>
    <t>COU560H250B</t>
  </si>
  <si>
    <t>COU560H300B</t>
  </si>
  <si>
    <t>COU560H350B</t>
  </si>
  <si>
    <t>COU560H400B</t>
  </si>
  <si>
    <t>COU560H450B</t>
  </si>
  <si>
    <t>COU560H500B</t>
  </si>
  <si>
    <t>COU560H550B</t>
  </si>
  <si>
    <t>-------------------------</t>
  </si>
  <si>
    <t>Compris</t>
  </si>
  <si>
    <t>CHA73B359</t>
  </si>
  <si>
    <t>CHA71B369</t>
  </si>
  <si>
    <t>CHA71B379</t>
  </si>
  <si>
    <t>CHA79B9590</t>
  </si>
  <si>
    <t>CHA71B959</t>
  </si>
  <si>
    <t>CHA71B969</t>
  </si>
  <si>
    <t>CHA71B979</t>
  </si>
  <si>
    <t>EMB175810</t>
  </si>
  <si>
    <t>EMB17581021</t>
  </si>
  <si>
    <t>EMB175813</t>
  </si>
  <si>
    <t>CEL106</t>
  </si>
  <si>
    <t>BOI105</t>
  </si>
  <si>
    <t>BAN513BLC</t>
  </si>
  <si>
    <t>423.54.725</t>
  </si>
  <si>
    <t>423.54.730</t>
  </si>
  <si>
    <t>423.54.735</t>
  </si>
  <si>
    <t>423.54.740</t>
  </si>
  <si>
    <t>423.54.745</t>
  </si>
  <si>
    <t>423.54.750</t>
  </si>
  <si>
    <t>423.54.755</t>
  </si>
  <si>
    <t>---------------</t>
  </si>
  <si>
    <t>------------------------</t>
  </si>
  <si>
    <t>-----------------------------</t>
  </si>
  <si>
    <t>ATT51G</t>
  </si>
  <si>
    <t>ATT51D</t>
  </si>
  <si>
    <t>EMB175819</t>
  </si>
  <si>
    <t>Boitier inter. (3 cellules maxi)</t>
  </si>
  <si>
    <t>Transformateur 24V en 30W</t>
  </si>
  <si>
    <t>Charnière dans le prolong. amo</t>
  </si>
  <si>
    <t>Charnière applique 95° EP amo</t>
  </si>
  <si>
    <t>Charnière semi-appl 95° EP amo</t>
  </si>
  <si>
    <t>Charnière encastrée 95° EP amo</t>
  </si>
  <si>
    <t>Embase clip ép.0mm (vis-à vis)</t>
  </si>
  <si>
    <t>FIL110</t>
  </si>
  <si>
    <t>Fil connexion lg 150mm</t>
  </si>
  <si>
    <t>TRA2430</t>
  </si>
  <si>
    <t>TRA2415</t>
  </si>
  <si>
    <t>Transformateur 24V en 15W</t>
  </si>
  <si>
    <t>Transformateur 24V en 50W</t>
  </si>
  <si>
    <t>Transformateur 24V en 70W</t>
  </si>
  <si>
    <t>TRA4950</t>
  </si>
  <si>
    <t>TRA4970</t>
  </si>
  <si>
    <t>----------------</t>
  </si>
  <si>
    <t>-----------------</t>
  </si>
  <si>
    <t>73B3590</t>
  </si>
  <si>
    <t>71B9790</t>
  </si>
  <si>
    <t>71B9690</t>
  </si>
  <si>
    <t>71B3690</t>
  </si>
  <si>
    <t>71B9590</t>
  </si>
  <si>
    <t>71B3790</t>
  </si>
  <si>
    <t>79B9590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</si>
</sst>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8"/>
      </patternFill>
    </fill>
    <fill>
      <patternFill patternType="solid">
        <fgColor theme="9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/>
      <bottom/>
      <diagonal/>
    </border>
  </borders>
  <cellStyleXfs count="9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1" fillId="5" borderId="2" applyNumberFormat="0" applyFont="0" applyAlignment="0" applyProtection="0"/>
    <xf numFmtId="0" fontId="5" fillId="6" borderId="0" applyNumberFormat="0" applyBorder="0" applyAlignment="0" applyProtection="0"/>
    <xf numFmtId="0" fontId="1" fillId="7" borderId="0" applyNumberFormat="0" applyBorder="0" applyAlignment="0" applyProtection="0"/>
    <xf numFmtId="0" fontId="5" fillId="8" borderId="0" applyNumberFormat="0" applyBorder="0" applyAlignment="0" applyProtection="0"/>
    <xf numFmtId="0" fontId="1" fillId="9" borderId="0" applyNumberFormat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5" fillId="6" borderId="0" xfId="5" applyAlignment="1">
      <alignment horizontal="center"/>
    </xf>
    <xf numFmtId="0" fontId="5" fillId="6" borderId="0" xfId="5" applyNumberFormat="1" applyAlignment="1">
      <alignment horizontal="center"/>
    </xf>
    <xf numFmtId="0" fontId="0" fillId="0" borderId="0" xfId="0" applyNumberFormat="1"/>
    <xf numFmtId="0" fontId="2" fillId="2" borderId="0" xfId="1"/>
    <xf numFmtId="0" fontId="0" fillId="5" borderId="2" xfId="4" applyFont="1" applyAlignment="1">
      <alignment horizontal="center"/>
    </xf>
    <xf numFmtId="0" fontId="3" fillId="3" borderId="0" xfId="2"/>
    <xf numFmtId="0" fontId="2" fillId="2" borderId="0" xfId="1" applyAlignment="1">
      <alignment horizontal="center"/>
    </xf>
    <xf numFmtId="0" fontId="1" fillId="9" borderId="0" xfId="8"/>
    <xf numFmtId="0" fontId="1" fillId="9" borderId="1" xfId="8" applyBorder="1"/>
    <xf numFmtId="0" fontId="4" fillId="4" borderId="1" xfId="3" applyAlignment="1">
      <alignment horizontal="center"/>
    </xf>
    <xf numFmtId="0" fontId="4" fillId="4" borderId="1" xfId="3" quotePrefix="1" applyAlignment="1">
      <alignment horizontal="center"/>
    </xf>
    <xf numFmtId="0" fontId="4" fillId="5" borderId="2" xfId="4" applyFont="1" applyAlignment="1">
      <alignment horizontal="center"/>
    </xf>
    <xf numFmtId="0" fontId="1" fillId="7" borderId="0" xfId="6"/>
    <xf numFmtId="0" fontId="5" fillId="8" borderId="1" xfId="7" applyBorder="1" applyAlignment="1">
      <alignment horizontal="center"/>
    </xf>
    <xf numFmtId="0" fontId="5" fillId="8" borderId="3" xfId="7" quotePrefix="1" applyBorder="1" applyAlignment="1">
      <alignment horizontal="center"/>
    </xf>
    <xf numFmtId="0" fontId="5" fillId="8" borderId="1" xfId="7" applyBorder="1" applyAlignment="1">
      <alignment horizontal="center" vertical="top"/>
    </xf>
    <xf numFmtId="0" fontId="0" fillId="0" borderId="0" xfId="0" quotePrefix="1"/>
    <xf numFmtId="3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164" fontId="0" fillId="0" borderId="0" xfId="0" applyNumberFormat="1" applyAlignment="1">
      <alignment horizontal="center"/>
    </xf>
    <xf numFmtId="0" fontId="4" fillId="5" borderId="2" xfId="4" applyFont="1"/>
    <xf numFmtId="164" fontId="0" fillId="0" borderId="0" xfId="0" quotePrefix="1" applyNumberFormat="1" applyAlignment="1">
      <alignment horizontal="center"/>
    </xf>
  </cellXfs>
  <cellStyles count="9">
    <cellStyle name="20 % - Accent3" xfId="6" builtinId="38"/>
    <cellStyle name="20 % - Accent6" xfId="8" builtinId="50"/>
    <cellStyle name="Accent1" xfId="5" builtinId="29"/>
    <cellStyle name="Accent5" xfId="7" builtinId="45"/>
    <cellStyle name="Commentaire" xfId="4" builtinId="10"/>
    <cellStyle name="Entrée" xfId="3" builtinId="20"/>
    <cellStyle name="Insatisfaisant" xfId="2" builtinId="27"/>
    <cellStyle name="Normal" xfId="0" builtinId="0"/>
    <cellStyle name="Satisfaisant" xfId="1" builtinId="26"/>
  </cellStyles>
  <dxfs count="10">
    <dxf>
      <numFmt numFmtId="0" formatCode="General"/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7:J33" totalsRowShown="0">
  <autoFilter ref="A7:J33"/>
  <tableColumns count="10">
    <tableColumn id="1" name="Article"/>
    <tableColumn id="2" name="Désignation"/>
    <tableColumn id="4" name="QT"/>
    <tableColumn id="3" name="REF" dataDxfId="9">
      <calculatedColumnFormula>INDEX(L$40:$O$66,MATCH(B8,$B$40:$B$66,0),MATCH(F8,Fournisseur,0))</calculatedColumnFormula>
    </tableColumn>
    <tableColumn id="5" name="Finition"/>
    <tableColumn id="6" name="Fournisseur"/>
    <tableColumn id="7" name="Date de"/>
    <tableColumn id="8" name="Numéro de2"/>
    <tableColumn id="10" name="Prix"/>
    <tableColumn id="11" name="Prix Total" dataDxfId="0">
      <calculatedColumnFormula>SUM(Tableau1[[#This Row],[Prix]],Tableau1[[#This Row],[REF]])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/>
  </sheetPr>
  <dimension ref="A1:Y76"/>
  <sheetViews>
    <sheetView tabSelected="1" topLeftCell="A25" workbookViewId="0">
      <selection activeCell="F9" sqref="F9"/>
    </sheetView>
  </sheetViews>
  <sheetFormatPr baseColWidth="10" defaultRowHeight="15"/>
  <cols>
    <col min="1" max="1" width="11.5703125" customWidth="1"/>
    <col min="2" max="2" width="32.140625" customWidth="1"/>
    <col min="3" max="3" width="7.42578125" customWidth="1"/>
    <col min="4" max="4" width="13.140625" customWidth="1"/>
    <col min="5" max="5" width="11.140625" customWidth="1"/>
    <col min="6" max="6" width="11.42578125" customWidth="1"/>
    <col min="7" max="7" width="12.42578125" customWidth="1"/>
    <col min="8" max="8" width="12" customWidth="1"/>
    <col min="9" max="9" width="6" customWidth="1"/>
    <col min="10" max="11" width="12.5703125" customWidth="1"/>
    <col min="12" max="12" width="18.42578125" customWidth="1"/>
    <col min="13" max="13" width="21.140625" customWidth="1"/>
    <col min="14" max="14" width="18.28515625" customWidth="1"/>
    <col min="21" max="21" width="34.42578125" customWidth="1"/>
  </cols>
  <sheetData>
    <row r="1" spans="1:14">
      <c r="L1" s="5" t="s">
        <v>16</v>
      </c>
      <c r="N1" s="5" t="s">
        <v>17</v>
      </c>
    </row>
    <row r="3" spans="1:14">
      <c r="L3" s="9" t="s">
        <v>2</v>
      </c>
      <c r="N3" s="10" t="s">
        <v>18</v>
      </c>
    </row>
    <row r="4" spans="1:14">
      <c r="L4" s="9" t="s">
        <v>3</v>
      </c>
      <c r="N4" s="10" t="s">
        <v>19</v>
      </c>
    </row>
    <row r="5" spans="1:14">
      <c r="L5" s="9" t="s">
        <v>33</v>
      </c>
      <c r="N5" s="10" t="s">
        <v>20</v>
      </c>
    </row>
    <row r="6" spans="1:14">
      <c r="N6" s="10" t="s">
        <v>21</v>
      </c>
    </row>
    <row r="7" spans="1:14">
      <c r="A7" s="1" t="s">
        <v>6</v>
      </c>
      <c r="B7" s="1" t="s">
        <v>7</v>
      </c>
      <c r="C7" s="1" t="s">
        <v>8</v>
      </c>
      <c r="D7" s="1" t="s">
        <v>39</v>
      </c>
      <c r="E7" s="1" t="s">
        <v>9</v>
      </c>
      <c r="F7" s="1" t="s">
        <v>0</v>
      </c>
      <c r="G7" s="1" t="s">
        <v>14</v>
      </c>
      <c r="H7" s="1" t="s">
        <v>10</v>
      </c>
      <c r="I7" s="1" t="s">
        <v>1</v>
      </c>
      <c r="J7" s="1" t="s">
        <v>11</v>
      </c>
    </row>
    <row r="8" spans="1:14">
      <c r="A8" s="2"/>
      <c r="B8" s="2"/>
      <c r="C8" s="2"/>
      <c r="D8" s="3"/>
      <c r="E8" s="2"/>
      <c r="F8" s="2"/>
      <c r="G8" s="2" t="s">
        <v>13</v>
      </c>
      <c r="H8" s="2" t="s">
        <v>12</v>
      </c>
      <c r="I8" s="2"/>
      <c r="J8" s="3"/>
    </row>
    <row r="9" spans="1:14">
      <c r="D9" s="4" t="e">
        <f>INDEX(L$40:$O$69,MATCH(B9,$B$40:$B$66,0),MATCH(F9,Fournisseur,0))</f>
        <v>#N/A</v>
      </c>
      <c r="I9" t="e">
        <f>INDEX($D$40:$G$69,MATCH(B9,$B$40:$B$66,0),MATCH(F9,Fournisseur,0))</f>
        <v>#N/A</v>
      </c>
      <c r="J9" s="4" t="e">
        <f>SUM(Tableau1[[#This Row],[QT]]*Tableau1[[#This Row],[Prix]])</f>
        <v>#N/A</v>
      </c>
    </row>
    <row r="10" spans="1:14">
      <c r="D10" s="4" t="e">
        <f>INDEX(L$40:$O$69,MATCH(B10,$B$40:$B$66,0),MATCH(F10,Fournisseur,0))</f>
        <v>#N/A</v>
      </c>
      <c r="I10" t="e">
        <f>INDEX($D$40:$G$69,MATCH(B10,$B$40:$B$66,0),MATCH(F10,Fournisseur,0))</f>
        <v>#N/A</v>
      </c>
      <c r="J10" s="4" t="e">
        <f>SUM(Tableau1[[#This Row],[QT]]*Tableau1[[#This Row],[Prix]])</f>
        <v>#N/A</v>
      </c>
    </row>
    <row r="11" spans="1:14">
      <c r="D11" s="4" t="e">
        <f>INDEX(L$40:$O$69,MATCH(B11,$B$40:$B$66,0),MATCH(F11,Fournisseur,0))</f>
        <v>#N/A</v>
      </c>
      <c r="I11" t="e">
        <f>INDEX($D$40:$G$69,MATCH(B11,$B$40:$B$66,0),MATCH(F11,Fournisseur,0))</f>
        <v>#N/A</v>
      </c>
      <c r="J11" s="4" t="e">
        <f>SUM(Tableau1[[#This Row],[QT]]*Tableau1[[#This Row],[Prix]])</f>
        <v>#N/A</v>
      </c>
    </row>
    <row r="12" spans="1:14">
      <c r="D12" s="4" t="e">
        <f>INDEX(L$40:$O$69,MATCH(B12,$B$40:$B$66,0),MATCH(F12,Fournisseur,0))</f>
        <v>#N/A</v>
      </c>
      <c r="I12" t="e">
        <f>INDEX($D$40:$G$69,MATCH(B12,$B$40:$B$66,0),MATCH(F12,Fournisseur,0))</f>
        <v>#N/A</v>
      </c>
      <c r="J12" s="4" t="e">
        <f>SUM(Tableau1[[#This Row],[QT]]*Tableau1[[#This Row],[Prix]])</f>
        <v>#N/A</v>
      </c>
    </row>
    <row r="13" spans="1:14">
      <c r="D13" s="4" t="e">
        <f>INDEX(L$40:$O$69,MATCH(B13,$B$40:$B$66,0),MATCH(F13,Fournisseur,0))</f>
        <v>#N/A</v>
      </c>
      <c r="I13" t="e">
        <f>INDEX($D$40:$G$69,MATCH(B13,$B$40:$B$66,0),MATCH(F13,Fournisseur,0))</f>
        <v>#N/A</v>
      </c>
      <c r="J13" s="4" t="e">
        <f>SUM(Tableau1[[#This Row],[QT]]*Tableau1[[#This Row],[Prix]])</f>
        <v>#N/A</v>
      </c>
    </row>
    <row r="14" spans="1:14">
      <c r="D14" s="4" t="e">
        <f>INDEX(L$40:$O$69,MATCH(B14,$B$40:$B$66,0),MATCH(F14,Fournisseur,0))</f>
        <v>#N/A</v>
      </c>
      <c r="I14" t="e">
        <f>INDEX($D$40:$G$69,MATCH(B14,$B$40:$B$66,0),MATCH(F14,Fournisseur,0))</f>
        <v>#N/A</v>
      </c>
      <c r="J14" s="4" t="e">
        <f>SUM(Tableau1[[#This Row],[QT]]*Tableau1[[#This Row],[Prix]])</f>
        <v>#N/A</v>
      </c>
    </row>
    <row r="15" spans="1:14">
      <c r="D15" s="4" t="e">
        <f>INDEX(L$40:$O$69,MATCH(B15,$B$40:$B$66,0),MATCH(F15,Fournisseur,0))</f>
        <v>#N/A</v>
      </c>
      <c r="I15" t="e">
        <f>INDEX($D$40:$G$69,MATCH(B15,$B$40:$B$66,0),MATCH(F15,Fournisseur,0))</f>
        <v>#N/A</v>
      </c>
      <c r="J15" s="4" t="e">
        <f>SUM(Tableau1[[#This Row],[QT]]*Tableau1[[#This Row],[Prix]])</f>
        <v>#N/A</v>
      </c>
    </row>
    <row r="16" spans="1:14">
      <c r="D16" s="4" t="e">
        <f>INDEX(L$40:$O$69,MATCH(B16,$B$40:$B$66,0),MATCH(F16,Fournisseur,0))</f>
        <v>#N/A</v>
      </c>
      <c r="I16" t="e">
        <f>INDEX($D$40:$G$69,MATCH(B16,$B$40:$B$66,0),MATCH(F16,Fournisseur,0))</f>
        <v>#N/A</v>
      </c>
      <c r="J16" s="4" t="e">
        <f>SUM(Tableau1[[#This Row],[QT]]*Tableau1[[#This Row],[Prix]])</f>
        <v>#N/A</v>
      </c>
    </row>
    <row r="17" spans="4:10">
      <c r="D17" s="4" t="e">
        <f>INDEX(L$40:$O$69,MATCH(B17,$B$40:$B$66,0),MATCH(F17,Fournisseur,0))</f>
        <v>#N/A</v>
      </c>
      <c r="I17" t="e">
        <f>INDEX($D$40:$G$69,MATCH(B17,$B$40:$B$66,0),MATCH(F17,Fournisseur,0))</f>
        <v>#N/A</v>
      </c>
      <c r="J17" s="4" t="e">
        <f>SUM(Tableau1[[#This Row],[QT]]*Tableau1[[#This Row],[Prix]])</f>
        <v>#N/A</v>
      </c>
    </row>
    <row r="18" spans="4:10">
      <c r="D18" s="4" t="e">
        <f>INDEX(L$40:$O$69,MATCH(B18,$B$40:$B$66,0),MATCH(F18,Fournisseur,0))</f>
        <v>#N/A</v>
      </c>
      <c r="I18" t="e">
        <f>INDEX($D$40:$G$69,MATCH(B18,$B$40:$B$66,0),MATCH(F18,Fournisseur,0))</f>
        <v>#N/A</v>
      </c>
      <c r="J18" s="4" t="e">
        <f>SUM(Tableau1[[#This Row],[QT]]*Tableau1[[#This Row],[Prix]])</f>
        <v>#N/A</v>
      </c>
    </row>
    <row r="19" spans="4:10">
      <c r="D19" s="4" t="e">
        <f>INDEX(L$40:$O$69,MATCH(B19,$B$40:$B$66,0),MATCH(F19,Fournisseur,0))</f>
        <v>#N/A</v>
      </c>
      <c r="I19" t="e">
        <f>INDEX($D$40:$G$69,MATCH(B19,$B$40:$B$66,0),MATCH(F19,Fournisseur,0))</f>
        <v>#N/A</v>
      </c>
      <c r="J19" s="4" t="e">
        <f>SUM(Tableau1[[#This Row],[QT]]*Tableau1[[#This Row],[Prix]])</f>
        <v>#N/A</v>
      </c>
    </row>
    <row r="20" spans="4:10">
      <c r="D20" s="4" t="e">
        <f>INDEX(L$40:$O$69,MATCH(B20,$B$40:$B$66,0),MATCH(F20,Fournisseur,0))</f>
        <v>#N/A</v>
      </c>
      <c r="I20" t="e">
        <f>INDEX($D$40:$G$69,MATCH(B20,$B$40:$B$66,0),MATCH(F20,Fournisseur,0))</f>
        <v>#N/A</v>
      </c>
      <c r="J20" s="4" t="e">
        <f>SUM(Tableau1[[#This Row],[QT]]*Tableau1[[#This Row],[Prix]])</f>
        <v>#N/A</v>
      </c>
    </row>
    <row r="21" spans="4:10">
      <c r="D21" s="4" t="e">
        <f>INDEX(L$40:$O$69,MATCH(B21,$B$40:$B$66,0),MATCH(F21,Fournisseur,0))</f>
        <v>#N/A</v>
      </c>
      <c r="I21" t="e">
        <f>INDEX($D$40:$G$69,MATCH(B21,$B$40:$B$66,0),MATCH(F21,Fournisseur,0))</f>
        <v>#N/A</v>
      </c>
      <c r="J21" s="4" t="e">
        <f>SUM(Tableau1[[#This Row],[QT]]*Tableau1[[#This Row],[Prix]])</f>
        <v>#N/A</v>
      </c>
    </row>
    <row r="22" spans="4:10">
      <c r="D22" s="4" t="e">
        <f>INDEX(L$40:$O$69,MATCH(B22,$B$40:$B$66,0),MATCH(F22,Fournisseur,0))</f>
        <v>#N/A</v>
      </c>
      <c r="I22" t="e">
        <f>INDEX($D$40:$G$69,MATCH(B22,$B$40:$B$66,0),MATCH(F22,Fournisseur,0))</f>
        <v>#N/A</v>
      </c>
      <c r="J22" s="4" t="e">
        <f>SUM(Tableau1[[#This Row],[QT]]*Tableau1[[#This Row],[Prix]])</f>
        <v>#N/A</v>
      </c>
    </row>
    <row r="23" spans="4:10">
      <c r="D23" s="4" t="e">
        <f>INDEX(L$40:$O$69,MATCH(B23,$B$40:$B$66,0),MATCH(F23,Fournisseur,0))</f>
        <v>#N/A</v>
      </c>
      <c r="I23" t="e">
        <f>INDEX($D$40:$G$69,MATCH(B23,$B$40:$B$66,0),MATCH(F23,Fournisseur,0))</f>
        <v>#N/A</v>
      </c>
      <c r="J23" s="4" t="e">
        <f>SUM(Tableau1[[#This Row],[QT]]*Tableau1[[#This Row],[Prix]])</f>
        <v>#N/A</v>
      </c>
    </row>
    <row r="24" spans="4:10">
      <c r="D24" s="4" t="e">
        <f>INDEX(L$40:$O$69,MATCH(B24,$B$40:$B$66,0),MATCH(F24,Fournisseur,0))</f>
        <v>#N/A</v>
      </c>
      <c r="I24" t="e">
        <f>INDEX($D$40:$G$69,MATCH(B24,$B$40:$B$66,0),MATCH(F24,Fournisseur,0))</f>
        <v>#N/A</v>
      </c>
      <c r="J24" s="4" t="e">
        <f>SUM(Tableau1[[#This Row],[QT]]*Tableau1[[#This Row],[Prix]])</f>
        <v>#N/A</v>
      </c>
    </row>
    <row r="25" spans="4:10">
      <c r="D25" s="4" t="e">
        <f>INDEX(L$40:$O$69,MATCH(B25,$B$40:$B$66,0),MATCH(F25,Fournisseur,0))</f>
        <v>#N/A</v>
      </c>
      <c r="I25" t="e">
        <f>INDEX($D$40:$G$69,MATCH(B25,$B$40:$B$66,0),MATCH(F25,Fournisseur,0))</f>
        <v>#N/A</v>
      </c>
      <c r="J25" s="4" t="e">
        <f>SUM(Tableau1[[#This Row],[QT]]*Tableau1[[#This Row],[Prix]])</f>
        <v>#N/A</v>
      </c>
    </row>
    <row r="26" spans="4:10">
      <c r="D26" s="4" t="e">
        <f>INDEX(L$40:$O$69,MATCH(B26,$B$40:$B$66,0),MATCH(F26,Fournisseur,0))</f>
        <v>#N/A</v>
      </c>
      <c r="I26" t="e">
        <f>INDEX($D$40:$G$69,MATCH(B26,$B$40:$B$66,0),MATCH(F26,Fournisseur,0))</f>
        <v>#N/A</v>
      </c>
      <c r="J26" s="4" t="e">
        <f>SUM(Tableau1[[#This Row],[QT]]*Tableau1[[#This Row],[Prix]])</f>
        <v>#N/A</v>
      </c>
    </row>
    <row r="27" spans="4:10">
      <c r="D27" s="4" t="e">
        <f>INDEX(L$40:$O$69,MATCH(B27,$B$40:$B$66,0),MATCH(F27,Fournisseur,0))</f>
        <v>#N/A</v>
      </c>
      <c r="I27" t="e">
        <f>INDEX($D$40:$G$69,MATCH(B27,$B$40:$B$66,0),MATCH(F27,Fournisseur,0))</f>
        <v>#N/A</v>
      </c>
      <c r="J27" s="4" t="e">
        <f>SUM(Tableau1[[#This Row],[QT]]*Tableau1[[#This Row],[Prix]])</f>
        <v>#N/A</v>
      </c>
    </row>
    <row r="28" spans="4:10">
      <c r="D28" s="4" t="e">
        <f>INDEX(L$40:$O$69,MATCH(B28,$B$40:$B$66,0),MATCH(F28,Fournisseur,0))</f>
        <v>#N/A</v>
      </c>
      <c r="I28" t="e">
        <f>INDEX($D$40:$G$69,MATCH(B28,$B$40:$B$66,0),MATCH(F28,Fournisseur,0))</f>
        <v>#N/A</v>
      </c>
      <c r="J28" s="4" t="e">
        <f>SUM(Tableau1[[#This Row],[QT]]*Tableau1[[#This Row],[Prix]])</f>
        <v>#N/A</v>
      </c>
    </row>
    <row r="29" spans="4:10">
      <c r="D29" s="4" t="e">
        <f>INDEX(L$40:$O$69,MATCH(B29,$B$40:$B$66,0),MATCH(F29,Fournisseur,0))</f>
        <v>#N/A</v>
      </c>
      <c r="I29" t="e">
        <f>INDEX($D$40:$G$69,MATCH(B29,$B$40:$B$66,0),MATCH(F29,Fournisseur,0))</f>
        <v>#N/A</v>
      </c>
      <c r="J29" s="4" t="e">
        <f>SUM(Tableau1[[#This Row],[QT]]*Tableau1[[#This Row],[Prix]])</f>
        <v>#N/A</v>
      </c>
    </row>
    <row r="30" spans="4:10">
      <c r="D30" s="4" t="e">
        <f>INDEX(L$40:$O$69,MATCH(B30,$B$40:$B$66,0),MATCH(F30,Fournisseur,0))</f>
        <v>#N/A</v>
      </c>
      <c r="I30" t="e">
        <f>INDEX($D$40:$G$69,MATCH(B30,$B$40:$B$66,0),MATCH(F30,Fournisseur,0))</f>
        <v>#N/A</v>
      </c>
      <c r="J30" s="4" t="e">
        <f>SUM(Tableau1[[#This Row],[QT]]*Tableau1[[#This Row],[Prix]])</f>
        <v>#N/A</v>
      </c>
    </row>
    <row r="31" spans="4:10">
      <c r="D31" s="4" t="e">
        <f>INDEX(L$40:$O$69,MATCH(B31,$B$40:$B$66,0),MATCH(F31,Fournisseur,0))</f>
        <v>#N/A</v>
      </c>
      <c r="I31" t="e">
        <f>INDEX($D$40:$G$69,MATCH(B31,$B$40:$B$66,0),MATCH(F31,Fournisseur,0))</f>
        <v>#N/A</v>
      </c>
      <c r="J31" s="4" t="e">
        <f>SUM(Tableau1[[#This Row],[QT]]*Tableau1[[#This Row],[Prix]])</f>
        <v>#N/A</v>
      </c>
    </row>
    <row r="32" spans="4:10">
      <c r="D32" s="4" t="e">
        <f>INDEX(L$40:$O$69,MATCH(B32,$B$40:$B$66,0),MATCH(F32,Fournisseur,0))</f>
        <v>#N/A</v>
      </c>
      <c r="I32" t="e">
        <f>INDEX($D$40:$G$69,MATCH(B32,$B$40:$B$66,0),MATCH(F32,Fournisseur,0))</f>
        <v>#N/A</v>
      </c>
      <c r="J32" s="4" t="e">
        <f>SUM(Tableau1[[#This Row],[QT]]*Tableau1[[#This Row],[Prix]])</f>
        <v>#N/A</v>
      </c>
    </row>
    <row r="33" spans="2:25">
      <c r="D33" s="4"/>
      <c r="I33" t="s">
        <v>15</v>
      </c>
      <c r="J33" s="4" t="e">
        <f>SUM(J9:J32)</f>
        <v>#N/A</v>
      </c>
    </row>
    <row r="36" spans="2:25">
      <c r="U36" s="8" t="s">
        <v>33</v>
      </c>
    </row>
    <row r="38" spans="2:25">
      <c r="E38" s="7" t="s">
        <v>1</v>
      </c>
      <c r="M38" s="7" t="s">
        <v>40</v>
      </c>
    </row>
    <row r="39" spans="2:25">
      <c r="D39" s="14" t="s">
        <v>18</v>
      </c>
      <c r="E39" s="14" t="s">
        <v>19</v>
      </c>
      <c r="F39" s="14" t="s">
        <v>20</v>
      </c>
      <c r="G39" s="14" t="s">
        <v>21</v>
      </c>
      <c r="L39" s="14" t="s">
        <v>18</v>
      </c>
      <c r="M39" s="14" t="s">
        <v>19</v>
      </c>
      <c r="N39" s="14" t="s">
        <v>20</v>
      </c>
      <c r="O39" s="14" t="s">
        <v>21</v>
      </c>
      <c r="V39" s="6" t="s">
        <v>18</v>
      </c>
      <c r="W39" s="6" t="s">
        <v>19</v>
      </c>
      <c r="X39" s="6" t="s">
        <v>20</v>
      </c>
      <c r="Y39" s="6" t="s">
        <v>21</v>
      </c>
    </row>
    <row r="40" spans="2:25">
      <c r="B40" s="15" t="s">
        <v>4</v>
      </c>
      <c r="D40" s="21">
        <v>2.4700000000000002</v>
      </c>
      <c r="E40" s="21"/>
      <c r="F40" s="21">
        <v>3.49</v>
      </c>
      <c r="G40" s="21"/>
      <c r="L40" s="1" t="s">
        <v>50</v>
      </c>
      <c r="N40" t="s">
        <v>94</v>
      </c>
      <c r="U40">
        <v>20</v>
      </c>
      <c r="V40">
        <v>21</v>
      </c>
      <c r="W40">
        <v>22</v>
      </c>
      <c r="X40">
        <v>23</v>
      </c>
    </row>
    <row r="41" spans="2:25">
      <c r="B41" s="15" t="s">
        <v>5</v>
      </c>
      <c r="D41" s="21">
        <v>2.4700000000000002</v>
      </c>
      <c r="E41" s="21"/>
      <c r="F41" s="21">
        <v>3.49</v>
      </c>
      <c r="G41" s="21"/>
      <c r="L41" s="1" t="s">
        <v>51</v>
      </c>
      <c r="N41" t="s">
        <v>97</v>
      </c>
      <c r="U41">
        <v>24</v>
      </c>
      <c r="V41">
        <v>25</v>
      </c>
      <c r="W41">
        <v>26</v>
      </c>
      <c r="X41">
        <v>27</v>
      </c>
    </row>
    <row r="42" spans="2:25">
      <c r="B42" s="15" t="s">
        <v>22</v>
      </c>
      <c r="D42" s="21">
        <v>2.5800999999999998</v>
      </c>
      <c r="E42" s="21"/>
      <c r="F42" s="21">
        <v>3.64</v>
      </c>
      <c r="G42" s="21"/>
      <c r="L42" s="1" t="s">
        <v>52</v>
      </c>
      <c r="N42" t="s">
        <v>99</v>
      </c>
    </row>
    <row r="43" spans="2:25">
      <c r="B43" s="15" t="s">
        <v>78</v>
      </c>
      <c r="D43" s="21">
        <v>2.5800999999999998</v>
      </c>
      <c r="E43" s="21"/>
      <c r="F43" s="21">
        <v>3.64</v>
      </c>
      <c r="G43" s="21"/>
      <c r="L43" s="1" t="s">
        <v>53</v>
      </c>
      <c r="N43" t="s">
        <v>100</v>
      </c>
    </row>
    <row r="44" spans="2:25">
      <c r="B44" s="15" t="s">
        <v>79</v>
      </c>
      <c r="D44" s="21">
        <v>2.9243999999999999</v>
      </c>
      <c r="E44" s="21"/>
      <c r="F44" s="21">
        <v>4.0599999999999996</v>
      </c>
      <c r="G44" s="21"/>
      <c r="L44" s="1" t="s">
        <v>54</v>
      </c>
      <c r="N44" t="s">
        <v>98</v>
      </c>
    </row>
    <row r="45" spans="2:25">
      <c r="B45" s="15" t="s">
        <v>80</v>
      </c>
      <c r="D45" s="21">
        <v>3.1570999999999998</v>
      </c>
      <c r="E45" s="21"/>
      <c r="F45" s="21">
        <v>4.2</v>
      </c>
      <c r="G45" s="21"/>
      <c r="L45" s="1" t="s">
        <v>55</v>
      </c>
      <c r="N45" t="s">
        <v>96</v>
      </c>
    </row>
    <row r="46" spans="2:25">
      <c r="B46" s="15" t="s">
        <v>81</v>
      </c>
      <c r="D46" s="21">
        <v>3.1009000000000002</v>
      </c>
      <c r="E46" s="21"/>
      <c r="F46" s="21">
        <v>4.22</v>
      </c>
      <c r="G46" s="21"/>
      <c r="L46" s="1" t="s">
        <v>56</v>
      </c>
      <c r="N46" t="s">
        <v>95</v>
      </c>
    </row>
    <row r="47" spans="2:25">
      <c r="B47" s="16" t="s">
        <v>38</v>
      </c>
      <c r="D47" s="21" t="s">
        <v>92</v>
      </c>
      <c r="E47" s="23" t="s">
        <v>93</v>
      </c>
      <c r="F47" s="23" t="s">
        <v>70</v>
      </c>
      <c r="G47" s="23" t="s">
        <v>93</v>
      </c>
      <c r="L47" s="20" t="s">
        <v>48</v>
      </c>
      <c r="M47" s="18" t="s">
        <v>72</v>
      </c>
      <c r="N47" s="18" t="s">
        <v>48</v>
      </c>
      <c r="O47" s="18" t="s">
        <v>70</v>
      </c>
    </row>
    <row r="48" spans="2:25">
      <c r="B48" s="15" t="s">
        <v>23</v>
      </c>
      <c r="D48" s="21">
        <v>0.39979999999999999</v>
      </c>
      <c r="E48" s="21"/>
      <c r="F48" s="21"/>
      <c r="G48" s="21"/>
      <c r="L48" s="1" t="s">
        <v>57</v>
      </c>
    </row>
    <row r="49" spans="2:15">
      <c r="B49" s="17" t="s">
        <v>82</v>
      </c>
      <c r="D49" s="21">
        <v>0.4229</v>
      </c>
      <c r="E49" s="21"/>
      <c r="F49" s="21"/>
      <c r="G49" s="21"/>
      <c r="L49" s="1" t="s">
        <v>58</v>
      </c>
    </row>
    <row r="50" spans="2:15">
      <c r="B50" s="15" t="s">
        <v>24</v>
      </c>
      <c r="D50" s="21">
        <v>0.45550000000000002</v>
      </c>
      <c r="E50" s="21"/>
      <c r="F50" s="21"/>
      <c r="G50" s="21"/>
      <c r="L50" s="1" t="s">
        <v>59</v>
      </c>
    </row>
    <row r="51" spans="2:15">
      <c r="B51" s="15" t="s">
        <v>25</v>
      </c>
      <c r="D51" s="21">
        <v>0.69289999999999996</v>
      </c>
      <c r="E51" s="21"/>
      <c r="F51" s="21"/>
      <c r="G51" s="21"/>
      <c r="L51" s="1" t="s">
        <v>75</v>
      </c>
    </row>
    <row r="52" spans="2:15">
      <c r="B52" s="11" t="s">
        <v>27</v>
      </c>
      <c r="D52" s="21">
        <v>16.16</v>
      </c>
      <c r="E52" s="21"/>
      <c r="F52" s="21">
        <v>21.15</v>
      </c>
      <c r="G52" s="21">
        <v>13.42</v>
      </c>
      <c r="L52" s="1" t="s">
        <v>41</v>
      </c>
      <c r="N52" s="19">
        <v>299383</v>
      </c>
      <c r="O52" t="s">
        <v>63</v>
      </c>
    </row>
    <row r="53" spans="2:15">
      <c r="B53" s="11" t="s">
        <v>28</v>
      </c>
      <c r="D53" s="21">
        <v>16.16</v>
      </c>
      <c r="E53" s="21"/>
      <c r="F53" s="21">
        <v>21.15</v>
      </c>
      <c r="G53" s="21">
        <v>13.42</v>
      </c>
      <c r="L53" s="1" t="s">
        <v>42</v>
      </c>
      <c r="N53" s="19">
        <v>249732</v>
      </c>
      <c r="O53" t="s">
        <v>64</v>
      </c>
    </row>
    <row r="54" spans="2:15">
      <c r="B54" s="11" t="s">
        <v>26</v>
      </c>
      <c r="D54" s="21">
        <v>16.16</v>
      </c>
      <c r="E54" s="21"/>
      <c r="F54" s="21">
        <v>21.15</v>
      </c>
      <c r="G54" s="21">
        <v>13.42</v>
      </c>
      <c r="L54" s="1" t="s">
        <v>43</v>
      </c>
      <c r="N54" s="19">
        <v>249739</v>
      </c>
      <c r="O54" t="s">
        <v>65</v>
      </c>
    </row>
    <row r="55" spans="2:15">
      <c r="B55" s="11" t="s">
        <v>29</v>
      </c>
      <c r="D55" s="21">
        <v>16.5</v>
      </c>
      <c r="E55" s="21"/>
      <c r="F55" s="21">
        <v>21.59</v>
      </c>
      <c r="G55" s="21">
        <v>13.65</v>
      </c>
      <c r="L55" s="1" t="s">
        <v>44</v>
      </c>
      <c r="N55" s="19">
        <v>249746</v>
      </c>
      <c r="O55" t="s">
        <v>66</v>
      </c>
    </row>
    <row r="56" spans="2:15">
      <c r="B56" s="11" t="s">
        <v>30</v>
      </c>
      <c r="D56" s="21">
        <v>16.82</v>
      </c>
      <c r="E56" s="21"/>
      <c r="F56" s="21">
        <v>22.01</v>
      </c>
      <c r="G56" s="21">
        <v>13.9</v>
      </c>
      <c r="L56" s="1" t="s">
        <v>45</v>
      </c>
      <c r="N56" s="19">
        <v>249753</v>
      </c>
      <c r="O56" t="s">
        <v>67</v>
      </c>
    </row>
    <row r="57" spans="2:15">
      <c r="B57" s="11" t="s">
        <v>31</v>
      </c>
      <c r="D57" s="21">
        <v>17.16</v>
      </c>
      <c r="E57" s="21"/>
      <c r="F57" s="21">
        <v>22.44</v>
      </c>
      <c r="G57" s="21">
        <v>14.17</v>
      </c>
      <c r="L57" s="1" t="s">
        <v>46</v>
      </c>
      <c r="N57" s="19">
        <v>249760</v>
      </c>
      <c r="O57" t="s">
        <v>68</v>
      </c>
    </row>
    <row r="58" spans="2:15">
      <c r="B58" s="11" t="s">
        <v>32</v>
      </c>
      <c r="D58" s="21">
        <v>17.98</v>
      </c>
      <c r="E58" s="21"/>
      <c r="F58" s="21">
        <v>23.03</v>
      </c>
      <c r="G58" s="21">
        <v>14.78</v>
      </c>
      <c r="L58" s="1" t="s">
        <v>47</v>
      </c>
      <c r="N58" s="19">
        <v>249767</v>
      </c>
      <c r="O58" t="s">
        <v>69</v>
      </c>
    </row>
    <row r="59" spans="2:15">
      <c r="B59" s="12" t="s">
        <v>38</v>
      </c>
      <c r="D59" s="23" t="s">
        <v>93</v>
      </c>
      <c r="E59" s="23" t="s">
        <v>70</v>
      </c>
      <c r="F59" s="23" t="s">
        <v>70</v>
      </c>
      <c r="G59" s="23" t="s">
        <v>93</v>
      </c>
      <c r="L59" s="20" t="s">
        <v>48</v>
      </c>
      <c r="M59" s="18" t="s">
        <v>72</v>
      </c>
      <c r="N59" s="18" t="s">
        <v>71</v>
      </c>
      <c r="O59" s="18" t="s">
        <v>70</v>
      </c>
    </row>
    <row r="60" spans="2:15">
      <c r="B60" s="11" t="s">
        <v>34</v>
      </c>
      <c r="D60" s="21">
        <v>0.5887</v>
      </c>
      <c r="E60" s="21"/>
      <c r="F60" s="21"/>
      <c r="G60" s="21"/>
      <c r="L60" s="1" t="s">
        <v>73</v>
      </c>
      <c r="O60" t="s">
        <v>49</v>
      </c>
    </row>
    <row r="61" spans="2:15">
      <c r="B61" s="11" t="s">
        <v>35</v>
      </c>
      <c r="D61" s="21">
        <v>0.5887</v>
      </c>
      <c r="E61" s="21"/>
      <c r="F61" s="21"/>
      <c r="G61" s="21"/>
      <c r="L61" s="1" t="s">
        <v>74</v>
      </c>
      <c r="O61" t="s">
        <v>49</v>
      </c>
    </row>
    <row r="62" spans="2:15">
      <c r="B62" s="13" t="s">
        <v>36</v>
      </c>
      <c r="D62" s="21">
        <v>6.1150000000000002</v>
      </c>
      <c r="E62" s="21"/>
      <c r="F62" s="21"/>
      <c r="G62" s="21"/>
      <c r="L62" s="1" t="s">
        <v>60</v>
      </c>
    </row>
    <row r="63" spans="2:15">
      <c r="B63" s="13" t="s">
        <v>76</v>
      </c>
      <c r="D63" s="21">
        <v>38.06</v>
      </c>
      <c r="E63" s="21"/>
      <c r="F63" s="21"/>
      <c r="G63" s="21"/>
      <c r="L63" s="1" t="s">
        <v>61</v>
      </c>
    </row>
    <row r="64" spans="2:15">
      <c r="B64" s="13" t="s">
        <v>37</v>
      </c>
      <c r="D64" s="21">
        <v>150.09</v>
      </c>
      <c r="E64" s="21"/>
      <c r="F64" s="21"/>
      <c r="G64" s="21"/>
      <c r="L64" s="1" t="s">
        <v>62</v>
      </c>
    </row>
    <row r="65" spans="2:12">
      <c r="B65" s="13" t="s">
        <v>84</v>
      </c>
      <c r="D65" s="21">
        <v>1.8272999999999999</v>
      </c>
      <c r="E65" s="21"/>
      <c r="F65" s="21"/>
      <c r="G65" s="21"/>
      <c r="L65" s="1" t="s">
        <v>83</v>
      </c>
    </row>
    <row r="66" spans="2:12">
      <c r="B66" s="13" t="s">
        <v>77</v>
      </c>
      <c r="D66" s="21">
        <v>26.95</v>
      </c>
      <c r="E66" s="21"/>
      <c r="F66" s="21"/>
      <c r="G66" s="21"/>
      <c r="L66" s="1" t="s">
        <v>85</v>
      </c>
    </row>
    <row r="67" spans="2:12">
      <c r="B67" s="22" t="s">
        <v>87</v>
      </c>
      <c r="D67" s="21">
        <v>18.739999999999998</v>
      </c>
      <c r="E67" s="21"/>
      <c r="F67" s="1"/>
      <c r="G67" s="1"/>
      <c r="L67" s="1" t="s">
        <v>86</v>
      </c>
    </row>
    <row r="68" spans="2:12">
      <c r="B68" s="22" t="s">
        <v>88</v>
      </c>
      <c r="D68" s="21">
        <v>46.02</v>
      </c>
      <c r="E68" s="21"/>
      <c r="F68" s="1"/>
      <c r="G68" s="1"/>
      <c r="L68" s="1" t="s">
        <v>90</v>
      </c>
    </row>
    <row r="69" spans="2:12">
      <c r="B69" s="22" t="s">
        <v>89</v>
      </c>
      <c r="D69" s="21">
        <v>59.5</v>
      </c>
      <c r="E69" s="21"/>
      <c r="F69" s="1"/>
      <c r="G69" s="1"/>
      <c r="L69" s="1" t="s">
        <v>91</v>
      </c>
    </row>
    <row r="74" spans="2:12">
      <c r="H74" s="21"/>
    </row>
    <row r="75" spans="2:12">
      <c r="H75" s="21"/>
    </row>
    <row r="76" spans="2:12">
      <c r="H76" s="21"/>
    </row>
  </sheetData>
  <dataValidations count="3">
    <dataValidation type="list" allowBlank="1" showInputMessage="1" showErrorMessage="1" sqref="B9:B33">
      <formula1>INDIRECT(A9)</formula1>
    </dataValidation>
    <dataValidation type="list" allowBlank="1" showInputMessage="1" showErrorMessage="1" sqref="F9:F33">
      <formula1>Fournisseur</formula1>
    </dataValidation>
    <dataValidation type="list" allowBlank="1" showInputMessage="1" showErrorMessage="1" sqref="A9:A33">
      <formula1>Article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Tableau</vt:lpstr>
      <vt:lpstr>Article</vt:lpstr>
      <vt:lpstr>Charnière</vt:lpstr>
      <vt:lpstr>Coulisse</vt:lpstr>
      <vt:lpstr>Eclairage</vt:lpstr>
      <vt:lpstr>Fournisseur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3</dc:creator>
  <cp:lastModifiedBy>POSTE 3</cp:lastModifiedBy>
  <cp:lastPrinted>2013-02-08T09:26:20Z</cp:lastPrinted>
  <dcterms:created xsi:type="dcterms:W3CDTF">2013-02-07T12:47:54Z</dcterms:created>
  <dcterms:modified xsi:type="dcterms:W3CDTF">2013-02-14T13:21:52Z</dcterms:modified>
</cp:coreProperties>
</file>