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ihopu\Desktop\"/>
    </mc:Choice>
  </mc:AlternateContent>
  <xr:revisionPtr revIDLastSave="0" documentId="13_ncr:1_{9DC2CBFE-FE93-409B-8081-6B9ADAC2A2C3}" xr6:coauthVersionLast="36" xr6:coauthVersionMax="36" xr10:uidLastSave="{00000000-0000-0000-0000-000000000000}"/>
  <bookViews>
    <workbookView xWindow="0" yWindow="0" windowWidth="19200" windowHeight="6810" xr2:uid="{4C23D2B3-CEB9-4859-85DA-FFCE2BE96BB6}"/>
  </bookViews>
  <sheets>
    <sheet name="Base de donnée" sheetId="2" r:id="rId1"/>
    <sheet name="NOMMER" sheetId="3" r:id="rId2"/>
  </sheets>
  <definedNames>
    <definedName name="_xlnm._FilterDatabase" localSheetId="0" hidden="1">'Base de donnée'!$B$6:$D$154</definedName>
    <definedName name="Familles">'Base de donnée'!$B$7:$B$154</definedName>
    <definedName name="N°BATIMENT">'Base de donnée'!$F$7</definedName>
    <definedName name="NIVEAU">Tableau2[NIVEAU]</definedName>
    <definedName name="SITE">'Base de donnée'!$J$7:$J$81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3" l="1"/>
  <c r="E13" i="3"/>
  <c r="G13" i="3" s="1"/>
  <c r="F13" i="3"/>
  <c r="E12" i="3"/>
  <c r="F12" i="3"/>
  <c r="D2" i="2" l="1"/>
  <c r="C2" i="2"/>
  <c r="E2" i="3"/>
  <c r="G2" i="3" s="1"/>
  <c r="B4" i="2" l="1"/>
  <c r="F3" i="3"/>
  <c r="F4" i="3"/>
  <c r="F5" i="3"/>
  <c r="F6" i="3"/>
  <c r="F7" i="3"/>
  <c r="F8" i="3"/>
  <c r="F9" i="3"/>
  <c r="F10" i="3"/>
  <c r="F11" i="3"/>
  <c r="F2" i="3"/>
  <c r="E5" i="3" l="1"/>
  <c r="G5" i="3" s="1"/>
  <c r="E6" i="3"/>
  <c r="G6" i="3" s="1"/>
  <c r="E7" i="3"/>
  <c r="G7" i="3" s="1"/>
  <c r="E8" i="3"/>
  <c r="G8" i="3" s="1"/>
  <c r="E9" i="3"/>
  <c r="G9" i="3" s="1"/>
  <c r="E10" i="3"/>
  <c r="G10" i="3" s="1"/>
  <c r="E11" i="3"/>
  <c r="G11" i="3" s="1"/>
  <c r="E3" i="3"/>
  <c r="G3" i="3" s="1"/>
  <c r="E4" i="3"/>
  <c r="G4" i="3" s="1"/>
</calcChain>
</file>

<file path=xl/sharedStrings.xml><?xml version="1.0" encoding="utf-8"?>
<sst xmlns="http://schemas.openxmlformats.org/spreadsheetml/2006/main" count="646" uniqueCount="478">
  <si>
    <t>TT</t>
  </si>
  <si>
    <t>00</t>
  </si>
  <si>
    <t>SS</t>
  </si>
  <si>
    <t>04</t>
  </si>
  <si>
    <t>NIVEAU</t>
  </si>
  <si>
    <t>CASTELSARRASIN-ARSEGUET</t>
  </si>
  <si>
    <t>SITE</t>
  </si>
  <si>
    <t>N° NOMENCLATURE</t>
  </si>
  <si>
    <t>SSI</t>
  </si>
  <si>
    <t>VCF</t>
  </si>
  <si>
    <t>Volet_Tunel_coupe_feu</t>
  </si>
  <si>
    <t>SEC</t>
  </si>
  <si>
    <t>VOLET</t>
  </si>
  <si>
    <t>Volet</t>
  </si>
  <si>
    <t>VRD</t>
  </si>
  <si>
    <t>VOI</t>
  </si>
  <si>
    <t>Voirie</t>
  </si>
  <si>
    <t>CVCD</t>
  </si>
  <si>
    <t>VMC</t>
  </si>
  <si>
    <t>CFA</t>
  </si>
  <si>
    <t>VSU</t>
  </si>
  <si>
    <t>Vidéo_surveillance</t>
  </si>
  <si>
    <t>VEN</t>
  </si>
  <si>
    <t>Ventilateur</t>
  </si>
  <si>
    <t>PLB</t>
  </si>
  <si>
    <t>EXP</t>
  </si>
  <si>
    <t>Vase_réservoir_expansion</t>
  </si>
  <si>
    <t>VAR</t>
  </si>
  <si>
    <t>Variateur_de_vitesse_Hotte</t>
  </si>
  <si>
    <t>V3V</t>
  </si>
  <si>
    <t>Vanne_3_voies</t>
  </si>
  <si>
    <t>VAN</t>
  </si>
  <si>
    <t>Vanne</t>
  </si>
  <si>
    <t>URI</t>
  </si>
  <si>
    <t>Urinoir</t>
  </si>
  <si>
    <t>TRE-EG</t>
  </si>
  <si>
    <t>Traitement_réseau_eau_glycolée</t>
  </si>
  <si>
    <t>TRE-EA</t>
  </si>
  <si>
    <t>Traitement_eau</t>
  </si>
  <si>
    <t>CFO</t>
  </si>
  <si>
    <t>TGB</t>
  </si>
  <si>
    <t>TGBT</t>
  </si>
  <si>
    <t>CLC</t>
  </si>
  <si>
    <t>TER</t>
  </si>
  <si>
    <t>Terrasse</t>
  </si>
  <si>
    <t>LEV</t>
  </si>
  <si>
    <t>TABELE</t>
  </si>
  <si>
    <t>Table_Elevatrice</t>
  </si>
  <si>
    <t>SAI</t>
  </si>
  <si>
    <t>Système_alarme_incendie_CMSI</t>
  </si>
  <si>
    <t>SUR</t>
  </si>
  <si>
    <t>Surpresseur</t>
  </si>
  <si>
    <t>STO</t>
  </si>
  <si>
    <t>Store</t>
  </si>
  <si>
    <t>SON</t>
  </si>
  <si>
    <t>Sonorisation</t>
  </si>
  <si>
    <t>SONLIV</t>
  </si>
  <si>
    <t>Sonnette_Quai_Livraison</t>
  </si>
  <si>
    <t>SIP</t>
  </si>
  <si>
    <t>Siphons</t>
  </si>
  <si>
    <t>ROO</t>
  </si>
  <si>
    <t>Roof_TOP</t>
  </si>
  <si>
    <t>FRM</t>
  </si>
  <si>
    <t>RID</t>
  </si>
  <si>
    <t>Rideau_métallique</t>
  </si>
  <si>
    <t>RAC</t>
  </si>
  <si>
    <t>Rideau_air_chaud</t>
  </si>
  <si>
    <t>RIA</t>
  </si>
  <si>
    <t>RVS</t>
  </si>
  <si>
    <t>Revêtement_Sol</t>
  </si>
  <si>
    <t>RVP</t>
  </si>
  <si>
    <t>Revêtement_Plafond</t>
  </si>
  <si>
    <t>RVM</t>
  </si>
  <si>
    <t>Revêtement_Mur</t>
  </si>
  <si>
    <t>BAC</t>
  </si>
  <si>
    <t>Réservoir_et_bâche_à_eau</t>
  </si>
  <si>
    <t>BEP</t>
  </si>
  <si>
    <t>Réserv_récup_pluv_Réutil</t>
  </si>
  <si>
    <t>EVA</t>
  </si>
  <si>
    <t>Réseaux_évacuations_EU_EV_EP</t>
  </si>
  <si>
    <t>RECS</t>
  </si>
  <si>
    <t>Réseau_ECS</t>
  </si>
  <si>
    <t>RES EFC</t>
  </si>
  <si>
    <t>Réseau_eau_chaude_froide</t>
  </si>
  <si>
    <t>REA</t>
  </si>
  <si>
    <t>Réseau_aéraulique</t>
  </si>
  <si>
    <t>TÉLÉPHONIE</t>
  </si>
  <si>
    <t>Réseau_équipement_téléphonique_Externe_Batiment</t>
  </si>
  <si>
    <t>RADE</t>
  </si>
  <si>
    <t>Radiateur_électrique</t>
  </si>
  <si>
    <t>RAD</t>
  </si>
  <si>
    <t>Radiateur_à_eau</t>
  </si>
  <si>
    <t>NIV</t>
  </si>
  <si>
    <t>Quai_niveleur</t>
  </si>
  <si>
    <t>ACG</t>
  </si>
  <si>
    <t>ACO</t>
  </si>
  <si>
    <t>Production_air_comprimé</t>
  </si>
  <si>
    <t>PRE-EL</t>
  </si>
  <si>
    <t>Préparateur_ECS</t>
  </si>
  <si>
    <t>POT</t>
  </si>
  <si>
    <t>Poteaux_bouches_incendie</t>
  </si>
  <si>
    <t>PAB</t>
  </si>
  <si>
    <t>Pot_a_boues</t>
  </si>
  <si>
    <t>PLG</t>
  </si>
  <si>
    <t>Poste_de_livraison_gaz</t>
  </si>
  <si>
    <t>PSE</t>
  </si>
  <si>
    <t>Portes_Secours</t>
  </si>
  <si>
    <t>PCF</t>
  </si>
  <si>
    <t>Porte_coupe_feu</t>
  </si>
  <si>
    <t>POR-BA</t>
  </si>
  <si>
    <t>Porte_battante</t>
  </si>
  <si>
    <t>PAU-SE</t>
  </si>
  <si>
    <t>Porte_automatique_sectionnelle</t>
  </si>
  <si>
    <t>PAU</t>
  </si>
  <si>
    <t>Porte_automatique</t>
  </si>
  <si>
    <t>POR</t>
  </si>
  <si>
    <t>Porte</t>
  </si>
  <si>
    <t>PDO-CVCD</t>
  </si>
  <si>
    <t>Pompe_doseuse_CVCD</t>
  </si>
  <si>
    <t>PDO</t>
  </si>
  <si>
    <t>Pompe_doseuse</t>
  </si>
  <si>
    <t>PPR</t>
  </si>
  <si>
    <t>Pompe_de_relevage</t>
  </si>
  <si>
    <t>PPE-PLB</t>
  </si>
  <si>
    <t>Pompe_de_circulation_CVCD</t>
  </si>
  <si>
    <t>PPE</t>
  </si>
  <si>
    <t>Pompe_de_circulation</t>
  </si>
  <si>
    <t>PAC</t>
  </si>
  <si>
    <t>Pompe_à_chaleur</t>
  </si>
  <si>
    <t>CRA</t>
  </si>
  <si>
    <t>Point_ancrage_Garde_Corps</t>
  </si>
  <si>
    <t>PCH</t>
  </si>
  <si>
    <t>Plancher_chauffant</t>
  </si>
  <si>
    <t>PAR</t>
  </si>
  <si>
    <t>Paratonnerre_amorçage</t>
  </si>
  <si>
    <t>PRA</t>
  </si>
  <si>
    <t>Panneau_rayonnant_Plafond</t>
  </si>
  <si>
    <t>SÉCURITÉ CVCD</t>
  </si>
  <si>
    <t>Organes_de_sécurité_CVCD</t>
  </si>
  <si>
    <t>OND</t>
  </si>
  <si>
    <t>Onduleur</t>
  </si>
  <si>
    <t>LAV</t>
  </si>
  <si>
    <t>LAVABOS_EVIERS</t>
  </si>
  <si>
    <t>INT</t>
  </si>
  <si>
    <t>Interphonie_Interne_Batiment</t>
  </si>
  <si>
    <t>HCE</t>
  </si>
  <si>
    <t>HOTTE_CAISSON_EXTRACTION</t>
  </si>
  <si>
    <t>GFR</t>
  </si>
  <si>
    <t>Groupe_frigorifique</t>
  </si>
  <si>
    <t>GEL</t>
  </si>
  <si>
    <t>Groupe_électrogène</t>
  </si>
  <si>
    <t>PAU-GR</t>
  </si>
  <si>
    <t>Grille_motorisée</t>
  </si>
  <si>
    <t>GRI</t>
  </si>
  <si>
    <t>Grille_aération</t>
  </si>
  <si>
    <t>FLT</t>
  </si>
  <si>
    <t>Filtre</t>
  </si>
  <si>
    <t>FDES</t>
  </si>
  <si>
    <t>FENETRE_DESENFUMAGE</t>
  </si>
  <si>
    <t>FEN</t>
  </si>
  <si>
    <t>Fenêtre</t>
  </si>
  <si>
    <t>FPL</t>
  </si>
  <si>
    <t>Faux_plafond</t>
  </si>
  <si>
    <t>FAC</t>
  </si>
  <si>
    <t>Facade</t>
  </si>
  <si>
    <t>EXU</t>
  </si>
  <si>
    <t>Exutoire_de_fumée</t>
  </si>
  <si>
    <t>EXA-FRI</t>
  </si>
  <si>
    <t>Extinction_automatique_Friteuse</t>
  </si>
  <si>
    <t>SPK</t>
  </si>
  <si>
    <t>Extinction_auto_sprinkler</t>
  </si>
  <si>
    <t>EXT</t>
  </si>
  <si>
    <t>Extincteur</t>
  </si>
  <si>
    <t>EVP</t>
  </si>
  <si>
    <t>Evaporateur</t>
  </si>
  <si>
    <t>ESCEXT</t>
  </si>
  <si>
    <t>Escalier_Exterieur</t>
  </si>
  <si>
    <t>EN-RJ</t>
  </si>
  <si>
    <t>Ensemble_RJ</t>
  </si>
  <si>
    <t>TV</t>
  </si>
  <si>
    <t>Ensemble_Prises_Antenne</t>
  </si>
  <si>
    <t>EN-PRI</t>
  </si>
  <si>
    <t>Ensemble_Prises</t>
  </si>
  <si>
    <t>EN-INT</t>
  </si>
  <si>
    <t>Ensemble_Interrupteurs</t>
  </si>
  <si>
    <t>ENS</t>
  </si>
  <si>
    <t>Enseigne</t>
  </si>
  <si>
    <t>PMR</t>
  </si>
  <si>
    <t>Elévateur_PMR</t>
  </si>
  <si>
    <t>ELECGAZ</t>
  </si>
  <si>
    <t>Electrovanne_gaz</t>
  </si>
  <si>
    <t>ECL</t>
  </si>
  <si>
    <t>Eclairage_Source_lumineuse</t>
  </si>
  <si>
    <t>CRM</t>
  </si>
  <si>
    <t>Echelle_Crinoline</t>
  </si>
  <si>
    <t>ECH-PL</t>
  </si>
  <si>
    <t>Echangeur_à_plaques</t>
  </si>
  <si>
    <t>DIS</t>
  </si>
  <si>
    <t>Disconnecteur</t>
  </si>
  <si>
    <t>DETECMOUV</t>
  </si>
  <si>
    <t>Détecteur_de_mouvements</t>
  </si>
  <si>
    <t>DGAZ</t>
  </si>
  <si>
    <t>Détecteur_de_gaz</t>
  </si>
  <si>
    <t>DTCF</t>
  </si>
  <si>
    <t>Détecteur_de_fumée</t>
  </si>
  <si>
    <t>ANI</t>
  </si>
  <si>
    <t>Détecteur_Anti_Intrusion</t>
  </si>
  <si>
    <t>3D</t>
  </si>
  <si>
    <t>DDD</t>
  </si>
  <si>
    <t>Dérat_Désinsect_Désinfect</t>
  </si>
  <si>
    <t>DEM-EL</t>
  </si>
  <si>
    <t>Démarreur_électronique</t>
  </si>
  <si>
    <t>CWC</t>
  </si>
  <si>
    <t>Cuvette_WC</t>
  </si>
  <si>
    <t>CUVFU</t>
  </si>
  <si>
    <t>Cuve_fuel</t>
  </si>
  <si>
    <t>COR-CF</t>
  </si>
  <si>
    <t>Cordon_chauffant_CF</t>
  </si>
  <si>
    <t>CAC</t>
  </si>
  <si>
    <t>Contrôle_accès_Digicode</t>
  </si>
  <si>
    <t>CPT_ADOU</t>
  </si>
  <si>
    <t>Compteurs_Adoucisseur</t>
  </si>
  <si>
    <t>CPT-GA-ECS</t>
  </si>
  <si>
    <t>Compteur_Gaz_ECS</t>
  </si>
  <si>
    <t>CPT-GA-CVCD</t>
  </si>
  <si>
    <t>Compteur_Gaz_CVCD</t>
  </si>
  <si>
    <t>CPT-FICV</t>
  </si>
  <si>
    <t>Compteur_Fioul_CVCD</t>
  </si>
  <si>
    <t>CPT-EL</t>
  </si>
  <si>
    <t>Compteur_électrique</t>
  </si>
  <si>
    <t>CPT-EN</t>
  </si>
  <si>
    <t>Compteur_energie</t>
  </si>
  <si>
    <t>CPT-EA</t>
  </si>
  <si>
    <t>Compteur_eau</t>
  </si>
  <si>
    <t>CAD</t>
  </si>
  <si>
    <t>Compacteur_à_déchets</t>
  </si>
  <si>
    <t>COL-SE</t>
  </si>
  <si>
    <t>Colonne_sèche</t>
  </si>
  <si>
    <t>COL-HU</t>
  </si>
  <si>
    <t>Colonne_humide</t>
  </si>
  <si>
    <t>CLOI</t>
  </si>
  <si>
    <t>CLOISON_AMOVIBLE</t>
  </si>
  <si>
    <t>SPL-MO</t>
  </si>
  <si>
    <t>Climatiseur_Mono_Split_system</t>
  </si>
  <si>
    <t>CLM</t>
  </si>
  <si>
    <t>Climatiseur_Mobile</t>
  </si>
  <si>
    <t>CCF</t>
  </si>
  <si>
    <t>Clapet_coupe_feu</t>
  </si>
  <si>
    <t>CHE</t>
  </si>
  <si>
    <t>Cheneaux</t>
  </si>
  <si>
    <t>CHA-G</t>
  </si>
  <si>
    <t>Chaudière_Gaz</t>
  </si>
  <si>
    <t>CHA-FU</t>
  </si>
  <si>
    <t>Chaudière_Fuel</t>
  </si>
  <si>
    <t>CHFR-PO</t>
  </si>
  <si>
    <t>CHAMBRE_FROIDE_POSITIVE</t>
  </si>
  <si>
    <t>CHFR-NE</t>
  </si>
  <si>
    <t>CHAMBRE_FROIDE_NEGATIVE</t>
  </si>
  <si>
    <t>CTA</t>
  </si>
  <si>
    <t>Centrale_de_traitement_air</t>
  </si>
  <si>
    <t>CAS</t>
  </si>
  <si>
    <t>Cassette_plafonnière_Clim</t>
  </si>
  <si>
    <t>BSO</t>
  </si>
  <si>
    <t>Bouche_de_soufflage</t>
  </si>
  <si>
    <t>BORN</t>
  </si>
  <si>
    <t>Borne_recharge_véhicule_élec</t>
  </si>
  <si>
    <t>BDV</t>
  </si>
  <si>
    <t>Boite_détente_débit_variable</t>
  </si>
  <si>
    <t>BLGAZ</t>
  </si>
  <si>
    <t>Bloc_gaz</t>
  </si>
  <si>
    <t>BES</t>
  </si>
  <si>
    <t>Bloc_Eclairage_Sécurité</t>
  </si>
  <si>
    <t>BTE-EL</t>
  </si>
  <si>
    <t>Batterie_Terminale_électrique</t>
  </si>
  <si>
    <t>BTE-EA</t>
  </si>
  <si>
    <t>Batterie_terminale_eau_chaude</t>
  </si>
  <si>
    <t>BAU</t>
  </si>
  <si>
    <t>Barrière_automatique</t>
  </si>
  <si>
    <t>010</t>
  </si>
  <si>
    <t>BEC-GAZ</t>
  </si>
  <si>
    <t>Ballon_ECS_Gaz</t>
  </si>
  <si>
    <t>009</t>
  </si>
  <si>
    <t>BEC_Elec</t>
  </si>
  <si>
    <t>Ballon_ECS_Elec</t>
  </si>
  <si>
    <t>008</t>
  </si>
  <si>
    <t>BAI</t>
  </si>
  <si>
    <t>Baie_Informatique</t>
  </si>
  <si>
    <t>007</t>
  </si>
  <si>
    <t>BAS</t>
  </si>
  <si>
    <t>Bac_à_sels</t>
  </si>
  <si>
    <t>006</t>
  </si>
  <si>
    <t>BAG</t>
  </si>
  <si>
    <t>Bac_à_graisse</t>
  </si>
  <si>
    <t>005</t>
  </si>
  <si>
    <t>ASC</t>
  </si>
  <si>
    <t>Ascenseurs_et_montes_charges</t>
  </si>
  <si>
    <t>004</t>
  </si>
  <si>
    <t>ARR-AU</t>
  </si>
  <si>
    <t>Arrossage_Automatique</t>
  </si>
  <si>
    <t>003</t>
  </si>
  <si>
    <t>AU</t>
  </si>
  <si>
    <t>Arret_Urgence</t>
  </si>
  <si>
    <t>002</t>
  </si>
  <si>
    <t>ENVELOPPE ELEC</t>
  </si>
  <si>
    <t>Armoires_et_coffrets_élec</t>
  </si>
  <si>
    <t>001</t>
  </si>
  <si>
    <t>TRAITEMENT ELEC</t>
  </si>
  <si>
    <t>Appareils_de_traitement_élec</t>
  </si>
  <si>
    <t>ASI</t>
  </si>
  <si>
    <t>Alarme_Sonore_Incendie</t>
  </si>
  <si>
    <t>ALI</t>
  </si>
  <si>
    <t>Alarme_Lumineuse_Incendie</t>
  </si>
  <si>
    <t>ACF</t>
  </si>
  <si>
    <t>Alarme_Chambre_Froide</t>
  </si>
  <si>
    <t>DOMAINE</t>
  </si>
  <si>
    <t>AER</t>
  </si>
  <si>
    <t>Aérotherme</t>
  </si>
  <si>
    <t>ADO</t>
  </si>
  <si>
    <t>CODE FAMILLE</t>
  </si>
  <si>
    <t>Adoucisseur</t>
  </si>
  <si>
    <t>NUMERO DE LOCAL</t>
  </si>
  <si>
    <t>LIBELLE EQUIPEMENT</t>
  </si>
  <si>
    <t>NOM DYN</t>
  </si>
  <si>
    <t>Pour export SAMFM</t>
  </si>
  <si>
    <t>LIBELLÉ ÉQUIPEMENTS</t>
  </si>
  <si>
    <t>CODE DOMAINE</t>
  </si>
  <si>
    <t>01</t>
  </si>
  <si>
    <t>GALLIENI</t>
  </si>
  <si>
    <t>LA-FLECHE-GALLIENI</t>
  </si>
  <si>
    <t>HENRIIV</t>
  </si>
  <si>
    <t>LA-FLECHE-HENRI-IV</t>
  </si>
  <si>
    <t>DRAGBONA</t>
  </si>
  <si>
    <t>LMA</t>
  </si>
  <si>
    <t>COLIN</t>
  </si>
  <si>
    <t>BRIENNE</t>
  </si>
  <si>
    <t>07</t>
  </si>
  <si>
    <t>MAROLLES</t>
  </si>
  <si>
    <t>PRUNAY</t>
  </si>
  <si>
    <t>TULASNE</t>
  </si>
  <si>
    <t>LDVSIAU</t>
  </si>
  <si>
    <t>GRDPERN</t>
  </si>
  <si>
    <t>DIXMUDE</t>
  </si>
  <si>
    <t>BEARN</t>
  </si>
  <si>
    <t>ORION</t>
  </si>
  <si>
    <t>PYROTEC</t>
  </si>
  <si>
    <t>CLLIOUR</t>
  </si>
  <si>
    <t>DOUAI</t>
  </si>
  <si>
    <t>MANDRIER</t>
  </si>
  <si>
    <t>RMRANTIN</t>
  </si>
  <si>
    <t>MINIMES</t>
  </si>
  <si>
    <t>DELATTRE</t>
  </si>
  <si>
    <t>TURENNE</t>
  </si>
  <si>
    <t>CHGARNR</t>
  </si>
  <si>
    <t>GANGLOFF</t>
  </si>
  <si>
    <t>MTLOUIS</t>
  </si>
  <si>
    <t>GENTIL</t>
  </si>
  <si>
    <t>CNMAURES</t>
  </si>
  <si>
    <t>DRAGCURT</t>
  </si>
  <si>
    <t>BRETIGNY</t>
  </si>
  <si>
    <t>MONTLHRY</t>
  </si>
  <si>
    <t>SECHAULT</t>
  </si>
  <si>
    <t>RANNES</t>
  </si>
  <si>
    <t>COLMBIER</t>
  </si>
  <si>
    <t>RBOUILLT</t>
  </si>
  <si>
    <t>SAINTCYR</t>
  </si>
  <si>
    <t>BSCHUGO</t>
  </si>
  <si>
    <t>BOURGES</t>
  </si>
  <si>
    <t>PAILLOUX</t>
  </si>
  <si>
    <t>QUERQUVL</t>
  </si>
  <si>
    <t>AMBERIEU</t>
  </si>
  <si>
    <t>MAILLYCP</t>
  </si>
  <si>
    <t>SUIPPES</t>
  </si>
  <si>
    <t>BRICY</t>
  </si>
  <si>
    <t>CHTVIEUX</t>
  </si>
  <si>
    <t>DARTNCET</t>
  </si>
  <si>
    <t>LARREY</t>
  </si>
  <si>
    <t>BEAURGRD</t>
  </si>
  <si>
    <t>ROCHFRCR</t>
  </si>
  <si>
    <t>ROCHFRPZ</t>
  </si>
  <si>
    <t>NOUATRE</t>
  </si>
  <si>
    <t>ANGERSEB</t>
  </si>
  <si>
    <t>BEAUSJUR</t>
  </si>
  <si>
    <t>VAYRES</t>
  </si>
  <si>
    <t>SALONELV</t>
  </si>
  <si>
    <t>SALONMXT</t>
  </si>
  <si>
    <t>NANCY</t>
  </si>
  <si>
    <t>DIEUZE</t>
  </si>
  <si>
    <t>MLMAISON</t>
  </si>
  <si>
    <t>BCENTAUR</t>
  </si>
  <si>
    <t>CAVALAS</t>
  </si>
  <si>
    <t>BEAUDCRT</t>
  </si>
  <si>
    <t>TLBALMA</t>
  </si>
  <si>
    <t>SAUMUR</t>
  </si>
  <si>
    <t>CHALON</t>
  </si>
  <si>
    <t>LOPERHET</t>
  </si>
  <si>
    <t>KERSAUDY</t>
  </si>
  <si>
    <t>CHMNXPOU</t>
  </si>
  <si>
    <t>WOIPPY</t>
  </si>
  <si>
    <t>CASTELSA</t>
  </si>
  <si>
    <t>DLSTRAIN</t>
  </si>
  <si>
    <t>RCHFMXT</t>
  </si>
  <si>
    <t>RCHFOFF</t>
  </si>
  <si>
    <t>LAMALGUE</t>
  </si>
  <si>
    <t>TAVRNY</t>
  </si>
  <si>
    <t>LYONCRNO</t>
  </si>
  <si>
    <t>ANNEE</t>
  </si>
  <si>
    <t>LYON-CARNOT</t>
  </si>
  <si>
    <t>TAVERNY</t>
  </si>
  <si>
    <t>TOULON-LAMALGUE</t>
  </si>
  <si>
    <t>ROCHEFORT-MESS-OFFICIERS</t>
  </si>
  <si>
    <t>ROCHEFORT-MESS-MIXTE</t>
  </si>
  <si>
    <t>MOURMELON-DELESTRAINT</t>
  </si>
  <si>
    <t>WOIPPY-CLERC</t>
  </si>
  <si>
    <t>CHAMONIX-POURCHIER</t>
  </si>
  <si>
    <t>LORIENT-KERSAUDY</t>
  </si>
  <si>
    <t>CHALON-CARNOT</t>
  </si>
  <si>
    <t>SAUMUR-MESS</t>
  </si>
  <si>
    <t>BALMA</t>
  </si>
  <si>
    <t>BEAUDECOURT</t>
  </si>
  <si>
    <t>BUCENTAURE</t>
  </si>
  <si>
    <t>RUEIL-MALMAISON</t>
  </si>
  <si>
    <t>DIEUZE-LYAUTEY</t>
  </si>
  <si>
    <t>SALON-MESS-MIXTE</t>
  </si>
  <si>
    <t>SALON-MESS-ELEVES</t>
  </si>
  <si>
    <t>BEAUSEJOUR</t>
  </si>
  <si>
    <t>ANGERS-EBLE</t>
  </si>
  <si>
    <t>TOURS-NOUATRE</t>
  </si>
  <si>
    <t>ROCHEFORT-PIZZERIA</t>
  </si>
  <si>
    <t>ROCHEFORT-CRC2801</t>
  </si>
  <si>
    <t>ROCHELLE-BEAUREGARD</t>
  </si>
  <si>
    <t>TARBES-LARREY</t>
  </si>
  <si>
    <t>GER-DARTENCET</t>
  </si>
  <si>
    <t>BAYONNE-CHATEAU-VIEUX</t>
  </si>
  <si>
    <t>ORLEANS-BRICY</t>
  </si>
  <si>
    <t>SUIPPES-PIEMONT</t>
  </si>
  <si>
    <t>MAILLY-CAMP</t>
  </si>
  <si>
    <t>AMBERIEU-VALBONNE</t>
  </si>
  <si>
    <t>QUERQUEVILLE-BART</t>
  </si>
  <si>
    <t>NEUVY-PAILLOUX</t>
  </si>
  <si>
    <t>BOURGES-EMB</t>
  </si>
  <si>
    <t>BESANCON-HUGO</t>
  </si>
  <si>
    <t>SAINT-CYR</t>
  </si>
  <si>
    <t>RAMBOUILLET</t>
  </si>
  <si>
    <t>TOURS-COLOMBIER</t>
  </si>
  <si>
    <t>TOURS-RANNES</t>
  </si>
  <si>
    <t>VOUZIER-SECHAULT</t>
  </si>
  <si>
    <t>MONTLHERY-LAROCHE</t>
  </si>
  <si>
    <t>BRETIGNY-JEAN-ROY</t>
  </si>
  <si>
    <t>DRAGUIGNAN-CURTET</t>
  </si>
  <si>
    <t>CANNET-DES-MAURES</t>
  </si>
  <si>
    <t>CLERMONT-GENTIL</t>
  </si>
  <si>
    <t>BREST-GRANDPERRIN</t>
  </si>
  <si>
    <t>LANVEOC-DIXMUDE</t>
  </si>
  <si>
    <t>LANVEOC-BEARN</t>
  </si>
  <si>
    <t>LANVEOC-ORION</t>
  </si>
  <si>
    <t>BREST-PYROTECHNIE</t>
  </si>
  <si>
    <t>COLLIOURE</t>
  </si>
  <si>
    <t>DOUAI-DORIGNIES</t>
  </si>
  <si>
    <t>SAINT-MANDRIER_</t>
  </si>
  <si>
    <t>ROMORANTIN</t>
  </si>
  <si>
    <t>TOURS-MINIMES</t>
  </si>
  <si>
    <t>COETQUIDAN-DELATTRE</t>
  </si>
  <si>
    <t>COETQUIDAN_TURENNE</t>
  </si>
  <si>
    <t>AUTUN-CHANGARNIER</t>
  </si>
  <si>
    <t>AUTUN-GANGLOFF</t>
  </si>
  <si>
    <t>MONT-LOUIS</t>
  </si>
  <si>
    <t>LANDIVISIAU-BAN25</t>
  </si>
  <si>
    <t>TOURS-TULASNE</t>
  </si>
  <si>
    <t>PRUNAY-BELLEVILLE</t>
  </si>
  <si>
    <t>BRIENNE-LE-CHÂTEAU</t>
  </si>
  <si>
    <t>METZ-COLIN</t>
  </si>
  <si>
    <t>DRAGUIGNAN-BONAPARTE</t>
  </si>
  <si>
    <t>ABREGE</t>
  </si>
  <si>
    <t>NOMENCATURE</t>
  </si>
  <si>
    <t>N° BATIMENT</t>
  </si>
  <si>
    <t>N°BATIMENT</t>
  </si>
  <si>
    <t>011</t>
  </si>
  <si>
    <t>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</si>
</sst>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##"/>
  </numFmts>
  <fonts count="14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8"/>
      <color theme="0"/>
      <name val="Verdana"/>
      <family val="2"/>
    </font>
    <font>
      <sz val="9"/>
      <color theme="0"/>
      <name val="Verdana"/>
      <family val="2"/>
    </font>
    <font>
      <b/>
      <sz val="8"/>
      <name val="Verdana"/>
      <family val="2"/>
    </font>
    <font>
      <sz val="9"/>
      <name val="Verdana"/>
      <family val="2"/>
    </font>
    <font>
      <sz val="9"/>
      <color theme="1"/>
      <name val="Verdana"/>
      <family val="2"/>
    </font>
    <font>
      <b/>
      <sz val="8"/>
      <color theme="0" tint="-0.34998626667073579"/>
      <name val="Verdana"/>
      <family val="2"/>
    </font>
    <font>
      <b/>
      <sz val="9"/>
      <color theme="0" tint="-0.499984740745262"/>
      <name val="Verdana"/>
      <family val="2"/>
    </font>
    <font>
      <b/>
      <sz val="9"/>
      <color theme="1"/>
      <name val="Verdan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6" tint="0.79998168889431442"/>
      </left>
      <right style="medium">
        <color theme="6" tint="0.79998168889431442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/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theme="6" tint="0.79998168889431442"/>
      </left>
      <right/>
      <top style="thin">
        <color theme="4" tint="0.39997558519241921"/>
      </top>
      <bottom/>
      <diagonal/>
    </border>
    <border>
      <left style="medium">
        <color theme="6" tint="0.79998168889431442"/>
      </left>
      <right style="medium">
        <color theme="6" tint="0.79998168889431442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4506668294322"/>
      </right>
      <top style="medium">
        <color indexed="64"/>
      </top>
      <bottom style="medium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medium">
        <color indexed="64"/>
      </top>
      <bottom style="medium">
        <color indexed="64"/>
      </bottom>
      <diagonal/>
    </border>
    <border>
      <left style="medium">
        <color theme="6" tint="0.79998168889431442"/>
      </left>
      <right/>
      <top/>
      <bottom/>
      <diagonal/>
    </border>
    <border>
      <left style="medium">
        <color theme="6" tint="0.79998168889431442"/>
      </left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0" borderId="0" xfId="0" applyFont="1"/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0" fontId="5" fillId="0" borderId="1" xfId="0" applyFont="1" applyBorder="1"/>
    <xf numFmtId="0" fontId="7" fillId="0" borderId="0" xfId="0" applyFont="1" applyAlignment="1">
      <alignment horizontal="left" indent="1"/>
    </xf>
    <xf numFmtId="49" fontId="4" fillId="0" borderId="2" xfId="0" applyNumberFormat="1" applyFont="1" applyFill="1" applyBorder="1" applyAlignment="1">
      <alignment vertical="center"/>
    </xf>
    <xf numFmtId="0" fontId="8" fillId="0" borderId="0" xfId="0" applyFont="1"/>
    <xf numFmtId="0" fontId="9" fillId="0" borderId="0" xfId="0" applyFont="1"/>
    <xf numFmtId="0" fontId="1" fillId="2" borderId="9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/>
    </xf>
    <xf numFmtId="0" fontId="1" fillId="2" borderId="12" xfId="0" applyFont="1" applyFill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vertical="center"/>
    </xf>
    <xf numFmtId="0" fontId="1" fillId="0" borderId="12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164" fontId="10" fillId="0" borderId="0" xfId="0" applyNumberFormat="1" applyFont="1" applyAlignment="1">
      <alignment vertical="center"/>
    </xf>
    <xf numFmtId="49" fontId="10" fillId="0" borderId="0" xfId="0" applyNumberFormat="1" applyFont="1" applyAlignment="1">
      <alignment vertical="center"/>
    </xf>
    <xf numFmtId="164" fontId="10" fillId="0" borderId="0" xfId="0" applyNumberFormat="1" applyFont="1" applyAlignment="1">
      <alignment horizontal="left" vertical="center"/>
    </xf>
    <xf numFmtId="164" fontId="11" fillId="0" borderId="0" xfId="0" applyNumberFormat="1" applyFont="1" applyFill="1" applyBorder="1" applyAlignment="1">
      <alignment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0" fillId="0" borderId="0" xfId="0" applyFont="1"/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49" fontId="10" fillId="0" borderId="0" xfId="0" applyNumberFormat="1" applyFont="1"/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0" fillId="0" borderId="1" xfId="0" applyFont="1" applyBorder="1" applyAlignment="1">
      <alignment vertical="center"/>
    </xf>
    <xf numFmtId="165" fontId="10" fillId="0" borderId="5" xfId="0" applyNumberFormat="1" applyFont="1" applyBorder="1" applyAlignment="1">
      <alignment horizontal="left" vertical="center"/>
    </xf>
    <xf numFmtId="165" fontId="10" fillId="0" borderId="5" xfId="0" applyNumberFormat="1" applyFont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49" fontId="10" fillId="2" borderId="9" xfId="0" applyNumberFormat="1" applyFont="1" applyFill="1" applyBorder="1" applyAlignment="1">
      <alignment horizontal="center" vertical="center"/>
    </xf>
    <xf numFmtId="165" fontId="10" fillId="2" borderId="9" xfId="0" applyNumberFormat="1" applyFont="1" applyFill="1" applyBorder="1" applyAlignment="1">
      <alignment horizontal="left" vertical="center"/>
    </xf>
    <xf numFmtId="0" fontId="10" fillId="2" borderId="10" xfId="0" applyFont="1" applyFill="1" applyBorder="1" applyAlignment="1">
      <alignment vertical="center"/>
    </xf>
    <xf numFmtId="49" fontId="10" fillId="0" borderId="9" xfId="0" applyNumberFormat="1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left" vertical="center"/>
    </xf>
    <xf numFmtId="0" fontId="10" fillId="0" borderId="10" xfId="0" applyFont="1" applyBorder="1" applyAlignment="1">
      <alignment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2" borderId="9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3" fillId="5" borderId="15" xfId="0" applyFont="1" applyFill="1" applyBorder="1" applyAlignment="1">
      <alignment horizontal="center" vertical="center" wrapText="1"/>
    </xf>
    <xf numFmtId="0" fontId="13" fillId="5" borderId="16" xfId="0" applyFont="1" applyFill="1" applyBorder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164" fontId="13" fillId="5" borderId="14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10" xfId="0" applyFont="1" applyFill="1" applyBorder="1" applyAlignment="1">
      <alignment horizontal="center" vertical="center"/>
    </xf>
    <xf numFmtId="49" fontId="10" fillId="2" borderId="8" xfId="0" applyNumberFormat="1" applyFont="1" applyFill="1" applyBorder="1" applyAlignment="1">
      <alignment horizontal="center" vertical="center"/>
    </xf>
    <xf numFmtId="49" fontId="10" fillId="0" borderId="8" xfId="0" applyNumberFormat="1" applyFont="1" applyBorder="1" applyAlignment="1">
      <alignment horizontal="center" vertical="center"/>
    </xf>
    <xf numFmtId="49" fontId="10" fillId="2" borderId="13" xfId="0" applyNumberFormat="1" applyFont="1" applyFill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49" fontId="10" fillId="0" borderId="4" xfId="0" applyNumberFormat="1" applyFont="1" applyBorder="1" applyAlignment="1">
      <alignment horizontal="center" vertical="center"/>
    </xf>
    <xf numFmtId="49" fontId="4" fillId="2" borderId="9" xfId="0" applyNumberFormat="1" applyFont="1" applyFill="1" applyBorder="1" applyAlignment="1">
      <alignment horizontal="center" vertical="center"/>
    </xf>
    <xf numFmtId="49" fontId="4" fillId="0" borderId="9" xfId="0" applyNumberFormat="1" applyFont="1" applyBorder="1" applyAlignment="1">
      <alignment horizontal="center" vertical="center"/>
    </xf>
    <xf numFmtId="2" fontId="2" fillId="3" borderId="0" xfId="0" applyNumberFormat="1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vertical="center"/>
    </xf>
    <xf numFmtId="49" fontId="2" fillId="3" borderId="18" xfId="0" applyNumberFormat="1" applyFont="1" applyFill="1" applyBorder="1" applyAlignment="1">
      <alignment horizontal="center" vertical="center" wrapText="1"/>
    </xf>
    <xf numFmtId="49" fontId="2" fillId="3" borderId="0" xfId="0" applyNumberFormat="1" applyFont="1" applyFill="1" applyBorder="1" applyAlignment="1">
      <alignment horizontal="center" vertical="center" wrapText="1"/>
    </xf>
    <xf numFmtId="49" fontId="8" fillId="0" borderId="0" xfId="0" applyNumberFormat="1" applyFont="1"/>
  </cellXfs>
  <cellStyles count="1">
    <cellStyle name="Normal" xfId="0" builtinId="0"/>
  </cellStyles>
  <dxfs count="24">
    <dxf>
      <font>
        <color rgb="FFC00000"/>
      </font>
    </dxf>
    <dxf>
      <font>
        <color rgb="FFC00000"/>
      </font>
    </dxf>
    <dxf>
      <font>
        <color rgb="FFC00000"/>
      </font>
    </dxf>
    <dxf>
      <fill>
        <patternFill>
          <bgColor rgb="FFFBE0CD"/>
        </patternFill>
      </fill>
    </dxf>
    <dxf>
      <fill>
        <patternFill>
          <bgColor rgb="FFFBE0CD"/>
        </patternFill>
      </fill>
    </dxf>
    <dxf>
      <fill>
        <patternFill>
          <bgColor rgb="FFFBE0C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theme="6" tint="0.79998168889431442"/>
        </left>
        <right style="medium">
          <color theme="6" tint="0.79998168889431442"/>
        </right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theme="6" tint="0.79998168889431442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family val="2"/>
        <scheme val="none"/>
      </font>
      <numFmt numFmtId="2" formatCode="0.00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164" formatCode="000"/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164" formatCode="000"/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E15D1C-87EE-4BC9-93AA-9AF6FBA5D731}" name="Tableau1" displayName="Tableau1" ref="F6:F9" totalsRowShown="0" headerRowDxfId="23" dataDxfId="22">
  <autoFilter ref="F6:F9" xr:uid="{AF6260F9-52BF-4C87-BF15-478E64619348}"/>
  <tableColumns count="1">
    <tableColumn id="1" xr3:uid="{BD228FD3-00BA-4CE0-8C59-CBD3ABAD0195}" name="N° BATIMENT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B02857-8490-4B23-98E6-1D2814CB932B}" name="Tableau2" displayName="Tableau2" ref="H6:H10" totalsRowShown="0" headerRowDxfId="20" dataDxfId="19" tableBorderDxfId="18">
  <autoFilter ref="H6:H10" xr:uid="{9183C95D-7B64-47F7-BC0C-E21BCEAA45EA}"/>
  <tableColumns count="1">
    <tableColumn id="1" xr3:uid="{CE66624C-FBA2-4D1F-BF17-EA3B91F69625}" name="NIVEAU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7BEF1A0-5ED6-4BFE-8D71-3E58AAC4DF41}" name="Tableau4" displayName="Tableau4" ref="A1:H13" totalsRowShown="0" headerRowDxfId="16" dataDxfId="15" tableBorderDxfId="14">
  <autoFilter ref="A1:H13" xr:uid="{52D8F6FA-9F7B-4F0B-BE23-F4349EB38362}"/>
  <tableColumns count="8">
    <tableColumn id="1" xr3:uid="{2EDB370F-2A9C-4FF4-BD54-B64C16D52A2C}" name="NUMERO DE LOCAL" dataDxfId="13"/>
    <tableColumn id="2" xr3:uid="{38BF6BE4-E481-4EBD-9BD4-A37A4DB19DBB}" name="NIVEAU" dataDxfId="12"/>
    <tableColumn id="3" xr3:uid="{4C8C3B93-AB09-48FF-9AAA-CDCED970F3E9}" name="N°BATIMENT" dataDxfId="11"/>
    <tableColumn id="4" xr3:uid="{5FFD7B21-117E-4F78-8EB5-AEB43BCB3453}" name="LIBELLE EQUIPEMENT" dataDxfId="10"/>
    <tableColumn id="5" xr3:uid="{36463C0C-FABF-44F0-9704-9E44D0AC3CF8}" name="CODE FAMILLE" dataDxfId="9">
      <calculatedColumnFormula>IFERROR(VLOOKUP(NOMMER!$D2,'Base de donnée'!$B$7:$D$154,2,FALSE),"")</calculatedColumnFormula>
    </tableColumn>
    <tableColumn id="6" xr3:uid="{7271E2BA-F29A-46EF-AE6A-94D3022FD33D}" name="CODE DOMAINE" dataDxfId="8">
      <calculatedColumnFormula>IFERROR(VLOOKUP(NOMMER!$D2,'Base de donnée'!$B$7:$D$154,3,FALSE),"")</calculatedColumnFormula>
    </tableColumn>
    <tableColumn id="7" xr3:uid="{7A48F661-0C86-4264-AA8E-A12F953627A2}" name="NOM DYN" dataDxfId="7">
      <calculatedColumnFormula>_xlfn.TEXTJOIN("-",TRUE,B2,C2,A2,E2)</calculatedColumnFormula>
    </tableColumn>
    <tableColumn id="8" xr3:uid="{9ED7C5F4-A372-4B50-85F3-A65CE488ED63}" name="Pour export SAMFM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61793-C745-4F91-B3F7-5324133E6610}">
  <sheetPr codeName="Feuil9"/>
  <dimension ref="B1:CX379"/>
  <sheetViews>
    <sheetView tabSelected="1" zoomScale="120" zoomScaleNormal="120" workbookViewId="0">
      <selection activeCell="F3" sqref="F3"/>
    </sheetView>
  </sheetViews>
  <sheetFormatPr baseColWidth="10" defaultRowHeight="13" x14ac:dyDescent="0.35"/>
  <cols>
    <col min="1" max="1" width="2.1796875" style="19" customWidth="1"/>
    <col min="2" max="2" width="42.81640625" style="19" bestFit="1" customWidth="1"/>
    <col min="3" max="3" width="16" style="19" bestFit="1" customWidth="1"/>
    <col min="4" max="4" width="8.26953125" style="19" bestFit="1" customWidth="1"/>
    <col min="5" max="5" width="2.1796875" style="19" customWidth="1"/>
    <col min="6" max="6" width="15.6328125" style="19" bestFit="1" customWidth="1"/>
    <col min="7" max="7" width="2.1796875" style="19" customWidth="1"/>
    <col min="8" max="8" width="11.26953125" style="19" bestFit="1" customWidth="1"/>
    <col min="9" max="9" width="2.1796875" style="19" customWidth="1"/>
    <col min="10" max="10" width="22.7265625" style="19" bestFit="1" customWidth="1"/>
    <col min="11" max="11" width="13.08984375" style="56" bestFit="1" customWidth="1"/>
    <col min="12" max="12" width="9.81640625" style="19" bestFit="1" customWidth="1"/>
    <col min="13" max="13" width="6.08984375" style="19" bestFit="1" customWidth="1"/>
    <col min="14" max="16384" width="10.90625" style="19"/>
  </cols>
  <sheetData>
    <row r="1" spans="2:13" x14ac:dyDescent="0.35">
      <c r="B1" s="59" t="s">
        <v>6</v>
      </c>
      <c r="C1" s="59" t="s">
        <v>7</v>
      </c>
      <c r="D1" s="59" t="s">
        <v>405</v>
      </c>
    </row>
    <row r="2" spans="2:13" x14ac:dyDescent="0.35">
      <c r="B2" s="56" t="s">
        <v>332</v>
      </c>
      <c r="C2" s="68">
        <f>IFERROR(VLOOKUP(B2,J7:M81,2,FALSE),"")</f>
        <v>4</v>
      </c>
      <c r="D2" s="56">
        <f>IFERROR(VLOOKUP(B2,J7:M81,4,FALSE),"")</f>
        <v>2019</v>
      </c>
    </row>
    <row r="3" spans="2:13" x14ac:dyDescent="0.35">
      <c r="C3" s="21"/>
      <c r="F3" s="56"/>
    </row>
    <row r="4" spans="2:13" x14ac:dyDescent="0.35">
      <c r="B4" s="68" t="str">
        <f>IFERROR(_xlfn.TEXTJOIN("-",TRUE,C2,B2,D2),"")</f>
        <v>4-LMA-2019</v>
      </c>
      <c r="C4" s="22"/>
    </row>
    <row r="5" spans="2:13" ht="13.5" thickBot="1" x14ac:dyDescent="0.4">
      <c r="C5" s="22"/>
    </row>
    <row r="6" spans="2:13" ht="13.5" thickBot="1" x14ac:dyDescent="0.4">
      <c r="B6" s="57" t="s">
        <v>324</v>
      </c>
      <c r="C6" s="58" t="s">
        <v>318</v>
      </c>
      <c r="D6" s="58" t="s">
        <v>314</v>
      </c>
      <c r="F6" s="60" t="s">
        <v>474</v>
      </c>
      <c r="H6" s="61" t="s">
        <v>4</v>
      </c>
      <c r="I6" s="23"/>
      <c r="J6" s="62" t="s">
        <v>6</v>
      </c>
      <c r="K6" s="63" t="s">
        <v>473</v>
      </c>
      <c r="L6" s="62" t="s">
        <v>472</v>
      </c>
      <c r="M6" s="64" t="s">
        <v>405</v>
      </c>
    </row>
    <row r="7" spans="2:13" x14ac:dyDescent="0.3">
      <c r="B7" s="24" t="s">
        <v>319</v>
      </c>
      <c r="C7" s="25" t="s">
        <v>317</v>
      </c>
      <c r="D7" s="26" t="s">
        <v>24</v>
      </c>
      <c r="F7" s="20" t="s">
        <v>3</v>
      </c>
      <c r="G7" s="20"/>
      <c r="H7" s="27" t="s">
        <v>2</v>
      </c>
      <c r="I7" s="27"/>
      <c r="J7" s="52" t="s">
        <v>436</v>
      </c>
      <c r="K7" s="66">
        <v>40</v>
      </c>
      <c r="L7" s="54" t="s">
        <v>369</v>
      </c>
      <c r="M7" s="53">
        <v>2023</v>
      </c>
    </row>
    <row r="8" spans="2:13" x14ac:dyDescent="0.3">
      <c r="B8" s="28" t="s">
        <v>316</v>
      </c>
      <c r="C8" s="29" t="s">
        <v>315</v>
      </c>
      <c r="D8" s="30" t="s">
        <v>17</v>
      </c>
      <c r="F8" s="20"/>
      <c r="G8" s="21"/>
      <c r="H8" s="35" t="s">
        <v>1</v>
      </c>
      <c r="I8" s="27"/>
      <c r="J8" s="49" t="s">
        <v>425</v>
      </c>
      <c r="K8" s="65">
        <v>51</v>
      </c>
      <c r="L8" s="55" t="s">
        <v>380</v>
      </c>
      <c r="M8" s="50">
        <v>2024</v>
      </c>
    </row>
    <row r="9" spans="2:13" x14ac:dyDescent="0.3">
      <c r="B9" s="31" t="s">
        <v>313</v>
      </c>
      <c r="C9" s="32" t="s">
        <v>312</v>
      </c>
      <c r="D9" s="33" t="s">
        <v>17</v>
      </c>
      <c r="F9" s="20"/>
      <c r="G9" s="21"/>
      <c r="H9" s="35" t="s">
        <v>171</v>
      </c>
      <c r="I9" s="27"/>
      <c r="J9" s="49" t="s">
        <v>463</v>
      </c>
      <c r="K9" s="65">
        <v>23</v>
      </c>
      <c r="L9" s="55" t="s">
        <v>352</v>
      </c>
      <c r="M9" s="50">
        <v>2022</v>
      </c>
    </row>
    <row r="10" spans="2:13" x14ac:dyDescent="0.3">
      <c r="B10" s="28" t="s">
        <v>311</v>
      </c>
      <c r="C10" s="29" t="s">
        <v>310</v>
      </c>
      <c r="D10" s="30" t="s">
        <v>8</v>
      </c>
      <c r="H10" s="35" t="s">
        <v>0</v>
      </c>
      <c r="I10" s="27"/>
      <c r="J10" s="52" t="s">
        <v>464</v>
      </c>
      <c r="K10" s="66">
        <v>24</v>
      </c>
      <c r="L10" s="54" t="s">
        <v>353</v>
      </c>
      <c r="M10" s="53">
        <v>2022</v>
      </c>
    </row>
    <row r="11" spans="2:13" x14ac:dyDescent="0.3">
      <c r="B11" s="31" t="s">
        <v>309</v>
      </c>
      <c r="C11" s="32" t="s">
        <v>308</v>
      </c>
      <c r="D11" s="33" t="s">
        <v>8</v>
      </c>
      <c r="F11" s="34"/>
      <c r="I11" s="27"/>
      <c r="J11" s="52" t="s">
        <v>417</v>
      </c>
      <c r="K11" s="66">
        <v>62</v>
      </c>
      <c r="L11" s="54" t="s">
        <v>391</v>
      </c>
      <c r="M11" s="53">
        <v>2024</v>
      </c>
    </row>
    <row r="12" spans="2:13" x14ac:dyDescent="0.3">
      <c r="B12" s="28" t="s">
        <v>307</v>
      </c>
      <c r="C12" s="29" t="s">
        <v>306</v>
      </c>
      <c r="D12" s="30" t="s">
        <v>39</v>
      </c>
      <c r="F12" s="21"/>
      <c r="G12" s="21"/>
      <c r="I12" s="27"/>
      <c r="J12" s="52" t="s">
        <v>432</v>
      </c>
      <c r="K12" s="66">
        <v>44</v>
      </c>
      <c r="L12" s="54" t="s">
        <v>373</v>
      </c>
      <c r="M12" s="53">
        <v>2023</v>
      </c>
    </row>
    <row r="13" spans="2:13" x14ac:dyDescent="0.3">
      <c r="B13" s="31" t="s">
        <v>304</v>
      </c>
      <c r="C13" s="32" t="s">
        <v>303</v>
      </c>
      <c r="D13" s="33" t="s">
        <v>39</v>
      </c>
      <c r="I13" s="35"/>
      <c r="J13" s="49" t="s">
        <v>418</v>
      </c>
      <c r="K13" s="67">
        <v>61</v>
      </c>
      <c r="L13" s="55" t="s">
        <v>390</v>
      </c>
      <c r="M13" s="50">
        <v>2024</v>
      </c>
    </row>
    <row r="14" spans="2:13" x14ac:dyDescent="0.3">
      <c r="B14" s="28" t="s">
        <v>301</v>
      </c>
      <c r="C14" s="29" t="s">
        <v>300</v>
      </c>
      <c r="D14" s="30" t="s">
        <v>17</v>
      </c>
      <c r="I14" s="35"/>
      <c r="J14" s="52" t="s">
        <v>424</v>
      </c>
      <c r="K14" s="66">
        <v>52</v>
      </c>
      <c r="L14" s="54" t="s">
        <v>381</v>
      </c>
      <c r="M14" s="53">
        <v>2024</v>
      </c>
    </row>
    <row r="15" spans="2:13" x14ac:dyDescent="0.3">
      <c r="B15" s="31" t="s">
        <v>298</v>
      </c>
      <c r="C15" s="32" t="s">
        <v>297</v>
      </c>
      <c r="D15" s="33" t="s">
        <v>24</v>
      </c>
      <c r="I15" s="35"/>
      <c r="J15" s="52" t="s">
        <v>440</v>
      </c>
      <c r="K15" s="66">
        <v>36</v>
      </c>
      <c r="L15" s="54" t="s">
        <v>365</v>
      </c>
      <c r="M15" s="53">
        <v>2023</v>
      </c>
    </row>
    <row r="16" spans="2:13" x14ac:dyDescent="0.3">
      <c r="B16" s="28" t="s">
        <v>295</v>
      </c>
      <c r="C16" s="29" t="s">
        <v>294</v>
      </c>
      <c r="D16" s="30" t="s">
        <v>45</v>
      </c>
      <c r="I16" s="35"/>
      <c r="J16" s="49" t="s">
        <v>439</v>
      </c>
      <c r="K16" s="65">
        <v>37</v>
      </c>
      <c r="L16" s="55" t="s">
        <v>366</v>
      </c>
      <c r="M16" s="50">
        <v>2023</v>
      </c>
    </row>
    <row r="17" spans="2:13" x14ac:dyDescent="0.3">
      <c r="B17" s="31" t="s">
        <v>292</v>
      </c>
      <c r="C17" s="32" t="s">
        <v>291</v>
      </c>
      <c r="D17" s="33" t="s">
        <v>24</v>
      </c>
      <c r="I17" s="35"/>
      <c r="J17" s="49" t="s">
        <v>451</v>
      </c>
      <c r="K17" s="65">
        <v>11</v>
      </c>
      <c r="L17" s="48" t="s">
        <v>340</v>
      </c>
      <c r="M17" s="50">
        <v>2020</v>
      </c>
    </row>
    <row r="18" spans="2:13" x14ac:dyDescent="0.3">
      <c r="B18" s="28" t="s">
        <v>289</v>
      </c>
      <c r="C18" s="29" t="s">
        <v>288</v>
      </c>
      <c r="D18" s="30" t="s">
        <v>24</v>
      </c>
      <c r="I18" s="35"/>
      <c r="J18" s="49" t="s">
        <v>455</v>
      </c>
      <c r="K18" s="65">
        <v>15</v>
      </c>
      <c r="L18" s="55" t="s">
        <v>344</v>
      </c>
      <c r="M18" s="50">
        <v>2021</v>
      </c>
    </row>
    <row r="19" spans="2:13" x14ac:dyDescent="0.3">
      <c r="B19" s="31" t="s">
        <v>286</v>
      </c>
      <c r="C19" s="32" t="s">
        <v>285</v>
      </c>
      <c r="D19" s="33" t="s">
        <v>19</v>
      </c>
      <c r="I19" s="35"/>
      <c r="J19" s="49" t="s">
        <v>447</v>
      </c>
      <c r="K19" s="65">
        <v>29</v>
      </c>
      <c r="L19" s="55" t="s">
        <v>358</v>
      </c>
      <c r="M19" s="50">
        <v>2022</v>
      </c>
    </row>
    <row r="20" spans="2:13" x14ac:dyDescent="0.35">
      <c r="B20" s="28" t="s">
        <v>283</v>
      </c>
      <c r="C20" s="29" t="s">
        <v>282</v>
      </c>
      <c r="D20" s="30" t="s">
        <v>24</v>
      </c>
      <c r="J20" s="52" t="s">
        <v>469</v>
      </c>
      <c r="K20" s="66">
        <v>6</v>
      </c>
      <c r="L20" s="51" t="s">
        <v>334</v>
      </c>
      <c r="M20" s="53">
        <v>2019</v>
      </c>
    </row>
    <row r="21" spans="2:13" x14ac:dyDescent="0.35">
      <c r="B21" s="31" t="s">
        <v>280</v>
      </c>
      <c r="C21" s="32" t="s">
        <v>279</v>
      </c>
      <c r="D21" s="33" t="s">
        <v>24</v>
      </c>
      <c r="J21" s="49" t="s">
        <v>419</v>
      </c>
      <c r="K21" s="65">
        <v>59</v>
      </c>
      <c r="L21" s="55" t="s">
        <v>388</v>
      </c>
      <c r="M21" s="50">
        <v>2024</v>
      </c>
    </row>
    <row r="22" spans="2:13" x14ac:dyDescent="0.35">
      <c r="B22" s="28" t="s">
        <v>277</v>
      </c>
      <c r="C22" s="29" t="s">
        <v>276</v>
      </c>
      <c r="D22" s="30" t="s">
        <v>62</v>
      </c>
      <c r="J22" s="49" t="s">
        <v>449</v>
      </c>
      <c r="K22" s="65">
        <v>27</v>
      </c>
      <c r="L22" s="55" t="s">
        <v>356</v>
      </c>
      <c r="M22" s="50">
        <v>2022</v>
      </c>
    </row>
    <row r="23" spans="2:13" x14ac:dyDescent="0.35">
      <c r="B23" s="31" t="s">
        <v>275</v>
      </c>
      <c r="C23" s="32" t="s">
        <v>274</v>
      </c>
      <c r="D23" s="33" t="s">
        <v>17</v>
      </c>
      <c r="J23" s="49" t="s">
        <v>5</v>
      </c>
      <c r="K23" s="65">
        <v>69</v>
      </c>
      <c r="L23" s="55" t="s">
        <v>398</v>
      </c>
      <c r="M23" s="50">
        <v>2025</v>
      </c>
    </row>
    <row r="24" spans="2:13" x14ac:dyDescent="0.35">
      <c r="B24" s="28" t="s">
        <v>273</v>
      </c>
      <c r="C24" s="29" t="s">
        <v>272</v>
      </c>
      <c r="D24" s="30" t="s">
        <v>17</v>
      </c>
      <c r="J24" s="52" t="s">
        <v>389</v>
      </c>
      <c r="K24" s="66">
        <v>60</v>
      </c>
      <c r="L24" s="54" t="s">
        <v>389</v>
      </c>
      <c r="M24" s="53">
        <v>2024</v>
      </c>
    </row>
    <row r="25" spans="2:13" x14ac:dyDescent="0.35">
      <c r="B25" s="31" t="s">
        <v>271</v>
      </c>
      <c r="C25" s="32" t="s">
        <v>270</v>
      </c>
      <c r="D25" s="33" t="s">
        <v>8</v>
      </c>
      <c r="J25" s="52" t="s">
        <v>415</v>
      </c>
      <c r="K25" s="66">
        <v>64</v>
      </c>
      <c r="L25" s="54" t="s">
        <v>393</v>
      </c>
      <c r="M25" s="53">
        <v>2025</v>
      </c>
    </row>
    <row r="26" spans="2:13" x14ac:dyDescent="0.35">
      <c r="B26" s="28" t="s">
        <v>269</v>
      </c>
      <c r="C26" s="29" t="s">
        <v>268</v>
      </c>
      <c r="D26" s="30" t="s">
        <v>17</v>
      </c>
      <c r="J26" s="49" t="s">
        <v>413</v>
      </c>
      <c r="K26" s="65">
        <v>67</v>
      </c>
      <c r="L26" s="55" t="s">
        <v>396</v>
      </c>
      <c r="M26" s="50">
        <v>2025</v>
      </c>
    </row>
    <row r="27" spans="2:13" x14ac:dyDescent="0.35">
      <c r="B27" s="31" t="s">
        <v>267</v>
      </c>
      <c r="C27" s="32" t="s">
        <v>266</v>
      </c>
      <c r="D27" s="33" t="s">
        <v>17</v>
      </c>
      <c r="J27" s="52" t="s">
        <v>450</v>
      </c>
      <c r="K27" s="66">
        <v>26</v>
      </c>
      <c r="L27" s="54" t="s">
        <v>355</v>
      </c>
      <c r="M27" s="53">
        <v>2022</v>
      </c>
    </row>
    <row r="28" spans="2:13" x14ac:dyDescent="0.35">
      <c r="B28" s="28" t="s">
        <v>265</v>
      </c>
      <c r="C28" s="29" t="s">
        <v>264</v>
      </c>
      <c r="D28" s="30" t="s">
        <v>39</v>
      </c>
      <c r="J28" s="52" t="s">
        <v>462</v>
      </c>
      <c r="K28" s="66">
        <v>22</v>
      </c>
      <c r="L28" s="54" t="s">
        <v>351</v>
      </c>
      <c r="M28" s="53">
        <v>2021</v>
      </c>
    </row>
    <row r="29" spans="2:13" x14ac:dyDescent="0.35">
      <c r="B29" s="31" t="s">
        <v>263</v>
      </c>
      <c r="C29" s="32" t="s">
        <v>262</v>
      </c>
      <c r="D29" s="33" t="s">
        <v>17</v>
      </c>
      <c r="J29" s="49" t="s">
        <v>461</v>
      </c>
      <c r="K29" s="65">
        <v>21</v>
      </c>
      <c r="L29" s="55" t="s">
        <v>350</v>
      </c>
      <c r="M29" s="50">
        <v>2021</v>
      </c>
    </row>
    <row r="30" spans="2:13" x14ac:dyDescent="0.35">
      <c r="B30" s="28" t="s">
        <v>261</v>
      </c>
      <c r="C30" s="29" t="s">
        <v>260</v>
      </c>
      <c r="D30" s="30" t="s">
        <v>17</v>
      </c>
      <c r="J30" s="52" t="s">
        <v>456</v>
      </c>
      <c r="K30" s="66">
        <v>16</v>
      </c>
      <c r="L30" s="54" t="s">
        <v>345</v>
      </c>
      <c r="M30" s="53">
        <v>2021</v>
      </c>
    </row>
    <row r="31" spans="2:13" x14ac:dyDescent="0.35">
      <c r="B31" s="31" t="s">
        <v>259</v>
      </c>
      <c r="C31" s="32" t="s">
        <v>258</v>
      </c>
      <c r="D31" s="33" t="s">
        <v>17</v>
      </c>
      <c r="J31" s="49" t="s">
        <v>421</v>
      </c>
      <c r="K31" s="65">
        <v>57</v>
      </c>
      <c r="L31" s="55" t="s">
        <v>386</v>
      </c>
      <c r="M31" s="50">
        <v>2024</v>
      </c>
    </row>
    <row r="32" spans="2:13" x14ac:dyDescent="0.35">
      <c r="B32" s="28" t="s">
        <v>257</v>
      </c>
      <c r="C32" s="29" t="s">
        <v>256</v>
      </c>
      <c r="D32" s="30" t="s">
        <v>17</v>
      </c>
      <c r="J32" s="49" t="s">
        <v>457</v>
      </c>
      <c r="K32" s="65">
        <v>17</v>
      </c>
      <c r="L32" s="55" t="s">
        <v>346</v>
      </c>
      <c r="M32" s="50">
        <v>2021</v>
      </c>
    </row>
    <row r="33" spans="2:13" x14ac:dyDescent="0.35">
      <c r="B33" s="31" t="s">
        <v>255</v>
      </c>
      <c r="C33" s="32" t="s">
        <v>254</v>
      </c>
      <c r="D33" s="33" t="s">
        <v>17</v>
      </c>
      <c r="J33" s="49" t="s">
        <v>471</v>
      </c>
      <c r="K33" s="65">
        <v>3</v>
      </c>
      <c r="L33" s="48" t="s">
        <v>331</v>
      </c>
      <c r="M33" s="50">
        <v>2019</v>
      </c>
    </row>
    <row r="34" spans="2:13" x14ac:dyDescent="0.35">
      <c r="B34" s="28" t="s">
        <v>253</v>
      </c>
      <c r="C34" s="29" t="s">
        <v>252</v>
      </c>
      <c r="D34" s="30" t="s">
        <v>17</v>
      </c>
      <c r="J34" s="52" t="s">
        <v>448</v>
      </c>
      <c r="K34" s="66">
        <v>28</v>
      </c>
      <c r="L34" s="54" t="s">
        <v>357</v>
      </c>
      <c r="M34" s="53">
        <v>2022</v>
      </c>
    </row>
    <row r="35" spans="2:13" x14ac:dyDescent="0.35">
      <c r="B35" s="31" t="s">
        <v>251</v>
      </c>
      <c r="C35" s="32" t="s">
        <v>250</v>
      </c>
      <c r="D35" s="33" t="s">
        <v>17</v>
      </c>
      <c r="J35" s="49" t="s">
        <v>431</v>
      </c>
      <c r="K35" s="65">
        <v>45</v>
      </c>
      <c r="L35" s="55" t="s">
        <v>374</v>
      </c>
      <c r="M35" s="50">
        <v>2023</v>
      </c>
    </row>
    <row r="36" spans="2:13" x14ac:dyDescent="0.35">
      <c r="B36" s="28" t="s">
        <v>249</v>
      </c>
      <c r="C36" s="29" t="s">
        <v>248</v>
      </c>
      <c r="D36" s="30" t="s">
        <v>42</v>
      </c>
      <c r="J36" s="49" t="s">
        <v>328</v>
      </c>
      <c r="K36" s="65" t="s">
        <v>326</v>
      </c>
      <c r="L36" s="48" t="s">
        <v>327</v>
      </c>
      <c r="M36" s="50"/>
    </row>
    <row r="37" spans="2:13" x14ac:dyDescent="0.35">
      <c r="B37" s="31" t="s">
        <v>247</v>
      </c>
      <c r="C37" s="32" t="s">
        <v>246</v>
      </c>
      <c r="D37" s="33" t="s">
        <v>8</v>
      </c>
      <c r="J37" s="52" t="s">
        <v>330</v>
      </c>
      <c r="K37" s="66">
        <v>2</v>
      </c>
      <c r="L37" s="51" t="s">
        <v>329</v>
      </c>
      <c r="M37" s="53"/>
    </row>
    <row r="38" spans="2:13" x14ac:dyDescent="0.35">
      <c r="B38" s="36" t="s">
        <v>245</v>
      </c>
      <c r="C38" s="37" t="s">
        <v>244</v>
      </c>
      <c r="D38" s="30" t="s">
        <v>17</v>
      </c>
      <c r="J38" s="52" t="s">
        <v>466</v>
      </c>
      <c r="K38" s="66">
        <v>10</v>
      </c>
      <c r="L38" s="51" t="s">
        <v>339</v>
      </c>
      <c r="M38" s="53">
        <v>2020</v>
      </c>
    </row>
    <row r="39" spans="2:13" x14ac:dyDescent="0.35">
      <c r="B39" s="38" t="s">
        <v>243</v>
      </c>
      <c r="C39" s="39" t="s">
        <v>242</v>
      </c>
      <c r="D39" s="33" t="s">
        <v>17</v>
      </c>
      <c r="J39" s="49" t="s">
        <v>453</v>
      </c>
      <c r="K39" s="65">
        <v>13</v>
      </c>
      <c r="L39" s="55" t="s">
        <v>342</v>
      </c>
      <c r="M39" s="50">
        <v>2021</v>
      </c>
    </row>
    <row r="40" spans="2:13" x14ac:dyDescent="0.35">
      <c r="B40" s="28" t="s">
        <v>241</v>
      </c>
      <c r="C40" s="29" t="s">
        <v>240</v>
      </c>
      <c r="D40" s="30" t="s">
        <v>11</v>
      </c>
      <c r="J40" s="52" t="s">
        <v>452</v>
      </c>
      <c r="K40" s="66">
        <v>12</v>
      </c>
      <c r="L40" s="54" t="s">
        <v>341</v>
      </c>
      <c r="M40" s="53">
        <v>2021</v>
      </c>
    </row>
    <row r="41" spans="2:13" x14ac:dyDescent="0.35">
      <c r="B41" s="31" t="s">
        <v>239</v>
      </c>
      <c r="C41" s="32" t="s">
        <v>238</v>
      </c>
      <c r="D41" s="33" t="s">
        <v>8</v>
      </c>
      <c r="J41" s="52" t="s">
        <v>454</v>
      </c>
      <c r="K41" s="66">
        <v>14</v>
      </c>
      <c r="L41" s="54" t="s">
        <v>343</v>
      </c>
      <c r="M41" s="53">
        <v>2021</v>
      </c>
    </row>
    <row r="42" spans="2:13" x14ac:dyDescent="0.35">
      <c r="B42" s="28" t="s">
        <v>237</v>
      </c>
      <c r="C42" s="29" t="s">
        <v>236</v>
      </c>
      <c r="D42" s="30" t="s">
        <v>8</v>
      </c>
      <c r="J42" s="52" t="s">
        <v>332</v>
      </c>
      <c r="K42" s="66">
        <v>4</v>
      </c>
      <c r="L42" s="51" t="s">
        <v>332</v>
      </c>
      <c r="M42" s="53">
        <v>2019</v>
      </c>
    </row>
    <row r="43" spans="2:13" x14ac:dyDescent="0.35">
      <c r="B43" s="31" t="s">
        <v>235</v>
      </c>
      <c r="C43" s="32" t="s">
        <v>234</v>
      </c>
      <c r="D43" s="33" t="s">
        <v>39</v>
      </c>
      <c r="J43" s="49" t="s">
        <v>394</v>
      </c>
      <c r="K43" s="65">
        <v>65</v>
      </c>
      <c r="L43" s="55" t="s">
        <v>394</v>
      </c>
      <c r="M43" s="50">
        <v>2025</v>
      </c>
    </row>
    <row r="44" spans="2:13" x14ac:dyDescent="0.35">
      <c r="B44" s="28" t="s">
        <v>233</v>
      </c>
      <c r="C44" s="29" t="s">
        <v>232</v>
      </c>
      <c r="D44" s="30" t="s">
        <v>24</v>
      </c>
      <c r="J44" s="52" t="s">
        <v>414</v>
      </c>
      <c r="K44" s="66">
        <v>66</v>
      </c>
      <c r="L44" s="54" t="s">
        <v>395</v>
      </c>
      <c r="M44" s="53">
        <v>2025</v>
      </c>
    </row>
    <row r="45" spans="2:13" x14ac:dyDescent="0.35">
      <c r="B45" s="31" t="s">
        <v>231</v>
      </c>
      <c r="C45" s="32" t="s">
        <v>230</v>
      </c>
      <c r="D45" s="33" t="s">
        <v>39</v>
      </c>
      <c r="J45" s="49" t="s">
        <v>406</v>
      </c>
      <c r="K45" s="65">
        <v>75</v>
      </c>
      <c r="L45" s="55" t="s">
        <v>404</v>
      </c>
      <c r="M45" s="50">
        <v>2025</v>
      </c>
    </row>
    <row r="46" spans="2:13" x14ac:dyDescent="0.35">
      <c r="B46" s="28" t="s">
        <v>229</v>
      </c>
      <c r="C46" s="29" t="s">
        <v>228</v>
      </c>
      <c r="D46" s="30" t="s">
        <v>39</v>
      </c>
      <c r="J46" s="49" t="s">
        <v>435</v>
      </c>
      <c r="K46" s="65">
        <v>41</v>
      </c>
      <c r="L46" s="55" t="s">
        <v>370</v>
      </c>
      <c r="M46" s="50">
        <v>2023</v>
      </c>
    </row>
    <row r="47" spans="2:13" x14ac:dyDescent="0.35">
      <c r="B47" s="38" t="s">
        <v>227</v>
      </c>
      <c r="C47" s="39" t="s">
        <v>226</v>
      </c>
      <c r="D47" s="33" t="s">
        <v>17</v>
      </c>
      <c r="J47" s="49" t="s">
        <v>336</v>
      </c>
      <c r="K47" s="65" t="s">
        <v>335</v>
      </c>
      <c r="L47" s="48" t="s">
        <v>336</v>
      </c>
      <c r="M47" s="50">
        <v>2019</v>
      </c>
    </row>
    <row r="48" spans="2:13" x14ac:dyDescent="0.35">
      <c r="B48" s="36" t="s">
        <v>225</v>
      </c>
      <c r="C48" s="37" t="s">
        <v>224</v>
      </c>
      <c r="D48" s="30" t="s">
        <v>17</v>
      </c>
      <c r="J48" s="49" t="s">
        <v>470</v>
      </c>
      <c r="K48" s="65">
        <v>5</v>
      </c>
      <c r="L48" s="48" t="s">
        <v>333</v>
      </c>
      <c r="M48" s="50">
        <v>2019</v>
      </c>
    </row>
    <row r="49" spans="2:13" x14ac:dyDescent="0.35">
      <c r="B49" s="31" t="s">
        <v>223</v>
      </c>
      <c r="C49" s="32" t="s">
        <v>222</v>
      </c>
      <c r="D49" s="33" t="s">
        <v>24</v>
      </c>
      <c r="J49" s="52" t="s">
        <v>446</v>
      </c>
      <c r="K49" s="66">
        <v>30</v>
      </c>
      <c r="L49" s="54" t="s">
        <v>359</v>
      </c>
      <c r="M49" s="53">
        <v>2022</v>
      </c>
    </row>
    <row r="50" spans="2:13" x14ac:dyDescent="0.35">
      <c r="B50" s="28" t="s">
        <v>221</v>
      </c>
      <c r="C50" s="29" t="s">
        <v>220</v>
      </c>
      <c r="D50" s="30" t="s">
        <v>24</v>
      </c>
      <c r="J50" s="49" t="s">
        <v>465</v>
      </c>
      <c r="K50" s="65">
        <v>25</v>
      </c>
      <c r="L50" s="55" t="s">
        <v>354</v>
      </c>
      <c r="M50" s="50">
        <v>2022</v>
      </c>
    </row>
    <row r="51" spans="2:13" x14ac:dyDescent="0.35">
      <c r="B51" s="31" t="s">
        <v>219</v>
      </c>
      <c r="C51" s="32" t="s">
        <v>218</v>
      </c>
      <c r="D51" s="33" t="s">
        <v>19</v>
      </c>
      <c r="J51" s="52" t="s">
        <v>411</v>
      </c>
      <c r="K51" s="66">
        <v>70</v>
      </c>
      <c r="L51" s="54" t="s">
        <v>399</v>
      </c>
      <c r="M51" s="53">
        <v>2025</v>
      </c>
    </row>
    <row r="52" spans="2:13" x14ac:dyDescent="0.35">
      <c r="B52" s="28" t="s">
        <v>217</v>
      </c>
      <c r="C52" s="29" t="s">
        <v>216</v>
      </c>
      <c r="D52" s="30" t="s">
        <v>17</v>
      </c>
      <c r="J52" s="52" t="s">
        <v>385</v>
      </c>
      <c r="K52" s="66">
        <v>56</v>
      </c>
      <c r="L52" s="54" t="s">
        <v>385</v>
      </c>
      <c r="M52" s="53">
        <v>2024</v>
      </c>
    </row>
    <row r="53" spans="2:13" x14ac:dyDescent="0.35">
      <c r="B53" s="31" t="s">
        <v>215</v>
      </c>
      <c r="C53" s="32" t="s">
        <v>214</v>
      </c>
      <c r="D53" s="33" t="s">
        <v>39</v>
      </c>
      <c r="J53" s="52" t="s">
        <v>438</v>
      </c>
      <c r="K53" s="66">
        <v>38</v>
      </c>
      <c r="L53" s="54" t="s">
        <v>367</v>
      </c>
      <c r="M53" s="53">
        <v>2023</v>
      </c>
    </row>
    <row r="54" spans="2:13" x14ac:dyDescent="0.35">
      <c r="B54" s="28" t="s">
        <v>213</v>
      </c>
      <c r="C54" s="29" t="s">
        <v>212</v>
      </c>
      <c r="D54" s="30" t="s">
        <v>24</v>
      </c>
      <c r="J54" s="49" t="s">
        <v>433</v>
      </c>
      <c r="K54" s="65">
        <v>43</v>
      </c>
      <c r="L54" s="55" t="s">
        <v>372</v>
      </c>
      <c r="M54" s="50">
        <v>2023</v>
      </c>
    </row>
    <row r="55" spans="2:13" x14ac:dyDescent="0.35">
      <c r="B55" s="31" t="s">
        <v>211</v>
      </c>
      <c r="C55" s="32" t="s">
        <v>210</v>
      </c>
      <c r="D55" s="33" t="s">
        <v>39</v>
      </c>
      <c r="J55" s="52" t="s">
        <v>468</v>
      </c>
      <c r="K55" s="66">
        <v>8</v>
      </c>
      <c r="L55" s="51" t="s">
        <v>337</v>
      </c>
      <c r="M55" s="53">
        <v>2019</v>
      </c>
    </row>
    <row r="56" spans="2:13" x14ac:dyDescent="0.35">
      <c r="B56" s="28" t="s">
        <v>209</v>
      </c>
      <c r="C56" s="29" t="s">
        <v>208</v>
      </c>
      <c r="D56" s="30" t="s">
        <v>207</v>
      </c>
      <c r="J56" s="49" t="s">
        <v>437</v>
      </c>
      <c r="K56" s="65">
        <v>39</v>
      </c>
      <c r="L56" s="55" t="s">
        <v>368</v>
      </c>
      <c r="M56" s="50">
        <v>2023</v>
      </c>
    </row>
    <row r="57" spans="2:13" x14ac:dyDescent="0.35">
      <c r="B57" s="31" t="s">
        <v>206</v>
      </c>
      <c r="C57" s="32" t="s">
        <v>205</v>
      </c>
      <c r="D57" s="33" t="s">
        <v>19</v>
      </c>
      <c r="J57" s="52" t="s">
        <v>442</v>
      </c>
      <c r="K57" s="66">
        <v>34</v>
      </c>
      <c r="L57" s="54" t="s">
        <v>363</v>
      </c>
      <c r="M57" s="53">
        <v>2022</v>
      </c>
    </row>
    <row r="58" spans="2:13" x14ac:dyDescent="0.35">
      <c r="B58" s="28" t="s">
        <v>204</v>
      </c>
      <c r="C58" s="29" t="s">
        <v>203</v>
      </c>
      <c r="D58" s="30" t="s">
        <v>8</v>
      </c>
      <c r="J58" s="52" t="s">
        <v>428</v>
      </c>
      <c r="K58" s="66">
        <v>48</v>
      </c>
      <c r="L58" s="54" t="s">
        <v>377</v>
      </c>
      <c r="M58" s="53">
        <v>2025</v>
      </c>
    </row>
    <row r="59" spans="2:13" x14ac:dyDescent="0.35">
      <c r="B59" s="31" t="s">
        <v>202</v>
      </c>
      <c r="C59" s="32" t="s">
        <v>201</v>
      </c>
      <c r="D59" s="33" t="s">
        <v>8</v>
      </c>
      <c r="J59" s="49" t="s">
        <v>410</v>
      </c>
      <c r="K59" s="65">
        <v>71</v>
      </c>
      <c r="L59" s="55" t="s">
        <v>400</v>
      </c>
      <c r="M59" s="50">
        <v>2025</v>
      </c>
    </row>
    <row r="60" spans="2:13" x14ac:dyDescent="0.35">
      <c r="B60" s="28" t="s">
        <v>200</v>
      </c>
      <c r="C60" s="29" t="s">
        <v>199</v>
      </c>
      <c r="D60" s="30" t="s">
        <v>19</v>
      </c>
      <c r="J60" s="52" t="s">
        <v>409</v>
      </c>
      <c r="K60" s="66">
        <v>72</v>
      </c>
      <c r="L60" s="54" t="s">
        <v>401</v>
      </c>
      <c r="M60" s="53">
        <v>2025</v>
      </c>
    </row>
    <row r="61" spans="2:13" x14ac:dyDescent="0.35">
      <c r="B61" s="31" t="s">
        <v>198</v>
      </c>
      <c r="C61" s="32" t="s">
        <v>197</v>
      </c>
      <c r="D61" s="33" t="s">
        <v>24</v>
      </c>
      <c r="J61" s="49" t="s">
        <v>427</v>
      </c>
      <c r="K61" s="65">
        <v>49</v>
      </c>
      <c r="L61" s="55" t="s">
        <v>378</v>
      </c>
      <c r="M61" s="50">
        <v>2025</v>
      </c>
    </row>
    <row r="62" spans="2:13" x14ac:dyDescent="0.35">
      <c r="B62" s="28" t="s">
        <v>196</v>
      </c>
      <c r="C62" s="29" t="s">
        <v>195</v>
      </c>
      <c r="D62" s="30" t="s">
        <v>17</v>
      </c>
      <c r="J62" s="49" t="s">
        <v>429</v>
      </c>
      <c r="K62" s="65">
        <v>47</v>
      </c>
      <c r="L62" s="55" t="s">
        <v>376</v>
      </c>
      <c r="M62" s="50">
        <v>2023</v>
      </c>
    </row>
    <row r="63" spans="2:13" x14ac:dyDescent="0.35">
      <c r="B63" s="31" t="s">
        <v>194</v>
      </c>
      <c r="C63" s="32" t="s">
        <v>193</v>
      </c>
      <c r="D63" s="33" t="s">
        <v>11</v>
      </c>
      <c r="J63" s="49" t="s">
        <v>459</v>
      </c>
      <c r="K63" s="65">
        <v>19</v>
      </c>
      <c r="L63" s="55" t="s">
        <v>348</v>
      </c>
      <c r="M63" s="50">
        <v>2021</v>
      </c>
    </row>
    <row r="64" spans="2:13" x14ac:dyDescent="0.35">
      <c r="B64" s="28" t="s">
        <v>192</v>
      </c>
      <c r="C64" s="29" t="s">
        <v>191</v>
      </c>
      <c r="D64" s="30" t="s">
        <v>39</v>
      </c>
      <c r="J64" s="52" t="s">
        <v>420</v>
      </c>
      <c r="K64" s="66">
        <v>58</v>
      </c>
      <c r="L64" s="54" t="s">
        <v>387</v>
      </c>
      <c r="M64" s="53">
        <v>2024</v>
      </c>
    </row>
    <row r="65" spans="2:13" x14ac:dyDescent="0.35">
      <c r="B65" s="31" t="s">
        <v>190</v>
      </c>
      <c r="C65" s="32" t="s">
        <v>189</v>
      </c>
      <c r="D65" s="33" t="s">
        <v>17</v>
      </c>
      <c r="J65" s="49" t="s">
        <v>441</v>
      </c>
      <c r="K65" s="65">
        <v>35</v>
      </c>
      <c r="L65" s="55" t="s">
        <v>364</v>
      </c>
      <c r="M65" s="50">
        <v>2022</v>
      </c>
    </row>
    <row r="66" spans="2:13" x14ac:dyDescent="0.35">
      <c r="B66" s="28" t="s">
        <v>188</v>
      </c>
      <c r="C66" s="29" t="s">
        <v>187</v>
      </c>
      <c r="D66" s="30" t="s">
        <v>45</v>
      </c>
      <c r="J66" s="52" t="s">
        <v>458</v>
      </c>
      <c r="K66" s="66">
        <v>18</v>
      </c>
      <c r="L66" s="54" t="s">
        <v>347</v>
      </c>
      <c r="M66" s="53">
        <v>2021</v>
      </c>
    </row>
    <row r="67" spans="2:13" x14ac:dyDescent="0.35">
      <c r="B67" s="31" t="s">
        <v>186</v>
      </c>
      <c r="C67" s="32" t="s">
        <v>185</v>
      </c>
      <c r="D67" s="33" t="s">
        <v>39</v>
      </c>
      <c r="J67" s="52" t="s">
        <v>423</v>
      </c>
      <c r="K67" s="66">
        <v>54</v>
      </c>
      <c r="L67" s="54" t="s">
        <v>383</v>
      </c>
      <c r="M67" s="53">
        <v>2024</v>
      </c>
    </row>
    <row r="68" spans="2:13" x14ac:dyDescent="0.35">
      <c r="B68" s="28" t="s">
        <v>184</v>
      </c>
      <c r="C68" s="29" t="s">
        <v>183</v>
      </c>
      <c r="D68" s="30" t="s">
        <v>39</v>
      </c>
      <c r="J68" s="49" t="s">
        <v>422</v>
      </c>
      <c r="K68" s="65">
        <v>55</v>
      </c>
      <c r="L68" s="55" t="s">
        <v>384</v>
      </c>
      <c r="M68" s="50">
        <v>2024</v>
      </c>
    </row>
    <row r="69" spans="2:13" x14ac:dyDescent="0.35">
      <c r="B69" s="31" t="s">
        <v>182</v>
      </c>
      <c r="C69" s="32" t="s">
        <v>181</v>
      </c>
      <c r="D69" s="33" t="s">
        <v>39</v>
      </c>
      <c r="J69" s="49" t="s">
        <v>416</v>
      </c>
      <c r="K69" s="65">
        <v>63</v>
      </c>
      <c r="L69" s="55" t="s">
        <v>392</v>
      </c>
      <c r="M69" s="50">
        <v>2025</v>
      </c>
    </row>
    <row r="70" spans="2:13" x14ac:dyDescent="0.35">
      <c r="B70" s="28" t="s">
        <v>180</v>
      </c>
      <c r="C70" s="29" t="s">
        <v>179</v>
      </c>
      <c r="D70" s="30" t="s">
        <v>19</v>
      </c>
      <c r="J70" s="52" t="s">
        <v>434</v>
      </c>
      <c r="K70" s="66">
        <v>42</v>
      </c>
      <c r="L70" s="54" t="s">
        <v>371</v>
      </c>
      <c r="M70" s="53">
        <v>2023</v>
      </c>
    </row>
    <row r="71" spans="2:13" x14ac:dyDescent="0.35">
      <c r="B71" s="31" t="s">
        <v>178</v>
      </c>
      <c r="C71" s="32" t="s">
        <v>177</v>
      </c>
      <c r="D71" s="33" t="s">
        <v>19</v>
      </c>
      <c r="J71" s="52" t="s">
        <v>430</v>
      </c>
      <c r="K71" s="66">
        <v>46</v>
      </c>
      <c r="L71" s="54" t="s">
        <v>375</v>
      </c>
      <c r="M71" s="53">
        <v>2023</v>
      </c>
    </row>
    <row r="72" spans="2:13" x14ac:dyDescent="0.35">
      <c r="B72" s="28" t="s">
        <v>176</v>
      </c>
      <c r="C72" s="29" t="s">
        <v>175</v>
      </c>
      <c r="D72" s="30" t="s">
        <v>14</v>
      </c>
      <c r="J72" s="52" t="s">
        <v>407</v>
      </c>
      <c r="K72" s="66">
        <v>74</v>
      </c>
      <c r="L72" s="54" t="s">
        <v>403</v>
      </c>
      <c r="M72" s="53">
        <v>2025</v>
      </c>
    </row>
    <row r="73" spans="2:13" x14ac:dyDescent="0.35">
      <c r="B73" s="31" t="s">
        <v>174</v>
      </c>
      <c r="C73" s="32" t="s">
        <v>173</v>
      </c>
      <c r="D73" s="33" t="s">
        <v>17</v>
      </c>
      <c r="J73" s="49" t="s">
        <v>408</v>
      </c>
      <c r="K73" s="65">
        <v>73</v>
      </c>
      <c r="L73" s="55" t="s">
        <v>402</v>
      </c>
      <c r="M73" s="50">
        <v>2025</v>
      </c>
    </row>
    <row r="74" spans="2:13" x14ac:dyDescent="0.35">
      <c r="B74" s="28" t="s">
        <v>172</v>
      </c>
      <c r="C74" s="29" t="s">
        <v>171</v>
      </c>
      <c r="D74" s="30" t="s">
        <v>8</v>
      </c>
      <c r="J74" s="49" t="s">
        <v>443</v>
      </c>
      <c r="K74" s="65">
        <v>33</v>
      </c>
      <c r="L74" s="55" t="s">
        <v>362</v>
      </c>
      <c r="M74" s="50">
        <v>2022</v>
      </c>
    </row>
    <row r="75" spans="2:13" x14ac:dyDescent="0.35">
      <c r="B75" s="31" t="s">
        <v>170</v>
      </c>
      <c r="C75" s="32" t="s">
        <v>169</v>
      </c>
      <c r="D75" s="33" t="s">
        <v>8</v>
      </c>
      <c r="J75" s="52" t="s">
        <v>460</v>
      </c>
      <c r="K75" s="66">
        <v>20</v>
      </c>
      <c r="L75" s="54" t="s">
        <v>349</v>
      </c>
      <c r="M75" s="53"/>
    </row>
    <row r="76" spans="2:13" x14ac:dyDescent="0.35">
      <c r="B76" s="28" t="s">
        <v>168</v>
      </c>
      <c r="C76" s="29" t="s">
        <v>167</v>
      </c>
      <c r="D76" s="30" t="s">
        <v>8</v>
      </c>
      <c r="J76" s="52" t="s">
        <v>426</v>
      </c>
      <c r="K76" s="66">
        <v>50</v>
      </c>
      <c r="L76" s="54" t="s">
        <v>379</v>
      </c>
      <c r="M76" s="53">
        <v>2023</v>
      </c>
    </row>
    <row r="77" spans="2:13" x14ac:dyDescent="0.35">
      <c r="B77" s="31" t="s">
        <v>166</v>
      </c>
      <c r="C77" s="32" t="s">
        <v>165</v>
      </c>
      <c r="D77" s="33" t="s">
        <v>8</v>
      </c>
      <c r="J77" s="52" t="s">
        <v>444</v>
      </c>
      <c r="K77" s="66">
        <v>32</v>
      </c>
      <c r="L77" s="54" t="s">
        <v>361</v>
      </c>
      <c r="M77" s="53">
        <v>2022</v>
      </c>
    </row>
    <row r="78" spans="2:13" x14ac:dyDescent="0.35">
      <c r="B78" s="28" t="s">
        <v>164</v>
      </c>
      <c r="C78" s="29" t="s">
        <v>163</v>
      </c>
      <c r="D78" s="30" t="s">
        <v>42</v>
      </c>
      <c r="J78" s="49" t="s">
        <v>467</v>
      </c>
      <c r="K78" s="65">
        <v>9</v>
      </c>
      <c r="L78" s="48" t="s">
        <v>338</v>
      </c>
      <c r="M78" s="50">
        <v>2019</v>
      </c>
    </row>
    <row r="79" spans="2:13" x14ac:dyDescent="0.35">
      <c r="B79" s="31" t="s">
        <v>162</v>
      </c>
      <c r="C79" s="32" t="s">
        <v>161</v>
      </c>
      <c r="D79" s="33" t="s">
        <v>11</v>
      </c>
      <c r="J79" s="49" t="s">
        <v>382</v>
      </c>
      <c r="K79" s="65">
        <v>53</v>
      </c>
      <c r="L79" s="55" t="s">
        <v>382</v>
      </c>
      <c r="M79" s="50">
        <v>2024</v>
      </c>
    </row>
    <row r="80" spans="2:13" x14ac:dyDescent="0.35">
      <c r="B80" s="28" t="s">
        <v>160</v>
      </c>
      <c r="C80" s="29" t="s">
        <v>159</v>
      </c>
      <c r="D80" s="30" t="s">
        <v>11</v>
      </c>
      <c r="J80" s="49" t="s">
        <v>445</v>
      </c>
      <c r="K80" s="65">
        <v>31</v>
      </c>
      <c r="L80" s="55" t="s">
        <v>360</v>
      </c>
      <c r="M80" s="50">
        <v>2022</v>
      </c>
    </row>
    <row r="81" spans="2:13" x14ac:dyDescent="0.35">
      <c r="B81" s="31" t="s">
        <v>158</v>
      </c>
      <c r="C81" s="32" t="s">
        <v>157</v>
      </c>
      <c r="D81" s="33" t="s">
        <v>8</v>
      </c>
      <c r="J81" s="45" t="s">
        <v>412</v>
      </c>
      <c r="K81" s="69">
        <v>68</v>
      </c>
      <c r="L81" s="46" t="s">
        <v>397</v>
      </c>
      <c r="M81" s="44">
        <v>2025</v>
      </c>
    </row>
    <row r="82" spans="2:13" x14ac:dyDescent="0.35">
      <c r="B82" s="28" t="s">
        <v>156</v>
      </c>
      <c r="C82" s="29" t="s">
        <v>155</v>
      </c>
      <c r="D82" s="30" t="s">
        <v>24</v>
      </c>
    </row>
    <row r="83" spans="2:13" x14ac:dyDescent="0.35">
      <c r="B83" s="31" t="s">
        <v>154</v>
      </c>
      <c r="C83" s="32" t="s">
        <v>153</v>
      </c>
      <c r="D83" s="33" t="s">
        <v>17</v>
      </c>
    </row>
    <row r="84" spans="2:13" x14ac:dyDescent="0.35">
      <c r="B84" s="28" t="s">
        <v>152</v>
      </c>
      <c r="C84" s="29" t="s">
        <v>151</v>
      </c>
      <c r="D84" s="30" t="s">
        <v>62</v>
      </c>
    </row>
    <row r="85" spans="2:13" x14ac:dyDescent="0.35">
      <c r="B85" s="31" t="s">
        <v>150</v>
      </c>
      <c r="C85" s="32" t="s">
        <v>149</v>
      </c>
      <c r="D85" s="33" t="s">
        <v>39</v>
      </c>
    </row>
    <row r="86" spans="2:13" x14ac:dyDescent="0.35">
      <c r="B86" s="28" t="s">
        <v>148</v>
      </c>
      <c r="C86" s="29" t="s">
        <v>147</v>
      </c>
      <c r="D86" s="30" t="s">
        <v>17</v>
      </c>
    </row>
    <row r="87" spans="2:13" x14ac:dyDescent="0.35">
      <c r="B87" s="31" t="s">
        <v>146</v>
      </c>
      <c r="C87" s="32" t="s">
        <v>145</v>
      </c>
      <c r="D87" s="33" t="s">
        <v>17</v>
      </c>
    </row>
    <row r="88" spans="2:13" x14ac:dyDescent="0.35">
      <c r="B88" s="28" t="s">
        <v>144</v>
      </c>
      <c r="C88" s="29" t="s">
        <v>143</v>
      </c>
      <c r="D88" s="30" t="s">
        <v>19</v>
      </c>
    </row>
    <row r="89" spans="2:13" x14ac:dyDescent="0.35">
      <c r="B89" s="31" t="s">
        <v>142</v>
      </c>
      <c r="C89" s="32" t="s">
        <v>141</v>
      </c>
      <c r="D89" s="33" t="s">
        <v>24</v>
      </c>
    </row>
    <row r="90" spans="2:13" x14ac:dyDescent="0.35">
      <c r="B90" s="28" t="s">
        <v>140</v>
      </c>
      <c r="C90" s="29" t="s">
        <v>139</v>
      </c>
      <c r="D90" s="30" t="s">
        <v>39</v>
      </c>
    </row>
    <row r="91" spans="2:13" x14ac:dyDescent="0.35">
      <c r="B91" s="31" t="s">
        <v>138</v>
      </c>
      <c r="C91" s="32" t="s">
        <v>137</v>
      </c>
      <c r="D91" s="33" t="s">
        <v>19</v>
      </c>
    </row>
    <row r="92" spans="2:13" x14ac:dyDescent="0.35">
      <c r="B92" s="28" t="s">
        <v>136</v>
      </c>
      <c r="C92" s="29" t="s">
        <v>135</v>
      </c>
      <c r="D92" s="30" t="s">
        <v>17</v>
      </c>
    </row>
    <row r="93" spans="2:13" x14ac:dyDescent="0.35">
      <c r="B93" s="31" t="s">
        <v>134</v>
      </c>
      <c r="C93" s="32" t="s">
        <v>133</v>
      </c>
      <c r="D93" s="33" t="s">
        <v>39</v>
      </c>
    </row>
    <row r="94" spans="2:13" x14ac:dyDescent="0.35">
      <c r="B94" s="28" t="s">
        <v>132</v>
      </c>
      <c r="C94" s="29" t="s">
        <v>131</v>
      </c>
      <c r="D94" s="30" t="s">
        <v>17</v>
      </c>
    </row>
    <row r="95" spans="2:13" x14ac:dyDescent="0.35">
      <c r="B95" s="31" t="s">
        <v>130</v>
      </c>
      <c r="C95" s="32" t="s">
        <v>129</v>
      </c>
      <c r="D95" s="33" t="s">
        <v>11</v>
      </c>
    </row>
    <row r="96" spans="2:13" x14ac:dyDescent="0.35">
      <c r="B96" s="28" t="s">
        <v>128</v>
      </c>
      <c r="C96" s="29" t="s">
        <v>127</v>
      </c>
      <c r="D96" s="30" t="s">
        <v>24</v>
      </c>
    </row>
    <row r="97" spans="2:4" x14ac:dyDescent="0.35">
      <c r="B97" s="31" t="s">
        <v>126</v>
      </c>
      <c r="C97" s="32" t="s">
        <v>125</v>
      </c>
      <c r="D97" s="33" t="s">
        <v>24</v>
      </c>
    </row>
    <row r="98" spans="2:4" x14ac:dyDescent="0.35">
      <c r="B98" s="28" t="s">
        <v>124</v>
      </c>
      <c r="C98" s="29" t="s">
        <v>123</v>
      </c>
      <c r="D98" s="30" t="s">
        <v>17</v>
      </c>
    </row>
    <row r="99" spans="2:4" x14ac:dyDescent="0.35">
      <c r="B99" s="31" t="s">
        <v>122</v>
      </c>
      <c r="C99" s="32" t="s">
        <v>121</v>
      </c>
      <c r="D99" s="33" t="s">
        <v>24</v>
      </c>
    </row>
    <row r="100" spans="2:4" x14ac:dyDescent="0.35">
      <c r="B100" s="28" t="s">
        <v>120</v>
      </c>
      <c r="C100" s="29" t="s">
        <v>119</v>
      </c>
      <c r="D100" s="30" t="s">
        <v>24</v>
      </c>
    </row>
    <row r="101" spans="2:4" x14ac:dyDescent="0.35">
      <c r="B101" s="31" t="s">
        <v>118</v>
      </c>
      <c r="C101" s="32" t="s">
        <v>117</v>
      </c>
      <c r="D101" s="33" t="s">
        <v>17</v>
      </c>
    </row>
    <row r="102" spans="2:4" x14ac:dyDescent="0.35">
      <c r="B102" s="28" t="s">
        <v>116</v>
      </c>
      <c r="C102" s="29" t="s">
        <v>115</v>
      </c>
      <c r="D102" s="30" t="s">
        <v>11</v>
      </c>
    </row>
    <row r="103" spans="2:4" x14ac:dyDescent="0.35">
      <c r="B103" s="31" t="s">
        <v>114</v>
      </c>
      <c r="C103" s="32" t="s">
        <v>113</v>
      </c>
      <c r="D103" s="33" t="s">
        <v>62</v>
      </c>
    </row>
    <row r="104" spans="2:4" x14ac:dyDescent="0.35">
      <c r="B104" s="28" t="s">
        <v>112</v>
      </c>
      <c r="C104" s="29" t="s">
        <v>111</v>
      </c>
      <c r="D104" s="30" t="s">
        <v>62</v>
      </c>
    </row>
    <row r="105" spans="2:4" x14ac:dyDescent="0.35">
      <c r="B105" s="31" t="s">
        <v>110</v>
      </c>
      <c r="C105" s="32" t="s">
        <v>109</v>
      </c>
      <c r="D105" s="33" t="s">
        <v>11</v>
      </c>
    </row>
    <row r="106" spans="2:4" x14ac:dyDescent="0.35">
      <c r="B106" s="28" t="s">
        <v>108</v>
      </c>
      <c r="C106" s="29" t="s">
        <v>107</v>
      </c>
      <c r="D106" s="30" t="s">
        <v>8</v>
      </c>
    </row>
    <row r="107" spans="2:4" x14ac:dyDescent="0.35">
      <c r="B107" s="31" t="s">
        <v>106</v>
      </c>
      <c r="C107" s="32" t="s">
        <v>105</v>
      </c>
      <c r="D107" s="33" t="s">
        <v>8</v>
      </c>
    </row>
    <row r="108" spans="2:4" x14ac:dyDescent="0.35">
      <c r="B108" s="28" t="s">
        <v>104</v>
      </c>
      <c r="C108" s="29" t="s">
        <v>103</v>
      </c>
      <c r="D108" s="30" t="s">
        <v>24</v>
      </c>
    </row>
    <row r="109" spans="2:4" x14ac:dyDescent="0.35">
      <c r="B109" s="31" t="s">
        <v>102</v>
      </c>
      <c r="C109" s="32" t="s">
        <v>101</v>
      </c>
      <c r="D109" s="33" t="s">
        <v>24</v>
      </c>
    </row>
    <row r="110" spans="2:4" x14ac:dyDescent="0.35">
      <c r="B110" s="28" t="s">
        <v>100</v>
      </c>
      <c r="C110" s="29" t="s">
        <v>99</v>
      </c>
      <c r="D110" s="30" t="s">
        <v>8</v>
      </c>
    </row>
    <row r="111" spans="2:4" x14ac:dyDescent="0.35">
      <c r="B111" s="31" t="s">
        <v>98</v>
      </c>
      <c r="C111" s="32" t="s">
        <v>97</v>
      </c>
      <c r="D111" s="33" t="s">
        <v>24</v>
      </c>
    </row>
    <row r="112" spans="2:4" x14ac:dyDescent="0.35">
      <c r="B112" s="28" t="s">
        <v>96</v>
      </c>
      <c r="C112" s="29" t="s">
        <v>95</v>
      </c>
      <c r="D112" s="30" t="s">
        <v>94</v>
      </c>
    </row>
    <row r="113" spans="2:4" x14ac:dyDescent="0.35">
      <c r="B113" s="31" t="s">
        <v>93</v>
      </c>
      <c r="C113" s="32" t="s">
        <v>92</v>
      </c>
      <c r="D113" s="33" t="s">
        <v>45</v>
      </c>
    </row>
    <row r="114" spans="2:4" x14ac:dyDescent="0.35">
      <c r="B114" s="28" t="s">
        <v>91</v>
      </c>
      <c r="C114" s="29" t="s">
        <v>90</v>
      </c>
      <c r="D114" s="30" t="s">
        <v>17</v>
      </c>
    </row>
    <row r="115" spans="2:4" x14ac:dyDescent="0.35">
      <c r="B115" s="31" t="s">
        <v>89</v>
      </c>
      <c r="C115" s="32" t="s">
        <v>88</v>
      </c>
      <c r="D115" s="33" t="s">
        <v>39</v>
      </c>
    </row>
    <row r="116" spans="2:4" x14ac:dyDescent="0.35">
      <c r="B116" s="28" t="s">
        <v>87</v>
      </c>
      <c r="C116" s="29" t="s">
        <v>86</v>
      </c>
      <c r="D116" s="30" t="s">
        <v>19</v>
      </c>
    </row>
    <row r="117" spans="2:4" x14ac:dyDescent="0.35">
      <c r="B117" s="31" t="s">
        <v>85</v>
      </c>
      <c r="C117" s="32" t="s">
        <v>84</v>
      </c>
      <c r="D117" s="33" t="s">
        <v>17</v>
      </c>
    </row>
    <row r="118" spans="2:4" x14ac:dyDescent="0.35">
      <c r="B118" s="28" t="s">
        <v>83</v>
      </c>
      <c r="C118" s="29" t="s">
        <v>82</v>
      </c>
      <c r="D118" s="30" t="s">
        <v>24</v>
      </c>
    </row>
    <row r="119" spans="2:4" x14ac:dyDescent="0.35">
      <c r="B119" s="31" t="s">
        <v>81</v>
      </c>
      <c r="C119" s="32" t="s">
        <v>80</v>
      </c>
      <c r="D119" s="33" t="s">
        <v>24</v>
      </c>
    </row>
    <row r="120" spans="2:4" x14ac:dyDescent="0.35">
      <c r="B120" s="28" t="s">
        <v>79</v>
      </c>
      <c r="C120" s="29" t="s">
        <v>78</v>
      </c>
      <c r="D120" s="30" t="s">
        <v>24</v>
      </c>
    </row>
    <row r="121" spans="2:4" x14ac:dyDescent="0.35">
      <c r="B121" s="31" t="s">
        <v>77</v>
      </c>
      <c r="C121" s="32" t="s">
        <v>76</v>
      </c>
      <c r="D121" s="33" t="s">
        <v>24</v>
      </c>
    </row>
    <row r="122" spans="2:4" x14ac:dyDescent="0.35">
      <c r="B122" s="28" t="s">
        <v>75</v>
      </c>
      <c r="C122" s="29" t="s">
        <v>74</v>
      </c>
      <c r="D122" s="30" t="s">
        <v>24</v>
      </c>
    </row>
    <row r="123" spans="2:4" x14ac:dyDescent="0.35">
      <c r="B123" s="31" t="s">
        <v>73</v>
      </c>
      <c r="C123" s="32" t="s">
        <v>72</v>
      </c>
      <c r="D123" s="33" t="s">
        <v>11</v>
      </c>
    </row>
    <row r="124" spans="2:4" x14ac:dyDescent="0.35">
      <c r="B124" s="28" t="s">
        <v>71</v>
      </c>
      <c r="C124" s="29" t="s">
        <v>70</v>
      </c>
      <c r="D124" s="30" t="s">
        <v>11</v>
      </c>
    </row>
    <row r="125" spans="2:4" x14ac:dyDescent="0.35">
      <c r="B125" s="31" t="s">
        <v>69</v>
      </c>
      <c r="C125" s="32" t="s">
        <v>68</v>
      </c>
      <c r="D125" s="33" t="s">
        <v>11</v>
      </c>
    </row>
    <row r="126" spans="2:4" x14ac:dyDescent="0.35">
      <c r="B126" s="28" t="s">
        <v>67</v>
      </c>
      <c r="C126" s="29" t="s">
        <v>67</v>
      </c>
      <c r="D126" s="30" t="s">
        <v>8</v>
      </c>
    </row>
    <row r="127" spans="2:4" x14ac:dyDescent="0.35">
      <c r="B127" s="31" t="s">
        <v>66</v>
      </c>
      <c r="C127" s="32" t="s">
        <v>65</v>
      </c>
      <c r="D127" s="33" t="s">
        <v>17</v>
      </c>
    </row>
    <row r="128" spans="2:4" x14ac:dyDescent="0.35">
      <c r="B128" s="28" t="s">
        <v>64</v>
      </c>
      <c r="C128" s="29" t="s">
        <v>63</v>
      </c>
      <c r="D128" s="30" t="s">
        <v>62</v>
      </c>
    </row>
    <row r="129" spans="2:4" x14ac:dyDescent="0.35">
      <c r="B129" s="31" t="s">
        <v>61</v>
      </c>
      <c r="C129" s="32" t="s">
        <v>60</v>
      </c>
      <c r="D129" s="33" t="s">
        <v>17</v>
      </c>
    </row>
    <row r="130" spans="2:4" x14ac:dyDescent="0.35">
      <c r="B130" s="28" t="s">
        <v>59</v>
      </c>
      <c r="C130" s="29" t="s">
        <v>58</v>
      </c>
      <c r="D130" s="30" t="s">
        <v>24</v>
      </c>
    </row>
    <row r="131" spans="2:4" x14ac:dyDescent="0.35">
      <c r="B131" s="31" t="s">
        <v>57</v>
      </c>
      <c r="C131" s="32" t="s">
        <v>56</v>
      </c>
      <c r="D131" s="33" t="s">
        <v>19</v>
      </c>
    </row>
    <row r="132" spans="2:4" x14ac:dyDescent="0.35">
      <c r="B132" s="28" t="s">
        <v>55</v>
      </c>
      <c r="C132" s="29" t="s">
        <v>54</v>
      </c>
      <c r="D132" s="30" t="s">
        <v>19</v>
      </c>
    </row>
    <row r="133" spans="2:4" x14ac:dyDescent="0.35">
      <c r="B133" s="31" t="s">
        <v>53</v>
      </c>
      <c r="C133" s="32" t="s">
        <v>52</v>
      </c>
      <c r="D133" s="33" t="s">
        <v>11</v>
      </c>
    </row>
    <row r="134" spans="2:4" x14ac:dyDescent="0.35">
      <c r="B134" s="28" t="s">
        <v>51</v>
      </c>
      <c r="C134" s="29" t="s">
        <v>50</v>
      </c>
      <c r="D134" s="30" t="s">
        <v>24</v>
      </c>
    </row>
    <row r="135" spans="2:4" x14ac:dyDescent="0.35">
      <c r="B135" s="31" t="s">
        <v>49</v>
      </c>
      <c r="C135" s="32" t="s">
        <v>48</v>
      </c>
      <c r="D135" s="33" t="s">
        <v>8</v>
      </c>
    </row>
    <row r="136" spans="2:4" x14ac:dyDescent="0.35">
      <c r="B136" s="28" t="s">
        <v>47</v>
      </c>
      <c r="C136" s="29" t="s">
        <v>46</v>
      </c>
      <c r="D136" s="30" t="s">
        <v>45</v>
      </c>
    </row>
    <row r="137" spans="2:4" x14ac:dyDescent="0.35">
      <c r="B137" s="31" t="s">
        <v>44</v>
      </c>
      <c r="C137" s="32" t="s">
        <v>43</v>
      </c>
      <c r="D137" s="33" t="s">
        <v>42</v>
      </c>
    </row>
    <row r="138" spans="2:4" x14ac:dyDescent="0.35">
      <c r="B138" s="28" t="s">
        <v>41</v>
      </c>
      <c r="C138" s="29" t="s">
        <v>40</v>
      </c>
      <c r="D138" s="30" t="s">
        <v>39</v>
      </c>
    </row>
    <row r="139" spans="2:4" x14ac:dyDescent="0.35">
      <c r="B139" s="31" t="s">
        <v>38</v>
      </c>
      <c r="C139" s="32" t="s">
        <v>37</v>
      </c>
      <c r="D139" s="33" t="s">
        <v>24</v>
      </c>
    </row>
    <row r="140" spans="2:4" x14ac:dyDescent="0.35">
      <c r="B140" s="28" t="s">
        <v>36</v>
      </c>
      <c r="C140" s="29" t="s">
        <v>35</v>
      </c>
      <c r="D140" s="30" t="s">
        <v>24</v>
      </c>
    </row>
    <row r="141" spans="2:4" x14ac:dyDescent="0.35">
      <c r="B141" s="31" t="s">
        <v>34</v>
      </c>
      <c r="C141" s="32" t="s">
        <v>33</v>
      </c>
      <c r="D141" s="33" t="s">
        <v>24</v>
      </c>
    </row>
    <row r="142" spans="2:4" x14ac:dyDescent="0.35">
      <c r="B142" s="28" t="s">
        <v>32</v>
      </c>
      <c r="C142" s="29" t="s">
        <v>31</v>
      </c>
      <c r="D142" s="30" t="s">
        <v>24</v>
      </c>
    </row>
    <row r="143" spans="2:4" x14ac:dyDescent="0.35">
      <c r="B143" s="31" t="s">
        <v>30</v>
      </c>
      <c r="C143" s="32" t="s">
        <v>29</v>
      </c>
      <c r="D143" s="33" t="s">
        <v>17</v>
      </c>
    </row>
    <row r="144" spans="2:4" x14ac:dyDescent="0.35">
      <c r="B144" s="28" t="s">
        <v>28</v>
      </c>
      <c r="C144" s="29" t="s">
        <v>27</v>
      </c>
      <c r="D144" s="30" t="s">
        <v>17</v>
      </c>
    </row>
    <row r="145" spans="2:4" x14ac:dyDescent="0.35">
      <c r="B145" s="31" t="s">
        <v>26</v>
      </c>
      <c r="C145" s="32" t="s">
        <v>25</v>
      </c>
      <c r="D145" s="33" t="s">
        <v>24</v>
      </c>
    </row>
    <row r="146" spans="2:4" x14ac:dyDescent="0.35">
      <c r="B146" s="28" t="s">
        <v>23</v>
      </c>
      <c r="C146" s="29" t="s">
        <v>22</v>
      </c>
      <c r="D146" s="30" t="s">
        <v>17</v>
      </c>
    </row>
    <row r="147" spans="2:4" x14ac:dyDescent="0.35">
      <c r="B147" s="31" t="s">
        <v>21</v>
      </c>
      <c r="C147" s="32" t="s">
        <v>20</v>
      </c>
      <c r="D147" s="33" t="s">
        <v>19</v>
      </c>
    </row>
    <row r="148" spans="2:4" x14ac:dyDescent="0.35">
      <c r="B148" s="28" t="s">
        <v>18</v>
      </c>
      <c r="C148" s="29" t="s">
        <v>18</v>
      </c>
      <c r="D148" s="30" t="s">
        <v>17</v>
      </c>
    </row>
    <row r="149" spans="2:4" x14ac:dyDescent="0.35">
      <c r="B149" s="31" t="s">
        <v>16</v>
      </c>
      <c r="C149" s="32" t="s">
        <v>15</v>
      </c>
      <c r="D149" s="33" t="s">
        <v>14</v>
      </c>
    </row>
    <row r="150" spans="2:4" x14ac:dyDescent="0.35">
      <c r="B150" s="28" t="s">
        <v>13</v>
      </c>
      <c r="C150" s="29" t="s">
        <v>12</v>
      </c>
      <c r="D150" s="30" t="s">
        <v>11</v>
      </c>
    </row>
    <row r="151" spans="2:4" x14ac:dyDescent="0.35">
      <c r="B151" s="31" t="s">
        <v>10</v>
      </c>
      <c r="C151" s="32" t="s">
        <v>9</v>
      </c>
      <c r="D151" s="33" t="s">
        <v>8</v>
      </c>
    </row>
    <row r="152" spans="2:4" x14ac:dyDescent="0.35">
      <c r="B152" s="28" t="s">
        <v>16</v>
      </c>
      <c r="C152" s="29" t="s">
        <v>15</v>
      </c>
      <c r="D152" s="30" t="s">
        <v>14</v>
      </c>
    </row>
    <row r="153" spans="2:4" x14ac:dyDescent="0.35">
      <c r="B153" s="31" t="s">
        <v>13</v>
      </c>
      <c r="C153" s="32" t="s">
        <v>12</v>
      </c>
      <c r="D153" s="33" t="s">
        <v>11</v>
      </c>
    </row>
    <row r="154" spans="2:4" x14ac:dyDescent="0.35">
      <c r="B154" s="40" t="s">
        <v>10</v>
      </c>
      <c r="C154" s="41" t="s">
        <v>9</v>
      </c>
      <c r="D154" s="42" t="s">
        <v>8</v>
      </c>
    </row>
    <row r="155" spans="2:4" x14ac:dyDescent="0.35">
      <c r="C155" s="43"/>
    </row>
    <row r="156" spans="2:4" x14ac:dyDescent="0.35">
      <c r="C156" s="34"/>
    </row>
    <row r="157" spans="2:4" x14ac:dyDescent="0.35">
      <c r="C157" s="34"/>
    </row>
    <row r="158" spans="2:4" x14ac:dyDescent="0.35">
      <c r="C158" s="34"/>
    </row>
    <row r="159" spans="2:4" x14ac:dyDescent="0.35">
      <c r="C159" s="34"/>
    </row>
    <row r="160" spans="2:4" x14ac:dyDescent="0.35">
      <c r="C160" s="34"/>
    </row>
    <row r="161" spans="3:3" x14ac:dyDescent="0.35">
      <c r="C161" s="34"/>
    </row>
    <row r="162" spans="3:3" x14ac:dyDescent="0.35">
      <c r="C162" s="34"/>
    </row>
    <row r="163" spans="3:3" x14ac:dyDescent="0.35">
      <c r="C163" s="34"/>
    </row>
    <row r="164" spans="3:3" x14ac:dyDescent="0.35">
      <c r="C164" s="34"/>
    </row>
    <row r="165" spans="3:3" x14ac:dyDescent="0.35">
      <c r="C165" s="34"/>
    </row>
    <row r="166" spans="3:3" x14ac:dyDescent="0.35">
      <c r="C166" s="34"/>
    </row>
    <row r="167" spans="3:3" x14ac:dyDescent="0.35">
      <c r="C167" s="34"/>
    </row>
    <row r="168" spans="3:3" x14ac:dyDescent="0.35">
      <c r="C168" s="34"/>
    </row>
    <row r="169" spans="3:3" x14ac:dyDescent="0.35">
      <c r="C169" s="34"/>
    </row>
    <row r="170" spans="3:3" x14ac:dyDescent="0.35">
      <c r="C170" s="34"/>
    </row>
    <row r="171" spans="3:3" x14ac:dyDescent="0.35">
      <c r="C171" s="34"/>
    </row>
    <row r="172" spans="3:3" x14ac:dyDescent="0.35">
      <c r="C172" s="34"/>
    </row>
    <row r="173" spans="3:3" x14ac:dyDescent="0.35">
      <c r="C173" s="34"/>
    </row>
    <row r="174" spans="3:3" x14ac:dyDescent="0.35">
      <c r="C174" s="34"/>
    </row>
    <row r="175" spans="3:3" x14ac:dyDescent="0.35">
      <c r="C175" s="34"/>
    </row>
    <row r="176" spans="3:3" x14ac:dyDescent="0.35">
      <c r="C176" s="34"/>
    </row>
    <row r="177" spans="3:3" x14ac:dyDescent="0.35">
      <c r="C177" s="34"/>
    </row>
    <row r="178" spans="3:3" x14ac:dyDescent="0.35">
      <c r="C178" s="34"/>
    </row>
    <row r="179" spans="3:3" x14ac:dyDescent="0.35">
      <c r="C179" s="34"/>
    </row>
    <row r="180" spans="3:3" x14ac:dyDescent="0.35">
      <c r="C180" s="34"/>
    </row>
    <row r="181" spans="3:3" x14ac:dyDescent="0.35">
      <c r="C181" s="34"/>
    </row>
    <row r="182" spans="3:3" x14ac:dyDescent="0.35">
      <c r="C182" s="34"/>
    </row>
    <row r="183" spans="3:3" x14ac:dyDescent="0.35">
      <c r="C183" s="34"/>
    </row>
    <row r="184" spans="3:3" x14ac:dyDescent="0.35">
      <c r="C184" s="34"/>
    </row>
    <row r="185" spans="3:3" x14ac:dyDescent="0.35">
      <c r="C185" s="34"/>
    </row>
    <row r="186" spans="3:3" x14ac:dyDescent="0.35">
      <c r="C186" s="34"/>
    </row>
    <row r="187" spans="3:3" x14ac:dyDescent="0.35">
      <c r="C187" s="34"/>
    </row>
    <row r="370" spans="5:102" x14ac:dyDescent="0.35">
      <c r="H370" s="43"/>
    </row>
    <row r="379" spans="5:102" x14ac:dyDescent="0.35">
      <c r="E379" s="43"/>
      <c r="F379" s="43"/>
      <c r="G379" s="43"/>
      <c r="I379" s="43"/>
      <c r="J379" s="43"/>
      <c r="K379" s="43"/>
      <c r="L379" s="43"/>
      <c r="M379" s="43"/>
      <c r="N379" s="43"/>
      <c r="O379" s="43"/>
      <c r="P379" s="43"/>
      <c r="Q379" s="43"/>
      <c r="R379" s="43"/>
      <c r="S379" s="43"/>
      <c r="T379" s="43"/>
      <c r="U379" s="43"/>
      <c r="V379" s="43"/>
      <c r="W379" s="43"/>
      <c r="X379" s="43"/>
      <c r="Y379" s="43"/>
      <c r="Z379" s="43"/>
      <c r="AA379" s="43"/>
      <c r="AB379" s="43"/>
      <c r="AC379" s="43"/>
      <c r="AD379" s="43"/>
      <c r="AE379" s="43"/>
      <c r="AF379" s="43"/>
      <c r="AG379" s="43"/>
      <c r="AH379" s="43"/>
      <c r="AI379" s="43"/>
      <c r="AJ379" s="43"/>
      <c r="AK379" s="43"/>
      <c r="AL379" s="43"/>
      <c r="AM379" s="43"/>
      <c r="AN379" s="43"/>
      <c r="AO379" s="43"/>
      <c r="AP379" s="43"/>
      <c r="AQ379" s="43"/>
      <c r="AR379" s="43"/>
      <c r="AS379" s="43"/>
      <c r="AT379" s="43"/>
      <c r="AU379" s="43"/>
      <c r="AV379" s="43"/>
      <c r="AW379" s="43"/>
      <c r="AX379" s="43"/>
      <c r="AY379" s="43"/>
      <c r="AZ379" s="43"/>
      <c r="BA379" s="43"/>
      <c r="BB379" s="43"/>
      <c r="BC379" s="43"/>
      <c r="BD379" s="43"/>
      <c r="BE379" s="43"/>
      <c r="BF379" s="43"/>
      <c r="BG379" s="43"/>
      <c r="BH379" s="43"/>
      <c r="BI379" s="43"/>
      <c r="BJ379" s="43"/>
      <c r="BK379" s="43"/>
      <c r="BL379" s="43"/>
      <c r="BM379" s="43"/>
      <c r="BN379" s="43"/>
      <c r="BO379" s="43"/>
      <c r="BP379" s="43"/>
      <c r="BQ379" s="43"/>
      <c r="BR379" s="43"/>
      <c r="BS379" s="43"/>
      <c r="BT379" s="43"/>
      <c r="BU379" s="43"/>
      <c r="BV379" s="43"/>
      <c r="BW379" s="43"/>
      <c r="BX379" s="43"/>
      <c r="BY379" s="43"/>
      <c r="BZ379" s="43"/>
      <c r="CA379" s="43"/>
      <c r="CB379" s="43"/>
      <c r="CC379" s="43"/>
      <c r="CD379" s="43"/>
      <c r="CE379" s="43"/>
      <c r="CF379" s="43"/>
      <c r="CG379" s="43"/>
      <c r="CH379" s="43"/>
      <c r="CI379" s="43"/>
      <c r="CJ379" s="43"/>
      <c r="CK379" s="43"/>
      <c r="CL379" s="43"/>
      <c r="CM379" s="43"/>
      <c r="CN379" s="43"/>
      <c r="CO379" s="43"/>
      <c r="CP379" s="43"/>
      <c r="CQ379" s="43"/>
      <c r="CR379" s="43"/>
      <c r="CS379" s="43"/>
      <c r="CT379" s="43"/>
      <c r="CU379" s="43"/>
      <c r="CV379" s="43"/>
      <c r="CW379" s="43"/>
      <c r="CX379" s="43"/>
    </row>
  </sheetData>
  <sortState ref="J7:M81">
    <sortCondition ref="J7"/>
  </sortState>
  <conditionalFormatting sqref="J7:L12 J14:L81 J13 L13">
    <cfRule type="expression" dxfId="5" priority="3">
      <formula>$F7:$F126=2022</formula>
    </cfRule>
  </conditionalFormatting>
  <conditionalFormatting sqref="L7:L25 L76:L81 L32:L74">
    <cfRule type="expression" dxfId="4" priority="2">
      <formula>$F7:$F126=2022</formula>
    </cfRule>
  </conditionalFormatting>
  <conditionalFormatting sqref="L75">
    <cfRule type="expression" dxfId="3" priority="1">
      <formula>$F75:$F194=2022</formula>
    </cfRule>
  </conditionalFormatting>
  <dataValidations count="2">
    <dataValidation type="list" allowBlank="1" showInputMessage="1" sqref="B2" xr:uid="{105CE448-8D3B-45F1-9122-433080BA1776}">
      <formula1>OFFSET(SITE,MATCH(B2&amp;"*",SITE,0)-1,,COUNTIF(SITE,B2&amp;"*"))</formula1>
    </dataValidation>
    <dataValidation allowBlank="1" showInputMessage="1" sqref="D2" xr:uid="{779EB14B-6FF1-4F2C-97DD-7E754784D045}"/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1E810A-9A71-4E60-A445-31DA035A44D8}">
  <sheetPr codeName="Feuil2"/>
  <dimension ref="A1:K26"/>
  <sheetViews>
    <sheetView zoomScale="115" zoomScaleNormal="115" workbookViewId="0">
      <selection activeCell="I12" sqref="I12"/>
    </sheetView>
  </sheetViews>
  <sheetFormatPr baseColWidth="10" defaultColWidth="11.54296875" defaultRowHeight="14.5" x14ac:dyDescent="0.35"/>
  <cols>
    <col min="1" max="1" width="21" style="76" bestFit="1" customWidth="1"/>
    <col min="2" max="2" width="11.6328125" style="7" bestFit="1" customWidth="1"/>
    <col min="3" max="3" width="16" style="7" bestFit="1" customWidth="1"/>
    <col min="4" max="4" width="23.36328125" bestFit="1" customWidth="1"/>
    <col min="5" max="5" width="17.26953125" bestFit="1" customWidth="1"/>
    <col min="6" max="6" width="18.1796875" bestFit="1" customWidth="1"/>
    <col min="7" max="7" width="16" style="9" bestFit="1" customWidth="1"/>
    <col min="8" max="8" width="21.26953125" style="5" bestFit="1" customWidth="1"/>
    <col min="9" max="9" width="16.7265625" style="5" bestFit="1" customWidth="1"/>
    <col min="10" max="10" width="7.453125" style="5" customWidth="1"/>
    <col min="11" max="11" width="9.54296875" style="5" customWidth="1"/>
    <col min="12" max="16384" width="11.54296875" style="5"/>
  </cols>
  <sheetData>
    <row r="1" spans="1:11" s="1" customFormat="1" ht="28.5" customHeight="1" x14ac:dyDescent="0.25">
      <c r="A1" s="75" t="s">
        <v>320</v>
      </c>
      <c r="B1" s="72" t="s">
        <v>4</v>
      </c>
      <c r="C1" s="72" t="s">
        <v>475</v>
      </c>
      <c r="D1" s="72" t="s">
        <v>321</v>
      </c>
      <c r="E1" s="72" t="s">
        <v>318</v>
      </c>
      <c r="F1" s="72" t="s">
        <v>325</v>
      </c>
      <c r="G1" s="73" t="s">
        <v>322</v>
      </c>
      <c r="H1" s="74" t="s">
        <v>323</v>
      </c>
    </row>
    <row r="2" spans="1:11" s="3" customFormat="1" ht="17.25" customHeight="1" x14ac:dyDescent="0.35">
      <c r="A2" s="70" t="s">
        <v>305</v>
      </c>
      <c r="B2" s="12" t="s">
        <v>1</v>
      </c>
      <c r="C2" s="12" t="s">
        <v>3</v>
      </c>
      <c r="D2" s="11" t="s">
        <v>182</v>
      </c>
      <c r="E2" s="47" t="str">
        <f>IFERROR(VLOOKUP(NOMMER!$D2,'Base de donnée'!$B$7:$D$154,2,FALSE),"")</f>
        <v>EN-PRI</v>
      </c>
      <c r="F2" s="11" t="str">
        <f>IFERROR(VLOOKUP(NOMMER!$D2,'Base de donnée'!$B$7:$D$154,3,FALSE),"")</f>
        <v>CFO</v>
      </c>
      <c r="G2" s="13" t="str">
        <f>_xlfn.TEXTJOIN("-",TRUE,B2,C2,A2,E2)</f>
        <v>00-04-001-EN-PRI</v>
      </c>
      <c r="H2" s="14"/>
    </row>
    <row r="3" spans="1:11" s="4" customFormat="1" ht="17.25" customHeight="1" x14ac:dyDescent="0.25">
      <c r="A3" s="71" t="s">
        <v>302</v>
      </c>
      <c r="B3" s="15" t="s">
        <v>171</v>
      </c>
      <c r="C3" s="15" t="s">
        <v>3</v>
      </c>
      <c r="D3" s="16" t="s">
        <v>319</v>
      </c>
      <c r="E3" s="16" t="str">
        <f>IFERROR(VLOOKUP(NOMMER!$D3,'Base de donnée'!$B$7:$D$154,2,FALSE),"")</f>
        <v>ADO</v>
      </c>
      <c r="F3" s="16" t="str">
        <f>IFERROR(VLOOKUP(NOMMER!$D3,'Base de donnée'!$B$7:$D$154,3,FALSE),"")</f>
        <v>PLB</v>
      </c>
      <c r="G3" s="17" t="str">
        <f t="shared" ref="G3:G13" si="0">_xlfn.TEXTJOIN("-",TRUE,B3,C3,A3,E3)</f>
        <v>EXT-04-002-ADO</v>
      </c>
      <c r="H3" s="18"/>
    </row>
    <row r="4" spans="1:11" s="4" customFormat="1" ht="17.25" customHeight="1" x14ac:dyDescent="0.25">
      <c r="A4" s="70" t="s">
        <v>299</v>
      </c>
      <c r="B4" s="12" t="s">
        <v>2</v>
      </c>
      <c r="C4" s="12" t="s">
        <v>3</v>
      </c>
      <c r="D4" s="11" t="s">
        <v>192</v>
      </c>
      <c r="E4" s="11" t="str">
        <f>IFERROR(VLOOKUP(NOMMER!$D4,'Base de donnée'!$B$7:$D$154,2,FALSE),"")</f>
        <v>ECL</v>
      </c>
      <c r="F4" s="11" t="str">
        <f>IFERROR(VLOOKUP(NOMMER!$D4,'Base de donnée'!$B$7:$D$154,3,FALSE),"")</f>
        <v>CFO</v>
      </c>
      <c r="G4" s="13" t="str">
        <f t="shared" si="0"/>
        <v>SS-04-003-ECL</v>
      </c>
      <c r="H4" s="14"/>
    </row>
    <row r="5" spans="1:11" s="4" customFormat="1" ht="17.25" customHeight="1" x14ac:dyDescent="0.25">
      <c r="A5" s="71" t="s">
        <v>296</v>
      </c>
      <c r="B5" s="15" t="s">
        <v>0</v>
      </c>
      <c r="C5" s="15" t="s">
        <v>3</v>
      </c>
      <c r="D5" s="16" t="s">
        <v>206</v>
      </c>
      <c r="E5" s="16" t="str">
        <f>IFERROR(VLOOKUP(NOMMER!$D5,'Base de donnée'!$B$7:$D$154,2,FALSE),"")</f>
        <v>ANI</v>
      </c>
      <c r="F5" s="16" t="str">
        <f>IFERROR(VLOOKUP(NOMMER!$D5,'Base de donnée'!$B$7:$D$154,3,FALSE),"")</f>
        <v>CFA</v>
      </c>
      <c r="G5" s="17" t="str">
        <f t="shared" si="0"/>
        <v>TT-04-004-ANI</v>
      </c>
      <c r="H5" s="18"/>
    </row>
    <row r="6" spans="1:11" s="4" customFormat="1" ht="17.25" customHeight="1" x14ac:dyDescent="0.25">
      <c r="A6" s="70" t="s">
        <v>293</v>
      </c>
      <c r="B6" s="12"/>
      <c r="C6" s="12"/>
      <c r="D6" s="11"/>
      <c r="E6" s="11" t="str">
        <f>IFERROR(VLOOKUP(NOMMER!$D6,'Base de donnée'!$B$7:$D$154,2,FALSE),"")</f>
        <v/>
      </c>
      <c r="F6" s="11" t="str">
        <f>IFERROR(VLOOKUP(NOMMER!$D6,'Base de donnée'!$B$7:$D$154,3,FALSE),"")</f>
        <v/>
      </c>
      <c r="G6" s="13" t="str">
        <f t="shared" si="0"/>
        <v>005</v>
      </c>
      <c r="H6" s="14"/>
    </row>
    <row r="7" spans="1:11" ht="17.25" customHeight="1" x14ac:dyDescent="0.25">
      <c r="A7" s="71" t="s">
        <v>290</v>
      </c>
      <c r="B7" s="15"/>
      <c r="C7" s="15"/>
      <c r="D7" s="16"/>
      <c r="E7" s="16" t="str">
        <f>IFERROR(VLOOKUP(NOMMER!$D7,'Base de donnée'!$B$7:$D$154,2,FALSE),"")</f>
        <v/>
      </c>
      <c r="F7" s="16" t="str">
        <f>IFERROR(VLOOKUP(NOMMER!$D7,'Base de donnée'!$B$7:$D$154,3,FALSE),"")</f>
        <v/>
      </c>
      <c r="G7" s="17" t="str">
        <f t="shared" si="0"/>
        <v>006</v>
      </c>
      <c r="H7" s="18"/>
      <c r="K7" s="6"/>
    </row>
    <row r="8" spans="1:11" ht="11.5" x14ac:dyDescent="0.25">
      <c r="A8" s="70" t="s">
        <v>287</v>
      </c>
      <c r="B8" s="12"/>
      <c r="C8" s="12"/>
      <c r="D8" s="11"/>
      <c r="E8" s="11" t="str">
        <f>IFERROR(VLOOKUP(NOMMER!$D8,'Base de donnée'!$B$7:$D$154,2,FALSE),"")</f>
        <v/>
      </c>
      <c r="F8" s="11" t="str">
        <f>IFERROR(VLOOKUP(NOMMER!$D8,'Base de donnée'!$B$7:$D$154,3,FALSE),"")</f>
        <v/>
      </c>
      <c r="G8" s="13" t="str">
        <f t="shared" si="0"/>
        <v>007</v>
      </c>
      <c r="H8" s="14"/>
    </row>
    <row r="9" spans="1:11" ht="11.5" x14ac:dyDescent="0.25">
      <c r="A9" s="71" t="s">
        <v>284</v>
      </c>
      <c r="B9" s="15"/>
      <c r="C9" s="15"/>
      <c r="D9" s="16"/>
      <c r="E9" s="16" t="str">
        <f>IFERROR(VLOOKUP(NOMMER!$D9,'Base de donnée'!$B$7:$D$154,2,FALSE),"")</f>
        <v/>
      </c>
      <c r="F9" s="16" t="str">
        <f>IFERROR(VLOOKUP(NOMMER!$D9,'Base de donnée'!$B$7:$D$154,3,FALSE),"")</f>
        <v/>
      </c>
      <c r="G9" s="17" t="str">
        <f t="shared" si="0"/>
        <v>008</v>
      </c>
      <c r="H9" s="18"/>
    </row>
    <row r="10" spans="1:11" ht="11.5" x14ac:dyDescent="0.25">
      <c r="A10" s="70" t="s">
        <v>281</v>
      </c>
      <c r="B10" s="12"/>
      <c r="C10" s="12"/>
      <c r="D10" s="11"/>
      <c r="E10" s="11" t="str">
        <f>IFERROR(VLOOKUP(NOMMER!$D10,'Base de donnée'!$B$7:$D$154,2,FALSE),"")</f>
        <v/>
      </c>
      <c r="F10" s="11" t="str">
        <f>IFERROR(VLOOKUP(NOMMER!$D10,'Base de donnée'!$B$7:$D$154,3,FALSE),"")</f>
        <v/>
      </c>
      <c r="G10" s="13" t="str">
        <f t="shared" si="0"/>
        <v>009</v>
      </c>
      <c r="H10" s="14"/>
    </row>
    <row r="11" spans="1:11" ht="11.5" x14ac:dyDescent="0.25">
      <c r="A11" s="71" t="s">
        <v>278</v>
      </c>
      <c r="B11" s="15"/>
      <c r="C11" s="15"/>
      <c r="D11" s="16"/>
      <c r="E11" s="16" t="str">
        <f>IFERROR(VLOOKUP(NOMMER!$D11,'Base de donnée'!$B$7:$D$154,2,FALSE),"")</f>
        <v/>
      </c>
      <c r="F11" s="16" t="str">
        <f>IFERROR(VLOOKUP(NOMMER!$D11,'Base de donnée'!$B$7:$D$154,3,FALSE),"")</f>
        <v/>
      </c>
      <c r="G11" s="17" t="str">
        <f t="shared" si="0"/>
        <v>010</v>
      </c>
      <c r="H11" s="18"/>
    </row>
    <row r="12" spans="1:11" ht="11.5" x14ac:dyDescent="0.25">
      <c r="A12" s="71" t="s">
        <v>476</v>
      </c>
      <c r="B12" s="15"/>
      <c r="C12" s="15"/>
      <c r="D12" s="16"/>
      <c r="E12" s="16" t="str">
        <f>IFERROR(VLOOKUP(NOMMER!$D12,'Base de donnée'!$B$7:$D$154,2,FALSE),"")</f>
        <v/>
      </c>
      <c r="F12" s="16" t="str">
        <f>IFERROR(VLOOKUP(NOMMER!$D12,'Base de donnée'!$B$7:$D$154,3,FALSE),"")</f>
        <v/>
      </c>
      <c r="G12" s="13" t="str">
        <f t="shared" si="0"/>
        <v>011</v>
      </c>
      <c r="H12" s="18"/>
      <c r="I12" s="8"/>
    </row>
    <row r="13" spans="1:11" ht="11.5" x14ac:dyDescent="0.25">
      <c r="A13" s="71" t="s">
        <v>477</v>
      </c>
      <c r="B13" s="15"/>
      <c r="C13" s="15"/>
      <c r="D13" s="16"/>
      <c r="E13" s="16" t="str">
        <f>IFERROR(VLOOKUP(NOMMER!$D13,'Base de donnée'!$B$7:$D$154,2,FALSE),"")</f>
        <v/>
      </c>
      <c r="F13" s="16" t="str">
        <f>IFERROR(VLOOKUP(NOMMER!$D13,'Base de donnée'!$B$7:$D$154,3,FALSE),"")</f>
        <v/>
      </c>
      <c r="G13" s="13" t="str">
        <f t="shared" si="0"/>
        <v>012</v>
      </c>
      <c r="H13" s="18"/>
      <c r="I13" s="10"/>
    </row>
    <row r="14" spans="1:11" ht="11.5" x14ac:dyDescent="0.25">
      <c r="D14" s="5"/>
      <c r="E14" s="5"/>
      <c r="F14" s="5"/>
      <c r="H14" s="2"/>
    </row>
    <row r="15" spans="1:11" ht="11.5" x14ac:dyDescent="0.25">
      <c r="D15" s="5"/>
      <c r="E15" s="5"/>
      <c r="F15" s="5"/>
      <c r="H15" s="2"/>
    </row>
    <row r="16" spans="1:11" ht="11.5" x14ac:dyDescent="0.25">
      <c r="D16" s="5"/>
      <c r="E16" s="5"/>
      <c r="F16" s="5"/>
      <c r="H16" s="2"/>
    </row>
    <row r="17" spans="4:8" ht="11.5" x14ac:dyDescent="0.25">
      <c r="D17" s="5"/>
      <c r="E17" s="5"/>
      <c r="F17" s="5"/>
      <c r="H17" s="2"/>
    </row>
    <row r="18" spans="4:8" ht="11.5" x14ac:dyDescent="0.25">
      <c r="D18" s="5"/>
      <c r="E18" s="5"/>
      <c r="F18" s="5"/>
      <c r="H18" s="2"/>
    </row>
    <row r="19" spans="4:8" ht="11.5" x14ac:dyDescent="0.25">
      <c r="D19" s="5"/>
      <c r="E19" s="5"/>
      <c r="F19" s="5"/>
      <c r="H19" s="2"/>
    </row>
    <row r="20" spans="4:8" ht="11.5" x14ac:dyDescent="0.25">
      <c r="D20" s="5"/>
      <c r="E20" s="5"/>
      <c r="F20" s="5"/>
      <c r="H20" s="2"/>
    </row>
    <row r="21" spans="4:8" ht="11.5" x14ac:dyDescent="0.25">
      <c r="D21" s="5"/>
      <c r="E21" s="5"/>
      <c r="F21" s="5"/>
      <c r="H21" s="2"/>
    </row>
    <row r="22" spans="4:8" ht="11.5" x14ac:dyDescent="0.25">
      <c r="D22" s="5"/>
      <c r="E22" s="5"/>
      <c r="F22" s="5"/>
      <c r="H22" s="2"/>
    </row>
    <row r="23" spans="4:8" ht="11.5" x14ac:dyDescent="0.25">
      <c r="D23" s="5"/>
      <c r="E23" s="5"/>
      <c r="F23" s="5"/>
      <c r="H23" s="2"/>
    </row>
    <row r="24" spans="4:8" ht="11.5" x14ac:dyDescent="0.25">
      <c r="D24" s="5"/>
      <c r="E24" s="5"/>
      <c r="F24" s="5"/>
      <c r="H24" s="2"/>
    </row>
    <row r="25" spans="4:8" ht="11.5" x14ac:dyDescent="0.25">
      <c r="D25" s="5"/>
      <c r="E25" s="5"/>
      <c r="F25" s="5"/>
      <c r="H25" s="2"/>
    </row>
    <row r="26" spans="4:8" ht="11.5" x14ac:dyDescent="0.25">
      <c r="D26" s="5"/>
      <c r="E26" s="5"/>
      <c r="F26" s="5"/>
    </row>
  </sheetData>
  <dataConsolidate/>
  <conditionalFormatting sqref="H2:H4 G1:G13">
    <cfRule type="expression" dxfId="2" priority="3">
      <formula>$G1:$G8="ENTRER UN SITE DANS COLONNE APLAN_ENTRER DETAIL DOC COLONNE*"</formula>
    </cfRule>
  </conditionalFormatting>
  <conditionalFormatting sqref="I12">
    <cfRule type="expression" dxfId="1" priority="2">
      <formula>#REF!="ENTRER UN SITE DANS COLONNE APLAN_ENTRER DETAIL DOC COLONNE*"</formula>
    </cfRule>
  </conditionalFormatting>
  <conditionalFormatting sqref="H5:H11">
    <cfRule type="expression" dxfId="0" priority="5">
      <formula>$G5:$G11="ENTRER UN SITE DANS COLONNE APLAN_ENTRER DETAIL DOC COLONNE*"</formula>
    </cfRule>
  </conditionalFormatting>
  <dataValidations count="4">
    <dataValidation type="list" allowBlank="1" showInputMessage="1" sqref="E2:F13" xr:uid="{2D6C43B1-5C7A-40B6-A2E0-FF6AE99C3DCE}">
      <formula1 xml:space="preserve"> INDIRECT(D2)</formula1>
    </dataValidation>
    <dataValidation type="list" allowBlank="1" showInputMessage="1" showErrorMessage="1" sqref="B2:B13 C11" xr:uid="{4F1310D6-147B-473C-A595-74477FCD5F57}">
      <formula1>NIVEAU</formula1>
    </dataValidation>
    <dataValidation type="list" allowBlank="1" showInputMessage="1" sqref="D2:D13" xr:uid="{03712427-F3DF-41B8-85BD-F882AFA8CB4C}">
      <formula1>OFFSET(Familles,MATCH(D2&amp;"*",Familles,0)-1,,COUNTIF(Familles,D2&amp;"*"))</formula1>
    </dataValidation>
    <dataValidation type="list" allowBlank="1" showInputMessage="1" sqref="C2:C10" xr:uid="{C8ECE733-8756-492B-93E3-1E64FB0F1ABF}">
      <formula1>N°BATIMENT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 de donnée</vt:lpstr>
      <vt:lpstr>NOMMER</vt:lpstr>
      <vt:lpstr>Familles</vt:lpstr>
      <vt:lpstr>N°BATIMENT</vt:lpstr>
      <vt:lpstr>NIVEAU</vt:lpstr>
      <vt:lpstr>SITE</vt:lpstr>
    </vt:vector>
  </TitlesOfParts>
  <Company>EDA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Felix</dc:creator>
  <cp:lastModifiedBy>IHOPU Felix</cp:lastModifiedBy>
  <dcterms:created xsi:type="dcterms:W3CDTF">2025-03-31T19:37:31Z</dcterms:created>
  <dcterms:modified xsi:type="dcterms:W3CDTF">2025-04-07T11:56:38Z</dcterms:modified>
</cp:coreProperties>
</file>