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reglement" sheetId="12" r:id="rId7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_acompte">recup!$J$43</definedName>
    <definedName name="R_adresse">recup!$G$4</definedName>
    <definedName name="R_code_postal">recup!$G$7</definedName>
    <definedName name="R_date">recup!$B$11</definedName>
    <definedName name="R_mail">recup!$G$11</definedName>
    <definedName name="R_net_a_payer">recup!$J$45</definedName>
    <definedName name="R_nom">recup!$G$3</definedName>
    <definedName name="R_num">recup!$D$12</definedName>
    <definedName name="R_prenom">recup!$I$3</definedName>
    <definedName name="R_reglement">recup!$D$45</definedName>
    <definedName name="R_telephone">recup!$G$12</definedName>
    <definedName name="R_tiers1">recup!$J$44</definedName>
    <definedName name="R_total">recup!$J$41</definedName>
    <definedName name="R_ville">recup!$I$7</definedName>
    <definedName name="reglement">facture!$D$45</definedName>
    <definedName name="telephone">facture!$I$12</definedName>
    <definedName name="tiers">facture!$H$44</definedName>
    <definedName name="tiers1">facture!$J$44</definedName>
    <definedName name="total">facture!$J$41</definedName>
    <definedName name="ville">facture!$I$7</definedName>
    <definedName name="_xlnm.Print_Area" localSheetId="0">facture!$B$1:$J$53</definedName>
    <definedName name="_xlnm.Print_Area" localSheetId="5">recup!$B$1:$J$53</definedName>
  </definedNames>
  <calcPr calcId="125725"/>
</workbook>
</file>

<file path=xl/calcChain.xml><?xml version="1.0" encoding="utf-8"?>
<calcChain xmlns="http://schemas.openxmlformats.org/spreadsheetml/2006/main">
  <c r="J16" i="1"/>
  <c r="G7"/>
  <c r="I1" i="1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41" l="1"/>
  <c r="I3"/>
  <c r="G12"/>
  <c r="G4"/>
  <c r="D12"/>
  <c r="G11"/>
  <c r="I7"/>
  <c r="G3"/>
  <c r="J45" l="1"/>
</calcChain>
</file>

<file path=xl/sharedStrings.xml><?xml version="1.0" encoding="utf-8"?>
<sst xmlns="http://schemas.openxmlformats.org/spreadsheetml/2006/main" count="1063" uniqueCount="258">
  <si>
    <t>quantités</t>
  </si>
  <si>
    <t>prix unitaire</t>
  </si>
  <si>
    <t xml:space="preserve"> prix </t>
  </si>
  <si>
    <t>mode règlement   :</t>
  </si>
  <si>
    <t>chèques</t>
  </si>
  <si>
    <t>espèces</t>
  </si>
  <si>
    <t>non assujetti a la TVA Siren:788 549 707 RM 33</t>
  </si>
  <si>
    <t>mail :</t>
  </si>
  <si>
    <t>facture  n°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</si>
  <si>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</si>
  <si>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</si>
  <si>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</si>
  <si>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</si>
  <si>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</si>
  <si>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</si>
  <si>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</si>
  <si>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</si>
  <si>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</si>
  <si>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</si>
  <si>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</si>
  <si>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</si>
  <si>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</si>
  <si>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</si>
  <si>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</si>
  <si>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</si>
  <si>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</si>
  <si>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</si>
  <si>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</si>
  <si>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</si>
  <si>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</si>
  <si>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</si>
  <si>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</si>
  <si>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</si>
  <si>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</si>
  <si>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</si>
  <si>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</si>
  <si>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</si>
  <si>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</si>
  <si>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</si>
  <si>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</si>
  <si>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</si>
  <si>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</si>
  <si>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</si>
  <si>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</si>
  <si>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</si>
  <si>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</si>
  <si>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</si>
  <si>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</si>
  <si>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</si>
  <si>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</si>
  <si>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</si>
  <si>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</si>
  <si>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</si>
  <si>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</si>
  <si>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</si>
  <si>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</si>
  <si>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</si>
  <si>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</si>
  <si>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</si>
  <si>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</si>
  <si>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</si>
  <si>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</si>
  <si>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</si>
  <si>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</si>
  <si>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</si>
  <si>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</si>
  <si>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</si>
  <si>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</si>
  <si>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</si>
  <si>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</si>
  <si>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</si>
  <si>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</si>
  <si>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</si>
  <si>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</si>
  <si>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</si>
  <si>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</si>
  <si>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</si>
  <si>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</si>
  <si>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</si>
  <si>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</si>
  <si>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</si>
  <si>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</si>
  <si>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</si>
  <si>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</si>
  <si>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</si>
  <si>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</si>
  <si>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</si>
  <si>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</si>
  <si>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</si>
  <si>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</si>
  <si>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</si>
  <si>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</si>
  <si>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</si>
  <si>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</si>
  <si>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</si>
  <si>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</si>
  <si>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</si>
  <si>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</si>
  <si>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</si>
  <si>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</si>
  <si>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</si>
  <si>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</si>
  <si>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</si>
  <si>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</si>
  <si>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</si>
  <si>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</si>
  <si>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</si>
  <si>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</si>
  <si>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</si>
  <si>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</si>
  <si>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</si>
  <si>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</si>
  <si>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</si>
  <si>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</si>
  <si>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</si>
  <si>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</si>
  <si>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</si>
  <si>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</si>
  <si>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</si>
  <si>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</si>
  <si>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</si>
  <si>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</si>
  <si>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</si>
  <si>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</si>
  <si>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</si>
  <si>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</si>
  <si>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</si>
  <si>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</si>
  <si>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</si>
  <si>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</si>
  <si>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</si>
  <si>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</si>
  <si>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</si>
  <si>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</si>
  <si>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</si>
  <si>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</si>
  <si>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</si>
  <si>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</si>
  <si>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</si>
  <si>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</si>
  <si>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</si>
  <si>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</si>
  <si>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</si>
  <si>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</si>
  <si>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</si>
  <si>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</si>
  <si>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</si>
  <si>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</si>
  <si>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</si>
  <si>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</si>
  <si>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</si>
  <si>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</si>
  <si>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</si>
  <si>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</si>
  <si>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</si>
  <si>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</si>
  <si>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</si>
  <si>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</si>
  <si>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</si>
  <si>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</si>
  <si>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</si>
  <si>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</si>
  <si>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</si>
  <si>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</si>
  <si>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</si>
  <si>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</si>
  <si>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</si>
  <si>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</si>
  <si>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</si>
  <si>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</si>
  <si>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</si>
  <si>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</si>
  <si>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</si>
  <si>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</si>
  <si>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</si>
  <si>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</si>
  <si>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</si>
  <si>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</si>
  <si>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</si>
  <si>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</si>
  <si>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</si>
  <si>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</si>
  <si>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</si>
  <si>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</si>
  <si>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</si>
  <si>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</si>
  <si>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</si>
  <si>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</si>
  <si>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</si>
  <si>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</si>
  <si>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</si>
  <si>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</si>
  <si>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</si>
  <si>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</si>
  <si>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>u,dtltu;m!ip</t>
  </si>
  <si>
    <t>nsdkru,ll;ltu</t>
  </si>
  <si>
    <t>très cordialement .</t>
  </si>
  <si>
    <t>smtp.orange.fr</t>
  </si>
  <si>
    <t>smtp.numéricable.fr</t>
  </si>
  <si>
    <t>bonjour,  veuillez trouvez en piece jointe le documents que vous avez demander. Restant a votres disposition pour toutes demandes supplémentaire.</t>
  </si>
  <si>
    <t>bsvgorcgveh</t>
  </si>
  <si>
    <t>rnbqnyjrs ,t,</t>
  </si>
  <si>
    <t>2013-00004</t>
  </si>
  <si>
    <t>2013-00003</t>
  </si>
  <si>
    <t>1111-00000</t>
  </si>
  <si>
    <t>2013-00001</t>
  </si>
  <si>
    <t>2013-00002</t>
  </si>
  <si>
    <t>etbh'a'</t>
  </si>
  <si>
    <t>CORTEMBERT Clément</t>
  </si>
  <si>
    <t>eybqun,,uy</t>
  </si>
  <si>
    <t>2013-00005</t>
  </si>
  <si>
    <t>gu,iè;;dt;</t>
  </si>
  <si>
    <t>2013-00006</t>
  </si>
  <si>
    <t>2013-00007</t>
  </si>
  <si>
    <t>solde  :</t>
  </si>
  <si>
    <t>tiers1</t>
  </si>
  <si>
    <t>TYPE DOCUMENTS</t>
  </si>
  <si>
    <t>N° DE DOCUMENT</t>
  </si>
  <si>
    <t>DATE DU DOCUMENT</t>
  </si>
  <si>
    <t>NOM</t>
  </si>
  <si>
    <t>solde</t>
  </si>
  <si>
    <t>liste des règlements en attente</t>
  </si>
  <si>
    <t>soldé le</t>
  </si>
  <si>
    <t>reglement acompte le:</t>
  </si>
  <si>
    <t>reglement tiers1 le:</t>
  </si>
  <si>
    <t>mode reglement</t>
  </si>
  <si>
    <t>mode acompte</t>
  </si>
  <si>
    <t>mode tiers1</t>
  </si>
  <si>
    <t>date:</t>
  </si>
  <si>
    <t>mode:</t>
  </si>
  <si>
    <t>reglé</t>
  </si>
  <si>
    <t>reglé1</t>
  </si>
  <si>
    <t>reglé2</t>
  </si>
  <si>
    <t>acompte 2</t>
  </si>
  <si>
    <t>acompte 1</t>
  </si>
  <si>
    <t>acomptes 2</t>
  </si>
  <si>
    <t>acomptes 1</t>
  </si>
  <si>
    <t>GJBTKFN</t>
  </si>
  <si>
    <t xml:space="preserve"> h,ryhj ;ru</t>
  </si>
  <si>
    <t>Eric</t>
  </si>
  <si>
    <t>25 Av Du Bois</t>
  </si>
  <si>
    <t>05 56 26 00 05</t>
  </si>
  <si>
    <t>C:\Users\christophe\Documents\facturation</t>
  </si>
  <si>
    <t>100003</t>
  </si>
  <si>
    <t>cedcyr@orange.fr</t>
  </si>
  <si>
    <t>azertyu</t>
  </si>
  <si>
    <t>oui</t>
  </si>
  <si>
    <t>montant acompte 1</t>
  </si>
  <si>
    <t>montant acompte 2</t>
  </si>
  <si>
    <t>montant solde</t>
  </si>
  <si>
    <t>reste du</t>
  </si>
  <si>
    <t>viremment</t>
  </si>
  <si>
    <t>yguiygihno</t>
  </si>
  <si>
    <t>h,hni,oi;</t>
  </si>
  <si>
    <t>montant</t>
  </si>
  <si>
    <t>acompte 1:</t>
  </si>
  <si>
    <t>acompte 2:</t>
  </si>
  <si>
    <t>solde :</t>
  </si>
</sst>
</file>

<file path=xl/styles.xml><?xml version="1.0" encoding="utf-8"?>
<styleSheet xmlns="http://schemas.openxmlformats.org/spreadsheetml/2006/main">
  <numFmts count="9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  <numFmt numFmtId="170" formatCode="dd/mm/yy;@"/>
    <numFmt numFmtId="171" formatCode="m/d/yyyy;@"/>
    <numFmt numFmtId="172" formatCode="#,##0.00\ _€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name val="Calibri"/>
      <family val="2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-0.49998474074526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77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0" fontId="0" fillId="6" borderId="20" xfId="0" applyFont="1" applyFill="1" applyBorder="1" applyAlignment="1" applyProtection="1">
      <alignment horizontal="center" vertical="center"/>
      <protection hidden="1"/>
    </xf>
    <xf numFmtId="169" fontId="3" fillId="7" borderId="1" xfId="1" applyNumberFormat="1" applyFont="1" applyFill="1" applyBorder="1" applyAlignment="1" applyProtection="1">
      <alignment horizontal="center" vertical="center"/>
      <protection hidden="1"/>
    </xf>
    <xf numFmtId="169" fontId="3" fillId="8" borderId="1" xfId="4" applyNumberFormat="1" applyFont="1" applyBorder="1" applyAlignment="1" applyProtection="1">
      <alignment horizontal="center"/>
      <protection hidden="1"/>
    </xf>
    <xf numFmtId="169" fontId="3" fillId="0" borderId="0" xfId="4" applyNumberFormat="1" applyFont="1" applyFill="1" applyBorder="1" applyAlignment="1" applyProtection="1">
      <alignment horizontal="center"/>
      <protection hidden="1"/>
    </xf>
    <xf numFmtId="169" fontId="3" fillId="9" borderId="1" xfId="4" applyNumberFormat="1" applyFont="1" applyFill="1" applyBorder="1" applyAlignment="1" applyProtection="1">
      <alignment horizontal="center"/>
      <protection hidden="1"/>
    </xf>
    <xf numFmtId="0" fontId="2" fillId="6" borderId="21" xfId="2" applyNumberFormat="1" applyFill="1" applyBorder="1" applyAlignment="1" applyProtection="1">
      <alignment horizontal="center" vertical="center"/>
      <protection hidden="1"/>
    </xf>
    <xf numFmtId="0" fontId="2" fillId="6" borderId="20" xfId="2" applyNumberForma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169" fontId="3" fillId="0" borderId="0" xfId="0" applyNumberFormat="1" applyFont="1" applyAlignment="1">
      <alignment horizontal="center" vertical="center"/>
    </xf>
    <xf numFmtId="169" fontId="0" fillId="0" borderId="29" xfId="0" applyNumberFormat="1" applyBorder="1"/>
    <xf numFmtId="169" fontId="3" fillId="0" borderId="29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70" fontId="0" fillId="0" borderId="0" xfId="0" applyNumberFormat="1"/>
    <xf numFmtId="170" fontId="3" fillId="0" borderId="0" xfId="0" applyNumberFormat="1" applyFont="1" applyAlignment="1">
      <alignment horizontal="center" vertical="center"/>
    </xf>
    <xf numFmtId="170" fontId="3" fillId="0" borderId="27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/>
    </xf>
    <xf numFmtId="0" fontId="0" fillId="11" borderId="0" xfId="0" applyFill="1"/>
    <xf numFmtId="0" fontId="0" fillId="0" borderId="0" xfId="0" applyBorder="1" applyProtection="1">
      <protection locked="0"/>
    </xf>
    <xf numFmtId="171" fontId="0" fillId="9" borderId="26" xfId="0" applyNumberFormat="1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3" fillId="9" borderId="26" xfId="0" applyFont="1" applyFill="1" applyBorder="1" applyAlignment="1" applyProtection="1">
      <alignment horizontal="center" vertical="center" wrapText="1"/>
    </xf>
    <xf numFmtId="170" fontId="3" fillId="9" borderId="26" xfId="0" applyNumberFormat="1" applyFont="1" applyFill="1" applyBorder="1" applyAlignment="1" applyProtection="1">
      <alignment horizontal="center" vertical="center" wrapText="1"/>
    </xf>
    <xf numFmtId="0" fontId="3" fillId="9" borderId="36" xfId="0" applyFont="1" applyFill="1" applyBorder="1" applyAlignment="1" applyProtection="1">
      <alignment horizontal="center" vertical="center" wrapText="1"/>
    </xf>
    <xf numFmtId="0" fontId="0" fillId="0" borderId="27" xfId="0" applyBorder="1" applyAlignment="1" applyProtection="1">
      <alignment horizontal="center"/>
    </xf>
    <xf numFmtId="170" fontId="0" fillId="0" borderId="27" xfId="0" applyNumberFormat="1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169" fontId="0" fillId="9" borderId="26" xfId="0" applyNumberFormat="1" applyFill="1" applyBorder="1" applyAlignment="1">
      <alignment horizontal="center" vertical="center"/>
    </xf>
    <xf numFmtId="172" fontId="0" fillId="9" borderId="26" xfId="0" applyNumberForma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12" borderId="0" xfId="0" applyFill="1" applyAlignment="1">
      <alignment horizontal="center" vertical="center"/>
    </xf>
    <xf numFmtId="0" fontId="16" fillId="12" borderId="0" xfId="0" applyFont="1" applyFill="1" applyProtection="1">
      <protection hidden="1"/>
    </xf>
    <xf numFmtId="0" fontId="0" fillId="11" borderId="0" xfId="0" applyFill="1" applyAlignment="1" applyProtection="1">
      <alignment horizontal="center" vertical="center"/>
      <protection hidden="1"/>
    </xf>
    <xf numFmtId="0" fontId="0" fillId="11" borderId="0" xfId="0" applyFill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11" fillId="6" borderId="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</xf>
    <xf numFmtId="0" fontId="0" fillId="0" borderId="26" xfId="0" applyBorder="1" applyProtection="1"/>
    <xf numFmtId="0" fontId="0" fillId="0" borderId="0" xfId="0" applyAlignment="1" applyProtection="1">
      <alignment horizontal="center" vertical="center"/>
      <protection hidden="1"/>
    </xf>
    <xf numFmtId="0" fontId="0" fillId="0" borderId="26" xfId="0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8" fillId="0" borderId="0" xfId="5" applyAlignment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Border="1" applyProtection="1">
      <protection hidden="1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15" fillId="0" borderId="19" xfId="5" applyNumberFormat="1" applyFont="1" applyBorder="1" applyAlignment="1" applyProtection="1">
      <alignment horizontal="left"/>
      <protection hidden="1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  <xf numFmtId="0" fontId="14" fillId="10" borderId="30" xfId="0" applyFont="1" applyFill="1" applyBorder="1" applyAlignment="1" applyProtection="1">
      <alignment horizontal="center" vertical="center"/>
    </xf>
    <xf numFmtId="0" fontId="14" fillId="10" borderId="31" xfId="0" applyFont="1" applyFill="1" applyBorder="1" applyAlignment="1" applyProtection="1">
      <alignment horizontal="center" vertical="center"/>
    </xf>
    <xf numFmtId="0" fontId="14" fillId="10" borderId="32" xfId="0" applyFont="1" applyFill="1" applyBorder="1" applyAlignment="1" applyProtection="1">
      <alignment horizontal="center" vertical="center"/>
    </xf>
    <xf numFmtId="0" fontId="14" fillId="10" borderId="33" xfId="0" applyFont="1" applyFill="1" applyBorder="1" applyAlignment="1" applyProtection="1">
      <alignment horizontal="center" vertical="center"/>
    </xf>
    <xf numFmtId="0" fontId="14" fillId="10" borderId="34" xfId="0" applyFont="1" applyFill="1" applyBorder="1" applyAlignment="1" applyProtection="1">
      <alignment horizontal="center" vertical="center"/>
    </xf>
    <xf numFmtId="0" fontId="14" fillId="10" borderId="35" xfId="0" applyFont="1" applyFill="1" applyBorder="1" applyAlignment="1" applyProtection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tembert.clement@numericable.fr" TargetMode="Externa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S54"/>
  <sheetViews>
    <sheetView showZeros="0" tabSelected="1" zoomScaleNormal="100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6" customWidth="1"/>
  </cols>
  <sheetData>
    <row r="1" spans="1:19" ht="18">
      <c r="A1" s="43"/>
      <c r="B1" s="145"/>
      <c r="C1" s="145"/>
      <c r="D1" s="145"/>
      <c r="E1" s="145"/>
      <c r="F1" s="43"/>
      <c r="G1" s="44"/>
      <c r="H1" s="45"/>
      <c r="I1" s="45" t="str">
        <f>IF(Q1="base_facture",Q15,IF(Q1="Base_commande",Q17,IF(Q1="Base_devis",Q16,"choisir un document")))</f>
        <v>choisir un document</v>
      </c>
      <c r="J1" s="123"/>
      <c r="K1" s="43"/>
      <c r="L1" s="43"/>
      <c r="M1" s="43"/>
      <c r="N1" s="43"/>
      <c r="O1" s="43"/>
      <c r="P1" s="43"/>
      <c r="Q1" s="126"/>
      <c r="R1" s="115"/>
      <c r="S1" s="43"/>
    </row>
    <row r="2" spans="1:19">
      <c r="A2" s="43"/>
      <c r="B2" s="145"/>
      <c r="C2" s="145"/>
      <c r="D2" s="145"/>
      <c r="E2" s="145"/>
      <c r="F2" s="43"/>
      <c r="G2" s="46"/>
      <c r="H2" s="47"/>
      <c r="I2" s="47"/>
      <c r="J2" s="48"/>
      <c r="K2" s="43"/>
      <c r="L2" s="43"/>
      <c r="M2" s="43"/>
      <c r="N2" s="43"/>
      <c r="O2" s="43"/>
      <c r="P2" s="43"/>
      <c r="Q2" s="43"/>
      <c r="R2" s="43"/>
      <c r="S2" s="43"/>
    </row>
    <row r="3" spans="1:19">
      <c r="A3" s="43"/>
      <c r="B3" s="145"/>
      <c r="C3" s="145"/>
      <c r="D3" s="145"/>
      <c r="E3" s="145"/>
      <c r="F3" s="43"/>
      <c r="G3" s="132" t="str">
        <f>IF(Q8="","",INDEX(liste_clients!$B$3:$B$9999,$Q$8))</f>
        <v/>
      </c>
      <c r="H3" s="133"/>
      <c r="I3" s="150" t="str">
        <f>IF(Q8="","",INDEX(liste_clients!$C$3:$C$9999,$Q$8))</f>
        <v/>
      </c>
      <c r="J3" s="151"/>
      <c r="K3" s="43"/>
      <c r="L3" s="43"/>
      <c r="M3" s="43"/>
      <c r="N3" s="43"/>
      <c r="O3" s="43"/>
      <c r="P3" s="43"/>
      <c r="Q3" s="43" t="s">
        <v>4</v>
      </c>
      <c r="R3" s="43"/>
      <c r="S3" s="43"/>
    </row>
    <row r="4" spans="1:19">
      <c r="A4" s="43"/>
      <c r="B4" s="145"/>
      <c r="C4" s="145"/>
      <c r="D4" s="145"/>
      <c r="E4" s="145"/>
      <c r="F4" s="43"/>
      <c r="G4" s="153" t="str">
        <f>IF(Q8="","",INDEX(liste_clients!$D$3:$D$9999,$Q$8))</f>
        <v/>
      </c>
      <c r="H4" s="154"/>
      <c r="I4" s="154"/>
      <c r="J4" s="155"/>
      <c r="K4" s="43"/>
      <c r="L4" s="43"/>
      <c r="M4" s="43"/>
      <c r="N4" s="43"/>
      <c r="O4" s="43"/>
      <c r="P4" s="43"/>
      <c r="Q4" s="43" t="s">
        <v>5</v>
      </c>
      <c r="R4" s="43"/>
      <c r="S4" s="43"/>
    </row>
    <row r="5" spans="1:19">
      <c r="A5" s="43"/>
      <c r="B5" s="145"/>
      <c r="C5" s="145"/>
      <c r="D5" s="145"/>
      <c r="E5" s="145"/>
      <c r="F5" s="43"/>
      <c r="G5" s="153"/>
      <c r="H5" s="154"/>
      <c r="I5" s="154"/>
      <c r="J5" s="155"/>
      <c r="K5" s="43"/>
      <c r="L5" s="43"/>
      <c r="M5" s="43"/>
      <c r="N5" s="43"/>
      <c r="O5" s="43"/>
      <c r="P5" s="43"/>
      <c r="Q5" s="43" t="s">
        <v>85</v>
      </c>
      <c r="R5" s="43"/>
      <c r="S5" s="43"/>
    </row>
    <row r="6" spans="1:19">
      <c r="A6" s="43"/>
      <c r="B6" s="145"/>
      <c r="C6" s="145"/>
      <c r="D6" s="145"/>
      <c r="E6" s="145"/>
      <c r="F6" s="43"/>
      <c r="G6" s="153"/>
      <c r="H6" s="154"/>
      <c r="I6" s="154"/>
      <c r="J6" s="155"/>
      <c r="K6" s="43"/>
      <c r="L6" s="43"/>
      <c r="M6" s="43"/>
      <c r="N6" s="43"/>
      <c r="O6" s="43"/>
      <c r="P6" s="43"/>
      <c r="Q6" s="43"/>
      <c r="R6" s="43"/>
      <c r="S6" s="43"/>
    </row>
    <row r="7" spans="1:19" ht="15" thickBot="1">
      <c r="A7" s="43"/>
      <c r="B7" s="145"/>
      <c r="C7" s="145"/>
      <c r="D7" s="145"/>
      <c r="E7" s="145"/>
      <c r="F7" s="43"/>
      <c r="G7" s="137" t="str">
        <f>IF(Q8="","",INDEX(liste_clients!$E$3:$E$9999,$Q$8))</f>
        <v/>
      </c>
      <c r="H7" s="138"/>
      <c r="I7" s="135" t="str">
        <f>IF(Q8="","",INDEX(liste_clients!$F$3:$F$9999,$Q$8))</f>
        <v/>
      </c>
      <c r="J7" s="136"/>
      <c r="K7" s="43"/>
      <c r="L7" s="43"/>
      <c r="M7" s="43"/>
      <c r="N7" s="43"/>
      <c r="O7" s="43"/>
      <c r="P7" s="43"/>
      <c r="Q7" s="43"/>
      <c r="R7" s="43"/>
      <c r="S7" s="43"/>
    </row>
    <row r="8" spans="1:19" ht="15.6" thickTop="1" thickBot="1">
      <c r="A8" s="43"/>
      <c r="B8" s="145"/>
      <c r="C8" s="145"/>
      <c r="D8" s="145"/>
      <c r="E8" s="145"/>
      <c r="F8" s="43"/>
      <c r="G8" s="49"/>
      <c r="H8" s="50"/>
      <c r="I8" s="51"/>
      <c r="J8" s="52"/>
      <c r="K8" s="43"/>
      <c r="L8" s="43"/>
      <c r="M8" s="43"/>
      <c r="N8" s="43"/>
      <c r="O8" s="43"/>
      <c r="P8" s="43"/>
      <c r="Q8" s="127"/>
      <c r="R8" s="128"/>
      <c r="S8" s="43"/>
    </row>
    <row r="9" spans="1:19" ht="15" thickTop="1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</row>
    <row r="10" spans="1:19" ht="15" thickBot="1">
      <c r="A10" s="43"/>
      <c r="B10" s="43"/>
      <c r="C10" s="43"/>
      <c r="D10" s="43"/>
      <c r="E10" s="43"/>
      <c r="F10" s="43"/>
      <c r="G10" s="43"/>
      <c r="H10" s="5"/>
      <c r="I10" s="5"/>
      <c r="J10" s="5"/>
      <c r="K10" s="43"/>
      <c r="L10" s="43"/>
      <c r="M10" s="43"/>
      <c r="N10" s="43"/>
      <c r="O10" s="43"/>
      <c r="P10" s="43"/>
      <c r="Q10" s="43"/>
      <c r="R10" s="43"/>
      <c r="S10" s="43"/>
    </row>
    <row r="11" spans="1:19" ht="15" thickBot="1">
      <c r="A11" s="43"/>
      <c r="B11" s="156">
        <f ca="1">TODAY()</f>
        <v>41346</v>
      </c>
      <c r="C11" s="157"/>
      <c r="D11" s="158"/>
      <c r="E11" s="43"/>
      <c r="F11" s="53" t="s">
        <v>7</v>
      </c>
      <c r="G11" s="162" t="str">
        <f>IF(Q8="","",INDEX(liste_clients!$H$3:$H$9999,$Q$8))</f>
        <v/>
      </c>
      <c r="H11" s="162"/>
      <c r="I11" s="162"/>
      <c r="J11" s="162"/>
      <c r="K11" s="43"/>
      <c r="L11" s="43"/>
      <c r="M11" s="43"/>
      <c r="N11" s="43"/>
      <c r="O11" s="43"/>
      <c r="P11" s="43"/>
      <c r="Q11" s="43"/>
      <c r="R11" s="43"/>
      <c r="S11" s="43"/>
    </row>
    <row r="12" spans="1:19">
      <c r="A12" s="43"/>
      <c r="B12" s="163" t="s">
        <v>23</v>
      </c>
      <c r="C12" s="163"/>
      <c r="D12" s="141" t="str">
        <f>IF(Q8="","",INDEX(liste_clients!$A$3:$A$9999,$Q$8))</f>
        <v/>
      </c>
      <c r="E12" s="141"/>
      <c r="F12" s="53" t="s">
        <v>10</v>
      </c>
      <c r="G12" s="139" t="str">
        <f>IF(Q8="","",INDEX(liste_clients!$G$3:$G$9999,$Q$8))</f>
        <v/>
      </c>
      <c r="H12" s="139"/>
      <c r="I12" s="116"/>
      <c r="J12" s="116"/>
      <c r="K12" s="43"/>
      <c r="L12" s="43"/>
      <c r="M12" s="43"/>
      <c r="N12" s="43"/>
      <c r="O12" s="43"/>
      <c r="P12" s="43"/>
      <c r="Q12" s="43"/>
      <c r="R12" s="43"/>
      <c r="S12" s="43"/>
    </row>
    <row r="13" spans="1:19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</row>
    <row r="14" spans="1:19">
      <c r="A14" s="43"/>
      <c r="B14" s="146" t="s">
        <v>84</v>
      </c>
      <c r="C14" s="146"/>
      <c r="D14" s="146"/>
      <c r="E14" s="146"/>
      <c r="F14" s="146"/>
      <c r="G14" s="146"/>
      <c r="H14" s="54" t="s">
        <v>0</v>
      </c>
      <c r="I14" s="55" t="s">
        <v>1</v>
      </c>
      <c r="J14" s="56" t="s">
        <v>2</v>
      </c>
      <c r="K14" s="43"/>
      <c r="L14" s="43"/>
      <c r="M14" s="43"/>
      <c r="N14" s="43"/>
      <c r="O14" s="43"/>
      <c r="P14" s="43"/>
      <c r="Q14" s="43"/>
      <c r="R14" s="43"/>
      <c r="S14" s="43"/>
    </row>
    <row r="15" spans="1:19">
      <c r="A15" s="43"/>
      <c r="B15" s="147"/>
      <c r="C15" s="148"/>
      <c r="D15" s="148"/>
      <c r="E15" s="148"/>
      <c r="F15" s="148"/>
      <c r="G15" s="149"/>
      <c r="H15" s="1"/>
      <c r="I15" s="74"/>
      <c r="J15" s="77" t="str">
        <f t="shared" ref="J15:J40" si="0">IF(OR(H15&gt;0,I15&gt;0),H15*I15,"")</f>
        <v/>
      </c>
      <c r="K15" s="43"/>
      <c r="L15" s="43"/>
      <c r="M15" s="43"/>
      <c r="N15" s="43"/>
      <c r="O15" s="43"/>
      <c r="P15" s="43"/>
      <c r="Q15" s="43" t="s">
        <v>8</v>
      </c>
      <c r="R15" s="43"/>
      <c r="S15" s="43"/>
    </row>
    <row r="16" spans="1:19">
      <c r="A16" s="43"/>
      <c r="B16" s="142"/>
      <c r="C16" s="143"/>
      <c r="D16" s="143"/>
      <c r="E16" s="143"/>
      <c r="F16" s="143"/>
      <c r="G16" s="144"/>
      <c r="H16" s="2"/>
      <c r="I16" s="75"/>
      <c r="J16" s="78" t="str">
        <f t="shared" si="0"/>
        <v/>
      </c>
      <c r="K16" s="43"/>
      <c r="L16" s="43"/>
      <c r="M16" s="43"/>
      <c r="N16" s="43"/>
      <c r="O16" s="43"/>
      <c r="P16" s="43"/>
      <c r="Q16" s="43" t="s">
        <v>12</v>
      </c>
      <c r="R16" s="43"/>
      <c r="S16" s="43"/>
    </row>
    <row r="17" spans="1:19">
      <c r="A17" s="43"/>
      <c r="B17" s="142"/>
      <c r="C17" s="143"/>
      <c r="D17" s="143"/>
      <c r="E17" s="143"/>
      <c r="F17" s="143"/>
      <c r="G17" s="144"/>
      <c r="H17" s="2"/>
      <c r="I17" s="75"/>
      <c r="J17" s="78" t="str">
        <f t="shared" si="0"/>
        <v/>
      </c>
      <c r="K17" s="43"/>
      <c r="L17" s="43"/>
      <c r="M17" s="43"/>
      <c r="N17" s="43"/>
      <c r="O17" s="43"/>
      <c r="P17" s="43"/>
      <c r="Q17" s="43" t="s">
        <v>13</v>
      </c>
      <c r="R17" s="43"/>
      <c r="S17" s="43"/>
    </row>
    <row r="18" spans="1:19">
      <c r="A18" s="43"/>
      <c r="B18" s="142"/>
      <c r="C18" s="143"/>
      <c r="D18" s="143"/>
      <c r="E18" s="143"/>
      <c r="F18" s="143"/>
      <c r="G18" s="144"/>
      <c r="H18" s="2"/>
      <c r="I18" s="75"/>
      <c r="J18" s="78" t="str">
        <f t="shared" si="0"/>
        <v/>
      </c>
      <c r="K18" s="43"/>
      <c r="L18" s="43"/>
      <c r="M18" s="43"/>
      <c r="N18" s="43"/>
      <c r="O18" s="43"/>
      <c r="P18" s="43"/>
      <c r="Q18" s="43"/>
      <c r="R18" s="43"/>
      <c r="S18" s="43"/>
    </row>
    <row r="19" spans="1:19">
      <c r="A19" s="43"/>
      <c r="B19" s="142"/>
      <c r="C19" s="143"/>
      <c r="D19" s="143"/>
      <c r="E19" s="143"/>
      <c r="F19" s="143"/>
      <c r="G19" s="144"/>
      <c r="H19" s="2"/>
      <c r="I19" s="75"/>
      <c r="J19" s="78" t="str">
        <f t="shared" si="0"/>
        <v/>
      </c>
      <c r="K19" s="43"/>
      <c r="L19" s="43"/>
      <c r="M19" s="43"/>
      <c r="N19" s="43"/>
      <c r="O19" s="43"/>
      <c r="P19" s="43"/>
      <c r="Q19" s="43"/>
      <c r="R19" s="43"/>
      <c r="S19" s="43"/>
    </row>
    <row r="20" spans="1:19">
      <c r="A20" s="43"/>
      <c r="B20" s="142"/>
      <c r="C20" s="143"/>
      <c r="D20" s="143"/>
      <c r="E20" s="143"/>
      <c r="F20" s="143"/>
      <c r="G20" s="144"/>
      <c r="H20" s="2"/>
      <c r="I20" s="75"/>
      <c r="J20" s="78" t="str">
        <f t="shared" si="0"/>
        <v/>
      </c>
      <c r="K20" s="43"/>
      <c r="L20" s="43"/>
      <c r="M20" s="43"/>
      <c r="N20" s="43"/>
      <c r="O20" s="43"/>
      <c r="P20" s="43"/>
      <c r="Q20" s="43"/>
      <c r="R20" s="43"/>
      <c r="S20" s="43"/>
    </row>
    <row r="21" spans="1:19">
      <c r="A21" s="43"/>
      <c r="B21" s="142"/>
      <c r="C21" s="143"/>
      <c r="D21" s="143"/>
      <c r="E21" s="143"/>
      <c r="F21" s="143"/>
      <c r="G21" s="144"/>
      <c r="H21" s="2"/>
      <c r="I21" s="75"/>
      <c r="J21" s="78" t="str">
        <f t="shared" si="0"/>
        <v/>
      </c>
      <c r="K21" s="43"/>
      <c r="L21" s="43"/>
      <c r="M21" s="43"/>
      <c r="N21" s="43"/>
      <c r="O21" s="43"/>
      <c r="P21" s="43"/>
      <c r="Q21" s="43"/>
      <c r="R21" s="43"/>
      <c r="S21" s="43"/>
    </row>
    <row r="22" spans="1:19">
      <c r="A22" s="43"/>
      <c r="B22" s="142"/>
      <c r="C22" s="143"/>
      <c r="D22" s="143"/>
      <c r="E22" s="143"/>
      <c r="F22" s="143"/>
      <c r="G22" s="144"/>
      <c r="H22" s="2"/>
      <c r="I22" s="75"/>
      <c r="J22" s="78" t="str">
        <f t="shared" si="0"/>
        <v/>
      </c>
      <c r="K22" s="43"/>
      <c r="L22" s="43"/>
      <c r="M22" s="43"/>
      <c r="N22" s="43"/>
      <c r="O22" s="43"/>
      <c r="P22" s="43"/>
      <c r="Q22" s="43"/>
      <c r="R22" s="43"/>
      <c r="S22" s="43"/>
    </row>
    <row r="23" spans="1:19">
      <c r="A23" s="43"/>
      <c r="B23" s="142"/>
      <c r="C23" s="143"/>
      <c r="D23" s="143"/>
      <c r="E23" s="143"/>
      <c r="F23" s="143"/>
      <c r="G23" s="144"/>
      <c r="H23" s="2"/>
      <c r="I23" s="75"/>
      <c r="J23" s="78" t="str">
        <f t="shared" si="0"/>
        <v/>
      </c>
      <c r="K23" s="43"/>
      <c r="L23" s="43"/>
      <c r="M23" s="43"/>
      <c r="N23" s="43"/>
      <c r="O23" s="43"/>
      <c r="P23" s="43"/>
      <c r="Q23" s="43" t="s">
        <v>199</v>
      </c>
      <c r="R23" s="43"/>
      <c r="S23" s="43"/>
    </row>
    <row r="24" spans="1:19">
      <c r="A24" s="43"/>
      <c r="B24" s="142"/>
      <c r="C24" s="143"/>
      <c r="D24" s="143"/>
      <c r="E24" s="143"/>
      <c r="F24" s="143"/>
      <c r="G24" s="144"/>
      <c r="H24" s="2"/>
      <c r="I24" s="75"/>
      <c r="J24" s="78" t="str">
        <f t="shared" si="0"/>
        <v/>
      </c>
      <c r="K24" s="43"/>
      <c r="L24" s="43"/>
      <c r="M24" s="43"/>
      <c r="N24" s="43"/>
      <c r="O24" s="43"/>
      <c r="P24" s="43"/>
      <c r="Q24" s="43" t="s">
        <v>196</v>
      </c>
      <c r="R24" s="43"/>
      <c r="S24" s="43"/>
    </row>
    <row r="25" spans="1:19">
      <c r="A25" s="43"/>
      <c r="B25" s="142"/>
      <c r="C25" s="143"/>
      <c r="D25" s="143"/>
      <c r="E25" s="143"/>
      <c r="F25" s="143"/>
      <c r="G25" s="144"/>
      <c r="H25" s="2"/>
      <c r="I25" s="75"/>
      <c r="J25" s="78" t="str">
        <f t="shared" si="0"/>
        <v/>
      </c>
      <c r="K25" s="43"/>
      <c r="L25" s="43"/>
      <c r="M25" s="43"/>
      <c r="N25" s="43"/>
      <c r="O25" s="43"/>
      <c r="P25" s="43"/>
      <c r="Q25" s="43" t="s">
        <v>208</v>
      </c>
      <c r="R25" s="43"/>
      <c r="S25" s="43"/>
    </row>
    <row r="26" spans="1:19">
      <c r="A26" s="43"/>
      <c r="B26" s="142"/>
      <c r="C26" s="143"/>
      <c r="D26" s="143"/>
      <c r="E26" s="143"/>
      <c r="F26" s="143"/>
      <c r="G26" s="144"/>
      <c r="H26" s="2"/>
      <c r="I26" s="75"/>
      <c r="J26" s="78" t="str">
        <f t="shared" si="0"/>
        <v/>
      </c>
      <c r="K26" s="43"/>
      <c r="L26" s="43"/>
      <c r="M26" s="43"/>
      <c r="N26" s="43"/>
      <c r="O26" s="43"/>
      <c r="P26" s="43"/>
      <c r="Q26" s="43"/>
      <c r="R26" s="43"/>
      <c r="S26" s="43"/>
    </row>
    <row r="27" spans="1:19">
      <c r="A27" s="43"/>
      <c r="B27" s="142"/>
      <c r="C27" s="143"/>
      <c r="D27" s="143"/>
      <c r="E27" s="143"/>
      <c r="F27" s="143"/>
      <c r="G27" s="144"/>
      <c r="H27" s="2"/>
      <c r="I27" s="75"/>
      <c r="J27" s="78" t="str">
        <f t="shared" si="0"/>
        <v/>
      </c>
      <c r="K27" s="43"/>
      <c r="L27" s="43"/>
      <c r="M27" s="43"/>
      <c r="N27" s="43"/>
      <c r="O27" s="43"/>
      <c r="P27" s="43"/>
      <c r="Q27" s="43" t="s">
        <v>197</v>
      </c>
      <c r="R27" s="43"/>
      <c r="S27" s="43"/>
    </row>
    <row r="28" spans="1:19">
      <c r="A28" s="43"/>
      <c r="B28" s="142"/>
      <c r="C28" s="143"/>
      <c r="D28" s="143"/>
      <c r="E28" s="143"/>
      <c r="F28" s="143"/>
      <c r="G28" s="144"/>
      <c r="H28" s="2"/>
      <c r="I28" s="75"/>
      <c r="J28" s="78" t="str">
        <f t="shared" si="0"/>
        <v/>
      </c>
      <c r="K28" s="43"/>
      <c r="L28" s="43"/>
      <c r="M28" s="43"/>
      <c r="N28" s="43"/>
      <c r="O28" s="43"/>
      <c r="P28" s="43"/>
      <c r="Q28" s="43" t="s">
        <v>198</v>
      </c>
      <c r="R28" s="43"/>
      <c r="S28" s="43"/>
    </row>
    <row r="29" spans="1:19">
      <c r="A29" s="43"/>
      <c r="B29" s="142"/>
      <c r="C29" s="143"/>
      <c r="D29" s="143"/>
      <c r="E29" s="143"/>
      <c r="F29" s="143"/>
      <c r="G29" s="144"/>
      <c r="H29" s="2"/>
      <c r="I29" s="75"/>
      <c r="J29" s="78" t="str">
        <f t="shared" si="0"/>
        <v/>
      </c>
      <c r="K29" s="43"/>
      <c r="L29" s="43"/>
      <c r="M29" s="43"/>
      <c r="N29" s="43"/>
      <c r="O29" s="43"/>
      <c r="P29" s="43"/>
      <c r="Q29" s="129" t="s">
        <v>79</v>
      </c>
      <c r="R29" s="43"/>
      <c r="S29" s="43"/>
    </row>
    <row r="30" spans="1:19">
      <c r="A30" s="43"/>
      <c r="B30" s="142"/>
      <c r="C30" s="143"/>
      <c r="D30" s="143"/>
      <c r="E30" s="143"/>
      <c r="F30" s="143"/>
      <c r="G30" s="144"/>
      <c r="H30" s="2"/>
      <c r="I30" s="75"/>
      <c r="J30" s="78" t="str">
        <f t="shared" si="0"/>
        <v/>
      </c>
      <c r="K30" s="43"/>
      <c r="L30" s="43"/>
      <c r="M30" s="43"/>
      <c r="N30" s="43"/>
      <c r="O30" s="43"/>
      <c r="P30" s="43"/>
      <c r="Q30" s="130" t="s">
        <v>242</v>
      </c>
      <c r="R30" s="43"/>
      <c r="S30" s="43"/>
    </row>
    <row r="31" spans="1:19">
      <c r="A31" s="43"/>
      <c r="B31" s="142"/>
      <c r="C31" s="143"/>
      <c r="D31" s="143"/>
      <c r="E31" s="143"/>
      <c r="F31" s="143"/>
      <c r="G31" s="144"/>
      <c r="H31" s="2"/>
      <c r="I31" s="75"/>
      <c r="J31" s="78" t="str">
        <f t="shared" si="0"/>
        <v/>
      </c>
      <c r="K31" s="43"/>
      <c r="L31" s="43"/>
      <c r="M31" s="43"/>
      <c r="N31" s="43"/>
      <c r="O31" s="43"/>
      <c r="P31" s="43"/>
      <c r="Q31" s="43">
        <v>25</v>
      </c>
      <c r="R31" s="43"/>
      <c r="S31" s="43"/>
    </row>
    <row r="32" spans="1:19">
      <c r="A32" s="43"/>
      <c r="B32" s="142"/>
      <c r="C32" s="143"/>
      <c r="D32" s="143"/>
      <c r="E32" s="143"/>
      <c r="F32" s="143"/>
      <c r="G32" s="144"/>
      <c r="H32" s="2"/>
      <c r="I32" s="75"/>
      <c r="J32" s="78" t="str">
        <f t="shared" si="0"/>
        <v/>
      </c>
      <c r="K32" s="43"/>
      <c r="L32" s="43"/>
      <c r="M32" s="43"/>
      <c r="N32" s="43"/>
      <c r="O32" s="43"/>
      <c r="P32" s="43"/>
      <c r="Q32" s="43"/>
      <c r="R32" s="43"/>
      <c r="S32" s="43"/>
    </row>
    <row r="33" spans="1:19">
      <c r="A33" s="43"/>
      <c r="B33" s="142"/>
      <c r="C33" s="143"/>
      <c r="D33" s="143"/>
      <c r="E33" s="143"/>
      <c r="F33" s="143"/>
      <c r="G33" s="144"/>
      <c r="H33" s="2"/>
      <c r="I33" s="75"/>
      <c r="J33" s="78" t="str">
        <f t="shared" si="0"/>
        <v/>
      </c>
      <c r="K33" s="43"/>
      <c r="L33" s="43"/>
      <c r="M33" s="43"/>
      <c r="N33" s="43"/>
      <c r="O33" s="43"/>
      <c r="P33" s="131"/>
      <c r="Q33" s="131"/>
      <c r="R33" s="43"/>
      <c r="S33" s="43"/>
    </row>
    <row r="34" spans="1:19">
      <c r="A34" s="43"/>
      <c r="B34" s="142"/>
      <c r="C34" s="143"/>
      <c r="D34" s="143"/>
      <c r="E34" s="143"/>
      <c r="F34" s="143"/>
      <c r="G34" s="144"/>
      <c r="H34" s="2"/>
      <c r="I34" s="75"/>
      <c r="J34" s="78" t="str">
        <f t="shared" si="0"/>
        <v/>
      </c>
      <c r="K34" s="43"/>
      <c r="L34" s="43"/>
      <c r="M34" s="43"/>
      <c r="N34" s="43"/>
      <c r="O34" s="43"/>
      <c r="P34" s="131"/>
      <c r="Q34" s="131"/>
      <c r="R34" s="43"/>
      <c r="S34" s="43"/>
    </row>
    <row r="35" spans="1:19">
      <c r="A35" s="43"/>
      <c r="B35" s="142"/>
      <c r="C35" s="143"/>
      <c r="D35" s="143"/>
      <c r="E35" s="143"/>
      <c r="F35" s="143"/>
      <c r="G35" s="144"/>
      <c r="H35" s="2"/>
      <c r="I35" s="75"/>
      <c r="J35" s="78" t="str">
        <f t="shared" si="0"/>
        <v/>
      </c>
      <c r="K35" s="43"/>
      <c r="L35" s="43"/>
      <c r="M35" s="43"/>
      <c r="N35" s="43"/>
      <c r="O35" s="43"/>
      <c r="P35" s="131"/>
      <c r="Q35" s="131"/>
      <c r="R35" s="43"/>
      <c r="S35" s="43"/>
    </row>
    <row r="36" spans="1:19">
      <c r="A36" s="43"/>
      <c r="B36" s="142"/>
      <c r="C36" s="143"/>
      <c r="D36" s="143"/>
      <c r="E36" s="143"/>
      <c r="F36" s="143"/>
      <c r="G36" s="144"/>
      <c r="H36" s="2"/>
      <c r="I36" s="75"/>
      <c r="J36" s="78" t="str">
        <f t="shared" si="0"/>
        <v/>
      </c>
      <c r="K36" s="43"/>
      <c r="L36" s="43"/>
      <c r="M36" s="43"/>
      <c r="N36" s="43"/>
      <c r="O36" s="43"/>
      <c r="P36" s="43"/>
      <c r="Q36" s="43"/>
      <c r="R36" s="43"/>
      <c r="S36" s="43"/>
    </row>
    <row r="37" spans="1:19">
      <c r="A37" s="43"/>
      <c r="B37" s="142"/>
      <c r="C37" s="143"/>
      <c r="D37" s="143"/>
      <c r="E37" s="143"/>
      <c r="F37" s="143"/>
      <c r="G37" s="144"/>
      <c r="H37" s="2"/>
      <c r="I37" s="75"/>
      <c r="J37" s="78" t="str">
        <f t="shared" si="0"/>
        <v/>
      </c>
      <c r="K37" s="43"/>
      <c r="L37" s="43"/>
      <c r="M37" s="43"/>
      <c r="N37" s="43"/>
      <c r="O37" s="43"/>
      <c r="P37" s="43"/>
      <c r="Q37" s="43"/>
      <c r="R37" s="43"/>
      <c r="S37" s="43"/>
    </row>
    <row r="38" spans="1:19">
      <c r="A38" s="43"/>
      <c r="B38" s="142"/>
      <c r="C38" s="143"/>
      <c r="D38" s="143"/>
      <c r="E38" s="143"/>
      <c r="F38" s="143"/>
      <c r="G38" s="144"/>
      <c r="H38" s="2"/>
      <c r="I38" s="75"/>
      <c r="J38" s="78" t="str">
        <f t="shared" si="0"/>
        <v/>
      </c>
      <c r="K38" s="43"/>
      <c r="L38" s="43"/>
      <c r="M38" s="43"/>
      <c r="N38" s="43"/>
      <c r="O38" s="43"/>
      <c r="P38" s="43"/>
      <c r="Q38" s="43"/>
      <c r="R38" s="43"/>
      <c r="S38" s="43"/>
    </row>
    <row r="39" spans="1:19">
      <c r="A39" s="43"/>
      <c r="B39" s="142"/>
      <c r="C39" s="143"/>
      <c r="D39" s="143"/>
      <c r="E39" s="143"/>
      <c r="F39" s="143"/>
      <c r="G39" s="144"/>
      <c r="H39" s="2"/>
      <c r="I39" s="75"/>
      <c r="J39" s="78" t="str">
        <f t="shared" si="0"/>
        <v/>
      </c>
      <c r="K39" s="43"/>
      <c r="L39" s="43"/>
      <c r="M39" s="43"/>
      <c r="N39" s="43"/>
      <c r="O39" s="43"/>
      <c r="P39" s="43"/>
      <c r="Q39" s="43"/>
      <c r="R39" s="43"/>
      <c r="S39" s="43"/>
    </row>
    <row r="40" spans="1:19">
      <c r="A40" s="43"/>
      <c r="B40" s="159"/>
      <c r="C40" s="160"/>
      <c r="D40" s="160"/>
      <c r="E40" s="160"/>
      <c r="F40" s="160"/>
      <c r="G40" s="161"/>
      <c r="H40" s="3"/>
      <c r="I40" s="76"/>
      <c r="J40" s="79" t="str">
        <f t="shared" si="0"/>
        <v/>
      </c>
      <c r="K40" s="43"/>
      <c r="L40" s="43"/>
      <c r="M40" s="43"/>
      <c r="N40" s="43"/>
      <c r="O40" s="43"/>
      <c r="P40" s="43"/>
      <c r="Q40" s="43"/>
      <c r="R40" s="43"/>
      <c r="S40" s="43"/>
    </row>
    <row r="41" spans="1:19" ht="15.6">
      <c r="A41" s="43"/>
      <c r="B41" s="43"/>
      <c r="C41" s="43"/>
      <c r="D41" s="43"/>
      <c r="E41" s="43"/>
      <c r="F41" s="43"/>
      <c r="G41" s="43"/>
      <c r="H41" s="58" t="s">
        <v>9</v>
      </c>
      <c r="I41" s="59"/>
      <c r="J41" s="83">
        <f>SUM(J15:J40)</f>
        <v>0</v>
      </c>
      <c r="K41" s="43"/>
      <c r="L41" s="43"/>
      <c r="M41" s="43"/>
      <c r="N41" s="43"/>
      <c r="O41" s="43"/>
      <c r="P41" s="43"/>
      <c r="Q41" s="43"/>
      <c r="R41" s="43"/>
      <c r="S41" s="43"/>
    </row>
    <row r="42" spans="1:19">
      <c r="A42" s="43"/>
      <c r="B42" s="43"/>
      <c r="C42" s="43"/>
      <c r="D42" s="43"/>
      <c r="E42" s="43"/>
      <c r="F42" s="43"/>
      <c r="G42" s="43"/>
      <c r="H42" s="60"/>
      <c r="I42" s="60"/>
      <c r="J42" s="84"/>
      <c r="K42" s="43"/>
      <c r="L42" s="43"/>
      <c r="M42" s="43"/>
      <c r="N42" s="43"/>
      <c r="O42" s="43"/>
      <c r="P42" s="43"/>
      <c r="Q42" s="43"/>
      <c r="R42" s="43"/>
      <c r="S42" s="43"/>
    </row>
    <row r="43" spans="1:19">
      <c r="A43" s="43"/>
      <c r="B43" s="43"/>
      <c r="C43" s="43"/>
      <c r="D43" s="43"/>
      <c r="E43" s="43"/>
      <c r="F43" s="43"/>
      <c r="G43" s="43"/>
      <c r="H43" s="62" t="s">
        <v>236</v>
      </c>
      <c r="I43" s="59"/>
      <c r="J43" s="83"/>
      <c r="K43" s="43"/>
      <c r="L43" s="43"/>
      <c r="M43" s="43"/>
      <c r="N43" s="43"/>
      <c r="O43" s="43"/>
      <c r="P43" s="43"/>
      <c r="Q43" s="43"/>
      <c r="R43" s="43"/>
      <c r="S43" s="43"/>
    </row>
    <row r="44" spans="1:19">
      <c r="A44" s="43"/>
      <c r="B44" s="43"/>
      <c r="C44" s="43"/>
      <c r="D44" s="43"/>
      <c r="E44" s="43"/>
      <c r="F44" s="43"/>
      <c r="G44" s="43"/>
      <c r="H44" s="62" t="s">
        <v>235</v>
      </c>
      <c r="I44" s="59"/>
      <c r="J44" s="85"/>
      <c r="K44" s="43"/>
      <c r="L44" s="43"/>
      <c r="M44" s="43"/>
      <c r="N44" s="43"/>
      <c r="O44" s="43"/>
      <c r="P44" s="43"/>
      <c r="Q44" s="43"/>
      <c r="R44" s="43"/>
      <c r="S44" s="43"/>
    </row>
    <row r="45" spans="1:19" ht="17.399999999999999" customHeight="1">
      <c r="A45" s="43"/>
      <c r="B45" s="152" t="s">
        <v>3</v>
      </c>
      <c r="C45" s="152"/>
      <c r="D45" s="73"/>
      <c r="E45" s="57"/>
      <c r="F45" s="63"/>
      <c r="G45" s="63"/>
      <c r="H45" s="80" t="s">
        <v>214</v>
      </c>
      <c r="I45" s="81"/>
      <c r="J45" s="82">
        <f>SUM(total-acompte-J44)</f>
        <v>0</v>
      </c>
      <c r="K45" s="43"/>
      <c r="L45" s="43"/>
      <c r="M45" s="43"/>
      <c r="N45" s="43"/>
      <c r="O45" s="43"/>
      <c r="P45" s="43"/>
      <c r="Q45" s="43"/>
      <c r="R45" s="43"/>
      <c r="S45" s="43"/>
    </row>
    <row r="46" spans="1:19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</row>
    <row r="47" spans="1:19">
      <c r="A47" s="43"/>
      <c r="B47" s="140" t="s">
        <v>11</v>
      </c>
      <c r="C47" s="140"/>
      <c r="D47" s="140"/>
      <c r="E47" s="140"/>
      <c r="F47" s="140"/>
      <c r="G47" s="117"/>
      <c r="H47" s="64" t="s">
        <v>25</v>
      </c>
      <c r="I47" s="65"/>
      <c r="J47" s="66"/>
      <c r="K47" s="43"/>
      <c r="L47" s="43"/>
      <c r="M47" s="43"/>
      <c r="N47" s="43"/>
      <c r="O47" s="43"/>
      <c r="P47" s="43"/>
      <c r="Q47" s="43"/>
      <c r="R47" s="43"/>
      <c r="S47" s="43"/>
    </row>
    <row r="48" spans="1:19">
      <c r="A48" s="43"/>
      <c r="B48" s="140" t="s">
        <v>26</v>
      </c>
      <c r="C48" s="140"/>
      <c r="D48" s="140"/>
      <c r="E48" s="140"/>
      <c r="F48" s="140"/>
      <c r="G48" s="117"/>
      <c r="H48" s="67"/>
      <c r="I48" s="68"/>
      <c r="J48" s="69"/>
      <c r="K48" s="43"/>
      <c r="L48" s="43"/>
      <c r="M48" s="43"/>
      <c r="N48" s="43"/>
      <c r="O48" s="43"/>
      <c r="P48" s="43"/>
      <c r="Q48" s="43"/>
      <c r="R48" s="43"/>
      <c r="S48" s="43"/>
    </row>
    <row r="49" spans="1:19">
      <c r="A49" s="43"/>
      <c r="B49" s="140" t="s">
        <v>27</v>
      </c>
      <c r="C49" s="140"/>
      <c r="D49" s="140"/>
      <c r="E49" s="140"/>
      <c r="F49" s="140"/>
      <c r="G49" s="43"/>
      <c r="H49" s="70"/>
      <c r="I49" s="71"/>
      <c r="J49" s="72"/>
      <c r="K49" s="43"/>
      <c r="L49" s="43"/>
      <c r="M49" s="43"/>
      <c r="N49" s="43"/>
      <c r="O49" s="43"/>
      <c r="P49" s="43"/>
      <c r="Q49" s="43"/>
      <c r="R49" s="43"/>
      <c r="S49" s="43"/>
    </row>
    <row r="50" spans="1:19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>
      <c r="A51" s="134" t="s">
        <v>24</v>
      </c>
      <c r="B51" s="134"/>
      <c r="C51" s="134"/>
      <c r="D51" s="134"/>
      <c r="E51" s="134"/>
      <c r="F51" s="134"/>
      <c r="G51" s="134"/>
      <c r="H51" s="134"/>
      <c r="I51" s="134"/>
      <c r="J51" s="134"/>
      <c r="K51" s="43"/>
      <c r="L51" s="43"/>
      <c r="M51" s="43"/>
      <c r="N51" s="43"/>
      <c r="O51" s="43"/>
      <c r="P51" s="43"/>
      <c r="Q51" s="43"/>
      <c r="R51" s="43"/>
      <c r="S51" s="43"/>
    </row>
    <row r="52" spans="1:19">
      <c r="A52" s="134" t="s">
        <v>6</v>
      </c>
      <c r="B52" s="134"/>
      <c r="C52" s="134"/>
      <c r="D52" s="134"/>
      <c r="E52" s="134"/>
      <c r="F52" s="134"/>
      <c r="G52" s="134"/>
      <c r="H52" s="134"/>
      <c r="I52" s="134"/>
      <c r="J52" s="134"/>
      <c r="K52" s="43"/>
      <c r="L52" s="43"/>
      <c r="M52" s="43"/>
      <c r="N52" s="43"/>
      <c r="O52" s="43"/>
      <c r="P52" s="43"/>
      <c r="Q52" s="43"/>
      <c r="R52" s="43"/>
      <c r="S52" s="43"/>
    </row>
    <row r="53" spans="1:19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</row>
    <row r="54" spans="1:19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</row>
  </sheetData>
  <sheetProtection sheet="1" objects="1" scenarios="1"/>
  <mergeCells count="44"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</mergeCells>
  <dataValidations count="1">
    <dataValidation type="list" allowBlank="1" showInputMessage="1" showErrorMessage="1" sqref="D45">
      <formula1>$Q$2:$Q$5</formula1>
    </dataValidation>
  </dataValidations>
  <hyperlinks>
    <hyperlink ref="Q29" r:id="rId1"/>
  </hyperlink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/>
  </sheetViews>
  <sheetFormatPr baseColWidth="10" defaultRowHeight="14.4"/>
  <cols>
    <col min="1" max="1" width="14.5546875" style="20" customWidth="1"/>
    <col min="2" max="2" width="19.88671875" style="8" customWidth="1"/>
    <col min="3" max="3" width="23.109375" style="19" customWidth="1"/>
    <col min="4" max="4" width="61.5546875" style="19" customWidth="1"/>
    <col min="5" max="5" width="11.44140625" style="19" customWidth="1"/>
    <col min="6" max="6" width="26.33203125" style="19" customWidth="1"/>
    <col min="7" max="7" width="15.33203125" style="22" customWidth="1"/>
    <col min="8" max="8" width="34.6640625" style="23" customWidth="1"/>
    <col min="9" max="9" width="40.109375" style="21" customWidth="1"/>
  </cols>
  <sheetData>
    <row r="1" spans="1:9" ht="15.6" thickTop="1" thickBot="1">
      <c r="A1" s="7" t="s">
        <v>14</v>
      </c>
      <c r="B1" s="19">
        <f>MAX(A2,A9999)</f>
        <v>100000</v>
      </c>
    </row>
    <row r="2" spans="1:9" ht="15.6" thickTop="1" thickBot="1">
      <c r="A2" s="7">
        <v>100000</v>
      </c>
      <c r="B2" s="7" t="s">
        <v>15</v>
      </c>
      <c r="C2" s="7" t="s">
        <v>16</v>
      </c>
      <c r="D2" s="7" t="s">
        <v>17</v>
      </c>
      <c r="E2" s="11" t="s">
        <v>18</v>
      </c>
      <c r="F2" s="7" t="s">
        <v>19</v>
      </c>
      <c r="G2" s="9" t="s">
        <v>20</v>
      </c>
      <c r="H2" s="10" t="s">
        <v>21</v>
      </c>
      <c r="I2" s="10" t="s">
        <v>22</v>
      </c>
    </row>
    <row r="3" spans="1:9" ht="15" thickTop="1">
      <c r="A3" s="20">
        <v>100001</v>
      </c>
      <c r="B3" s="8" t="s">
        <v>65</v>
      </c>
      <c r="C3" s="19" t="s">
        <v>66</v>
      </c>
      <c r="D3" s="19" t="s">
        <v>67</v>
      </c>
      <c r="E3" s="19" t="s">
        <v>68</v>
      </c>
      <c r="F3" s="19" t="s">
        <v>69</v>
      </c>
      <c r="G3" s="22" t="s">
        <v>82</v>
      </c>
      <c r="H3" s="24" t="s">
        <v>70</v>
      </c>
      <c r="I3" s="21" t="s">
        <v>71</v>
      </c>
    </row>
    <row r="4" spans="1:9">
      <c r="A4" s="20">
        <v>100002</v>
      </c>
      <c r="B4" s="8" t="s">
        <v>72</v>
      </c>
      <c r="C4" s="19" t="s">
        <v>73</v>
      </c>
      <c r="D4" s="19" t="s">
        <v>74</v>
      </c>
      <c r="E4" s="19" t="s">
        <v>75</v>
      </c>
      <c r="F4" s="19" t="s">
        <v>76</v>
      </c>
      <c r="G4" s="22" t="s">
        <v>78</v>
      </c>
      <c r="H4" s="24" t="s">
        <v>79</v>
      </c>
      <c r="I4" s="21" t="s">
        <v>80</v>
      </c>
    </row>
    <row r="5" spans="1:9">
      <c r="A5" s="20" t="s">
        <v>243</v>
      </c>
      <c r="B5" s="8" t="s">
        <v>65</v>
      </c>
      <c r="C5" s="19" t="s">
        <v>239</v>
      </c>
      <c r="D5" s="19" t="s">
        <v>240</v>
      </c>
      <c r="E5" s="19" t="s">
        <v>68</v>
      </c>
      <c r="F5" s="19" t="s">
        <v>69</v>
      </c>
      <c r="G5" s="22" t="s">
        <v>241</v>
      </c>
      <c r="H5" s="23" t="s">
        <v>244</v>
      </c>
      <c r="I5" s="2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B105"/>
  <sheetViews>
    <sheetView topLeftCell="DN1" workbookViewId="0">
      <selection activeCell="DP6" sqref="DP6:DR6"/>
    </sheetView>
  </sheetViews>
  <sheetFormatPr baseColWidth="10" defaultRowHeight="14.4"/>
  <cols>
    <col min="1" max="1" width="14.6640625" customWidth="1"/>
    <col min="2" max="2" width="22.88671875" customWidth="1"/>
    <col min="3" max="3" width="20.5546875" customWidth="1"/>
    <col min="4" max="4" width="52.6640625" customWidth="1"/>
    <col min="6" max="6" width="22.5546875" customWidth="1"/>
    <col min="7" max="7" width="27.109375" style="27" customWidth="1"/>
    <col min="8" max="8" width="14" customWidth="1"/>
    <col min="11" max="12" width="11.5546875" style="33"/>
    <col min="15" max="16" width="11.5546875" style="33"/>
    <col min="19" max="20" width="11.5546875" style="33"/>
    <col min="23" max="24" width="11.5546875" style="33"/>
    <col min="27" max="28" width="11.5546875" style="33"/>
    <col min="31" max="32" width="11.5546875" style="33"/>
    <col min="35" max="36" width="11.5546875" style="33"/>
    <col min="39" max="40" width="11.5546875" style="33"/>
    <col min="43" max="44" width="11.5546875" style="33"/>
    <col min="47" max="48" width="11.5546875" style="33"/>
    <col min="51" max="52" width="11.5546875" style="33"/>
    <col min="55" max="56" width="11.5546875" style="33"/>
    <col min="59" max="60" width="11.5546875" style="33"/>
    <col min="63" max="64" width="11.5546875" style="33"/>
    <col min="67" max="68" width="11.5546875" style="33"/>
    <col min="71" max="72" width="11.5546875" style="33"/>
    <col min="75" max="76" width="11.5546875" style="33"/>
    <col min="79" max="80" width="11.5546875" style="33"/>
    <col min="83" max="84" width="11.5546875" style="33"/>
    <col min="87" max="88" width="11.5546875" style="33"/>
    <col min="91" max="92" width="11.5546875" style="33"/>
    <col min="95" max="96" width="11.5546875" style="33"/>
    <col min="99" max="100" width="11.5546875" style="33"/>
    <col min="103" max="104" width="11.5546875" style="33"/>
    <col min="107" max="108" width="11.5546875" style="33"/>
    <col min="111" max="112" width="11.5546875" style="33"/>
    <col min="113" max="115" width="11.5546875" style="88"/>
    <col min="116" max="116" width="11.5546875" style="37"/>
    <col min="117" max="117" width="29.109375" style="37" customWidth="1"/>
    <col min="118" max="118" width="17.88671875" style="39" customWidth="1"/>
    <col min="119" max="119" width="11.5546875" style="88"/>
    <col min="120" max="121" width="11.5546875" style="95"/>
    <col min="123" max="123" width="11.5546875" style="95"/>
    <col min="124" max="125" width="11.5546875" style="37"/>
    <col min="126" max="126" width="11.5546875" style="95"/>
    <col min="127" max="128" width="11.5546875" style="37"/>
    <col min="129" max="132" width="11.5546875" style="88"/>
  </cols>
  <sheetData>
    <row r="1" spans="1:132">
      <c r="A1" s="16"/>
      <c r="C1" t="s">
        <v>29</v>
      </c>
      <c r="G1" s="28"/>
      <c r="I1" s="15"/>
      <c r="M1" s="15"/>
      <c r="Q1" s="15" t="s">
        <v>29</v>
      </c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0"/>
      <c r="DY1" s="28"/>
      <c r="DZ1" s="28"/>
      <c r="EA1" s="28"/>
      <c r="EB1" s="28"/>
    </row>
    <row r="2" spans="1:132" s="12" customFormat="1">
      <c r="A2" s="26" t="s">
        <v>83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29">
        <v>7</v>
      </c>
      <c r="H2" s="14">
        <v>8</v>
      </c>
      <c r="I2" s="164" t="s">
        <v>30</v>
      </c>
      <c r="J2" s="165"/>
      <c r="K2" s="165"/>
      <c r="L2" s="166"/>
      <c r="M2" s="164" t="s">
        <v>31</v>
      </c>
      <c r="N2" s="165"/>
      <c r="O2" s="165"/>
      <c r="P2" s="166"/>
      <c r="Q2" s="164" t="s">
        <v>32</v>
      </c>
      <c r="R2" s="165"/>
      <c r="S2" s="165"/>
      <c r="T2" s="166"/>
      <c r="U2" s="164" t="s">
        <v>33</v>
      </c>
      <c r="V2" s="165"/>
      <c r="W2" s="165"/>
      <c r="X2" s="166"/>
      <c r="Y2" s="164" t="s">
        <v>34</v>
      </c>
      <c r="Z2" s="165"/>
      <c r="AA2" s="165"/>
      <c r="AB2" s="166"/>
      <c r="AC2" s="164" t="s">
        <v>35</v>
      </c>
      <c r="AD2" s="165"/>
      <c r="AE2" s="165"/>
      <c r="AF2" s="166"/>
      <c r="AG2" s="164" t="s">
        <v>36</v>
      </c>
      <c r="AH2" s="165"/>
      <c r="AI2" s="165"/>
      <c r="AJ2" s="166"/>
      <c r="AK2" s="164" t="s">
        <v>37</v>
      </c>
      <c r="AL2" s="165"/>
      <c r="AM2" s="165"/>
      <c r="AN2" s="166"/>
      <c r="AO2" s="164" t="s">
        <v>38</v>
      </c>
      <c r="AP2" s="165"/>
      <c r="AQ2" s="165"/>
      <c r="AR2" s="166"/>
      <c r="AS2" s="164" t="s">
        <v>39</v>
      </c>
      <c r="AT2" s="165"/>
      <c r="AU2" s="165"/>
      <c r="AV2" s="166"/>
      <c r="AW2" s="164" t="s">
        <v>40</v>
      </c>
      <c r="AX2" s="165"/>
      <c r="AY2" s="165"/>
      <c r="AZ2" s="166"/>
      <c r="BA2" s="164" t="s">
        <v>41</v>
      </c>
      <c r="BB2" s="165"/>
      <c r="BC2" s="165"/>
      <c r="BD2" s="166"/>
      <c r="BE2" s="164" t="s">
        <v>42</v>
      </c>
      <c r="BF2" s="165"/>
      <c r="BG2" s="165"/>
      <c r="BH2" s="166"/>
      <c r="BI2" s="164" t="s">
        <v>43</v>
      </c>
      <c r="BJ2" s="165"/>
      <c r="BK2" s="165"/>
      <c r="BL2" s="166"/>
      <c r="BM2" s="164" t="s">
        <v>44</v>
      </c>
      <c r="BN2" s="165"/>
      <c r="BO2" s="165"/>
      <c r="BP2" s="166"/>
      <c r="BQ2" s="164" t="s">
        <v>45</v>
      </c>
      <c r="BR2" s="165"/>
      <c r="BS2" s="165"/>
      <c r="BT2" s="166"/>
      <c r="BU2" s="164" t="s">
        <v>46</v>
      </c>
      <c r="BV2" s="165"/>
      <c r="BW2" s="165"/>
      <c r="BX2" s="166"/>
      <c r="BY2" s="164" t="s">
        <v>47</v>
      </c>
      <c r="BZ2" s="165"/>
      <c r="CA2" s="165"/>
      <c r="CB2" s="166"/>
      <c r="CC2" s="164" t="s">
        <v>48</v>
      </c>
      <c r="CD2" s="165"/>
      <c r="CE2" s="165"/>
      <c r="CF2" s="166"/>
      <c r="CG2" s="164" t="s">
        <v>51</v>
      </c>
      <c r="CH2" s="165"/>
      <c r="CI2" s="165"/>
      <c r="CJ2" s="166"/>
      <c r="CK2" s="164" t="s">
        <v>52</v>
      </c>
      <c r="CL2" s="165"/>
      <c r="CM2" s="165"/>
      <c r="CN2" s="166"/>
      <c r="CO2" s="164" t="s">
        <v>53</v>
      </c>
      <c r="CP2" s="165"/>
      <c r="CQ2" s="165"/>
      <c r="CR2" s="166"/>
      <c r="CS2" s="164" t="s">
        <v>54</v>
      </c>
      <c r="CT2" s="165"/>
      <c r="CU2" s="165"/>
      <c r="CV2" s="166"/>
      <c r="CW2" s="164" t="s">
        <v>55</v>
      </c>
      <c r="CX2" s="165"/>
      <c r="CY2" s="165"/>
      <c r="CZ2" s="166"/>
      <c r="DA2" s="164" t="s">
        <v>56</v>
      </c>
      <c r="DB2" s="165"/>
      <c r="DC2" s="165"/>
      <c r="DD2" s="166"/>
      <c r="DE2" s="164" t="s">
        <v>57</v>
      </c>
      <c r="DF2" s="165"/>
      <c r="DG2" s="165"/>
      <c r="DH2" s="166"/>
      <c r="DI2" s="91"/>
      <c r="DJ2" s="92"/>
      <c r="DK2" s="92"/>
      <c r="DL2" s="41"/>
      <c r="DM2" s="38"/>
      <c r="DN2" s="40"/>
      <c r="DO2" s="89"/>
      <c r="DP2" s="96"/>
      <c r="DQ2" s="96"/>
      <c r="DS2" s="96"/>
      <c r="DT2" s="38"/>
      <c r="DU2" s="38"/>
      <c r="DV2" s="96"/>
      <c r="DW2" s="38"/>
      <c r="DX2" s="38"/>
      <c r="DY2" s="103"/>
      <c r="DZ2" s="103"/>
      <c r="EA2" s="103"/>
      <c r="EB2" s="103"/>
    </row>
    <row r="3" spans="1:132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2" t="s">
        <v>28</v>
      </c>
      <c r="H3" s="25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93" t="s">
        <v>49</v>
      </c>
      <c r="DJ3" s="93" t="s">
        <v>50</v>
      </c>
      <c r="DK3" s="93" t="s">
        <v>60</v>
      </c>
      <c r="DL3" s="42" t="s">
        <v>64</v>
      </c>
      <c r="DM3" s="38" t="s">
        <v>21</v>
      </c>
      <c r="DN3" s="40" t="s">
        <v>190</v>
      </c>
      <c r="DO3" s="93" t="s">
        <v>215</v>
      </c>
      <c r="DP3" s="97" t="s">
        <v>222</v>
      </c>
      <c r="DQ3" s="97" t="s">
        <v>225</v>
      </c>
      <c r="DR3" s="13" t="s">
        <v>230</v>
      </c>
      <c r="DS3" s="97" t="s">
        <v>223</v>
      </c>
      <c r="DT3" s="42" t="s">
        <v>226</v>
      </c>
      <c r="DU3" s="42" t="s">
        <v>231</v>
      </c>
      <c r="DV3" s="97" t="s">
        <v>224</v>
      </c>
      <c r="DW3" s="98" t="s">
        <v>227</v>
      </c>
      <c r="DX3" s="98" t="s">
        <v>232</v>
      </c>
      <c r="DY3" s="104" t="s">
        <v>247</v>
      </c>
      <c r="DZ3" s="104" t="s">
        <v>248</v>
      </c>
      <c r="EA3" s="104" t="s">
        <v>249</v>
      </c>
      <c r="EB3" s="103" t="s">
        <v>250</v>
      </c>
    </row>
    <row r="4" spans="1:132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7">
        <v>41341.036678240744</v>
      </c>
      <c r="H4">
        <v>100001</v>
      </c>
      <c r="I4" t="s">
        <v>209</v>
      </c>
      <c r="J4">
        <v>1</v>
      </c>
      <c r="K4" s="33">
        <v>2</v>
      </c>
      <c r="L4" s="33">
        <v>2</v>
      </c>
      <c r="N4">
        <v>18</v>
      </c>
      <c r="O4" s="33">
        <v>24</v>
      </c>
      <c r="P4" s="33">
        <v>432</v>
      </c>
      <c r="T4" s="33">
        <v>0</v>
      </c>
      <c r="X4" s="33">
        <v>0</v>
      </c>
      <c r="AB4" s="33">
        <v>0</v>
      </c>
      <c r="AF4" s="33">
        <v>0</v>
      </c>
      <c r="AJ4" s="33">
        <v>0</v>
      </c>
      <c r="AN4" s="33">
        <v>0</v>
      </c>
      <c r="AR4" s="33">
        <v>0</v>
      </c>
      <c r="AV4" s="33">
        <v>0</v>
      </c>
      <c r="AZ4" s="33">
        <v>0</v>
      </c>
      <c r="BD4" s="33">
        <v>0</v>
      </c>
      <c r="BH4" s="33">
        <v>0</v>
      </c>
      <c r="BL4" s="33">
        <v>0</v>
      </c>
      <c r="BP4" s="33">
        <v>0</v>
      </c>
      <c r="BT4" s="33">
        <v>0</v>
      </c>
      <c r="BX4" s="33">
        <v>0</v>
      </c>
      <c r="CB4" s="33">
        <v>0</v>
      </c>
      <c r="CF4" s="33">
        <v>0</v>
      </c>
      <c r="CJ4" s="33">
        <v>0</v>
      </c>
      <c r="CN4" s="33">
        <v>0</v>
      </c>
      <c r="CR4" s="33">
        <v>0</v>
      </c>
      <c r="CV4" s="33">
        <v>0</v>
      </c>
      <c r="CZ4" s="33">
        <v>0</v>
      </c>
      <c r="DD4" s="33">
        <v>0</v>
      </c>
      <c r="DH4" s="33">
        <v>0</v>
      </c>
      <c r="DI4" s="88">
        <v>434</v>
      </c>
      <c r="DJ4" s="88">
        <v>143</v>
      </c>
      <c r="DK4" s="88">
        <v>148</v>
      </c>
      <c r="DL4" s="37" t="s">
        <v>4</v>
      </c>
      <c r="DM4" s="37" t="s">
        <v>70</v>
      </c>
      <c r="DN4" s="39" t="s">
        <v>82</v>
      </c>
      <c r="DO4" s="88">
        <v>143</v>
      </c>
      <c r="DP4" s="95">
        <v>41611</v>
      </c>
      <c r="DQ4" s="95" t="s">
        <v>5</v>
      </c>
      <c r="DR4" t="s">
        <v>246</v>
      </c>
      <c r="EA4" s="88">
        <v>18</v>
      </c>
      <c r="EB4" s="88">
        <v>416</v>
      </c>
    </row>
    <row r="5" spans="1:132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7">
        <v>41341.037476851852</v>
      </c>
      <c r="H5">
        <v>100002</v>
      </c>
      <c r="I5" t="s">
        <v>201</v>
      </c>
      <c r="J5">
        <v>1</v>
      </c>
      <c r="K5" s="33">
        <v>8</v>
      </c>
      <c r="L5" s="33">
        <v>8</v>
      </c>
      <c r="N5">
        <v>12</v>
      </c>
      <c r="O5" s="33">
        <v>31</v>
      </c>
      <c r="P5" s="33">
        <v>372</v>
      </c>
      <c r="T5" s="33">
        <v>0</v>
      </c>
      <c r="X5" s="33">
        <v>0</v>
      </c>
      <c r="AB5" s="33">
        <v>0</v>
      </c>
      <c r="AF5" s="33">
        <v>0</v>
      </c>
      <c r="AJ5" s="33">
        <v>0</v>
      </c>
      <c r="AN5" s="33">
        <v>0</v>
      </c>
      <c r="AR5" s="33">
        <v>0</v>
      </c>
      <c r="AV5" s="33">
        <v>0</v>
      </c>
      <c r="AZ5" s="33">
        <v>0</v>
      </c>
      <c r="BD5" s="33">
        <v>0</v>
      </c>
      <c r="BH5" s="33">
        <v>0</v>
      </c>
      <c r="BL5" s="33">
        <v>0</v>
      </c>
      <c r="BP5" s="33">
        <v>0</v>
      </c>
      <c r="BT5" s="33">
        <v>0</v>
      </c>
      <c r="BX5" s="33">
        <v>0</v>
      </c>
      <c r="CB5" s="33">
        <v>0</v>
      </c>
      <c r="CF5" s="33">
        <v>0</v>
      </c>
      <c r="CJ5" s="33">
        <v>0</v>
      </c>
      <c r="CN5" s="33">
        <v>0</v>
      </c>
      <c r="CR5" s="33">
        <v>0</v>
      </c>
      <c r="CV5" s="33">
        <v>0</v>
      </c>
      <c r="CZ5" s="33">
        <v>0</v>
      </c>
      <c r="DD5" s="33">
        <v>0</v>
      </c>
      <c r="DH5" s="33">
        <v>0</v>
      </c>
      <c r="DI5" s="88">
        <v>380</v>
      </c>
      <c r="DJ5" s="88">
        <v>125</v>
      </c>
      <c r="DK5" s="88">
        <v>255</v>
      </c>
      <c r="DM5" s="37" t="s">
        <v>79</v>
      </c>
      <c r="DN5" s="39" t="s">
        <v>78</v>
      </c>
    </row>
    <row r="6" spans="1:132">
      <c r="A6" t="s">
        <v>203</v>
      </c>
      <c r="B6" t="s">
        <v>65</v>
      </c>
      <c r="C6" t="s">
        <v>239</v>
      </c>
      <c r="D6" t="s">
        <v>240</v>
      </c>
      <c r="E6" t="s">
        <v>68</v>
      </c>
      <c r="F6" t="s">
        <v>69</v>
      </c>
      <c r="G6" s="27">
        <v>41341.559479166666</v>
      </c>
      <c r="H6" t="s">
        <v>243</v>
      </c>
      <c r="I6" t="s">
        <v>252</v>
      </c>
      <c r="J6">
        <v>10</v>
      </c>
      <c r="K6" s="33">
        <v>16.8</v>
      </c>
      <c r="L6" s="33">
        <v>168</v>
      </c>
      <c r="M6" t="s">
        <v>253</v>
      </c>
      <c r="N6">
        <v>2</v>
      </c>
      <c r="O6" s="33">
        <v>16</v>
      </c>
      <c r="P6" s="33">
        <v>32</v>
      </c>
      <c r="T6" s="33">
        <v>0</v>
      </c>
      <c r="X6" s="33">
        <v>0</v>
      </c>
      <c r="AB6" s="33">
        <v>0</v>
      </c>
      <c r="AF6" s="33">
        <v>0</v>
      </c>
      <c r="AJ6" s="33">
        <v>0</v>
      </c>
      <c r="AN6" s="33">
        <v>0</v>
      </c>
      <c r="AR6" s="33">
        <v>0</v>
      </c>
      <c r="AV6" s="33">
        <v>0</v>
      </c>
      <c r="AZ6" s="33">
        <v>0</v>
      </c>
      <c r="BD6" s="33">
        <v>0</v>
      </c>
      <c r="BH6" s="33">
        <v>0</v>
      </c>
      <c r="BL6" s="33">
        <v>0</v>
      </c>
      <c r="BP6" s="33">
        <v>0</v>
      </c>
      <c r="BT6" s="33">
        <v>0</v>
      </c>
      <c r="BX6" s="33">
        <v>0</v>
      </c>
      <c r="CB6" s="33">
        <v>0</v>
      </c>
      <c r="CF6" s="33">
        <v>0</v>
      </c>
      <c r="CJ6" s="33">
        <v>0</v>
      </c>
      <c r="CN6" s="33">
        <v>0</v>
      </c>
      <c r="CR6" s="33">
        <v>0</v>
      </c>
      <c r="CV6" s="33">
        <v>0</v>
      </c>
      <c r="CZ6" s="33">
        <v>0</v>
      </c>
      <c r="DD6" s="33">
        <v>0</v>
      </c>
      <c r="DH6" s="33">
        <v>0</v>
      </c>
      <c r="DI6" s="88">
        <v>200</v>
      </c>
      <c r="DJ6" s="88">
        <v>66</v>
      </c>
      <c r="DK6" s="88">
        <v>68</v>
      </c>
      <c r="DM6" s="37" t="s">
        <v>244</v>
      </c>
      <c r="DN6" s="39" t="s">
        <v>241</v>
      </c>
      <c r="DO6" s="88">
        <v>66</v>
      </c>
      <c r="DS6" s="95">
        <v>41277</v>
      </c>
      <c r="DT6" s="37" t="s">
        <v>251</v>
      </c>
      <c r="DU6" s="37" t="s">
        <v>246</v>
      </c>
      <c r="DV6" s="95">
        <v>41581</v>
      </c>
      <c r="DW6" s="37" t="s">
        <v>251</v>
      </c>
      <c r="DX6" s="37" t="s">
        <v>246</v>
      </c>
      <c r="DY6" s="88">
        <v>66</v>
      </c>
      <c r="DZ6" s="88">
        <v>66</v>
      </c>
      <c r="EB6" s="88">
        <v>68</v>
      </c>
    </row>
    <row r="7" spans="1:132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7">
        <v>41341.560636574075</v>
      </c>
      <c r="H7">
        <v>100001</v>
      </c>
      <c r="I7" t="s">
        <v>209</v>
      </c>
      <c r="J7">
        <v>1</v>
      </c>
      <c r="K7" s="33">
        <v>2</v>
      </c>
      <c r="L7" s="33">
        <v>2</v>
      </c>
      <c r="P7" s="33" t="s">
        <v>80</v>
      </c>
      <c r="T7" s="33" t="s">
        <v>80</v>
      </c>
      <c r="X7" s="33" t="s">
        <v>80</v>
      </c>
      <c r="AB7" s="33" t="s">
        <v>80</v>
      </c>
      <c r="AF7" s="33" t="s">
        <v>80</v>
      </c>
      <c r="AJ7" s="33" t="s">
        <v>80</v>
      </c>
      <c r="AN7" s="33" t="s">
        <v>80</v>
      </c>
      <c r="AR7" s="33" t="s">
        <v>80</v>
      </c>
      <c r="AV7" s="33" t="s">
        <v>80</v>
      </c>
      <c r="AZ7" s="33" t="s">
        <v>80</v>
      </c>
      <c r="BD7" s="33" t="s">
        <v>80</v>
      </c>
      <c r="BH7" s="33" t="s">
        <v>80</v>
      </c>
      <c r="BL7" s="33" t="s">
        <v>80</v>
      </c>
      <c r="BP7" s="33" t="s">
        <v>80</v>
      </c>
      <c r="BT7" s="33" t="s">
        <v>80</v>
      </c>
      <c r="BX7" s="33" t="s">
        <v>80</v>
      </c>
      <c r="CB7" s="33" t="s">
        <v>80</v>
      </c>
      <c r="CF7" s="33" t="s">
        <v>80</v>
      </c>
      <c r="CJ7" s="33" t="s">
        <v>80</v>
      </c>
      <c r="CN7" s="33" t="s">
        <v>80</v>
      </c>
      <c r="CR7" s="33" t="s">
        <v>80</v>
      </c>
      <c r="CV7" s="33" t="s">
        <v>80</v>
      </c>
      <c r="CZ7" s="33" t="s">
        <v>80</v>
      </c>
      <c r="DD7" s="33" t="s">
        <v>80</v>
      </c>
      <c r="DH7" s="33" t="s">
        <v>80</v>
      </c>
      <c r="DI7" s="88">
        <v>2</v>
      </c>
      <c r="DK7" s="88">
        <v>2</v>
      </c>
      <c r="DL7" s="37" t="s">
        <v>4</v>
      </c>
      <c r="DM7" s="37" t="s">
        <v>70</v>
      </c>
      <c r="DN7" s="39" t="s">
        <v>82</v>
      </c>
    </row>
    <row r="105" spans="113:119">
      <c r="DI105" s="88">
        <v>553</v>
      </c>
      <c r="DJ105" s="88">
        <v>182</v>
      </c>
      <c r="DK105" s="88">
        <v>189</v>
      </c>
      <c r="DM105" s="37" t="s">
        <v>70</v>
      </c>
      <c r="DN105" s="39" t="s">
        <v>82</v>
      </c>
      <c r="DO105" s="88">
        <v>182</v>
      </c>
    </row>
  </sheetData>
  <mergeCells count="26">
    <mergeCell ref="AC2:AF2"/>
    <mergeCell ref="I2:L2"/>
    <mergeCell ref="M2:P2"/>
    <mergeCell ref="Q2:T2"/>
    <mergeCell ref="U2:X2"/>
    <mergeCell ref="Y2:A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BY2:CB2"/>
    <mergeCell ref="CC2:CF2"/>
    <mergeCell ref="CG2:CJ2"/>
    <mergeCell ref="CK2:CN2"/>
    <mergeCell ref="CO2:CR2"/>
    <mergeCell ref="CS2:CV2"/>
    <mergeCell ref="CW2:CZ2"/>
    <mergeCell ref="DA2:DD2"/>
    <mergeCell ref="DE2:D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B8"/>
  <sheetViews>
    <sheetView topLeftCell="DN1" workbookViewId="0">
      <selection activeCell="DO6" sqref="DO6:EB6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7" customWidth="1"/>
    <col min="8" max="8" width="14" customWidth="1"/>
    <col min="11" max="12" width="11.5546875" style="33"/>
    <col min="15" max="16" width="11.5546875" style="33"/>
    <col min="19" max="20" width="11.5546875" style="33"/>
    <col min="23" max="24" width="11.5546875" style="33"/>
    <col min="27" max="28" width="11.5546875" style="33"/>
    <col min="31" max="32" width="11.5546875" style="33"/>
    <col min="35" max="36" width="11.5546875" style="33"/>
    <col min="39" max="40" width="11.5546875" style="33"/>
    <col min="43" max="44" width="11.5546875" style="33"/>
    <col min="47" max="48" width="11.5546875" style="33"/>
    <col min="51" max="52" width="11.5546875" style="33"/>
    <col min="55" max="56" width="11.5546875" style="33"/>
    <col min="59" max="60" width="11.5546875" style="33"/>
    <col min="63" max="64" width="11.5546875" style="33"/>
    <col min="67" max="68" width="11.5546875" style="33"/>
    <col min="71" max="72" width="11.5546875" style="33"/>
    <col min="75" max="76" width="11.5546875" style="33"/>
    <col min="79" max="80" width="11.5546875" style="33"/>
    <col min="83" max="84" width="11.5546875" style="33"/>
    <col min="87" max="88" width="11.5546875" style="33"/>
    <col min="91" max="92" width="11.5546875" style="33"/>
    <col min="95" max="96" width="11.5546875" style="33"/>
    <col min="99" max="100" width="11.5546875" style="33"/>
    <col min="103" max="104" width="11.5546875" style="33"/>
    <col min="107" max="108" width="11.5546875" style="33"/>
    <col min="111" max="112" width="11.5546875" style="33"/>
    <col min="113" max="115" width="11.5546875" style="88"/>
    <col min="116" max="116" width="11.5546875" style="37"/>
    <col min="117" max="117" width="29.109375" style="37" customWidth="1"/>
    <col min="118" max="118" width="17.88671875" style="39" customWidth="1"/>
    <col min="119" max="119" width="11.5546875" style="88"/>
    <col min="120" max="121" width="11.5546875" style="95"/>
    <col min="123" max="123" width="11.5546875" style="95"/>
    <col min="124" max="125" width="11.5546875" style="37"/>
    <col min="126" max="126" width="11.5546875" style="95"/>
    <col min="127" max="128" width="11.5546875" style="37"/>
    <col min="129" max="132" width="11.5546875" style="88"/>
  </cols>
  <sheetData>
    <row r="1" spans="1:132">
      <c r="A1" s="16"/>
      <c r="C1" t="s">
        <v>59</v>
      </c>
      <c r="G1" s="28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0"/>
      <c r="DY1" s="28"/>
      <c r="DZ1" s="28"/>
      <c r="EA1" s="28"/>
      <c r="EB1" s="28"/>
    </row>
    <row r="2" spans="1:132" s="12" customFormat="1">
      <c r="A2" s="31" t="s">
        <v>13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29">
        <v>7</v>
      </c>
      <c r="H2" s="30">
        <v>8</v>
      </c>
      <c r="I2" s="164" t="s">
        <v>30</v>
      </c>
      <c r="J2" s="165"/>
      <c r="K2" s="165"/>
      <c r="L2" s="166"/>
      <c r="M2" s="164" t="s">
        <v>31</v>
      </c>
      <c r="N2" s="165"/>
      <c r="O2" s="165"/>
      <c r="P2" s="166"/>
      <c r="Q2" s="164" t="s">
        <v>32</v>
      </c>
      <c r="R2" s="165"/>
      <c r="S2" s="165"/>
      <c r="T2" s="166"/>
      <c r="U2" s="164" t="s">
        <v>33</v>
      </c>
      <c r="V2" s="165"/>
      <c r="W2" s="165"/>
      <c r="X2" s="166"/>
      <c r="Y2" s="164" t="s">
        <v>34</v>
      </c>
      <c r="Z2" s="165"/>
      <c r="AA2" s="165"/>
      <c r="AB2" s="166"/>
      <c r="AC2" s="164" t="s">
        <v>35</v>
      </c>
      <c r="AD2" s="165"/>
      <c r="AE2" s="165"/>
      <c r="AF2" s="166"/>
      <c r="AG2" s="164" t="s">
        <v>36</v>
      </c>
      <c r="AH2" s="165"/>
      <c r="AI2" s="165"/>
      <c r="AJ2" s="166"/>
      <c r="AK2" s="164" t="s">
        <v>37</v>
      </c>
      <c r="AL2" s="165"/>
      <c r="AM2" s="165"/>
      <c r="AN2" s="166"/>
      <c r="AO2" s="164" t="s">
        <v>38</v>
      </c>
      <c r="AP2" s="165"/>
      <c r="AQ2" s="165"/>
      <c r="AR2" s="166"/>
      <c r="AS2" s="164" t="s">
        <v>39</v>
      </c>
      <c r="AT2" s="165"/>
      <c r="AU2" s="165"/>
      <c r="AV2" s="166"/>
      <c r="AW2" s="164" t="s">
        <v>40</v>
      </c>
      <c r="AX2" s="165"/>
      <c r="AY2" s="165"/>
      <c r="AZ2" s="166"/>
      <c r="BA2" s="164" t="s">
        <v>41</v>
      </c>
      <c r="BB2" s="165"/>
      <c r="BC2" s="165"/>
      <c r="BD2" s="166"/>
      <c r="BE2" s="164" t="s">
        <v>42</v>
      </c>
      <c r="BF2" s="165"/>
      <c r="BG2" s="165"/>
      <c r="BH2" s="166"/>
      <c r="BI2" s="164" t="s">
        <v>43</v>
      </c>
      <c r="BJ2" s="165"/>
      <c r="BK2" s="165"/>
      <c r="BL2" s="166"/>
      <c r="BM2" s="164" t="s">
        <v>44</v>
      </c>
      <c r="BN2" s="165"/>
      <c r="BO2" s="165"/>
      <c r="BP2" s="166"/>
      <c r="BQ2" s="164" t="s">
        <v>45</v>
      </c>
      <c r="BR2" s="165"/>
      <c r="BS2" s="165"/>
      <c r="BT2" s="166"/>
      <c r="BU2" s="164" t="s">
        <v>46</v>
      </c>
      <c r="BV2" s="165"/>
      <c r="BW2" s="165"/>
      <c r="BX2" s="166"/>
      <c r="BY2" s="164" t="s">
        <v>47</v>
      </c>
      <c r="BZ2" s="165"/>
      <c r="CA2" s="165"/>
      <c r="CB2" s="166"/>
      <c r="CC2" s="164" t="s">
        <v>48</v>
      </c>
      <c r="CD2" s="165"/>
      <c r="CE2" s="165"/>
      <c r="CF2" s="166"/>
      <c r="CG2" s="164" t="s">
        <v>51</v>
      </c>
      <c r="CH2" s="165"/>
      <c r="CI2" s="165"/>
      <c r="CJ2" s="166"/>
      <c r="CK2" s="164" t="s">
        <v>52</v>
      </c>
      <c r="CL2" s="165"/>
      <c r="CM2" s="165"/>
      <c r="CN2" s="166"/>
      <c r="CO2" s="164" t="s">
        <v>53</v>
      </c>
      <c r="CP2" s="165"/>
      <c r="CQ2" s="165"/>
      <c r="CR2" s="166"/>
      <c r="CS2" s="164" t="s">
        <v>54</v>
      </c>
      <c r="CT2" s="165"/>
      <c r="CU2" s="165"/>
      <c r="CV2" s="166"/>
      <c r="CW2" s="164" t="s">
        <v>55</v>
      </c>
      <c r="CX2" s="165"/>
      <c r="CY2" s="165"/>
      <c r="CZ2" s="166"/>
      <c r="DA2" s="164" t="s">
        <v>56</v>
      </c>
      <c r="DB2" s="165"/>
      <c r="DC2" s="165"/>
      <c r="DD2" s="166"/>
      <c r="DE2" s="164" t="s">
        <v>57</v>
      </c>
      <c r="DF2" s="165"/>
      <c r="DG2" s="165"/>
      <c r="DH2" s="166"/>
      <c r="DI2" s="91"/>
      <c r="DJ2" s="92"/>
      <c r="DK2" s="92"/>
      <c r="DL2" s="41"/>
      <c r="DM2" s="38"/>
      <c r="DN2" s="40"/>
      <c r="DO2" s="89"/>
      <c r="DP2" s="96"/>
      <c r="DQ2" s="96"/>
      <c r="DS2" s="96"/>
      <c r="DT2" s="38"/>
      <c r="DU2" s="38"/>
      <c r="DV2" s="96"/>
      <c r="DW2" s="38"/>
      <c r="DX2" s="38"/>
      <c r="DY2" s="103"/>
      <c r="DZ2" s="103"/>
      <c r="EA2" s="103"/>
      <c r="EB2" s="103"/>
    </row>
    <row r="3" spans="1:132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2" t="s">
        <v>28</v>
      </c>
      <c r="H3" s="94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93" t="s">
        <v>49</v>
      </c>
      <c r="DJ3" s="93" t="s">
        <v>50</v>
      </c>
      <c r="DK3" s="93" t="s">
        <v>60</v>
      </c>
      <c r="DL3" s="42" t="s">
        <v>64</v>
      </c>
      <c r="DM3" s="38" t="s">
        <v>21</v>
      </c>
      <c r="DN3" s="40" t="s">
        <v>190</v>
      </c>
      <c r="DO3" s="93" t="s">
        <v>215</v>
      </c>
      <c r="DP3" s="97" t="s">
        <v>222</v>
      </c>
      <c r="DQ3" s="97" t="s">
        <v>225</v>
      </c>
      <c r="DR3" s="13" t="s">
        <v>230</v>
      </c>
      <c r="DS3" s="97" t="s">
        <v>223</v>
      </c>
      <c r="DT3" s="42" t="s">
        <v>226</v>
      </c>
      <c r="DU3" s="42" t="s">
        <v>231</v>
      </c>
      <c r="DV3" s="97" t="s">
        <v>224</v>
      </c>
      <c r="DW3" s="98" t="s">
        <v>227</v>
      </c>
      <c r="DX3" s="98" t="s">
        <v>232</v>
      </c>
      <c r="DY3" s="104" t="s">
        <v>247</v>
      </c>
      <c r="DZ3" s="104" t="s">
        <v>248</v>
      </c>
      <c r="EA3" s="104" t="s">
        <v>249</v>
      </c>
      <c r="EB3" s="103" t="s">
        <v>250</v>
      </c>
    </row>
    <row r="4" spans="1:132" ht="15.6">
      <c r="A4" s="18" t="s">
        <v>205</v>
      </c>
      <c r="B4" t="s">
        <v>72</v>
      </c>
      <c r="C4" t="s">
        <v>73</v>
      </c>
      <c r="D4" t="s">
        <v>74</v>
      </c>
      <c r="E4" t="s">
        <v>75</v>
      </c>
      <c r="F4" t="s">
        <v>76</v>
      </c>
      <c r="G4" s="27">
        <v>41318</v>
      </c>
      <c r="H4" t="s">
        <v>77</v>
      </c>
      <c r="I4" t="s">
        <v>194</v>
      </c>
      <c r="J4">
        <v>8</v>
      </c>
      <c r="K4" s="33">
        <v>1</v>
      </c>
      <c r="L4" s="33">
        <v>8</v>
      </c>
      <c r="P4" s="33" t="s">
        <v>80</v>
      </c>
      <c r="T4" s="33" t="s">
        <v>80</v>
      </c>
      <c r="X4" s="33" t="s">
        <v>80</v>
      </c>
      <c r="AB4" s="33" t="s">
        <v>80</v>
      </c>
      <c r="AF4" s="33" t="s">
        <v>80</v>
      </c>
      <c r="AJ4" s="33" t="s">
        <v>80</v>
      </c>
      <c r="AN4" s="33" t="s">
        <v>80</v>
      </c>
      <c r="AR4" s="33" t="s">
        <v>80</v>
      </c>
      <c r="AV4" s="33" t="s">
        <v>80</v>
      </c>
      <c r="AZ4" s="33" t="s">
        <v>80</v>
      </c>
      <c r="BD4" s="33" t="s">
        <v>80</v>
      </c>
      <c r="BH4" s="33" t="s">
        <v>80</v>
      </c>
      <c r="BL4" s="33" t="s">
        <v>80</v>
      </c>
      <c r="BP4" s="33" t="s">
        <v>80</v>
      </c>
      <c r="BT4" s="33" t="s">
        <v>80</v>
      </c>
      <c r="BX4" s="33" t="s">
        <v>80</v>
      </c>
      <c r="CB4" s="33" t="s">
        <v>80</v>
      </c>
      <c r="CF4" s="33" t="s">
        <v>80</v>
      </c>
      <c r="CJ4" s="33" t="s">
        <v>80</v>
      </c>
      <c r="CN4" s="33" t="s">
        <v>80</v>
      </c>
      <c r="CR4" s="33" t="s">
        <v>80</v>
      </c>
      <c r="CV4" s="33" t="s">
        <v>80</v>
      </c>
      <c r="CZ4" s="33" t="s">
        <v>80</v>
      </c>
      <c r="DD4" s="33" t="s">
        <v>80</v>
      </c>
      <c r="DH4" s="33" t="s">
        <v>80</v>
      </c>
      <c r="DI4" s="88">
        <v>8</v>
      </c>
      <c r="DK4" s="88">
        <v>8</v>
      </c>
      <c r="DM4" s="37" t="s">
        <v>79</v>
      </c>
      <c r="DN4" s="39" t="s">
        <v>78</v>
      </c>
    </row>
    <row r="5" spans="1:132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7">
        <v>41320</v>
      </c>
      <c r="H5" t="s">
        <v>77</v>
      </c>
      <c r="I5" t="s">
        <v>200</v>
      </c>
      <c r="J5">
        <v>3</v>
      </c>
      <c r="K5" s="33">
        <v>2</v>
      </c>
      <c r="L5" s="33">
        <v>6</v>
      </c>
      <c r="P5" s="33" t="s">
        <v>80</v>
      </c>
      <c r="T5" s="33" t="s">
        <v>80</v>
      </c>
      <c r="X5" s="33" t="s">
        <v>80</v>
      </c>
      <c r="AB5" s="33" t="s">
        <v>80</v>
      </c>
      <c r="AF5" s="33" t="s">
        <v>80</v>
      </c>
      <c r="AJ5" s="33" t="s">
        <v>80</v>
      </c>
      <c r="AN5" s="33" t="s">
        <v>80</v>
      </c>
      <c r="AR5" s="33" t="s">
        <v>80</v>
      </c>
      <c r="AV5" s="33" t="s">
        <v>80</v>
      </c>
      <c r="AZ5" s="33" t="s">
        <v>80</v>
      </c>
      <c r="BD5" s="33" t="s">
        <v>80</v>
      </c>
      <c r="BH5" s="33" t="s">
        <v>80</v>
      </c>
      <c r="BL5" s="33" t="s">
        <v>80</v>
      </c>
      <c r="BP5" s="33" t="s">
        <v>80</v>
      </c>
      <c r="BT5" s="33" t="s">
        <v>80</v>
      </c>
      <c r="BX5" s="33" t="s">
        <v>80</v>
      </c>
      <c r="CB5" s="33" t="s">
        <v>80</v>
      </c>
      <c r="CF5" s="33" t="s">
        <v>80</v>
      </c>
      <c r="CJ5" s="33" t="s">
        <v>80</v>
      </c>
      <c r="CN5" s="33" t="s">
        <v>80</v>
      </c>
      <c r="CR5" s="33" t="s">
        <v>80</v>
      </c>
      <c r="CV5" s="33" t="s">
        <v>80</v>
      </c>
      <c r="CZ5" s="33" t="s">
        <v>80</v>
      </c>
      <c r="DD5" s="33" t="s">
        <v>80</v>
      </c>
      <c r="DH5" s="33" t="s">
        <v>80</v>
      </c>
      <c r="DI5" s="88">
        <v>6</v>
      </c>
      <c r="DK5" s="88">
        <v>6</v>
      </c>
      <c r="DM5" s="37" t="s">
        <v>79</v>
      </c>
      <c r="DN5" s="39" t="s">
        <v>78</v>
      </c>
    </row>
    <row r="6" spans="1:132">
      <c r="A6" t="s">
        <v>203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7">
        <v>41323</v>
      </c>
      <c r="H6">
        <v>100001</v>
      </c>
      <c r="I6" t="s">
        <v>209</v>
      </c>
      <c r="J6">
        <v>5</v>
      </c>
      <c r="K6" s="33">
        <v>22</v>
      </c>
      <c r="L6" s="33">
        <v>110</v>
      </c>
      <c r="P6" s="33">
        <v>0</v>
      </c>
      <c r="T6" s="33">
        <v>0</v>
      </c>
      <c r="X6" s="33">
        <v>0</v>
      </c>
      <c r="AB6" s="33">
        <v>0</v>
      </c>
      <c r="AF6" s="33">
        <v>0</v>
      </c>
      <c r="AJ6" s="33">
        <v>0</v>
      </c>
      <c r="AN6" s="33">
        <v>0</v>
      </c>
      <c r="AR6" s="33">
        <v>0</v>
      </c>
      <c r="AV6" s="33">
        <v>0</v>
      </c>
      <c r="AZ6" s="33">
        <v>0</v>
      </c>
      <c r="BD6" s="33">
        <v>0</v>
      </c>
      <c r="BH6" s="33">
        <v>0</v>
      </c>
      <c r="BL6" s="33">
        <v>0</v>
      </c>
      <c r="BP6" s="33">
        <v>0</v>
      </c>
      <c r="BT6" s="33">
        <v>0</v>
      </c>
      <c r="BX6" s="33">
        <v>0</v>
      </c>
      <c r="CB6" s="33">
        <v>0</v>
      </c>
      <c r="CF6" s="33">
        <v>0</v>
      </c>
      <c r="CJ6" s="33">
        <v>0</v>
      </c>
      <c r="CN6" s="33">
        <v>0</v>
      </c>
      <c r="CR6" s="33">
        <v>0</v>
      </c>
      <c r="CV6" s="33">
        <v>0</v>
      </c>
      <c r="CZ6" s="33">
        <v>0</v>
      </c>
      <c r="DD6" s="33">
        <v>0</v>
      </c>
      <c r="DH6" s="33">
        <v>0</v>
      </c>
      <c r="DI6" s="88">
        <v>110</v>
      </c>
      <c r="DJ6" s="88">
        <v>36</v>
      </c>
      <c r="DK6" s="88">
        <v>74</v>
      </c>
      <c r="DL6" s="37" t="s">
        <v>4</v>
      </c>
      <c r="DM6" s="37" t="s">
        <v>70</v>
      </c>
      <c r="DN6" s="39" t="s">
        <v>82</v>
      </c>
      <c r="DS6" s="95">
        <v>41611</v>
      </c>
      <c r="DT6" s="37" t="s">
        <v>5</v>
      </c>
      <c r="DU6" s="37" t="s">
        <v>246</v>
      </c>
      <c r="DY6" s="88">
        <v>36</v>
      </c>
      <c r="EB6" s="88">
        <v>74</v>
      </c>
    </row>
    <row r="7" spans="1:132">
      <c r="A7" t="s">
        <v>202</v>
      </c>
      <c r="B7" t="s">
        <v>65</v>
      </c>
      <c r="C7" t="s">
        <v>239</v>
      </c>
      <c r="D7" t="s">
        <v>240</v>
      </c>
      <c r="E7" t="s">
        <v>68</v>
      </c>
      <c r="F7" t="s">
        <v>69</v>
      </c>
      <c r="G7" s="27">
        <v>41341.423981481479</v>
      </c>
      <c r="H7" t="s">
        <v>243</v>
      </c>
      <c r="I7" t="s">
        <v>245</v>
      </c>
      <c r="J7">
        <v>4</v>
      </c>
      <c r="K7" s="33">
        <v>42</v>
      </c>
      <c r="L7" s="33">
        <v>168</v>
      </c>
      <c r="N7">
        <v>2</v>
      </c>
      <c r="O7" s="33">
        <v>16</v>
      </c>
      <c r="P7" s="33">
        <v>32</v>
      </c>
      <c r="T7" s="33" t="s">
        <v>80</v>
      </c>
      <c r="X7" s="33" t="s">
        <v>80</v>
      </c>
      <c r="AB7" s="33" t="s">
        <v>80</v>
      </c>
      <c r="AF7" s="33" t="s">
        <v>80</v>
      </c>
      <c r="AJ7" s="33" t="s">
        <v>80</v>
      </c>
      <c r="AN7" s="33" t="s">
        <v>80</v>
      </c>
      <c r="AR7" s="33" t="s">
        <v>80</v>
      </c>
      <c r="AV7" s="33" t="s">
        <v>80</v>
      </c>
      <c r="AZ7" s="33" t="s">
        <v>80</v>
      </c>
      <c r="BD7" s="33" t="s">
        <v>80</v>
      </c>
      <c r="BH7" s="33" t="s">
        <v>80</v>
      </c>
      <c r="BL7" s="33" t="s">
        <v>80</v>
      </c>
      <c r="BP7" s="33" t="s">
        <v>80</v>
      </c>
      <c r="BT7" s="33" t="s">
        <v>80</v>
      </c>
      <c r="BX7" s="33" t="s">
        <v>80</v>
      </c>
      <c r="CB7" s="33" t="s">
        <v>80</v>
      </c>
      <c r="CF7" s="33" t="s">
        <v>80</v>
      </c>
      <c r="CJ7" s="33" t="s">
        <v>80</v>
      </c>
      <c r="CN7" s="33" t="s">
        <v>80</v>
      </c>
      <c r="CR7" s="33" t="s">
        <v>80</v>
      </c>
      <c r="CV7" s="33" t="s">
        <v>80</v>
      </c>
      <c r="CZ7" s="33" t="s">
        <v>80</v>
      </c>
      <c r="DD7" s="33" t="s">
        <v>80</v>
      </c>
      <c r="DH7" s="33" t="s">
        <v>80</v>
      </c>
      <c r="DI7" s="88">
        <v>200</v>
      </c>
      <c r="DJ7" s="88">
        <v>66</v>
      </c>
      <c r="DK7" s="88">
        <v>68</v>
      </c>
      <c r="DL7" s="37" t="s">
        <v>5</v>
      </c>
      <c r="DM7" s="37" t="s">
        <v>244</v>
      </c>
      <c r="DN7" s="39" t="s">
        <v>241</v>
      </c>
      <c r="DO7" s="88">
        <v>66</v>
      </c>
      <c r="DP7" s="95">
        <v>41611</v>
      </c>
      <c r="DQ7" s="95" t="s">
        <v>5</v>
      </c>
      <c r="DR7" t="s">
        <v>246</v>
      </c>
      <c r="EA7" s="88">
        <v>56</v>
      </c>
      <c r="EB7" s="88">
        <v>144</v>
      </c>
    </row>
    <row r="8" spans="1:132">
      <c r="A8" t="s">
        <v>210</v>
      </c>
      <c r="B8" t="s">
        <v>65</v>
      </c>
      <c r="C8" t="s">
        <v>66</v>
      </c>
      <c r="D8" t="s">
        <v>67</v>
      </c>
      <c r="E8" t="s">
        <v>68</v>
      </c>
      <c r="F8" t="s">
        <v>69</v>
      </c>
      <c r="G8" s="27">
        <v>41341.677997685183</v>
      </c>
      <c r="H8">
        <v>100001</v>
      </c>
      <c r="I8" t="s">
        <v>237</v>
      </c>
      <c r="J8">
        <v>10</v>
      </c>
      <c r="K8" s="33">
        <v>12</v>
      </c>
      <c r="L8" s="33">
        <v>120</v>
      </c>
      <c r="M8" t="s">
        <v>238</v>
      </c>
      <c r="N8">
        <v>8</v>
      </c>
      <c r="O8" s="33">
        <v>5.6</v>
      </c>
      <c r="P8" s="33">
        <v>44.8</v>
      </c>
      <c r="T8" s="33">
        <v>0</v>
      </c>
      <c r="X8" s="33">
        <v>0</v>
      </c>
      <c r="AB8" s="33">
        <v>0</v>
      </c>
      <c r="AF8" s="33">
        <v>0</v>
      </c>
      <c r="AJ8" s="33">
        <v>0</v>
      </c>
      <c r="AN8" s="33">
        <v>0</v>
      </c>
      <c r="AR8" s="33">
        <v>0</v>
      </c>
      <c r="AV8" s="33">
        <v>0</v>
      </c>
      <c r="AZ8" s="33">
        <v>0</v>
      </c>
      <c r="BD8" s="33">
        <v>0</v>
      </c>
      <c r="BH8" s="33">
        <v>0</v>
      </c>
      <c r="BL8" s="33">
        <v>0</v>
      </c>
      <c r="BP8" s="33">
        <v>0</v>
      </c>
      <c r="BT8" s="33">
        <v>0</v>
      </c>
      <c r="BX8" s="33">
        <v>0</v>
      </c>
      <c r="CB8" s="33">
        <v>0</v>
      </c>
      <c r="CF8" s="33">
        <v>0</v>
      </c>
      <c r="CJ8" s="33">
        <v>0</v>
      </c>
      <c r="CN8" s="33">
        <v>0</v>
      </c>
      <c r="CR8" s="33">
        <v>0</v>
      </c>
      <c r="CV8" s="33">
        <v>0</v>
      </c>
      <c r="CZ8" s="33">
        <v>0</v>
      </c>
      <c r="DD8" s="33">
        <v>0</v>
      </c>
      <c r="DH8" s="33">
        <v>0</v>
      </c>
      <c r="DI8" s="88">
        <v>164.8</v>
      </c>
      <c r="DJ8" s="88">
        <v>54</v>
      </c>
      <c r="DK8" s="88">
        <v>56.8</v>
      </c>
      <c r="DM8" s="37" t="s">
        <v>70</v>
      </c>
      <c r="DN8" s="39" t="s">
        <v>82</v>
      </c>
      <c r="DO8" s="88">
        <v>54</v>
      </c>
      <c r="DP8" s="95">
        <v>41611</v>
      </c>
      <c r="DQ8" s="95" t="s">
        <v>5</v>
      </c>
      <c r="DR8" t="s">
        <v>246</v>
      </c>
      <c r="DS8" s="95">
        <v>41611</v>
      </c>
      <c r="DT8" s="37" t="s">
        <v>5</v>
      </c>
      <c r="DU8" s="37" t="s">
        <v>246</v>
      </c>
      <c r="DY8" s="88">
        <v>36</v>
      </c>
      <c r="EA8" s="88">
        <v>0</v>
      </c>
      <c r="EB8" s="88">
        <v>128.80000000000001</v>
      </c>
    </row>
  </sheetData>
  <mergeCells count="26">
    <mergeCell ref="AC2:AF2"/>
    <mergeCell ref="I2:L2"/>
    <mergeCell ref="M2:P2"/>
    <mergeCell ref="Q2:T2"/>
    <mergeCell ref="U2:X2"/>
    <mergeCell ref="Y2:AB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DA2:DD2"/>
    <mergeCell ref="DE2:DH2"/>
    <mergeCell ref="CC2:CF2"/>
    <mergeCell ref="CG2:CJ2"/>
    <mergeCell ref="CK2:CN2"/>
    <mergeCell ref="CO2:CR2"/>
    <mergeCell ref="CS2:CV2"/>
    <mergeCell ref="CW2:C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O10"/>
  <sheetViews>
    <sheetView workbookViewId="0">
      <selection activeCell="DO3" activeCellId="3" sqref="DO1:DO1048576 DO1 DO2 DO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4.88671875" style="27" customWidth="1"/>
    <col min="8" max="8" width="14" customWidth="1"/>
    <col min="11" max="12" width="11.5546875" style="33"/>
    <col min="15" max="16" width="11.5546875" style="33"/>
    <col min="19" max="20" width="11.5546875" style="33"/>
    <col min="23" max="24" width="11.5546875" style="33"/>
    <col min="27" max="28" width="11.5546875" style="33"/>
    <col min="31" max="32" width="11.5546875" style="33"/>
    <col min="35" max="36" width="11.5546875" style="33"/>
    <col min="39" max="40" width="11.5546875" style="33"/>
    <col min="43" max="44" width="11.5546875" style="33"/>
    <col min="47" max="48" width="11.5546875" style="33"/>
    <col min="51" max="52" width="11.5546875" style="33"/>
    <col min="55" max="56" width="11.5546875" style="33"/>
    <col min="59" max="60" width="11.5546875" style="33"/>
    <col min="63" max="64" width="11.5546875" style="33"/>
    <col min="67" max="68" width="11.5546875" style="33"/>
    <col min="71" max="72" width="11.5546875" style="33"/>
    <col min="75" max="76" width="11.5546875" style="33"/>
    <col min="79" max="80" width="11.5546875" style="33"/>
    <col min="83" max="84" width="11.5546875" style="33"/>
    <col min="87" max="88" width="11.5546875" style="33"/>
    <col min="91" max="92" width="11.5546875" style="33"/>
    <col min="95" max="96" width="11.5546875" style="33"/>
    <col min="99" max="100" width="11.5546875" style="33"/>
    <col min="103" max="104" width="11.5546875" style="33"/>
    <col min="107" max="108" width="11.5546875" style="33"/>
    <col min="111" max="115" width="11.5546875" style="33"/>
    <col min="116" max="116" width="11.5546875" style="37"/>
    <col min="117" max="117" width="29.109375" style="37" customWidth="1"/>
    <col min="118" max="118" width="17.88671875" style="39" customWidth="1"/>
    <col min="119" max="119" width="11.5546875" style="88"/>
  </cols>
  <sheetData>
    <row r="1" spans="1:119">
      <c r="A1" s="16"/>
      <c r="C1" t="s">
        <v>58</v>
      </c>
      <c r="G1" s="28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4"/>
    </row>
    <row r="2" spans="1:119" s="12" customFormat="1">
      <c r="A2" s="31" t="s">
        <v>12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29">
        <v>7</v>
      </c>
      <c r="H2" s="30">
        <v>8</v>
      </c>
      <c r="I2" s="164" t="s">
        <v>30</v>
      </c>
      <c r="J2" s="165"/>
      <c r="K2" s="165"/>
      <c r="L2" s="166"/>
      <c r="M2" s="164" t="s">
        <v>31</v>
      </c>
      <c r="N2" s="165"/>
      <c r="O2" s="165"/>
      <c r="P2" s="166"/>
      <c r="Q2" s="164" t="s">
        <v>32</v>
      </c>
      <c r="R2" s="165"/>
      <c r="S2" s="165"/>
      <c r="T2" s="166"/>
      <c r="U2" s="164" t="s">
        <v>33</v>
      </c>
      <c r="V2" s="165"/>
      <c r="W2" s="165"/>
      <c r="X2" s="166"/>
      <c r="Y2" s="164" t="s">
        <v>34</v>
      </c>
      <c r="Z2" s="165"/>
      <c r="AA2" s="165"/>
      <c r="AB2" s="166"/>
      <c r="AC2" s="164" t="s">
        <v>35</v>
      </c>
      <c r="AD2" s="165"/>
      <c r="AE2" s="165"/>
      <c r="AF2" s="166"/>
      <c r="AG2" s="164" t="s">
        <v>36</v>
      </c>
      <c r="AH2" s="165"/>
      <c r="AI2" s="165"/>
      <c r="AJ2" s="166"/>
      <c r="AK2" s="164" t="s">
        <v>37</v>
      </c>
      <c r="AL2" s="165"/>
      <c r="AM2" s="165"/>
      <c r="AN2" s="166"/>
      <c r="AO2" s="164" t="s">
        <v>38</v>
      </c>
      <c r="AP2" s="165"/>
      <c r="AQ2" s="165"/>
      <c r="AR2" s="166"/>
      <c r="AS2" s="164" t="s">
        <v>39</v>
      </c>
      <c r="AT2" s="165"/>
      <c r="AU2" s="165"/>
      <c r="AV2" s="166"/>
      <c r="AW2" s="164" t="s">
        <v>40</v>
      </c>
      <c r="AX2" s="165"/>
      <c r="AY2" s="165"/>
      <c r="AZ2" s="166"/>
      <c r="BA2" s="164" t="s">
        <v>41</v>
      </c>
      <c r="BB2" s="165"/>
      <c r="BC2" s="165"/>
      <c r="BD2" s="166"/>
      <c r="BE2" s="164" t="s">
        <v>42</v>
      </c>
      <c r="BF2" s="165"/>
      <c r="BG2" s="165"/>
      <c r="BH2" s="166"/>
      <c r="BI2" s="164" t="s">
        <v>43</v>
      </c>
      <c r="BJ2" s="165"/>
      <c r="BK2" s="165"/>
      <c r="BL2" s="166"/>
      <c r="BM2" s="164" t="s">
        <v>44</v>
      </c>
      <c r="BN2" s="165"/>
      <c r="BO2" s="165"/>
      <c r="BP2" s="166"/>
      <c r="BQ2" s="164" t="s">
        <v>45</v>
      </c>
      <c r="BR2" s="165"/>
      <c r="BS2" s="165"/>
      <c r="BT2" s="166"/>
      <c r="BU2" s="164" t="s">
        <v>46</v>
      </c>
      <c r="BV2" s="165"/>
      <c r="BW2" s="165"/>
      <c r="BX2" s="166"/>
      <c r="BY2" s="164" t="s">
        <v>47</v>
      </c>
      <c r="BZ2" s="165"/>
      <c r="CA2" s="165"/>
      <c r="CB2" s="166"/>
      <c r="CC2" s="164" t="s">
        <v>48</v>
      </c>
      <c r="CD2" s="165"/>
      <c r="CE2" s="165"/>
      <c r="CF2" s="166"/>
      <c r="CG2" s="164" t="s">
        <v>51</v>
      </c>
      <c r="CH2" s="165"/>
      <c r="CI2" s="165"/>
      <c r="CJ2" s="166"/>
      <c r="CK2" s="164" t="s">
        <v>52</v>
      </c>
      <c r="CL2" s="165"/>
      <c r="CM2" s="165"/>
      <c r="CN2" s="166"/>
      <c r="CO2" s="164" t="s">
        <v>53</v>
      </c>
      <c r="CP2" s="165"/>
      <c r="CQ2" s="165"/>
      <c r="CR2" s="166"/>
      <c r="CS2" s="164" t="s">
        <v>54</v>
      </c>
      <c r="CT2" s="165"/>
      <c r="CU2" s="165"/>
      <c r="CV2" s="166"/>
      <c r="CW2" s="164" t="s">
        <v>55</v>
      </c>
      <c r="CX2" s="165"/>
      <c r="CY2" s="165"/>
      <c r="CZ2" s="166"/>
      <c r="DA2" s="164" t="s">
        <v>56</v>
      </c>
      <c r="DB2" s="165"/>
      <c r="DC2" s="165"/>
      <c r="DD2" s="166"/>
      <c r="DE2" s="164" t="s">
        <v>57</v>
      </c>
      <c r="DF2" s="165"/>
      <c r="DG2" s="165"/>
      <c r="DH2" s="166"/>
      <c r="DI2" s="35"/>
      <c r="DJ2" s="36"/>
      <c r="DK2" s="36"/>
      <c r="DL2" s="41"/>
      <c r="DM2" s="38"/>
      <c r="DN2" s="40"/>
      <c r="DO2" s="89"/>
    </row>
    <row r="3" spans="1:119" s="12" customFormat="1" ht="54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2" t="s">
        <v>28</v>
      </c>
      <c r="H3" s="94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93" t="s">
        <v>49</v>
      </c>
      <c r="DJ3" s="93" t="s">
        <v>50</v>
      </c>
      <c r="DK3" s="93" t="s">
        <v>60</v>
      </c>
      <c r="DL3" s="42" t="s">
        <v>64</v>
      </c>
      <c r="DM3" s="38" t="s">
        <v>21</v>
      </c>
      <c r="DN3" s="40" t="s">
        <v>190</v>
      </c>
      <c r="DO3" s="93" t="s">
        <v>215</v>
      </c>
    </row>
    <row r="4" spans="1:119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7">
        <v>41318</v>
      </c>
      <c r="H4" t="s">
        <v>81</v>
      </c>
      <c r="I4" t="s">
        <v>191</v>
      </c>
      <c r="J4">
        <v>12</v>
      </c>
      <c r="K4" s="33">
        <v>9.5</v>
      </c>
      <c r="L4" s="33">
        <v>114</v>
      </c>
      <c r="M4" t="s">
        <v>192</v>
      </c>
      <c r="N4">
        <v>3</v>
      </c>
      <c r="O4" s="33">
        <v>17</v>
      </c>
      <c r="P4" s="33">
        <v>51</v>
      </c>
      <c r="Q4" t="s">
        <v>193</v>
      </c>
      <c r="R4">
        <v>12</v>
      </c>
      <c r="S4" s="33">
        <v>26</v>
      </c>
      <c r="T4" s="33">
        <v>312</v>
      </c>
      <c r="X4" s="33" t="s">
        <v>80</v>
      </c>
      <c r="AB4" s="33" t="s">
        <v>80</v>
      </c>
      <c r="AF4" s="33" t="s">
        <v>80</v>
      </c>
      <c r="AJ4" s="33" t="s">
        <v>80</v>
      </c>
      <c r="AN4" s="33" t="s">
        <v>80</v>
      </c>
      <c r="AR4" s="33" t="s">
        <v>80</v>
      </c>
      <c r="AV4" s="33" t="s">
        <v>80</v>
      </c>
      <c r="AZ4" s="33" t="s">
        <v>80</v>
      </c>
      <c r="BD4" s="33" t="s">
        <v>80</v>
      </c>
      <c r="BH4" s="33" t="s">
        <v>80</v>
      </c>
      <c r="BL4" s="33" t="s">
        <v>80</v>
      </c>
      <c r="BP4" s="33" t="s">
        <v>80</v>
      </c>
      <c r="BT4" s="33" t="s">
        <v>80</v>
      </c>
      <c r="BX4" s="33" t="s">
        <v>80</v>
      </c>
      <c r="CB4" s="33" t="s">
        <v>80</v>
      </c>
      <c r="CF4" s="33" t="s">
        <v>80</v>
      </c>
      <c r="CJ4" s="33" t="s">
        <v>80</v>
      </c>
      <c r="CN4" s="33" t="s">
        <v>80</v>
      </c>
      <c r="CR4" s="33" t="s">
        <v>80</v>
      </c>
      <c r="CV4" s="33" t="s">
        <v>80</v>
      </c>
      <c r="CZ4" s="33" t="s">
        <v>80</v>
      </c>
      <c r="DD4" s="33" t="s">
        <v>80</v>
      </c>
      <c r="DH4" s="33" t="s">
        <v>80</v>
      </c>
      <c r="DI4" s="33">
        <v>477</v>
      </c>
      <c r="DJ4" s="33">
        <v>150</v>
      </c>
      <c r="DK4" s="33">
        <v>327</v>
      </c>
      <c r="DL4" s="37" t="s">
        <v>4</v>
      </c>
      <c r="DM4" s="37" t="s">
        <v>70</v>
      </c>
      <c r="DN4" s="39" t="s">
        <v>82</v>
      </c>
    </row>
    <row r="5" spans="1:119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7">
        <v>41318</v>
      </c>
      <c r="H5" t="s">
        <v>77</v>
      </c>
      <c r="I5" t="s">
        <v>195</v>
      </c>
      <c r="J5">
        <v>3</v>
      </c>
      <c r="K5" s="33">
        <v>2</v>
      </c>
      <c r="L5" s="33">
        <v>6</v>
      </c>
      <c r="P5" s="33" t="s">
        <v>80</v>
      </c>
      <c r="T5" s="33" t="s">
        <v>80</v>
      </c>
      <c r="X5" s="33" t="s">
        <v>80</v>
      </c>
      <c r="AB5" s="33" t="s">
        <v>80</v>
      </c>
      <c r="AF5" s="33" t="s">
        <v>80</v>
      </c>
      <c r="AJ5" s="33" t="s">
        <v>80</v>
      </c>
      <c r="AN5" s="33" t="s">
        <v>80</v>
      </c>
      <c r="AR5" s="33" t="s">
        <v>80</v>
      </c>
      <c r="AV5" s="33" t="s">
        <v>80</v>
      </c>
      <c r="AZ5" s="33" t="s">
        <v>80</v>
      </c>
      <c r="BD5" s="33" t="s">
        <v>80</v>
      </c>
      <c r="BH5" s="33" t="s">
        <v>80</v>
      </c>
      <c r="BL5" s="33" t="s">
        <v>80</v>
      </c>
      <c r="BP5" s="33" t="s">
        <v>80</v>
      </c>
      <c r="BT5" s="33" t="s">
        <v>80</v>
      </c>
      <c r="BX5" s="33" t="s">
        <v>80</v>
      </c>
      <c r="CB5" s="33" t="s">
        <v>80</v>
      </c>
      <c r="CF5" s="33" t="s">
        <v>80</v>
      </c>
      <c r="CJ5" s="33" t="s">
        <v>80</v>
      </c>
      <c r="CN5" s="33" t="s">
        <v>80</v>
      </c>
      <c r="CR5" s="33" t="s">
        <v>80</v>
      </c>
      <c r="CV5" s="33" t="s">
        <v>80</v>
      </c>
      <c r="CZ5" s="33" t="s">
        <v>80</v>
      </c>
      <c r="DD5" s="33" t="s">
        <v>80</v>
      </c>
      <c r="DH5" s="33" t="s">
        <v>80</v>
      </c>
      <c r="DI5" s="33">
        <v>6</v>
      </c>
      <c r="DK5" s="33">
        <v>6</v>
      </c>
      <c r="DM5" s="37" t="s">
        <v>79</v>
      </c>
      <c r="DN5" s="39" t="s">
        <v>78</v>
      </c>
    </row>
    <row r="6" spans="1:119">
      <c r="A6" t="s">
        <v>203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s="27">
        <v>41321</v>
      </c>
      <c r="H6">
        <v>100002</v>
      </c>
      <c r="I6" t="s">
        <v>201</v>
      </c>
      <c r="J6">
        <v>1</v>
      </c>
      <c r="K6" s="33">
        <v>8</v>
      </c>
      <c r="L6" s="33">
        <v>8</v>
      </c>
      <c r="P6" s="33" t="s">
        <v>80</v>
      </c>
      <c r="T6" s="33" t="s">
        <v>80</v>
      </c>
      <c r="X6" s="33" t="s">
        <v>80</v>
      </c>
      <c r="AB6" s="33" t="s">
        <v>80</v>
      </c>
      <c r="AF6" s="33" t="s">
        <v>80</v>
      </c>
      <c r="AJ6" s="33" t="s">
        <v>80</v>
      </c>
      <c r="AN6" s="33" t="s">
        <v>80</v>
      </c>
      <c r="AR6" s="33" t="s">
        <v>80</v>
      </c>
      <c r="AV6" s="33" t="s">
        <v>80</v>
      </c>
      <c r="AZ6" s="33" t="s">
        <v>80</v>
      </c>
      <c r="BD6" s="33" t="s">
        <v>80</v>
      </c>
      <c r="BH6" s="33" t="s">
        <v>80</v>
      </c>
      <c r="BL6" s="33" t="s">
        <v>80</v>
      </c>
      <c r="BP6" s="33" t="s">
        <v>80</v>
      </c>
      <c r="BT6" s="33" t="s">
        <v>80</v>
      </c>
      <c r="BX6" s="33" t="s">
        <v>80</v>
      </c>
      <c r="CB6" s="33" t="s">
        <v>80</v>
      </c>
      <c r="CF6" s="33" t="s">
        <v>80</v>
      </c>
      <c r="CJ6" s="33" t="s">
        <v>80</v>
      </c>
      <c r="CN6" s="33" t="s">
        <v>80</v>
      </c>
      <c r="CR6" s="33" t="s">
        <v>80</v>
      </c>
      <c r="CV6" s="33" t="s">
        <v>80</v>
      </c>
      <c r="CZ6" s="33" t="s">
        <v>80</v>
      </c>
      <c r="DD6" s="33" t="s">
        <v>80</v>
      </c>
      <c r="DH6" s="33" t="s">
        <v>80</v>
      </c>
      <c r="DI6" s="33">
        <v>8</v>
      </c>
      <c r="DK6" s="33">
        <v>8</v>
      </c>
      <c r="DM6" s="37" t="s">
        <v>79</v>
      </c>
      <c r="DN6" s="39" t="s">
        <v>78</v>
      </c>
    </row>
    <row r="7" spans="1:119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7">
        <v>41322</v>
      </c>
      <c r="H7">
        <v>100001</v>
      </c>
      <c r="I7" t="s">
        <v>207</v>
      </c>
      <c r="J7">
        <v>1</v>
      </c>
      <c r="K7" s="33">
        <v>3</v>
      </c>
      <c r="L7" s="33">
        <v>3</v>
      </c>
      <c r="P7" s="33" t="s">
        <v>80</v>
      </c>
      <c r="T7" s="33" t="s">
        <v>80</v>
      </c>
      <c r="X7" s="33" t="s">
        <v>80</v>
      </c>
      <c r="AB7" s="33" t="s">
        <v>80</v>
      </c>
      <c r="AF7" s="33" t="s">
        <v>80</v>
      </c>
      <c r="AJ7" s="33" t="s">
        <v>80</v>
      </c>
      <c r="AN7" s="33" t="s">
        <v>80</v>
      </c>
      <c r="AR7" s="33" t="s">
        <v>80</v>
      </c>
      <c r="AV7" s="33" t="s">
        <v>80</v>
      </c>
      <c r="AZ7" s="33" t="s">
        <v>80</v>
      </c>
      <c r="BD7" s="33" t="s">
        <v>80</v>
      </c>
      <c r="BH7" s="33" t="s">
        <v>80</v>
      </c>
      <c r="BL7" s="33" t="s">
        <v>80</v>
      </c>
      <c r="BP7" s="33" t="s">
        <v>80</v>
      </c>
      <c r="BT7" s="33" t="s">
        <v>80</v>
      </c>
      <c r="BX7" s="33" t="s">
        <v>80</v>
      </c>
      <c r="CB7" s="33" t="s">
        <v>80</v>
      </c>
      <c r="CF7" s="33" t="s">
        <v>80</v>
      </c>
      <c r="CJ7" s="33" t="s">
        <v>80</v>
      </c>
      <c r="CN7" s="33" t="s">
        <v>80</v>
      </c>
      <c r="CR7" s="33" t="s">
        <v>80</v>
      </c>
      <c r="CV7" s="33" t="s">
        <v>80</v>
      </c>
      <c r="CZ7" s="33" t="s">
        <v>80</v>
      </c>
      <c r="DD7" s="33" t="s">
        <v>80</v>
      </c>
      <c r="DH7" s="33" t="s">
        <v>80</v>
      </c>
      <c r="DI7" s="33">
        <v>3</v>
      </c>
      <c r="DK7" s="33">
        <v>3</v>
      </c>
      <c r="DM7" s="37" t="s">
        <v>70</v>
      </c>
      <c r="DN7" s="39" t="s">
        <v>82</v>
      </c>
    </row>
    <row r="8" spans="1:119">
      <c r="A8" t="s">
        <v>210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7">
        <v>41323</v>
      </c>
      <c r="H8">
        <v>100002</v>
      </c>
      <c r="I8" t="s">
        <v>211</v>
      </c>
      <c r="J8">
        <v>1</v>
      </c>
      <c r="K8" s="33">
        <v>1</v>
      </c>
      <c r="L8" s="33">
        <v>1</v>
      </c>
      <c r="P8" s="33" t="s">
        <v>80</v>
      </c>
      <c r="T8" s="33" t="s">
        <v>80</v>
      </c>
      <c r="X8" s="33" t="s">
        <v>80</v>
      </c>
      <c r="AB8" s="33" t="s">
        <v>80</v>
      </c>
      <c r="AF8" s="33" t="s">
        <v>80</v>
      </c>
      <c r="AJ8" s="33" t="s">
        <v>80</v>
      </c>
      <c r="AN8" s="33" t="s">
        <v>80</v>
      </c>
      <c r="AR8" s="33" t="s">
        <v>80</v>
      </c>
      <c r="AV8" s="33" t="s">
        <v>80</v>
      </c>
      <c r="AZ8" s="33" t="s">
        <v>80</v>
      </c>
      <c r="BD8" s="33" t="s">
        <v>80</v>
      </c>
      <c r="BH8" s="33" t="s">
        <v>80</v>
      </c>
      <c r="BL8" s="33" t="s">
        <v>80</v>
      </c>
      <c r="BP8" s="33" t="s">
        <v>80</v>
      </c>
      <c r="BT8" s="33" t="s">
        <v>80</v>
      </c>
      <c r="BX8" s="33" t="s">
        <v>80</v>
      </c>
      <c r="CB8" s="33" t="s">
        <v>80</v>
      </c>
      <c r="CF8" s="33" t="s">
        <v>80</v>
      </c>
      <c r="CJ8" s="33" t="s">
        <v>80</v>
      </c>
      <c r="CN8" s="33" t="s">
        <v>80</v>
      </c>
      <c r="CR8" s="33" t="s">
        <v>80</v>
      </c>
      <c r="CV8" s="33" t="s">
        <v>80</v>
      </c>
      <c r="CZ8" s="33" t="s">
        <v>80</v>
      </c>
      <c r="DD8" s="33" t="s">
        <v>80</v>
      </c>
      <c r="DH8" s="33" t="s">
        <v>80</v>
      </c>
      <c r="DI8" s="33">
        <v>1</v>
      </c>
      <c r="DK8" s="33">
        <v>1</v>
      </c>
      <c r="DM8" s="37" t="s">
        <v>79</v>
      </c>
      <c r="DN8" s="39" t="s">
        <v>78</v>
      </c>
    </row>
    <row r="9" spans="1:119">
      <c r="A9" t="s">
        <v>212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7">
        <v>41336</v>
      </c>
      <c r="H9">
        <v>100001</v>
      </c>
      <c r="I9" t="s">
        <v>237</v>
      </c>
      <c r="J9">
        <v>10</v>
      </c>
      <c r="K9" s="33">
        <v>12</v>
      </c>
      <c r="L9" s="33">
        <v>120</v>
      </c>
      <c r="M9" t="s">
        <v>238</v>
      </c>
      <c r="N9">
        <v>8</v>
      </c>
      <c r="O9" s="33">
        <v>5.6</v>
      </c>
      <c r="P9" s="33">
        <v>44.8</v>
      </c>
      <c r="T9" s="33" t="s">
        <v>80</v>
      </c>
      <c r="X9" s="33" t="s">
        <v>80</v>
      </c>
      <c r="AB9" s="33" t="s">
        <v>80</v>
      </c>
      <c r="AF9" s="33" t="s">
        <v>80</v>
      </c>
      <c r="AJ9" s="33" t="s">
        <v>80</v>
      </c>
      <c r="AN9" s="33" t="s">
        <v>80</v>
      </c>
      <c r="AR9" s="33" t="s">
        <v>80</v>
      </c>
      <c r="AV9" s="33" t="s">
        <v>80</v>
      </c>
      <c r="AZ9" s="33" t="s">
        <v>80</v>
      </c>
      <c r="BD9" s="33" t="s">
        <v>80</v>
      </c>
      <c r="BH9" s="33" t="s">
        <v>80</v>
      </c>
      <c r="BL9" s="33" t="s">
        <v>80</v>
      </c>
      <c r="BP9" s="33" t="s">
        <v>80</v>
      </c>
      <c r="BT9" s="33" t="s">
        <v>80</v>
      </c>
      <c r="BX9" s="33" t="s">
        <v>80</v>
      </c>
      <c r="CB9" s="33" t="s">
        <v>80</v>
      </c>
      <c r="CF9" s="33" t="s">
        <v>80</v>
      </c>
      <c r="CJ9" s="33" t="s">
        <v>80</v>
      </c>
      <c r="CN9" s="33" t="s">
        <v>80</v>
      </c>
      <c r="CR9" s="33" t="s">
        <v>80</v>
      </c>
      <c r="CV9" s="33" t="s">
        <v>80</v>
      </c>
      <c r="CZ9" s="33" t="s">
        <v>80</v>
      </c>
      <c r="DD9" s="33" t="s">
        <v>80</v>
      </c>
      <c r="DH9" s="33" t="s">
        <v>80</v>
      </c>
      <c r="DI9" s="33">
        <v>164.8</v>
      </c>
      <c r="DJ9" s="33">
        <v>54</v>
      </c>
      <c r="DK9" s="33">
        <v>56.8</v>
      </c>
      <c r="DM9" s="37" t="s">
        <v>70</v>
      </c>
      <c r="DN9" s="39" t="s">
        <v>82</v>
      </c>
      <c r="DO9" s="88">
        <v>54</v>
      </c>
    </row>
    <row r="10" spans="1:119">
      <c r="A10" t="s">
        <v>213</v>
      </c>
      <c r="B10" t="s">
        <v>65</v>
      </c>
      <c r="C10" t="s">
        <v>239</v>
      </c>
      <c r="D10" t="s">
        <v>240</v>
      </c>
      <c r="E10" t="s">
        <v>68</v>
      </c>
      <c r="F10" t="s">
        <v>69</v>
      </c>
      <c r="G10" s="27">
        <v>41339</v>
      </c>
      <c r="H10" t="s">
        <v>243</v>
      </c>
      <c r="I10" t="s">
        <v>245</v>
      </c>
      <c r="J10">
        <v>4</v>
      </c>
      <c r="K10" s="33">
        <v>42</v>
      </c>
      <c r="L10" s="33">
        <v>168</v>
      </c>
      <c r="N10">
        <v>2</v>
      </c>
      <c r="O10" s="33">
        <v>16</v>
      </c>
      <c r="P10" s="33">
        <v>32</v>
      </c>
      <c r="T10" s="33" t="s">
        <v>80</v>
      </c>
      <c r="X10" s="33" t="s">
        <v>80</v>
      </c>
      <c r="AB10" s="33" t="s">
        <v>80</v>
      </c>
      <c r="AF10" s="33" t="s">
        <v>80</v>
      </c>
      <c r="AJ10" s="33" t="s">
        <v>80</v>
      </c>
      <c r="AN10" s="33" t="s">
        <v>80</v>
      </c>
      <c r="AR10" s="33" t="s">
        <v>80</v>
      </c>
      <c r="AV10" s="33" t="s">
        <v>80</v>
      </c>
      <c r="AZ10" s="33" t="s">
        <v>80</v>
      </c>
      <c r="BD10" s="33" t="s">
        <v>80</v>
      </c>
      <c r="BH10" s="33" t="s">
        <v>80</v>
      </c>
      <c r="BL10" s="33" t="s">
        <v>80</v>
      </c>
      <c r="BP10" s="33" t="s">
        <v>80</v>
      </c>
      <c r="BT10" s="33" t="s">
        <v>80</v>
      </c>
      <c r="BX10" s="33" t="s">
        <v>80</v>
      </c>
      <c r="CB10" s="33" t="s">
        <v>80</v>
      </c>
      <c r="CF10" s="33" t="s">
        <v>80</v>
      </c>
      <c r="CJ10" s="33" t="s">
        <v>80</v>
      </c>
      <c r="CN10" s="33" t="s">
        <v>80</v>
      </c>
      <c r="CR10" s="33" t="s">
        <v>80</v>
      </c>
      <c r="CV10" s="33" t="s">
        <v>80</v>
      </c>
      <c r="CZ10" s="33" t="s">
        <v>80</v>
      </c>
      <c r="DD10" s="33" t="s">
        <v>80</v>
      </c>
      <c r="DH10" s="33" t="s">
        <v>80</v>
      </c>
      <c r="DI10" s="33">
        <v>200</v>
      </c>
      <c r="DJ10" s="33">
        <v>66</v>
      </c>
      <c r="DK10" s="33">
        <v>68</v>
      </c>
      <c r="DM10" s="37" t="s">
        <v>244</v>
      </c>
      <c r="DN10" s="39" t="s">
        <v>241</v>
      </c>
      <c r="DO10" s="88">
        <v>66</v>
      </c>
    </row>
  </sheetData>
  <mergeCells count="26">
    <mergeCell ref="AC2:AF2"/>
    <mergeCell ref="I2:L2"/>
    <mergeCell ref="M2:P2"/>
    <mergeCell ref="Q2:T2"/>
    <mergeCell ref="U2:X2"/>
    <mergeCell ref="Y2:AB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DA2:DD2"/>
    <mergeCell ref="DE2:DH2"/>
    <mergeCell ref="CC2:CF2"/>
    <mergeCell ref="CG2:CJ2"/>
    <mergeCell ref="CK2:CN2"/>
    <mergeCell ref="CO2:CR2"/>
    <mergeCell ref="CS2:CV2"/>
    <mergeCell ref="CW2:CZ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53"/>
  <sheetViews>
    <sheetView showZeros="0" workbookViewId="0">
      <selection activeCell="I17" sqref="I17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9" ht="18">
      <c r="A1" s="43"/>
      <c r="B1" s="145"/>
      <c r="C1" s="145"/>
      <c r="D1" s="145"/>
      <c r="E1" s="145"/>
      <c r="F1" s="43"/>
      <c r="G1" s="44"/>
      <c r="H1" s="45"/>
      <c r="I1" s="45" t="str">
        <f>IF(Q1="base_facture",Q15,IF(Q1="Base_commande",Q17,IF(Q1="Base_devis",Q16,"choisir un document")))</f>
        <v>devis n°</v>
      </c>
      <c r="J1" s="123" t="s">
        <v>205</v>
      </c>
      <c r="P1" s="4"/>
      <c r="Q1" s="124" t="s">
        <v>58</v>
      </c>
      <c r="R1" s="4"/>
      <c r="S1" s="4"/>
    </row>
    <row r="2" spans="1:19">
      <c r="A2" s="43"/>
      <c r="B2" s="145"/>
      <c r="C2" s="145"/>
      <c r="D2" s="145"/>
      <c r="E2" s="145"/>
      <c r="F2" s="43"/>
      <c r="G2" s="46"/>
      <c r="H2" s="47"/>
      <c r="I2" s="47"/>
      <c r="J2" s="48"/>
      <c r="P2" s="4"/>
      <c r="R2" s="4"/>
      <c r="S2" s="4"/>
    </row>
    <row r="3" spans="1:19">
      <c r="A3" s="43"/>
      <c r="B3" s="145"/>
      <c r="C3" s="145"/>
      <c r="D3" s="145"/>
      <c r="E3" s="145"/>
      <c r="F3" s="43"/>
      <c r="G3" s="167" t="s">
        <v>65</v>
      </c>
      <c r="H3" s="168"/>
      <c r="I3" s="169" t="s">
        <v>66</v>
      </c>
      <c r="J3" s="170"/>
      <c r="P3" s="4"/>
      <c r="Q3" s="4" t="s">
        <v>4</v>
      </c>
      <c r="R3" s="4"/>
      <c r="S3" s="4"/>
    </row>
    <row r="4" spans="1:19">
      <c r="A4" s="43"/>
      <c r="B4" s="145"/>
      <c r="C4" s="145"/>
      <c r="D4" s="145"/>
      <c r="E4" s="145"/>
      <c r="F4" s="43"/>
      <c r="G4" s="153" t="s">
        <v>67</v>
      </c>
      <c r="H4" s="154"/>
      <c r="I4" s="154"/>
      <c r="J4" s="155"/>
      <c r="P4" s="4"/>
      <c r="Q4" s="4" t="s">
        <v>5</v>
      </c>
      <c r="R4" s="4"/>
      <c r="S4" s="4"/>
    </row>
    <row r="5" spans="1:19">
      <c r="A5" s="43"/>
      <c r="B5" s="145"/>
      <c r="C5" s="145"/>
      <c r="D5" s="145"/>
      <c r="E5" s="145"/>
      <c r="F5" s="43"/>
      <c r="G5" s="153"/>
      <c r="H5" s="154"/>
      <c r="I5" s="154"/>
      <c r="J5" s="155"/>
      <c r="P5" s="4"/>
      <c r="Q5" s="4" t="s">
        <v>85</v>
      </c>
      <c r="R5" s="4"/>
      <c r="S5" s="4"/>
    </row>
    <row r="6" spans="1:19">
      <c r="A6" s="43"/>
      <c r="B6" s="145"/>
      <c r="C6" s="145"/>
      <c r="D6" s="145"/>
      <c r="E6" s="145"/>
      <c r="F6" s="43"/>
      <c r="G6" s="153"/>
      <c r="H6" s="154"/>
      <c r="I6" s="154"/>
      <c r="J6" s="155"/>
      <c r="P6" s="4"/>
      <c r="R6" s="4"/>
      <c r="S6" s="4"/>
    </row>
    <row r="7" spans="1:19" ht="15" thickBot="1">
      <c r="A7" s="43"/>
      <c r="B7" s="145"/>
      <c r="C7" s="145"/>
      <c r="D7" s="145"/>
      <c r="E7" s="145"/>
      <c r="F7" s="43"/>
      <c r="G7" s="137" t="s">
        <v>68</v>
      </c>
      <c r="H7" s="138"/>
      <c r="I7" s="135" t="s">
        <v>69</v>
      </c>
      <c r="J7" s="136"/>
      <c r="P7" s="4"/>
      <c r="R7" s="4"/>
      <c r="S7" s="4"/>
    </row>
    <row r="8" spans="1:19" ht="15.6" thickTop="1" thickBot="1">
      <c r="A8" s="43"/>
      <c r="B8" s="145"/>
      <c r="C8" s="145"/>
      <c r="D8" s="145"/>
      <c r="E8" s="145"/>
      <c r="F8" s="43"/>
      <c r="G8" s="49"/>
      <c r="H8" s="50"/>
      <c r="I8" s="51"/>
      <c r="J8" s="52"/>
      <c r="P8" s="4"/>
      <c r="Q8" s="125"/>
      <c r="R8" s="4"/>
      <c r="S8" s="4"/>
    </row>
    <row r="9" spans="1:19" ht="15" thickTop="1">
      <c r="A9" s="43"/>
      <c r="B9" s="43"/>
      <c r="C9" s="43"/>
      <c r="D9" s="43"/>
      <c r="E9" s="43"/>
      <c r="F9" s="43"/>
      <c r="G9" s="43"/>
      <c r="H9" s="43"/>
      <c r="I9" s="43"/>
      <c r="J9" s="43"/>
      <c r="P9" s="4"/>
      <c r="R9" s="4"/>
      <c r="S9" s="4"/>
    </row>
    <row r="10" spans="1:19" ht="15" thickBot="1">
      <c r="A10" s="43"/>
      <c r="B10" s="43"/>
      <c r="C10" s="43"/>
      <c r="D10" s="43"/>
      <c r="E10" s="43"/>
      <c r="F10" s="43"/>
      <c r="G10" s="43"/>
      <c r="H10" s="5"/>
      <c r="I10" s="5"/>
      <c r="J10" s="5"/>
      <c r="P10" s="4"/>
      <c r="R10" s="4"/>
      <c r="S10" s="4"/>
    </row>
    <row r="11" spans="1:19" ht="15" thickBot="1">
      <c r="A11" s="43"/>
      <c r="B11" s="156">
        <v>41318</v>
      </c>
      <c r="C11" s="157"/>
      <c r="D11" s="158"/>
      <c r="E11" s="43"/>
      <c r="F11" s="53" t="s">
        <v>7</v>
      </c>
      <c r="G11" s="162" t="s">
        <v>70</v>
      </c>
      <c r="H11" s="162"/>
      <c r="I11" s="162"/>
      <c r="J11" s="162"/>
      <c r="P11" s="4"/>
      <c r="R11" s="4"/>
      <c r="S11" s="4"/>
    </row>
    <row r="12" spans="1:19">
      <c r="A12" s="43"/>
      <c r="B12" s="163" t="s">
        <v>23</v>
      </c>
      <c r="C12" s="163"/>
      <c r="D12" s="141" t="s">
        <v>81</v>
      </c>
      <c r="E12" s="141"/>
      <c r="F12" s="53" t="s">
        <v>10</v>
      </c>
      <c r="G12" s="139" t="s">
        <v>82</v>
      </c>
      <c r="H12" s="139"/>
      <c r="I12" s="106"/>
      <c r="J12" s="106"/>
      <c r="P12" s="4"/>
      <c r="R12" s="4"/>
      <c r="S12" s="4"/>
    </row>
    <row r="13" spans="1:19">
      <c r="A13" s="43"/>
      <c r="B13" s="43"/>
      <c r="C13" s="43"/>
      <c r="D13" s="43"/>
      <c r="E13" s="43"/>
      <c r="F13" s="43"/>
      <c r="G13" s="43"/>
      <c r="H13" s="43"/>
      <c r="I13" s="43"/>
      <c r="J13" s="43"/>
      <c r="P13" s="4"/>
      <c r="R13" s="4"/>
      <c r="S13" s="4"/>
    </row>
    <row r="14" spans="1:19">
      <c r="A14" s="43"/>
      <c r="B14" s="146" t="s">
        <v>84</v>
      </c>
      <c r="C14" s="146"/>
      <c r="D14" s="146"/>
      <c r="E14" s="146"/>
      <c r="F14" s="146"/>
      <c r="G14" s="146"/>
      <c r="H14" s="54" t="s">
        <v>0</v>
      </c>
      <c r="I14" s="55" t="s">
        <v>1</v>
      </c>
      <c r="J14" s="56" t="s">
        <v>2</v>
      </c>
      <c r="P14" s="4"/>
      <c r="R14" s="4"/>
      <c r="S14" s="4"/>
    </row>
    <row r="15" spans="1:19">
      <c r="A15" s="43"/>
      <c r="B15" s="147" t="s">
        <v>191</v>
      </c>
      <c r="C15" s="148"/>
      <c r="D15" s="148"/>
      <c r="E15" s="148"/>
      <c r="F15" s="148"/>
      <c r="G15" s="149"/>
      <c r="H15" s="1">
        <v>12</v>
      </c>
      <c r="I15" s="74">
        <v>9.5</v>
      </c>
      <c r="J15" s="77">
        <v>114</v>
      </c>
      <c r="P15" s="4"/>
      <c r="Q15" s="4" t="s">
        <v>8</v>
      </c>
      <c r="R15" s="4"/>
      <c r="S15" s="4"/>
    </row>
    <row r="16" spans="1:19">
      <c r="A16" s="43"/>
      <c r="B16" s="142" t="s">
        <v>192</v>
      </c>
      <c r="C16" s="143"/>
      <c r="D16" s="143"/>
      <c r="E16" s="143"/>
      <c r="F16" s="143"/>
      <c r="G16" s="144"/>
      <c r="H16" s="2">
        <v>3</v>
      </c>
      <c r="I16" s="75">
        <v>17</v>
      </c>
      <c r="J16" s="78">
        <v>51</v>
      </c>
      <c r="P16" s="4"/>
      <c r="Q16" s="4" t="s">
        <v>12</v>
      </c>
      <c r="R16" s="4"/>
      <c r="S16" s="4"/>
    </row>
    <row r="17" spans="1:19">
      <c r="A17" s="43"/>
      <c r="B17" s="142" t="s">
        <v>193</v>
      </c>
      <c r="C17" s="143"/>
      <c r="D17" s="143"/>
      <c r="E17" s="143"/>
      <c r="F17" s="143"/>
      <c r="G17" s="144"/>
      <c r="H17" s="2">
        <v>12</v>
      </c>
      <c r="I17" s="75">
        <v>26</v>
      </c>
      <c r="J17" s="78">
        <v>312</v>
      </c>
      <c r="P17" s="4"/>
      <c r="Q17" s="4" t="s">
        <v>13</v>
      </c>
      <c r="R17" s="4"/>
      <c r="S17" s="4"/>
    </row>
    <row r="18" spans="1:19">
      <c r="A18" s="43"/>
      <c r="B18" s="142"/>
      <c r="C18" s="143"/>
      <c r="D18" s="143"/>
      <c r="E18" s="143"/>
      <c r="F18" s="143"/>
      <c r="G18" s="144"/>
      <c r="H18" s="2"/>
      <c r="I18" s="75"/>
      <c r="J18" s="78" t="s">
        <v>80</v>
      </c>
      <c r="P18" s="4"/>
      <c r="R18" s="4"/>
      <c r="S18" s="4"/>
    </row>
    <row r="19" spans="1:19">
      <c r="A19" s="43"/>
      <c r="B19" s="142"/>
      <c r="C19" s="143"/>
      <c r="D19" s="143"/>
      <c r="E19" s="143"/>
      <c r="F19" s="143"/>
      <c r="G19" s="144"/>
      <c r="H19" s="2"/>
      <c r="I19" s="75"/>
      <c r="J19" s="78" t="s">
        <v>80</v>
      </c>
      <c r="P19" s="4"/>
      <c r="R19" s="4"/>
      <c r="S19" s="4"/>
    </row>
    <row r="20" spans="1:19">
      <c r="A20" s="43"/>
      <c r="B20" s="142"/>
      <c r="C20" s="143"/>
      <c r="D20" s="143"/>
      <c r="E20" s="143"/>
      <c r="F20" s="143"/>
      <c r="G20" s="144"/>
      <c r="H20" s="2"/>
      <c r="I20" s="75"/>
      <c r="J20" s="78" t="s">
        <v>80</v>
      </c>
    </row>
    <row r="21" spans="1:19">
      <c r="A21" s="43"/>
      <c r="B21" s="142"/>
      <c r="C21" s="143"/>
      <c r="D21" s="143"/>
      <c r="E21" s="143"/>
      <c r="F21" s="143"/>
      <c r="G21" s="144"/>
      <c r="H21" s="2"/>
      <c r="I21" s="75"/>
      <c r="J21" s="78" t="s">
        <v>80</v>
      </c>
    </row>
    <row r="22" spans="1:19">
      <c r="A22" s="43"/>
      <c r="B22" s="142"/>
      <c r="C22" s="143"/>
      <c r="D22" s="143"/>
      <c r="E22" s="143"/>
      <c r="F22" s="143"/>
      <c r="G22" s="144"/>
      <c r="H22" s="2"/>
      <c r="I22" s="75"/>
      <c r="J22" s="78" t="s">
        <v>80</v>
      </c>
    </row>
    <row r="23" spans="1:19">
      <c r="A23" s="43"/>
      <c r="B23" s="142"/>
      <c r="C23" s="143"/>
      <c r="D23" s="143"/>
      <c r="E23" s="143"/>
      <c r="F23" s="143"/>
      <c r="G23" s="144"/>
      <c r="H23" s="2"/>
      <c r="I23" s="75"/>
      <c r="J23" s="78" t="s">
        <v>80</v>
      </c>
    </row>
    <row r="24" spans="1:19">
      <c r="A24" s="43"/>
      <c r="B24" s="142"/>
      <c r="C24" s="143"/>
      <c r="D24" s="143"/>
      <c r="E24" s="143"/>
      <c r="F24" s="143"/>
      <c r="G24" s="144"/>
      <c r="H24" s="2"/>
      <c r="I24" s="75"/>
      <c r="J24" s="78" t="s">
        <v>80</v>
      </c>
    </row>
    <row r="25" spans="1:19">
      <c r="A25" s="43"/>
      <c r="B25" s="142"/>
      <c r="C25" s="143"/>
      <c r="D25" s="143"/>
      <c r="E25" s="143"/>
      <c r="F25" s="143"/>
      <c r="G25" s="144"/>
      <c r="H25" s="2"/>
      <c r="I25" s="75"/>
      <c r="J25" s="78" t="s">
        <v>80</v>
      </c>
    </row>
    <row r="26" spans="1:19">
      <c r="A26" s="43"/>
      <c r="B26" s="142"/>
      <c r="C26" s="143"/>
      <c r="D26" s="143"/>
      <c r="E26" s="143"/>
      <c r="F26" s="143"/>
      <c r="G26" s="144"/>
      <c r="H26" s="2"/>
      <c r="I26" s="75"/>
      <c r="J26" s="78" t="s">
        <v>80</v>
      </c>
    </row>
    <row r="27" spans="1:19">
      <c r="A27" s="43"/>
      <c r="B27" s="142"/>
      <c r="C27" s="143"/>
      <c r="D27" s="143"/>
      <c r="E27" s="143"/>
      <c r="F27" s="143"/>
      <c r="G27" s="144"/>
      <c r="H27" s="2"/>
      <c r="I27" s="75"/>
      <c r="J27" s="78" t="s">
        <v>80</v>
      </c>
    </row>
    <row r="28" spans="1:19" ht="15" thickBot="1">
      <c r="A28" s="43"/>
      <c r="B28" s="142"/>
      <c r="C28" s="143"/>
      <c r="D28" s="143"/>
      <c r="E28" s="143"/>
      <c r="F28" s="143"/>
      <c r="G28" s="144"/>
      <c r="H28" s="2"/>
      <c r="I28" s="75"/>
      <c r="J28" s="78" t="s">
        <v>80</v>
      </c>
      <c r="L28" s="119" t="s">
        <v>255</v>
      </c>
      <c r="M28" s="122"/>
    </row>
    <row r="29" spans="1:19" ht="15.6" thickTop="1" thickBot="1">
      <c r="A29" s="43"/>
      <c r="B29" s="142"/>
      <c r="C29" s="143"/>
      <c r="D29" s="143"/>
      <c r="E29" s="143"/>
      <c r="F29" s="143"/>
      <c r="G29" s="144"/>
      <c r="H29" s="2"/>
      <c r="I29" s="75"/>
      <c r="J29" s="78" t="s">
        <v>80</v>
      </c>
      <c r="L29" s="120" t="s">
        <v>228</v>
      </c>
      <c r="M29" s="101"/>
    </row>
    <row r="30" spans="1:19" ht="15.6" thickTop="1" thickBot="1">
      <c r="A30" s="43"/>
      <c r="B30" s="142"/>
      <c r="C30" s="143"/>
      <c r="D30" s="143"/>
      <c r="E30" s="143"/>
      <c r="F30" s="143"/>
      <c r="G30" s="144"/>
      <c r="H30" s="2"/>
      <c r="I30" s="75"/>
      <c r="J30" s="78" t="s">
        <v>80</v>
      </c>
      <c r="L30" s="120" t="s">
        <v>229</v>
      </c>
      <c r="M30" s="102"/>
    </row>
    <row r="31" spans="1:19" ht="15.6" thickTop="1" thickBot="1">
      <c r="A31" s="43"/>
      <c r="B31" s="142"/>
      <c r="C31" s="143"/>
      <c r="D31" s="143"/>
      <c r="E31" s="143"/>
      <c r="F31" s="143"/>
      <c r="G31" s="144"/>
      <c r="H31" s="2"/>
      <c r="I31" s="75"/>
      <c r="J31" s="78" t="s">
        <v>80</v>
      </c>
      <c r="L31" s="120" t="s">
        <v>254</v>
      </c>
      <c r="M31" s="114"/>
    </row>
    <row r="32" spans="1:19" ht="15.6" thickTop="1" thickBot="1">
      <c r="A32" s="43"/>
      <c r="B32" s="142"/>
      <c r="C32" s="143"/>
      <c r="D32" s="143"/>
      <c r="E32" s="143"/>
      <c r="F32" s="143"/>
      <c r="G32" s="144"/>
      <c r="H32" s="2"/>
      <c r="I32" s="75"/>
      <c r="J32" s="78" t="s">
        <v>80</v>
      </c>
      <c r="L32" s="119" t="s">
        <v>256</v>
      </c>
      <c r="M32" s="118"/>
    </row>
    <row r="33" spans="1:17" ht="15.6" thickTop="1" thickBot="1">
      <c r="A33" s="43"/>
      <c r="B33" s="142"/>
      <c r="C33" s="143"/>
      <c r="D33" s="143"/>
      <c r="E33" s="143"/>
      <c r="F33" s="143"/>
      <c r="G33" s="144"/>
      <c r="H33" s="2"/>
      <c r="I33" s="75"/>
      <c r="J33" s="78" t="s">
        <v>80</v>
      </c>
      <c r="L33" s="120" t="s">
        <v>228</v>
      </c>
      <c r="M33" s="101"/>
    </row>
    <row r="34" spans="1:17" ht="15.6" thickTop="1" thickBot="1">
      <c r="A34" s="43"/>
      <c r="B34" s="142"/>
      <c r="C34" s="143"/>
      <c r="D34" s="143"/>
      <c r="E34" s="143"/>
      <c r="F34" s="143"/>
      <c r="G34" s="144"/>
      <c r="H34" s="2"/>
      <c r="I34" s="75"/>
      <c r="J34" s="78" t="s">
        <v>80</v>
      </c>
      <c r="L34" s="120" t="s">
        <v>229</v>
      </c>
      <c r="M34" s="102"/>
      <c r="Q34" s="100"/>
    </row>
    <row r="35" spans="1:17" ht="15.6" thickTop="1" thickBot="1">
      <c r="A35" s="43"/>
      <c r="B35" s="142"/>
      <c r="C35" s="143"/>
      <c r="D35" s="143"/>
      <c r="E35" s="143"/>
      <c r="F35" s="143"/>
      <c r="G35" s="144"/>
      <c r="H35" s="2"/>
      <c r="I35" s="75"/>
      <c r="J35" s="78" t="s">
        <v>80</v>
      </c>
      <c r="L35" s="120" t="s">
        <v>254</v>
      </c>
      <c r="M35" s="113"/>
      <c r="Q35" s="100"/>
    </row>
    <row r="36" spans="1:17" ht="15.6" thickTop="1" thickBot="1">
      <c r="A36" s="43"/>
      <c r="B36" s="142"/>
      <c r="C36" s="143"/>
      <c r="D36" s="143"/>
      <c r="E36" s="143"/>
      <c r="F36" s="143"/>
      <c r="G36" s="144"/>
      <c r="H36" s="2"/>
      <c r="I36" s="75"/>
      <c r="J36" s="78" t="s">
        <v>80</v>
      </c>
      <c r="L36" s="119" t="s">
        <v>257</v>
      </c>
      <c r="M36" s="118"/>
    </row>
    <row r="37" spans="1:17" ht="15.6" thickTop="1" thickBot="1">
      <c r="A37" s="43"/>
      <c r="B37" s="142"/>
      <c r="C37" s="143"/>
      <c r="D37" s="143"/>
      <c r="E37" s="143"/>
      <c r="F37" s="143"/>
      <c r="G37" s="144"/>
      <c r="H37" s="2"/>
      <c r="I37" s="75"/>
      <c r="J37" s="78" t="s">
        <v>80</v>
      </c>
      <c r="L37" s="120" t="s">
        <v>228</v>
      </c>
      <c r="M37" s="101"/>
    </row>
    <row r="38" spans="1:17" ht="15.6" thickTop="1" thickBot="1">
      <c r="A38" s="43"/>
      <c r="B38" s="142"/>
      <c r="C38" s="143"/>
      <c r="D38" s="143"/>
      <c r="E38" s="143"/>
      <c r="F38" s="143"/>
      <c r="G38" s="144"/>
      <c r="H38" s="2"/>
      <c r="I38" s="75"/>
      <c r="J38" s="78" t="s">
        <v>80</v>
      </c>
      <c r="L38" s="120" t="s">
        <v>229</v>
      </c>
      <c r="M38" s="102"/>
    </row>
    <row r="39" spans="1:17" ht="15.6" thickTop="1" thickBot="1">
      <c r="A39" s="43"/>
      <c r="B39" s="142"/>
      <c r="C39" s="143"/>
      <c r="D39" s="143"/>
      <c r="E39" s="143"/>
      <c r="F39" s="143"/>
      <c r="G39" s="144"/>
      <c r="H39" s="2"/>
      <c r="I39" s="75"/>
      <c r="J39" s="78" t="s">
        <v>80</v>
      </c>
      <c r="L39" s="120" t="s">
        <v>254</v>
      </c>
      <c r="M39" s="113"/>
    </row>
    <row r="40" spans="1:17" ht="15" thickTop="1">
      <c r="A40" s="43"/>
      <c r="B40" s="159"/>
      <c r="C40" s="160"/>
      <c r="D40" s="160"/>
      <c r="E40" s="160"/>
      <c r="F40" s="160"/>
      <c r="G40" s="161"/>
      <c r="H40" s="3"/>
      <c r="I40" s="76"/>
      <c r="J40" s="79" t="s">
        <v>80</v>
      </c>
      <c r="L40" s="121"/>
      <c r="M40" s="99"/>
    </row>
    <row r="41" spans="1:17" ht="15.6">
      <c r="A41" s="43"/>
      <c r="B41" s="43"/>
      <c r="C41" s="43"/>
      <c r="D41" s="43"/>
      <c r="E41" s="43"/>
      <c r="F41" s="43"/>
      <c r="G41" s="43"/>
      <c r="H41" s="58" t="s">
        <v>9</v>
      </c>
      <c r="I41" s="59"/>
      <c r="J41" s="83">
        <v>477</v>
      </c>
    </row>
    <row r="42" spans="1:17">
      <c r="A42" s="43"/>
      <c r="B42" s="43"/>
      <c r="C42" s="43"/>
      <c r="D42" s="43"/>
      <c r="E42" s="43"/>
      <c r="F42" s="43"/>
      <c r="G42" s="43"/>
      <c r="H42" s="60"/>
      <c r="I42" s="60"/>
      <c r="J42" s="61"/>
    </row>
    <row r="43" spans="1:17">
      <c r="A43" s="43"/>
      <c r="B43" s="43"/>
      <c r="C43" s="43"/>
      <c r="D43" s="43"/>
      <c r="E43" s="43"/>
      <c r="F43" s="43"/>
      <c r="G43" s="43"/>
      <c r="H43" s="86" t="s">
        <v>234</v>
      </c>
      <c r="I43" s="87"/>
      <c r="J43" s="83">
        <v>150</v>
      </c>
    </row>
    <row r="44" spans="1:17">
      <c r="A44" s="43"/>
      <c r="B44" s="43"/>
      <c r="C44" s="43"/>
      <c r="D44" s="43"/>
      <c r="E44" s="43"/>
      <c r="F44" s="43"/>
      <c r="G44" s="43"/>
      <c r="H44" s="86" t="s">
        <v>233</v>
      </c>
      <c r="I44" s="87"/>
      <c r="J44" s="85"/>
    </row>
    <row r="45" spans="1:17">
      <c r="A45" s="43"/>
      <c r="B45" s="152" t="s">
        <v>3</v>
      </c>
      <c r="C45" s="152"/>
      <c r="D45" s="73" t="s">
        <v>4</v>
      </c>
      <c r="E45" s="57"/>
      <c r="F45" s="63"/>
      <c r="G45" s="63"/>
      <c r="H45" s="80" t="s">
        <v>214</v>
      </c>
      <c r="I45" s="81"/>
      <c r="J45" s="82">
        <v>327</v>
      </c>
    </row>
    <row r="46" spans="1:17">
      <c r="A46" s="43"/>
      <c r="B46" s="43"/>
      <c r="C46" s="43"/>
      <c r="D46" s="43"/>
      <c r="E46" s="43"/>
      <c r="F46" s="43"/>
      <c r="G46" s="43"/>
      <c r="H46" s="43"/>
      <c r="I46" s="43"/>
      <c r="J46" s="43"/>
    </row>
    <row r="47" spans="1:17">
      <c r="A47" s="43"/>
      <c r="B47" s="140" t="s">
        <v>11</v>
      </c>
      <c r="C47" s="140"/>
      <c r="D47" s="140"/>
      <c r="E47" s="140"/>
      <c r="F47" s="140"/>
      <c r="G47" s="105"/>
      <c r="H47" s="64" t="s">
        <v>25</v>
      </c>
      <c r="I47" s="65"/>
      <c r="J47" s="66"/>
    </row>
    <row r="48" spans="1:17">
      <c r="A48" s="43"/>
      <c r="B48" s="140" t="s">
        <v>26</v>
      </c>
      <c r="C48" s="140"/>
      <c r="D48" s="140"/>
      <c r="E48" s="140"/>
      <c r="F48" s="140"/>
      <c r="G48" s="105"/>
      <c r="H48" s="67"/>
      <c r="I48" s="68"/>
      <c r="J48" s="69"/>
    </row>
    <row r="49" spans="1:10">
      <c r="A49" s="43"/>
      <c r="B49" s="140" t="s">
        <v>27</v>
      </c>
      <c r="C49" s="140"/>
      <c r="D49" s="140"/>
      <c r="E49" s="140"/>
      <c r="F49" s="140"/>
      <c r="G49" s="43"/>
      <c r="H49" s="70"/>
      <c r="I49" s="71"/>
      <c r="J49" s="72"/>
    </row>
    <row r="50" spans="1:10">
      <c r="A50" s="43"/>
      <c r="B50" s="43"/>
      <c r="C50" s="43"/>
      <c r="D50" s="43"/>
      <c r="E50" s="43"/>
      <c r="F50" s="43"/>
      <c r="G50" s="43"/>
      <c r="H50" s="43"/>
      <c r="I50" s="43"/>
      <c r="J50" s="43"/>
    </row>
    <row r="51" spans="1:10">
      <c r="A51" s="134" t="s">
        <v>24</v>
      </c>
      <c r="B51" s="134"/>
      <c r="C51" s="134"/>
      <c r="D51" s="134"/>
      <c r="E51" s="134"/>
      <c r="F51" s="134"/>
      <c r="G51" s="134"/>
      <c r="H51" s="134"/>
      <c r="I51" s="134"/>
      <c r="J51" s="134"/>
    </row>
    <row r="52" spans="1:10">
      <c r="A52" s="134" t="s">
        <v>6</v>
      </c>
      <c r="B52" s="134"/>
      <c r="C52" s="134"/>
      <c r="D52" s="134"/>
      <c r="E52" s="134"/>
      <c r="F52" s="134"/>
      <c r="G52" s="134"/>
      <c r="H52" s="134"/>
      <c r="I52" s="134"/>
      <c r="J52" s="134"/>
    </row>
    <row r="53" spans="1:10">
      <c r="A53" s="43"/>
      <c r="B53" s="43"/>
      <c r="C53" s="43"/>
      <c r="D53" s="43"/>
      <c r="E53" s="43"/>
      <c r="F53" s="43"/>
      <c r="G53" s="43"/>
      <c r="H53" s="43"/>
      <c r="I53" s="43"/>
      <c r="J53" s="43"/>
    </row>
  </sheetData>
  <sheetProtection sheet="1" objects="1" scenarios="1"/>
  <mergeCells count="44">
    <mergeCell ref="A51:J51"/>
    <mergeCell ref="A52:J52"/>
    <mergeCell ref="B39:G39"/>
    <mergeCell ref="B40:G40"/>
    <mergeCell ref="B45:C45"/>
    <mergeCell ref="B47:F47"/>
    <mergeCell ref="B48:F48"/>
    <mergeCell ref="B49:F49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</mergeCells>
  <dataValidations count="1">
    <dataValidation type="list" allowBlank="1" showInputMessage="1" showErrorMessage="1" sqref="D45">
      <formula1>$Q$2:$Q$5</formula1>
    </dataValidation>
  </dataValidations>
  <pageMargins left="0.31496062992125984" right="0.31496062992125984" top="0.3543307086614173" bottom="0.3543307086614173" header="0.31496062992125984" footer="0.31496062992125984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I4"/>
  <sheetViews>
    <sheetView workbookViewId="0">
      <selection activeCell="J5" sqref="J5"/>
    </sheetView>
  </sheetViews>
  <sheetFormatPr baseColWidth="10" defaultRowHeight="14.4"/>
  <cols>
    <col min="1" max="1" width="19.44140625" style="110" customWidth="1"/>
    <col min="2" max="2" width="20.6640625" style="110" customWidth="1"/>
    <col min="3" max="3" width="21.77734375" style="111" customWidth="1"/>
    <col min="4" max="4" width="33.109375" style="110" customWidth="1"/>
    <col min="5" max="5" width="23.6640625" style="112" customWidth="1"/>
    <col min="6" max="6" width="13.5546875" style="112" customWidth="1"/>
    <col min="7" max="7" width="12.33203125" style="112" customWidth="1"/>
    <col min="8" max="9" width="13" style="110" customWidth="1"/>
  </cols>
  <sheetData>
    <row r="1" spans="1:9" ht="15" customHeight="1" thickTop="1">
      <c r="A1" s="171" t="s">
        <v>221</v>
      </c>
      <c r="B1" s="172"/>
      <c r="C1" s="172"/>
      <c r="D1" s="172"/>
      <c r="E1" s="172"/>
      <c r="F1" s="172"/>
      <c r="G1" s="172"/>
      <c r="H1" s="172"/>
      <c r="I1" s="173"/>
    </row>
    <row r="2" spans="1:9" ht="15" customHeight="1" thickBot="1">
      <c r="A2" s="174"/>
      <c r="B2" s="175"/>
      <c r="C2" s="175"/>
      <c r="D2" s="175"/>
      <c r="E2" s="175"/>
      <c r="F2" s="175"/>
      <c r="G2" s="175"/>
      <c r="H2" s="175"/>
      <c r="I2" s="176"/>
    </row>
    <row r="3" spans="1:9" ht="34.200000000000003" customHeight="1" thickTop="1" thickBot="1">
      <c r="A3" s="107" t="s">
        <v>216</v>
      </c>
      <c r="B3" s="107" t="s">
        <v>217</v>
      </c>
      <c r="C3" s="108" t="s">
        <v>218</v>
      </c>
      <c r="D3" s="107" t="s">
        <v>219</v>
      </c>
      <c r="E3" s="109" t="s">
        <v>16</v>
      </c>
      <c r="F3" s="109" t="s">
        <v>234</v>
      </c>
      <c r="G3" s="109" t="s">
        <v>233</v>
      </c>
      <c r="H3" s="107" t="s">
        <v>220</v>
      </c>
      <c r="I3" s="107" t="s">
        <v>250</v>
      </c>
    </row>
    <row r="4" spans="1:9" ht="15" thickTop="1"/>
  </sheetData>
  <mergeCells count="1">
    <mergeCell ref="A1:I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32</vt:i4>
      </vt:variant>
    </vt:vector>
  </HeadingPairs>
  <TitlesOfParts>
    <vt:vector size="39" baseType="lpstr">
      <vt:lpstr>facture</vt:lpstr>
      <vt:lpstr>liste_clients</vt:lpstr>
      <vt:lpstr>base_facture</vt:lpstr>
      <vt:lpstr>base_commande</vt:lpstr>
      <vt:lpstr>base_devis</vt:lpstr>
      <vt:lpstr>recup</vt:lpstr>
      <vt:lpstr>reglement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R_acompte</vt:lpstr>
      <vt:lpstr>R_adresse</vt:lpstr>
      <vt:lpstr>R_code_postal</vt:lpstr>
      <vt:lpstr>R_date</vt:lpstr>
      <vt:lpstr>R_mail</vt:lpstr>
      <vt:lpstr>R_net_a_payer</vt:lpstr>
      <vt:lpstr>R_nom</vt:lpstr>
      <vt:lpstr>R_num</vt:lpstr>
      <vt:lpstr>R_prenom</vt:lpstr>
      <vt:lpstr>R_reglement</vt:lpstr>
      <vt:lpstr>R_telephone</vt:lpstr>
      <vt:lpstr>R_tiers1</vt:lpstr>
      <vt:lpstr>R_total</vt:lpstr>
      <vt:lpstr>R_ville</vt:lpstr>
      <vt:lpstr>reglement</vt:lpstr>
      <vt:lpstr>telephone</vt:lpstr>
      <vt:lpstr>tiers</vt:lpstr>
      <vt:lpstr>tiers1</vt:lpstr>
      <vt:lpstr>total</vt:lpstr>
      <vt:lpstr>ville</vt:lpstr>
      <vt:lpstr>facture!Zone_d_impression</vt:lpstr>
      <vt:lpstr>recup!Zone_d_impression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2013-03-11T23:02:22Z</cp:lastPrinted>
  <dcterms:created xsi:type="dcterms:W3CDTF">2013-02-02T14:29:54Z</dcterms:created>
  <dcterms:modified xsi:type="dcterms:W3CDTF">2013-03-12T23:51:05Z</dcterms:modified>
</cp:coreProperties>
</file>