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6525" windowWidth="21720" windowHeight="6585" tabRatio="931" firstSheet="1" activeTab="1"/>
  </bookViews>
  <sheets>
    <sheet name="MENU" sheetId="23" state="veryHidden" r:id="rId1"/>
    <sheet name="Charges 2019" sheetId="34" r:id="rId2"/>
  </sheets>
  <calcPr calcId="114210"/>
</workbook>
</file>

<file path=xl/calcChain.xml><?xml version="1.0" encoding="utf-8"?>
<calcChain xmlns="http://schemas.openxmlformats.org/spreadsheetml/2006/main">
  <c r="F15" i="34"/>
  <c r="F16"/>
  <c r="F12"/>
  <c r="F13"/>
  <c r="F14"/>
  <c r="F20"/>
  <c r="F21"/>
  <c r="F22"/>
  <c r="F23"/>
  <c r="F24"/>
  <c r="F26"/>
  <c r="F27"/>
  <c r="F28"/>
  <c r="F29"/>
  <c r="F30"/>
  <c r="F31"/>
  <c r="F18"/>
  <c r="F19"/>
  <c r="E25"/>
  <c r="F25"/>
  <c r="F48"/>
  <c r="F49"/>
  <c r="F50"/>
  <c r="F51"/>
  <c r="F52"/>
  <c r="F53"/>
  <c r="F55"/>
  <c r="F56"/>
  <c r="F57"/>
  <c r="F58"/>
  <c r="F59"/>
  <c r="F60"/>
  <c r="F47"/>
  <c r="F54"/>
  <c r="F76"/>
  <c r="F78"/>
  <c r="F79"/>
  <c r="F80"/>
  <c r="F81"/>
  <c r="F82"/>
  <c r="F83"/>
  <c r="F84"/>
  <c r="F85"/>
  <c r="F86"/>
  <c r="F87"/>
  <c r="F88"/>
  <c r="F89"/>
  <c r="F77"/>
  <c r="F105"/>
  <c r="F106"/>
  <c r="F108"/>
  <c r="F109"/>
  <c r="F110"/>
  <c r="F111"/>
  <c r="F112"/>
  <c r="F113"/>
  <c r="F114"/>
  <c r="F115"/>
  <c r="F116"/>
  <c r="F117"/>
  <c r="F118"/>
  <c r="F107"/>
  <c r="F124"/>
  <c r="F42"/>
  <c r="F43"/>
  <c r="F44"/>
  <c r="F45"/>
  <c r="F41"/>
  <c r="F72"/>
  <c r="F73"/>
  <c r="F74"/>
  <c r="F70"/>
  <c r="F71"/>
  <c r="F102"/>
  <c r="F103"/>
  <c r="F99"/>
  <c r="F100"/>
  <c r="F101"/>
  <c r="F4"/>
  <c r="F5"/>
  <c r="F7"/>
  <c r="F8"/>
  <c r="G121"/>
  <c r="G6"/>
  <c r="G5"/>
  <c r="G8"/>
  <c r="G7"/>
  <c r="G4"/>
  <c r="F17"/>
  <c r="F46"/>
  <c r="F75"/>
  <c r="F104"/>
  <c r="G128"/>
  <c r="I2"/>
  <c r="F119"/>
  <c r="F120"/>
  <c r="F91"/>
  <c r="F90"/>
  <c r="F62"/>
  <c r="F61"/>
  <c r="F33"/>
  <c r="F32"/>
  <c r="F127"/>
  <c r="F125"/>
  <c r="F126"/>
  <c r="F128"/>
  <c r="E3"/>
  <c r="F64"/>
  <c r="F34"/>
  <c r="F63"/>
  <c r="F92"/>
  <c r="F121"/>
  <c r="F65"/>
  <c r="F94"/>
  <c r="F93"/>
  <c r="F35"/>
  <c r="F123"/>
  <c r="F36"/>
  <c r="F122"/>
</calcChain>
</file>

<file path=xl/comments1.xml><?xml version="1.0" encoding="utf-8"?>
<comments xmlns="http://schemas.openxmlformats.org/spreadsheetml/2006/main">
  <authors>
    <author>***</author>
  </authors>
  <commentList>
    <comment ref="A2" authorId="0">
      <text>
        <r>
          <rPr>
            <b/>
            <i/>
            <sz val="12"/>
            <color indexed="10"/>
            <rFont val="Tahoma"/>
            <family val="2"/>
          </rPr>
          <t xml:space="preserve">Afficher / Masquer 
</t>
        </r>
        <r>
          <rPr>
            <b/>
            <i/>
            <sz val="12"/>
            <color indexed="12"/>
            <rFont val="Tahoma"/>
            <family val="2"/>
          </rPr>
          <t xml:space="preserve">Lignes </t>
        </r>
        <r>
          <rPr>
            <b/>
            <i/>
            <sz val="12"/>
            <color indexed="10"/>
            <rFont val="Tahoma"/>
            <family val="2"/>
          </rPr>
          <t xml:space="preserve">Vides &amp; Colonnes
</t>
        </r>
        <r>
          <rPr>
            <b/>
            <i/>
            <sz val="12"/>
            <color indexed="12"/>
            <rFont val="Tahoma"/>
            <family val="2"/>
          </rPr>
          <t xml:space="preserve">Afficher toutes les </t>
        </r>
        <r>
          <rPr>
            <b/>
            <i/>
            <sz val="12"/>
            <color indexed="10"/>
            <rFont val="Tahoma"/>
            <family val="2"/>
          </rPr>
          <t>Lignes</t>
        </r>
        <r>
          <rPr>
            <b/>
            <i/>
            <sz val="12"/>
            <color indexed="12"/>
            <rFont val="Tahoma"/>
            <family val="2"/>
          </rPr>
          <t xml:space="preserve">
Pour </t>
        </r>
        <r>
          <rPr>
            <b/>
            <i/>
            <sz val="12"/>
            <color indexed="10"/>
            <rFont val="Tahoma"/>
            <family val="2"/>
          </rPr>
          <t>Nouvelle Année</t>
        </r>
        <r>
          <rPr>
            <b/>
            <i/>
            <sz val="12"/>
            <color indexed="12"/>
            <rFont val="Tahoma"/>
            <family val="2"/>
          </rPr>
          <t xml:space="preserve">
</t>
        </r>
      </text>
    </comment>
    <comment ref="F2" authorId="0">
      <text>
        <r>
          <rPr>
            <b/>
            <sz val="12"/>
            <color indexed="10"/>
            <rFont val="Tahoma"/>
            <family val="2"/>
          </rPr>
          <t xml:space="preserve">Afficher / Masquer 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12"/>
            <rFont val="Tahoma"/>
            <family val="2"/>
          </rPr>
          <t>Tous les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10"/>
            <rFont val="Tahoma"/>
            <family val="2"/>
          </rPr>
          <t>Mois de l'Année</t>
        </r>
      </text>
    </comment>
  </commentList>
</comments>
</file>

<file path=xl/sharedStrings.xml><?xml version="1.0" encoding="utf-8"?>
<sst xmlns="http://schemas.openxmlformats.org/spreadsheetml/2006/main" count="153" uniqueCount="45">
  <si>
    <t>Solde</t>
  </si>
  <si>
    <t>MENU</t>
  </si>
  <si>
    <t>Montant Chèque</t>
  </si>
  <si>
    <t>Montant Virement</t>
  </si>
  <si>
    <t>Dates Paiements                                  Chèque ou Virement</t>
  </si>
  <si>
    <t>Numéro Chèque Bancaire</t>
  </si>
  <si>
    <t>20509301</t>
  </si>
  <si>
    <r>
      <t>Explications</t>
    </r>
    <r>
      <rPr>
        <b/>
        <sz val="14"/>
        <rFont val="Arial"/>
        <family val="2"/>
      </rPr>
      <t xml:space="preserve">
Régularisations Paiements</t>
    </r>
    <r>
      <rPr>
        <b/>
        <sz val="14"/>
        <color indexed="10"/>
        <rFont val="Arial"/>
        <family val="2"/>
      </rPr>
      <t xml:space="preserve"> </t>
    </r>
  </si>
  <si>
    <r>
      <t>Tapez les Explications Régularisations Colonne</t>
    </r>
    <r>
      <rPr>
        <b/>
        <i/>
        <sz val="14"/>
        <color indexed="12"/>
        <rFont val="Tahoma"/>
        <family val="2"/>
      </rPr>
      <t xml:space="preserve"> G</t>
    </r>
  </si>
  <si>
    <t xml:space="preserve">Montant Annuel des Appels </t>
  </si>
  <si>
    <t xml:space="preserve">Montant Annuel des Régularisations en ( + ) ou en ( - ) </t>
  </si>
  <si>
    <t xml:space="preserve">Montant Annuel Appels + Montant Régularisations </t>
  </si>
  <si>
    <t>-</t>
  </si>
  <si>
    <r>
      <t xml:space="preserve">Montant </t>
    </r>
    <r>
      <rPr>
        <b/>
        <i/>
        <sz val="12"/>
        <color indexed="10"/>
        <rFont val="Tahoma"/>
        <family val="2"/>
      </rPr>
      <t>Solde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</si>
  <si>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1er trimestre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</si>
  <si>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2ème trimestre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</si>
  <si>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 xml:space="preserve">3ème trimestre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</si>
  <si>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4ème trimestre</t>
    </r>
    <r>
      <rPr>
        <b/>
        <i/>
        <sz val="12"/>
        <rFont val="Tahoma"/>
        <family val="2"/>
      </rPr>
      <t xml:space="preserve"> </t>
    </r>
  </si>
  <si>
    <r>
      <t>Montant</t>
    </r>
    <r>
      <rPr>
        <b/>
        <i/>
        <sz val="12"/>
        <color indexed="10"/>
        <rFont val="Tahoma"/>
        <family val="2"/>
      </rPr>
      <t xml:space="preserve"> Annuel</t>
    </r>
    <r>
      <rPr>
        <b/>
        <i/>
        <sz val="12"/>
        <rFont val="Tahoma"/>
        <family val="2"/>
      </rPr>
      <t xml:space="preserve"> Fonds de Travaux</t>
    </r>
    <r>
      <rPr>
        <b/>
        <i/>
        <sz val="12"/>
        <color indexed="10"/>
        <rFont val="Tahoma"/>
        <family val="2"/>
      </rPr>
      <t xml:space="preserve"> Loi ALUR </t>
    </r>
    <r>
      <rPr>
        <b/>
        <i/>
        <sz val="12"/>
        <rFont val="Tahoma"/>
        <family val="2"/>
      </rPr>
      <t>en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(+)</t>
    </r>
  </si>
  <si>
    <r>
      <t xml:space="preserve">Montant </t>
    </r>
    <r>
      <rPr>
        <b/>
        <i/>
        <sz val="12"/>
        <color indexed="10"/>
        <rFont val="Tahoma"/>
        <family val="2"/>
      </rPr>
      <t>Annuel</t>
    </r>
    <r>
      <rPr>
        <b/>
        <i/>
        <sz val="12"/>
        <rFont val="Tahoma"/>
        <family val="2"/>
      </rPr>
      <t xml:space="preserve"> Eau Chaude en</t>
    </r>
    <r>
      <rPr>
        <b/>
        <i/>
        <sz val="12"/>
        <color indexed="12"/>
        <rFont val="Tahoma"/>
        <family val="2"/>
      </rPr>
      <t xml:space="preserve"> (+)</t>
    </r>
  </si>
  <si>
    <r>
      <t>Montant Charges Supplémentaires en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(+)</t>
    </r>
  </si>
  <si>
    <r>
      <t xml:space="preserve">Montant </t>
    </r>
    <r>
      <rPr>
        <b/>
        <i/>
        <sz val="12"/>
        <color indexed="10"/>
        <rFont val="Tahoma"/>
        <family val="2"/>
      </rPr>
      <t>Mensuel</t>
    </r>
    <r>
      <rPr>
        <b/>
        <i/>
        <sz val="12"/>
        <rFont val="Tahoma"/>
        <family val="2"/>
      </rPr>
      <t xml:space="preserve"> de la </t>
    </r>
    <r>
      <rPr>
        <b/>
        <i/>
        <sz val="12"/>
        <color indexed="10"/>
        <rFont val="Tahoma"/>
        <family val="2"/>
      </rPr>
      <t xml:space="preserve">Simulation </t>
    </r>
  </si>
  <si>
    <t xml:space="preserve">Régularisation Charges en Crédit ( + ) </t>
  </si>
  <si>
    <t xml:space="preserve">Régularisation Charges en Débit ( - ) </t>
  </si>
  <si>
    <t xml:space="preserve">Rappel Solde Général de l'Année </t>
  </si>
  <si>
    <r>
      <t>Régularisation Charges</t>
    </r>
    <r>
      <rPr>
        <b/>
        <i/>
        <sz val="12"/>
        <rFont val="Tahoma"/>
        <family val="2"/>
      </rPr>
      <t xml:space="preserve"> </t>
    </r>
    <r>
      <rPr>
        <b/>
        <i/>
        <sz val="12"/>
        <color indexed="11"/>
        <rFont val="Tahoma"/>
        <family val="2"/>
      </rPr>
      <t>Crédit ( + )</t>
    </r>
    <r>
      <rPr>
        <b/>
        <i/>
        <sz val="12"/>
        <color indexed="9"/>
        <rFont val="Tahoma"/>
        <family val="2"/>
      </rPr>
      <t xml:space="preserve"> ou </t>
    </r>
    <r>
      <rPr>
        <b/>
        <i/>
        <sz val="12"/>
        <color indexed="13"/>
        <rFont val="Tahoma"/>
        <family val="2"/>
      </rPr>
      <t>Débit ( - )</t>
    </r>
    <r>
      <rPr>
        <b/>
        <i/>
        <sz val="12"/>
        <color indexed="11"/>
        <rFont val="Tahoma"/>
        <family val="2"/>
      </rPr>
      <t xml:space="preserve"> </t>
    </r>
  </si>
  <si>
    <t xml:space="preserve"> Simulation 2019 </t>
  </si>
  <si>
    <r>
      <t xml:space="preserve">Régularisation </t>
    </r>
    <r>
      <rPr>
        <b/>
        <i/>
        <sz val="13"/>
        <color indexed="10"/>
        <rFont val="Tahoma"/>
        <family val="2"/>
      </rPr>
      <t>Débit (-)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0"/>
        <rFont val="Tahoma"/>
        <family val="2"/>
      </rPr>
      <t>31 décembre 2018</t>
    </r>
    <r>
      <rPr>
        <b/>
        <i/>
        <sz val="13"/>
        <rFont val="Tahoma"/>
        <family val="2"/>
      </rPr>
      <t xml:space="preserve"> </t>
    </r>
  </si>
  <si>
    <r>
      <t xml:space="preserve">Solde </t>
    </r>
    <r>
      <rPr>
        <b/>
        <i/>
        <sz val="13"/>
        <color indexed="10"/>
        <rFont val="Tahoma"/>
        <family val="2"/>
      </rPr>
      <t>Négatif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0"/>
        <rFont val="Tahoma"/>
        <family val="2"/>
      </rPr>
      <t xml:space="preserve">31 décembre 2018 </t>
    </r>
  </si>
  <si>
    <r>
      <t xml:space="preserve">Régularisation </t>
    </r>
    <r>
      <rPr>
        <b/>
        <i/>
        <sz val="13"/>
        <color indexed="12"/>
        <rFont val="Tahoma"/>
        <family val="2"/>
      </rPr>
      <t>Crédit (+)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2"/>
        <rFont val="Tahoma"/>
        <family val="2"/>
      </rPr>
      <t>31 décembre 2018</t>
    </r>
  </si>
  <si>
    <r>
      <t xml:space="preserve">Solde </t>
    </r>
    <r>
      <rPr>
        <b/>
        <i/>
        <sz val="13"/>
        <color indexed="12"/>
        <rFont val="Tahoma"/>
        <family val="2"/>
      </rPr>
      <t>Positif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2"/>
        <rFont val="Tahoma"/>
        <family val="2"/>
      </rPr>
      <t>31 décembre 2018</t>
    </r>
    <r>
      <rPr>
        <b/>
        <i/>
        <sz val="13"/>
        <rFont val="Tahoma"/>
        <family val="2"/>
      </rPr>
      <t xml:space="preserve"> </t>
    </r>
  </si>
  <si>
    <t xml:space="preserve">Appel Provisions du 1er Janvier au 31 Mars 2019 (1er trimestre) </t>
  </si>
  <si>
    <t xml:space="preserve">Appel Provisions du 1er Avril au 30 Juin 2019 (2 ème trimestre) </t>
  </si>
  <si>
    <t xml:space="preserve">Appel Provisions du 1er Juillet au 30 Septembre 2019 (3 ème trimestre) </t>
  </si>
  <si>
    <t xml:space="preserve">Appel Provisions 1er Octobre au 31 Décembre 2019 (4 ème trimestre)  </t>
  </si>
  <si>
    <r>
      <t xml:space="preserve">Montant Eau chaude Année </t>
    </r>
    <r>
      <rPr>
        <b/>
        <i/>
        <sz val="13"/>
        <color indexed="10"/>
        <rFont val="Tahoma"/>
        <family val="2"/>
      </rPr>
      <t>2018</t>
    </r>
    <r>
      <rPr>
        <b/>
        <i/>
        <sz val="13"/>
        <rFont val="Tahoma"/>
        <family val="2"/>
      </rPr>
      <t>. Volume</t>
    </r>
    <r>
      <rPr>
        <b/>
        <i/>
        <sz val="13"/>
        <color indexed="10"/>
        <rFont val="Tahoma"/>
        <family val="2"/>
      </rPr>
      <t xml:space="preserve"> </t>
    </r>
    <r>
      <rPr>
        <b/>
        <i/>
        <sz val="13"/>
        <rFont val="Tahoma"/>
        <family val="2"/>
      </rPr>
      <t>(</t>
    </r>
    <r>
      <rPr>
        <b/>
        <i/>
        <sz val="13"/>
        <color indexed="10"/>
        <rFont val="Tahoma"/>
        <family val="2"/>
      </rPr>
      <t xml:space="preserve">21 </t>
    </r>
    <r>
      <rPr>
        <b/>
        <i/>
        <sz val="13"/>
        <rFont val="Tahoma"/>
        <family val="2"/>
      </rPr>
      <t xml:space="preserve">m3) 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</si>
  <si>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 </t>
    </r>
    <r>
      <rPr>
        <b/>
        <i/>
        <sz val="12"/>
        <color indexed="13"/>
        <rFont val="Tahoma"/>
        <family val="2"/>
      </rPr>
      <t>Cellule = 0.00 € = Solde positif ou charges à jour</t>
    </r>
    <r>
      <rPr>
        <b/>
        <i/>
        <sz val="12"/>
        <color indexed="9"/>
        <rFont val="Tahoma"/>
        <family val="2"/>
      </rPr>
      <t xml:space="preserve">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</si>
  <si>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 </t>
    </r>
    <r>
      <rPr>
        <b/>
        <i/>
        <sz val="12"/>
        <color indexed="13"/>
        <rFont val="Tahoma"/>
        <family val="2"/>
      </rPr>
      <t xml:space="preserve">Cellule = 0.00 € = Solde positif ou charges à jour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</si>
  <si>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</t>
    </r>
    <r>
      <rPr>
        <b/>
        <i/>
        <sz val="12"/>
        <color indexed="13"/>
        <rFont val="Tahoma"/>
        <family val="2"/>
      </rPr>
      <t xml:space="preserve"> Cellule =</t>
    </r>
    <r>
      <rPr>
        <b/>
        <i/>
        <sz val="12"/>
        <color indexed="9"/>
        <rFont val="Tahoma"/>
        <family val="2"/>
      </rPr>
      <t xml:space="preserve"> </t>
    </r>
    <r>
      <rPr>
        <b/>
        <i/>
        <sz val="12"/>
        <color indexed="13"/>
        <rFont val="Tahoma"/>
        <family val="2"/>
      </rPr>
      <t>0.00 € = Solde positif ou charges à jour</t>
    </r>
    <r>
      <rPr>
        <b/>
        <i/>
        <sz val="12"/>
        <color indexed="9"/>
        <rFont val="Tahoma"/>
        <family val="2"/>
      </rPr>
      <t xml:space="preserve"> </t>
    </r>
  </si>
  <si>
    <r>
      <t xml:space="preserve">Montant mensuel </t>
    </r>
    <r>
      <rPr>
        <b/>
        <i/>
        <sz val="12"/>
        <color indexed="10"/>
        <rFont val="Tahoma"/>
        <family val="2"/>
      </rPr>
      <t>FIXE</t>
    </r>
    <r>
      <rPr>
        <b/>
        <i/>
        <sz val="12"/>
        <color indexed="12"/>
        <rFont val="Tahoma"/>
        <family val="2"/>
      </rPr>
      <t xml:space="preserve"> à Payer.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Cellule = 0.00 €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= Solde positif ou charges à jour </t>
    </r>
  </si>
  <si>
    <r>
      <t xml:space="preserve">Montant mensuel </t>
    </r>
    <r>
      <rPr>
        <b/>
        <i/>
        <sz val="12"/>
        <color indexed="10"/>
        <rFont val="Tahoma"/>
        <family val="2"/>
      </rPr>
      <t>FIXE</t>
    </r>
    <r>
      <rPr>
        <b/>
        <i/>
        <sz val="12"/>
        <color indexed="12"/>
        <rFont val="Tahoma"/>
        <family val="2"/>
      </rPr>
      <t xml:space="preserve"> à Payer.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Cellule = 0.00 € = Solde positif ou charges à jour </t>
    </r>
  </si>
  <si>
    <t xml:space="preserve">Solde de l'Année </t>
  </si>
  <si>
    <r>
      <t xml:space="preserve">Montant Annuel Payé 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 </t>
    </r>
  </si>
  <si>
    <t xml:space="preserve">(À Titre Indicatif) </t>
  </si>
  <si>
    <t xml:space="preserve"> </t>
  </si>
</sst>
</file>

<file path=xl/styles.xml><?xml version="1.0" encoding="utf-8"?>
<styleSheet xmlns="http://schemas.openxmlformats.org/spreadsheetml/2006/main">
  <numFmts count="17">
    <numFmt numFmtId="8" formatCode="#,##0.00\ &quot;€&quot;;[Red]\-#,##0.00\ &quot;€&quot;"/>
    <numFmt numFmtId="164" formatCode="#,##0.00\ &quot;€&quot;"/>
    <numFmt numFmtId="165" formatCode="dddd\ dd\ mmmm\ yyyy"/>
    <numFmt numFmtId="166" formatCode="\+\ #,##0.00\ &quot;€&quot;;[Red]\-\ #,##0.00;[Blue]0.00\ &quot;€&quot;"/>
    <numFmt numFmtId="167" formatCode="\+\ #,##0.00\ &quot;€&quot;;[Red]\-\ #,##0.00\ &quot;€&quot;;0.00\ &quot;€&quot;"/>
    <numFmt numFmtId="168" formatCode="[Blue]\ 0.00\ &quot;€&quot;;[Red]#,##0.00\ "/>
    <numFmt numFmtId="169" formatCode="#,##0.00\ &quot;€&quot;;[Red]\-\ #,##0.00\ &quot;€&quot;;[Blue]0.00\ &quot;€&quot;"/>
    <numFmt numFmtId="170" formatCode="\ #,##0.00\ &quot;€&quot;;[Red]\-\ #,##0.00\ &quot;€&quot;;[Blue]0.00\ &quot;€&quot;"/>
    <numFmt numFmtId="171" formatCode="\ \+\ #,##0.00\ &quot;€&quot;;[Red]\-\ #,##0.00\ &quot;€&quot;;[Blue]0.00\ &quot;€&quot;"/>
    <numFmt numFmtId="172" formatCode="\ \+\ #,##0.00\ &quot;€&quot;;[Black]\ #,##0.00\ &quot;€&quot;;[Black]0.00\ &quot;€&quot;"/>
    <numFmt numFmtId="173" formatCode="\-\ #,##0.00\ &quot;€&quot;;[Red]\ \-\ #,##0.00\ &quot;€&quot;"/>
    <numFmt numFmtId="174" formatCode="\+\ #,##0.00\ &quot;€&quot;;[Blue]\ \+\ #,##0.00\ &quot;€&quot;"/>
    <numFmt numFmtId="175" formatCode=";;;@*-\&gt;"/>
    <numFmt numFmtId="176" formatCode="\ 0.00\ &quot;€&quot;"/>
    <numFmt numFmtId="177" formatCode="\ #,##0.00\ &quot;€&quot;;[White]\ #,##0.00\ &quot;€&quot;;[White]0.00\ &quot;€&quot;"/>
    <numFmt numFmtId="178" formatCode="\+\ #,##0.00\ &quot;€&quot;;[Yellow]\ \+\ #,##0.00\ &quot;€&quot;"/>
    <numFmt numFmtId="179" formatCode="\ \+\ #,##0.00\ &quot;€&quot;;[Red]\ \+\ #,##0.00\ &quot;€&quot;;[Blue]0.00\ &quot;€&quot;"/>
  </numFmts>
  <fonts count="57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indexed="12"/>
      <name val="Arial"/>
      <family val="2"/>
    </font>
    <font>
      <b/>
      <sz val="26"/>
      <color indexed="10"/>
      <name val="Arial"/>
      <family val="2"/>
    </font>
    <font>
      <b/>
      <sz val="20"/>
      <color indexed="12"/>
      <name val="Arial"/>
      <family val="2"/>
    </font>
    <font>
      <b/>
      <u/>
      <sz val="22"/>
      <color indexed="12"/>
      <name val="Arial"/>
      <family val="2"/>
    </font>
    <font>
      <b/>
      <sz val="11"/>
      <name val="Tahoma"/>
      <family val="2"/>
    </font>
    <font>
      <b/>
      <sz val="11"/>
      <color indexed="10"/>
      <name val="Tahoma"/>
      <family val="2"/>
    </font>
    <font>
      <b/>
      <i/>
      <sz val="16"/>
      <color indexed="10"/>
      <name val="Tahoma"/>
      <family val="2"/>
    </font>
    <font>
      <b/>
      <sz val="14"/>
      <color indexed="12"/>
      <name val="Tahoma"/>
      <family val="2"/>
    </font>
    <font>
      <b/>
      <sz val="13"/>
      <color indexed="12"/>
      <name val="Tahoma"/>
      <family val="2"/>
    </font>
    <font>
      <b/>
      <sz val="12"/>
      <color indexed="12"/>
      <name val="Tahoma"/>
      <family val="2"/>
    </font>
    <font>
      <b/>
      <sz val="12"/>
      <color indexed="10"/>
      <name val="Tahoma"/>
      <family val="2"/>
    </font>
    <font>
      <b/>
      <sz val="14"/>
      <color indexed="10"/>
      <name val="Arial"/>
      <family val="2"/>
    </font>
    <font>
      <b/>
      <sz val="22"/>
      <color indexed="10"/>
      <name val="Arial"/>
      <family val="2"/>
    </font>
    <font>
      <b/>
      <i/>
      <sz val="14"/>
      <color indexed="12"/>
      <name val="Tahoma"/>
      <family val="2"/>
    </font>
    <font>
      <b/>
      <i/>
      <sz val="14"/>
      <color indexed="10"/>
      <name val="Tahoma"/>
      <family val="2"/>
    </font>
    <font>
      <b/>
      <i/>
      <sz val="11"/>
      <color indexed="10"/>
      <name val="Tahoma"/>
      <family val="2"/>
    </font>
    <font>
      <b/>
      <sz val="12"/>
      <name val="Tahoma"/>
      <family val="2"/>
    </font>
    <font>
      <b/>
      <i/>
      <sz val="18"/>
      <color indexed="9"/>
      <name val="Tahoma"/>
      <family val="2"/>
    </font>
    <font>
      <b/>
      <i/>
      <sz val="11"/>
      <color indexed="12"/>
      <name val="Tahoma"/>
      <family val="2"/>
    </font>
    <font>
      <b/>
      <i/>
      <sz val="12"/>
      <color indexed="10"/>
      <name val="Tahoma"/>
      <family val="2"/>
    </font>
    <font>
      <b/>
      <i/>
      <sz val="12"/>
      <color indexed="12"/>
      <name val="Tahoma"/>
      <family val="2"/>
    </font>
    <font>
      <i/>
      <sz val="10"/>
      <name val="Arial"/>
      <family val="2"/>
    </font>
    <font>
      <b/>
      <i/>
      <sz val="12"/>
      <name val="Tahoma"/>
      <family val="2"/>
    </font>
    <font>
      <b/>
      <i/>
      <sz val="12"/>
      <color indexed="12"/>
      <name val="Arial"/>
      <family val="2"/>
    </font>
    <font>
      <i/>
      <sz val="12"/>
      <name val="Tahoma"/>
      <family val="2"/>
    </font>
    <font>
      <b/>
      <i/>
      <sz val="12"/>
      <color indexed="10"/>
      <name val="Arial"/>
      <family val="2"/>
    </font>
    <font>
      <b/>
      <i/>
      <sz val="12"/>
      <name val="Arial"/>
      <family val="2"/>
    </font>
    <font>
      <b/>
      <i/>
      <sz val="12"/>
      <color indexed="9"/>
      <name val="Tahoma"/>
      <family val="2"/>
    </font>
    <font>
      <b/>
      <i/>
      <sz val="12"/>
      <color indexed="11"/>
      <name val="Tahoma"/>
      <family val="2"/>
    </font>
    <font>
      <sz val="12"/>
      <color indexed="9"/>
      <name val="Arial"/>
      <family val="2"/>
    </font>
    <font>
      <b/>
      <i/>
      <sz val="10"/>
      <name val="Arial"/>
      <family val="2"/>
    </font>
    <font>
      <b/>
      <i/>
      <sz val="13"/>
      <name val="Tahoma"/>
      <family val="2"/>
    </font>
    <font>
      <b/>
      <i/>
      <sz val="13"/>
      <color indexed="10"/>
      <name val="Tahoma"/>
      <family val="2"/>
    </font>
    <font>
      <b/>
      <i/>
      <sz val="13"/>
      <color indexed="12"/>
      <name val="Tahoma"/>
      <family val="2"/>
    </font>
    <font>
      <b/>
      <sz val="14"/>
      <color indexed="9"/>
      <name val="Tahoma"/>
      <family val="2"/>
    </font>
    <font>
      <i/>
      <sz val="14"/>
      <color indexed="9"/>
      <name val="Arial"/>
      <family val="2"/>
    </font>
    <font>
      <b/>
      <i/>
      <sz val="18"/>
      <color indexed="12"/>
      <name val="Tahoma"/>
      <family val="2"/>
    </font>
    <font>
      <b/>
      <i/>
      <sz val="18"/>
      <color indexed="14"/>
      <name val="Tahoma"/>
      <family val="2"/>
    </font>
    <font>
      <b/>
      <i/>
      <sz val="12"/>
      <color indexed="13"/>
      <name val="Tahoma"/>
      <family val="2"/>
    </font>
    <font>
      <b/>
      <i/>
      <sz val="16"/>
      <color indexed="12"/>
      <name val="Tahoma"/>
      <family val="2"/>
    </font>
    <font>
      <b/>
      <i/>
      <sz val="14"/>
      <color indexed="12"/>
      <name val="Arial"/>
      <family val="2"/>
    </font>
    <font>
      <i/>
      <sz val="14"/>
      <color indexed="12"/>
      <name val="Tahoma"/>
      <family val="2"/>
    </font>
    <font>
      <sz val="14"/>
      <color indexed="12"/>
      <name val="Tahoma"/>
      <family val="2"/>
    </font>
    <font>
      <b/>
      <i/>
      <sz val="14"/>
      <color indexed="13"/>
      <name val="Arial"/>
      <family val="2"/>
    </font>
    <font>
      <i/>
      <sz val="14"/>
      <color indexed="13"/>
      <name val="Arial"/>
      <family val="2"/>
    </font>
    <font>
      <sz val="14"/>
      <color indexed="13"/>
      <name val="Arial"/>
      <family val="2"/>
    </font>
    <font>
      <b/>
      <sz val="12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lightUp">
        <bgColor indexed="47"/>
      </patternFill>
    </fill>
    <fill>
      <patternFill patternType="solid">
        <fgColor indexed="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10"/>
      </bottom>
      <diagonal/>
    </border>
    <border>
      <left/>
      <right/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double">
        <color indexed="64"/>
      </left>
      <right/>
      <top style="thick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/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medium">
        <color indexed="64"/>
      </left>
      <right style="medium">
        <color indexed="64"/>
      </right>
      <top style="thick">
        <color indexed="10"/>
      </top>
      <bottom/>
      <diagonal/>
    </border>
    <border>
      <left style="double">
        <color indexed="64"/>
      </left>
      <right style="double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10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12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ck">
        <color indexed="10"/>
      </right>
      <top/>
      <bottom style="medium">
        <color indexed="10"/>
      </bottom>
      <diagonal/>
    </border>
    <border>
      <left style="thick">
        <color indexed="10"/>
      </left>
      <right/>
      <top/>
      <bottom style="medium">
        <color indexed="10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0" fillId="0" borderId="1" xfId="0" applyBorder="1"/>
    <xf numFmtId="0" fontId="0" fillId="0" borderId="0" xfId="0" applyBorder="1"/>
    <xf numFmtId="164" fontId="0" fillId="0" borderId="0" xfId="0" applyNumberFormat="1"/>
    <xf numFmtId="164" fontId="0" fillId="0" borderId="0" xfId="0" applyNumberFormat="1" applyBorder="1"/>
    <xf numFmtId="14" fontId="0" fillId="0" borderId="0" xfId="0" applyNumberFormat="1"/>
    <xf numFmtId="22" fontId="0" fillId="0" borderId="0" xfId="0" applyNumberFormat="1"/>
    <xf numFmtId="165" fontId="3" fillId="2" borderId="2" xfId="0" applyNumberFormat="1" applyFont="1" applyFill="1" applyBorder="1" applyAlignment="1" applyProtection="1">
      <alignment horizontal="center" vertical="center"/>
      <protection locked="0"/>
    </xf>
    <xf numFmtId="164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64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0" borderId="3" xfId="0" applyNumberFormat="1" applyFont="1" applyFill="1" applyBorder="1" applyAlignment="1" applyProtection="1">
      <alignment horizontal="center" vertical="center"/>
      <protection locked="0"/>
    </xf>
    <xf numFmtId="164" fontId="3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/>
    <xf numFmtId="0" fontId="6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14" fontId="6" fillId="0" borderId="6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3" fillId="2" borderId="7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26" fillId="0" borderId="0" xfId="0" applyNumberFormat="1" applyFont="1" applyFill="1" applyBorder="1" applyAlignment="1">
      <alignment horizontal="centerContinuous" vertical="center"/>
    </xf>
    <xf numFmtId="16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Continuous" vertical="center"/>
    </xf>
    <xf numFmtId="165" fontId="3" fillId="2" borderId="8" xfId="0" applyNumberFormat="1" applyFont="1" applyFill="1" applyBorder="1" applyAlignment="1" applyProtection="1">
      <alignment horizontal="center" vertic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 applyProtection="1">
      <alignment vertical="center"/>
      <protection locked="0"/>
    </xf>
    <xf numFmtId="165" fontId="3" fillId="2" borderId="10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vertical="center"/>
      <protection locked="0"/>
    </xf>
    <xf numFmtId="165" fontId="3" fillId="2" borderId="12" xfId="0" applyNumberFormat="1" applyFont="1" applyFill="1" applyBorder="1" applyAlignment="1" applyProtection="1">
      <alignment horizontal="center" vertic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49" fontId="3" fillId="2" borderId="13" xfId="0" applyNumberFormat="1" applyFont="1" applyFill="1" applyBorder="1" applyAlignment="1" applyProtection="1">
      <alignment vertical="center"/>
      <protection locked="0"/>
    </xf>
    <xf numFmtId="170" fontId="5" fillId="2" borderId="5" xfId="0" applyNumberFormat="1" applyFont="1" applyFill="1" applyBorder="1" applyAlignment="1" applyProtection="1">
      <alignment horizontal="center" vertical="center"/>
      <protection locked="0"/>
    </xf>
    <xf numFmtId="164" fontId="5" fillId="2" borderId="5" xfId="0" applyNumberFormat="1" applyFont="1" applyFill="1" applyBorder="1" applyAlignment="1" applyProtection="1">
      <alignment horizontal="center" vertical="center"/>
      <protection locked="0"/>
    </xf>
    <xf numFmtId="164" fontId="5" fillId="2" borderId="14" xfId="0" applyNumberFormat="1" applyFont="1" applyFill="1" applyBorder="1" applyAlignment="1" applyProtection="1">
      <alignment horizontal="center" vertical="center"/>
      <protection locked="0"/>
    </xf>
    <xf numFmtId="170" fontId="4" fillId="2" borderId="15" xfId="0" applyNumberFormat="1" applyFont="1" applyFill="1" applyBorder="1" applyAlignment="1" applyProtection="1">
      <alignment horizontal="center" vertical="center"/>
      <protection locked="0"/>
    </xf>
    <xf numFmtId="164" fontId="4" fillId="2" borderId="16" xfId="0" applyNumberFormat="1" applyFont="1" applyFill="1" applyBorder="1" applyAlignment="1" applyProtection="1">
      <alignment horizontal="center" vertical="center"/>
      <protection locked="0"/>
    </xf>
    <xf numFmtId="164" fontId="4" fillId="2" borderId="5" xfId="0" applyNumberFormat="1" applyFont="1" applyFill="1" applyBorder="1" applyAlignment="1" applyProtection="1">
      <alignment horizontal="center" vertical="center"/>
      <protection locked="0"/>
    </xf>
    <xf numFmtId="164" fontId="4" fillId="2" borderId="15" xfId="0" applyNumberFormat="1" applyFont="1" applyFill="1" applyBorder="1" applyAlignment="1" applyProtection="1">
      <alignment horizontal="center" vertical="center"/>
      <protection locked="0"/>
    </xf>
    <xf numFmtId="165" fontId="3" fillId="2" borderId="2" xfId="0" applyNumberFormat="1" applyFont="1" applyFill="1" applyBorder="1" applyAlignment="1" applyProtection="1">
      <alignment horizontal="center"/>
      <protection locked="0"/>
    </xf>
    <xf numFmtId="164" fontId="3" fillId="2" borderId="3" xfId="0" applyNumberFormat="1" applyFont="1" applyFill="1" applyBorder="1" applyAlignment="1" applyProtection="1">
      <alignment horizontal="center"/>
      <protection locked="0"/>
    </xf>
    <xf numFmtId="49" fontId="3" fillId="2" borderId="3" xfId="0" applyNumberFormat="1" applyFont="1" applyFill="1" applyBorder="1" applyAlignment="1" applyProtection="1">
      <protection locked="0"/>
    </xf>
    <xf numFmtId="164" fontId="5" fillId="2" borderId="5" xfId="0" applyNumberFormat="1" applyFont="1" applyFill="1" applyBorder="1" applyAlignment="1" applyProtection="1">
      <alignment horizontal="center"/>
      <protection locked="0"/>
    </xf>
    <xf numFmtId="14" fontId="6" fillId="0" borderId="6" xfId="0" applyNumberFormat="1" applyFont="1" applyFill="1" applyBorder="1" applyAlignment="1"/>
    <xf numFmtId="0" fontId="0" fillId="0" borderId="0" xfId="0" applyBorder="1" applyAlignment="1"/>
    <xf numFmtId="0" fontId="0" fillId="0" borderId="1" xfId="0" applyBorder="1" applyAlignment="1"/>
    <xf numFmtId="49" fontId="8" fillId="3" borderId="17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7" xfId="0" applyFont="1" applyFill="1" applyBorder="1" applyAlignment="1">
      <alignment horizontal="centerContinuous" vertical="center" wrapText="1"/>
    </xf>
    <xf numFmtId="0" fontId="2" fillId="3" borderId="18" xfId="0" applyFont="1" applyFill="1" applyBorder="1" applyAlignment="1">
      <alignment horizontal="centerContinuous" vertical="center" wrapText="1"/>
    </xf>
    <xf numFmtId="49" fontId="8" fillId="3" borderId="19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20" xfId="0" applyFont="1" applyFill="1" applyBorder="1" applyAlignment="1">
      <alignment horizontal="centerContinuous" vertical="center" wrapText="1"/>
    </xf>
    <xf numFmtId="0" fontId="2" fillId="3" borderId="21" xfId="0" applyFont="1" applyFill="1" applyBorder="1" applyAlignment="1">
      <alignment horizontal="centerContinuous" vertical="center" wrapText="1"/>
    </xf>
    <xf numFmtId="49" fontId="8" fillId="3" borderId="22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23" xfId="0" applyFont="1" applyFill="1" applyBorder="1" applyAlignment="1">
      <alignment horizontal="centerContinuous" vertical="center" wrapText="1"/>
    </xf>
    <xf numFmtId="0" fontId="2" fillId="3" borderId="24" xfId="0" applyFont="1" applyFill="1" applyBorder="1" applyAlignment="1">
      <alignment horizontal="centerContinuous" vertical="center" wrapText="1"/>
    </xf>
    <xf numFmtId="0" fontId="2" fillId="3" borderId="7" xfId="0" applyFont="1" applyFill="1" applyBorder="1" applyAlignment="1">
      <alignment horizontal="centerContinuous" vertical="center"/>
    </xf>
    <xf numFmtId="0" fontId="2" fillId="3" borderId="18" xfId="0" applyFont="1" applyFill="1" applyBorder="1" applyAlignment="1">
      <alignment horizontal="centerContinuous" vertical="center"/>
    </xf>
    <xf numFmtId="49" fontId="8" fillId="3" borderId="17" xfId="0" applyNumberFormat="1" applyFont="1" applyFill="1" applyBorder="1" applyAlignment="1" applyProtection="1">
      <alignment horizontal="centerContinuous" vertical="center"/>
      <protection locked="0"/>
    </xf>
    <xf numFmtId="0" fontId="2" fillId="3" borderId="7" xfId="0" applyFont="1" applyFill="1" applyBorder="1" applyAlignment="1">
      <alignment horizontal="centerContinuous" wrapText="1"/>
    </xf>
    <xf numFmtId="0" fontId="2" fillId="3" borderId="18" xfId="0" applyFont="1" applyFill="1" applyBorder="1" applyAlignment="1">
      <alignment horizontal="centerContinuous" wrapText="1"/>
    </xf>
    <xf numFmtId="173" fontId="29" fillId="4" borderId="25" xfId="0" applyNumberFormat="1" applyFont="1" applyFill="1" applyBorder="1" applyAlignment="1">
      <alignment horizontal="centerContinuous" vertical="center"/>
    </xf>
    <xf numFmtId="0" fontId="31" fillId="4" borderId="26" xfId="0" applyFont="1" applyFill="1" applyBorder="1" applyAlignment="1">
      <alignment horizontal="centerContinuous" vertical="center"/>
    </xf>
    <xf numFmtId="0" fontId="31" fillId="4" borderId="27" xfId="0" applyFont="1" applyFill="1" applyBorder="1" applyAlignment="1">
      <alignment horizontal="centerContinuous" vertical="center"/>
    </xf>
    <xf numFmtId="173" fontId="29" fillId="4" borderId="28" xfId="0" applyNumberFormat="1" applyFont="1" applyFill="1" applyBorder="1" applyAlignment="1">
      <alignment horizontal="centerContinuous" vertical="center"/>
    </xf>
    <xf numFmtId="0" fontId="31" fillId="4" borderId="29" xfId="0" applyFont="1" applyFill="1" applyBorder="1" applyAlignment="1">
      <alignment horizontal="centerContinuous" vertical="center"/>
    </xf>
    <xf numFmtId="0" fontId="31" fillId="4" borderId="30" xfId="0" applyFont="1" applyFill="1" applyBorder="1" applyAlignment="1">
      <alignment horizontal="centerContinuous" vertical="center"/>
    </xf>
    <xf numFmtId="0" fontId="31" fillId="4" borderId="7" xfId="0" applyFont="1" applyFill="1" applyBorder="1" applyAlignment="1">
      <alignment horizontal="centerContinuous" vertical="center"/>
    </xf>
    <xf numFmtId="0" fontId="31" fillId="4" borderId="18" xfId="0" applyFont="1" applyFill="1" applyBorder="1" applyAlignment="1">
      <alignment horizontal="centerContinuous" vertical="center"/>
    </xf>
    <xf numFmtId="174" fontId="30" fillId="4" borderId="17" xfId="0" applyNumberFormat="1" applyFont="1" applyFill="1" applyBorder="1" applyAlignment="1">
      <alignment horizontal="centerContinuous" vertical="center"/>
    </xf>
    <xf numFmtId="174" fontId="5" fillId="2" borderId="7" xfId="0" applyNumberFormat="1" applyFont="1" applyFill="1" applyBorder="1" applyAlignment="1" applyProtection="1">
      <alignment horizontal="center" vertical="center"/>
    </xf>
    <xf numFmtId="173" fontId="33" fillId="4" borderId="31" xfId="0" applyNumberFormat="1" applyFont="1" applyFill="1" applyBorder="1" applyAlignment="1" applyProtection="1">
      <alignment horizontal="center" vertical="center"/>
    </xf>
    <xf numFmtId="173" fontId="33" fillId="5" borderId="31" xfId="0" applyNumberFormat="1" applyFont="1" applyFill="1" applyBorder="1" applyAlignment="1" applyProtection="1">
      <alignment horizontal="center" vertical="center"/>
    </xf>
    <xf numFmtId="174" fontId="33" fillId="6" borderId="31" xfId="0" applyNumberFormat="1" applyFont="1" applyFill="1" applyBorder="1" applyAlignment="1" applyProtection="1">
      <alignment horizontal="center" vertical="center"/>
    </xf>
    <xf numFmtId="171" fontId="33" fillId="3" borderId="31" xfId="0" applyNumberFormat="1" applyFont="1" applyFill="1" applyBorder="1" applyAlignment="1" applyProtection="1">
      <alignment horizontal="center" vertical="center"/>
    </xf>
    <xf numFmtId="173" fontId="35" fillId="3" borderId="16" xfId="0" applyNumberFormat="1" applyFont="1" applyFill="1" applyBorder="1" applyAlignment="1" applyProtection="1">
      <alignment horizontal="center" vertical="center"/>
      <protection locked="0"/>
    </xf>
    <xf numFmtId="173" fontId="35" fillId="3" borderId="29" xfId="0" applyNumberFormat="1" applyFont="1" applyFill="1" applyBorder="1" applyAlignment="1" applyProtection="1">
      <alignment horizontal="center" vertical="center"/>
    </xf>
    <xf numFmtId="173" fontId="35" fillId="3" borderId="16" xfId="0" applyNumberFormat="1" applyFont="1" applyFill="1" applyBorder="1" applyAlignment="1" applyProtection="1">
      <alignment horizontal="center" vertical="center"/>
    </xf>
    <xf numFmtId="174" fontId="33" fillId="3" borderId="16" xfId="0" applyNumberFormat="1" applyFont="1" applyFill="1" applyBorder="1" applyAlignment="1" applyProtection="1">
      <alignment horizontal="center" vertical="center"/>
      <protection locked="0"/>
    </xf>
    <xf numFmtId="174" fontId="33" fillId="3" borderId="32" xfId="0" applyNumberFormat="1" applyFont="1" applyFill="1" applyBorder="1" applyAlignment="1" applyProtection="1">
      <alignment horizontal="center" vertical="center"/>
    </xf>
    <xf numFmtId="164" fontId="36" fillId="7" borderId="31" xfId="0" applyNumberFormat="1" applyFont="1" applyFill="1" applyBorder="1" applyAlignment="1" applyProtection="1">
      <alignment horizontal="center" vertical="center"/>
    </xf>
    <xf numFmtId="166" fontId="33" fillId="7" borderId="25" xfId="0" applyNumberFormat="1" applyFont="1" applyFill="1" applyBorder="1" applyAlignment="1" applyProtection="1">
      <alignment horizontal="center" vertical="center"/>
    </xf>
    <xf numFmtId="166" fontId="33" fillId="7" borderId="31" xfId="0" applyNumberFormat="1" applyFont="1" applyFill="1" applyBorder="1" applyAlignment="1" applyProtection="1">
      <alignment horizontal="center" vertical="center"/>
    </xf>
    <xf numFmtId="175" fontId="32" fillId="4" borderId="7" xfId="0" applyNumberFormat="1" applyFont="1" applyFill="1" applyBorder="1" applyAlignment="1" applyProtection="1">
      <alignment horizontal="centerContinuous" vertical="center"/>
    </xf>
    <xf numFmtId="175" fontId="32" fillId="4" borderId="33" xfId="0" applyNumberFormat="1" applyFont="1" applyFill="1" applyBorder="1" applyAlignment="1" applyProtection="1">
      <alignment horizontal="centerContinuous" vertical="center"/>
    </xf>
    <xf numFmtId="175" fontId="32" fillId="5" borderId="7" xfId="0" applyNumberFormat="1" applyFont="1" applyFill="1" applyBorder="1" applyAlignment="1" applyProtection="1">
      <alignment horizontal="centerContinuous" vertical="center"/>
    </xf>
    <xf numFmtId="175" fontId="32" fillId="5" borderId="33" xfId="0" applyNumberFormat="1" applyFont="1" applyFill="1" applyBorder="1" applyAlignment="1" applyProtection="1">
      <alignment horizontal="centerContinuous" vertical="center"/>
    </xf>
    <xf numFmtId="175" fontId="32" fillId="6" borderId="7" xfId="0" applyNumberFormat="1" applyFont="1" applyFill="1" applyBorder="1" applyAlignment="1" applyProtection="1">
      <alignment horizontal="centerContinuous" vertical="center"/>
    </xf>
    <xf numFmtId="175" fontId="34" fillId="6" borderId="33" xfId="0" applyNumberFormat="1" applyFont="1" applyFill="1" applyBorder="1" applyAlignment="1" applyProtection="1">
      <alignment horizontal="centerContinuous" vertical="center"/>
    </xf>
    <xf numFmtId="175" fontId="32" fillId="3" borderId="34" xfId="0" applyNumberFormat="1" applyFont="1" applyFill="1" applyBorder="1" applyAlignment="1" applyProtection="1">
      <alignment horizontal="centerContinuous" vertical="center"/>
    </xf>
    <xf numFmtId="175" fontId="34" fillId="3" borderId="35" xfId="0" applyNumberFormat="1" applyFont="1" applyFill="1" applyBorder="1" applyAlignment="1" applyProtection="1">
      <alignment horizontal="centerContinuous" vertical="center"/>
    </xf>
    <xf numFmtId="175" fontId="34" fillId="7" borderId="7" xfId="0" applyNumberFormat="1" applyFont="1" applyFill="1" applyBorder="1" applyAlignment="1">
      <alignment horizontal="centerContinuous" vertical="center"/>
    </xf>
    <xf numFmtId="175" fontId="32" fillId="7" borderId="7" xfId="0" applyNumberFormat="1" applyFont="1" applyFill="1" applyBorder="1" applyAlignment="1">
      <alignment horizontal="centerContinuous" vertical="center"/>
    </xf>
    <xf numFmtId="175" fontId="37" fillId="8" borderId="7" xfId="0" applyNumberFormat="1" applyFont="1" applyFill="1" applyBorder="1" applyAlignment="1">
      <alignment horizontal="centerContinuous" vertical="center"/>
    </xf>
    <xf numFmtId="175" fontId="39" fillId="8" borderId="33" xfId="0" applyNumberFormat="1" applyFont="1" applyFill="1" applyBorder="1" applyAlignment="1">
      <alignment horizontal="centerContinuous" vertical="center"/>
    </xf>
    <xf numFmtId="175" fontId="32" fillId="7" borderId="17" xfId="0" applyNumberFormat="1" applyFont="1" applyFill="1" applyBorder="1" applyAlignment="1" applyProtection="1">
      <alignment horizontal="centerContinuous" vertical="center"/>
      <protection locked="0"/>
    </xf>
    <xf numFmtId="175" fontId="25" fillId="3" borderId="7" xfId="0" applyNumberFormat="1" applyFont="1" applyFill="1" applyBorder="1" applyAlignment="1" applyProtection="1">
      <alignment horizontal="centerContinuous" vertical="center"/>
    </xf>
    <xf numFmtId="175" fontId="25" fillId="3" borderId="36" xfId="0" applyNumberFormat="1" applyFont="1" applyFill="1" applyBorder="1" applyAlignment="1" applyProtection="1">
      <alignment horizontal="centerContinuous" vertical="center"/>
    </xf>
    <xf numFmtId="175" fontId="29" fillId="9" borderId="7" xfId="0" applyNumberFormat="1" applyFont="1" applyFill="1" applyBorder="1" applyAlignment="1" applyProtection="1">
      <alignment horizontal="centerContinuous" vertical="center"/>
      <protection locked="0"/>
    </xf>
    <xf numFmtId="175" fontId="30" fillId="4" borderId="7" xfId="0" applyNumberFormat="1" applyFont="1" applyFill="1" applyBorder="1" applyAlignment="1" applyProtection="1">
      <alignment horizontal="centerContinuous" vertical="center"/>
      <protection locked="0"/>
    </xf>
    <xf numFmtId="175" fontId="30" fillId="4" borderId="33" xfId="0" applyNumberFormat="1" applyFont="1" applyFill="1" applyBorder="1" applyAlignment="1" applyProtection="1">
      <alignment horizontal="centerContinuous" vertical="center"/>
      <protection locked="0"/>
    </xf>
    <xf numFmtId="175" fontId="34" fillId="7" borderId="33" xfId="0" applyNumberFormat="1" applyFont="1" applyFill="1" applyBorder="1" applyAlignment="1">
      <alignment horizontal="centerContinuous" vertical="center"/>
    </xf>
    <xf numFmtId="175" fontId="37" fillId="9" borderId="7" xfId="0" applyNumberFormat="1" applyFont="1" applyFill="1" applyBorder="1" applyAlignment="1" applyProtection="1">
      <alignment horizontal="centerContinuous" vertical="center"/>
      <protection locked="0"/>
    </xf>
    <xf numFmtId="0" fontId="37" fillId="9" borderId="7" xfId="0" applyNumberFormat="1" applyFont="1" applyFill="1" applyBorder="1" applyAlignment="1" applyProtection="1">
      <alignment horizontal="centerContinuous" vertical="center"/>
      <protection locked="0"/>
    </xf>
    <xf numFmtId="0" fontId="32" fillId="7" borderId="7" xfId="0" applyNumberFormat="1" applyFont="1" applyFill="1" applyBorder="1" applyAlignment="1">
      <alignment horizontal="right" vertical="center"/>
    </xf>
    <xf numFmtId="0" fontId="32" fillId="7" borderId="7" xfId="0" applyNumberFormat="1" applyFont="1" applyFill="1" applyBorder="1" applyAlignment="1">
      <alignment horizontal="center" vertical="center"/>
    </xf>
    <xf numFmtId="0" fontId="32" fillId="7" borderId="7" xfId="0" applyNumberFormat="1" applyFont="1" applyFill="1" applyBorder="1" applyAlignment="1">
      <alignment horizontal="left" vertical="center" indent="1"/>
    </xf>
    <xf numFmtId="175" fontId="28" fillId="10" borderId="7" xfId="0" applyNumberFormat="1" applyFont="1" applyFill="1" applyBorder="1" applyAlignment="1" applyProtection="1">
      <alignment horizontal="centerContinuous" vertical="center"/>
    </xf>
    <xf numFmtId="175" fontId="28" fillId="10" borderId="36" xfId="0" applyNumberFormat="1" applyFont="1" applyFill="1" applyBorder="1" applyAlignment="1" applyProtection="1">
      <alignment horizontal="centerContinuous" vertical="center"/>
    </xf>
    <xf numFmtId="175" fontId="28" fillId="10" borderId="37" xfId="0" applyNumberFormat="1" applyFont="1" applyFill="1" applyBorder="1" applyAlignment="1" applyProtection="1">
      <alignment horizontal="centerContinuous" vertical="center"/>
    </xf>
    <xf numFmtId="175" fontId="28" fillId="10" borderId="38" xfId="0" applyNumberFormat="1" applyFont="1" applyFill="1" applyBorder="1" applyAlignment="1" applyProtection="1">
      <alignment horizontal="centerContinuous" vertical="center"/>
    </xf>
    <xf numFmtId="174" fontId="33" fillId="3" borderId="39" xfId="0" applyNumberFormat="1" applyFont="1" applyFill="1" applyBorder="1" applyAlignment="1" applyProtection="1">
      <alignment horizontal="center" vertical="center"/>
    </xf>
    <xf numFmtId="174" fontId="33" fillId="3" borderId="0" xfId="0" applyNumberFormat="1" applyFont="1" applyFill="1" applyBorder="1" applyAlignment="1" applyProtection="1">
      <alignment horizontal="center" vertical="center"/>
    </xf>
    <xf numFmtId="174" fontId="30" fillId="4" borderId="40" xfId="0" applyNumberFormat="1" applyFont="1" applyFill="1" applyBorder="1" applyAlignment="1">
      <alignment horizontal="centerContinuous" vertical="center"/>
    </xf>
    <xf numFmtId="0" fontId="31" fillId="4" borderId="37" xfId="0" applyFont="1" applyFill="1" applyBorder="1" applyAlignment="1">
      <alignment horizontal="centerContinuous" vertical="center"/>
    </xf>
    <xf numFmtId="0" fontId="31" fillId="4" borderId="41" xfId="0" applyFont="1" applyFill="1" applyBorder="1" applyAlignment="1">
      <alignment horizontal="centerContinuous" vertical="center"/>
    </xf>
    <xf numFmtId="0" fontId="24" fillId="3" borderId="42" xfId="0" applyNumberFormat="1" applyFont="1" applyFill="1" applyBorder="1" applyAlignment="1">
      <alignment horizontal="centerContinuous" vertical="center"/>
    </xf>
    <xf numFmtId="0" fontId="24" fillId="3" borderId="43" xfId="0" applyNumberFormat="1" applyFont="1" applyFill="1" applyBorder="1" applyAlignment="1">
      <alignment horizontal="centerContinuous" vertical="center"/>
    </xf>
    <xf numFmtId="4" fontId="45" fillId="11" borderId="44" xfId="0" applyNumberFormat="1" applyFont="1" applyFill="1" applyBorder="1" applyAlignment="1">
      <alignment horizontal="centerContinuous" vertical="center"/>
    </xf>
    <xf numFmtId="4" fontId="45" fillId="11" borderId="45" xfId="0" applyNumberFormat="1" applyFont="1" applyFill="1" applyBorder="1" applyAlignment="1">
      <alignment horizontal="centerContinuous" vertical="center"/>
    </xf>
    <xf numFmtId="175" fontId="32" fillId="4" borderId="37" xfId="0" applyNumberFormat="1" applyFont="1" applyFill="1" applyBorder="1" applyAlignment="1" applyProtection="1">
      <alignment horizontal="centerContinuous" vertical="center"/>
      <protection locked="0"/>
    </xf>
    <xf numFmtId="176" fontId="36" fillId="10" borderId="46" xfId="0" applyNumberFormat="1" applyFont="1" applyFill="1" applyBorder="1" applyAlignment="1" applyProtection="1">
      <alignment horizontal="center" vertical="center"/>
    </xf>
    <xf numFmtId="176" fontId="36" fillId="12" borderId="47" xfId="0" applyNumberFormat="1" applyFont="1" applyFill="1" applyBorder="1" applyAlignment="1" applyProtection="1">
      <alignment horizontal="center" vertical="center"/>
    </xf>
    <xf numFmtId="177" fontId="16" fillId="11" borderId="48" xfId="0" applyNumberFormat="1" applyFont="1" applyFill="1" applyBorder="1" applyAlignment="1">
      <alignment horizontal="center" vertical="center" wrapText="1"/>
    </xf>
    <xf numFmtId="177" fontId="16" fillId="11" borderId="49" xfId="0" applyNumberFormat="1" applyFont="1" applyFill="1" applyBorder="1" applyAlignment="1">
      <alignment horizontal="centerContinuous" vertical="center"/>
    </xf>
    <xf numFmtId="175" fontId="44" fillId="11" borderId="48" xfId="0" applyNumberFormat="1" applyFont="1" applyFill="1" applyBorder="1" applyAlignment="1">
      <alignment horizontal="centerContinuous" vertical="center"/>
    </xf>
    <xf numFmtId="175" fontId="40" fillId="10" borderId="4" xfId="0" applyNumberFormat="1" applyFont="1" applyFill="1" applyBorder="1" applyAlignment="1" applyProtection="1">
      <alignment horizontal="center" vertical="center"/>
      <protection locked="0"/>
    </xf>
    <xf numFmtId="175" fontId="40" fillId="12" borderId="50" xfId="0" applyNumberFormat="1" applyFont="1" applyFill="1" applyBorder="1" applyAlignment="1" applyProtection="1">
      <alignment horizontal="center" vertical="center"/>
      <protection locked="0"/>
    </xf>
    <xf numFmtId="175" fontId="40" fillId="12" borderId="3" xfId="0" applyNumberFormat="1" applyFont="1" applyFill="1" applyBorder="1" applyAlignment="1" applyProtection="1">
      <alignment horizontal="center" vertical="center"/>
      <protection locked="0"/>
    </xf>
    <xf numFmtId="173" fontId="4" fillId="2" borderId="51" xfId="0" applyNumberFormat="1" applyFont="1" applyFill="1" applyBorder="1" applyAlignment="1" applyProtection="1">
      <alignment horizontal="center" vertical="center"/>
    </xf>
    <xf numFmtId="173" fontId="4" fillId="2" borderId="52" xfId="0" applyNumberFormat="1" applyFont="1" applyFill="1" applyBorder="1" applyAlignment="1" applyProtection="1">
      <alignment horizontal="center" vertical="center"/>
    </xf>
    <xf numFmtId="173" fontId="4" fillId="2" borderId="32" xfId="0" applyNumberFormat="1" applyFont="1" applyFill="1" applyBorder="1" applyAlignment="1" applyProtection="1">
      <alignment horizontal="center" vertical="center"/>
    </xf>
    <xf numFmtId="173" fontId="4" fillId="2" borderId="53" xfId="0" applyNumberFormat="1" applyFont="1" applyFill="1" applyBorder="1" applyAlignment="1" applyProtection="1">
      <alignment horizontal="center" vertical="center"/>
    </xf>
    <xf numFmtId="173" fontId="4" fillId="2" borderId="54" xfId="0" applyNumberFormat="1" applyFont="1" applyFill="1" applyBorder="1" applyAlignment="1" applyProtection="1">
      <alignment horizontal="center" vertical="center"/>
    </xf>
    <xf numFmtId="175" fontId="40" fillId="12" borderId="55" xfId="0" applyNumberFormat="1" applyFont="1" applyFill="1" applyBorder="1" applyAlignment="1" applyProtection="1">
      <alignment horizontal="center" vertical="center"/>
      <protection locked="0"/>
    </xf>
    <xf numFmtId="49" fontId="41" fillId="3" borderId="17" xfId="0" applyNumberFormat="1" applyFont="1" applyFill="1" applyBorder="1" applyAlignment="1" applyProtection="1">
      <alignment horizontal="left" vertical="center"/>
      <protection locked="0"/>
    </xf>
    <xf numFmtId="0" fontId="41" fillId="3" borderId="17" xfId="0" applyNumberFormat="1" applyFont="1" applyFill="1" applyBorder="1" applyAlignment="1" applyProtection="1">
      <alignment horizontal="left" vertical="center" indent="3"/>
    </xf>
    <xf numFmtId="0" fontId="41" fillId="10" borderId="17" xfId="0" applyNumberFormat="1" applyFont="1" applyFill="1" applyBorder="1" applyAlignment="1" applyProtection="1">
      <alignment horizontal="left" vertical="center" indent="2"/>
    </xf>
    <xf numFmtId="0" fontId="41" fillId="3" borderId="28" xfId="0" applyNumberFormat="1" applyFont="1" applyFill="1" applyBorder="1" applyAlignment="1" applyProtection="1">
      <alignment horizontal="left" vertical="center" indent="3"/>
    </xf>
    <xf numFmtId="175" fontId="25" fillId="3" borderId="29" xfId="0" applyNumberFormat="1" applyFont="1" applyFill="1" applyBorder="1" applyAlignment="1" applyProtection="1">
      <alignment horizontal="centerContinuous" vertical="center"/>
    </xf>
    <xf numFmtId="175" fontId="25" fillId="3" borderId="56" xfId="0" applyNumberFormat="1" applyFont="1" applyFill="1" applyBorder="1" applyAlignment="1" applyProtection="1">
      <alignment horizontal="centerContinuous" vertical="center"/>
    </xf>
    <xf numFmtId="0" fontId="37" fillId="8" borderId="7" xfId="0" applyNumberFormat="1" applyFont="1" applyFill="1" applyBorder="1" applyAlignment="1">
      <alignment horizontal="left" vertical="center" indent="2"/>
    </xf>
    <xf numFmtId="170" fontId="4" fillId="2" borderId="15" xfId="0" applyNumberFormat="1" applyFont="1" applyFill="1" applyBorder="1" applyAlignment="1" applyProtection="1">
      <alignment horizontal="center" vertical="center"/>
    </xf>
    <xf numFmtId="179" fontId="4" fillId="2" borderId="16" xfId="0" applyNumberFormat="1" applyFont="1" applyFill="1" applyBorder="1" applyAlignment="1" applyProtection="1">
      <alignment horizontal="center" vertical="center"/>
      <protection locked="0"/>
    </xf>
    <xf numFmtId="171" fontId="33" fillId="4" borderId="31" xfId="0" applyNumberFormat="1" applyFont="1" applyFill="1" applyBorder="1" applyAlignment="1" applyProtection="1">
      <alignment horizontal="center" vertical="center"/>
    </xf>
    <xf numFmtId="171" fontId="33" fillId="7" borderId="31" xfId="0" applyNumberFormat="1" applyFont="1" applyFill="1" applyBorder="1" applyAlignment="1" applyProtection="1">
      <alignment horizontal="center" vertical="center"/>
    </xf>
    <xf numFmtId="175" fontId="49" fillId="13" borderId="57" xfId="0" applyNumberFormat="1" applyFont="1" applyFill="1" applyBorder="1" applyAlignment="1" applyProtection="1">
      <alignment horizontal="centerContinuous" vertical="center"/>
    </xf>
    <xf numFmtId="175" fontId="23" fillId="13" borderId="58" xfId="0" applyNumberFormat="1" applyFont="1" applyFill="1" applyBorder="1" applyAlignment="1" applyProtection="1">
      <alignment horizontal="centerContinuous" vertical="center"/>
    </xf>
    <xf numFmtId="175" fontId="23" fillId="13" borderId="59" xfId="0" applyNumberFormat="1" applyFont="1" applyFill="1" applyBorder="1" applyAlignment="1" applyProtection="1">
      <alignment horizontal="centerContinuous" vertical="center"/>
    </xf>
    <xf numFmtId="164" fontId="50" fillId="13" borderId="60" xfId="0" applyNumberFormat="1" applyFont="1" applyFill="1" applyBorder="1" applyAlignment="1" applyProtection="1">
      <alignment horizontal="center" vertical="center"/>
      <protection locked="0"/>
    </xf>
    <xf numFmtId="175" fontId="51" fillId="13" borderId="58" xfId="0" applyNumberFormat="1" applyFont="1" applyFill="1" applyBorder="1" applyAlignment="1">
      <alignment horizontal="centerContinuous" vertical="center"/>
    </xf>
    <xf numFmtId="175" fontId="52" fillId="13" borderId="58" xfId="0" applyNumberFormat="1" applyFont="1" applyFill="1" applyBorder="1" applyAlignment="1">
      <alignment horizontal="centerContinuous" vertical="center"/>
    </xf>
    <xf numFmtId="175" fontId="51" fillId="13" borderId="59" xfId="0" applyNumberFormat="1" applyFont="1" applyFill="1" applyBorder="1" applyAlignment="1">
      <alignment horizontal="centerContinuous" vertical="center"/>
    </xf>
    <xf numFmtId="172" fontId="53" fillId="14" borderId="17" xfId="0" applyNumberFormat="1" applyFont="1" applyFill="1" applyBorder="1" applyAlignment="1" applyProtection="1">
      <alignment horizontal="centerContinuous" vertical="center"/>
      <protection locked="0"/>
    </xf>
    <xf numFmtId="0" fontId="54" fillId="14" borderId="7" xfId="0" applyFont="1" applyFill="1" applyBorder="1" applyAlignment="1">
      <alignment horizontal="centerContinuous" vertical="center"/>
    </xf>
    <xf numFmtId="0" fontId="54" fillId="14" borderId="18" xfId="0" applyFont="1" applyFill="1" applyBorder="1" applyAlignment="1">
      <alignment horizontal="centerContinuous" vertical="center"/>
    </xf>
    <xf numFmtId="178" fontId="53" fillId="14" borderId="17" xfId="0" applyNumberFormat="1" applyFont="1" applyFill="1" applyBorder="1" applyAlignment="1" applyProtection="1">
      <alignment horizontal="centerContinuous" vertical="center"/>
    </xf>
    <xf numFmtId="164" fontId="54" fillId="14" borderId="7" xfId="0" applyNumberFormat="1" applyFont="1" applyFill="1" applyBorder="1" applyAlignment="1">
      <alignment horizontal="centerContinuous" vertical="center"/>
    </xf>
    <xf numFmtId="164" fontId="54" fillId="14" borderId="18" xfId="0" applyNumberFormat="1" applyFont="1" applyFill="1" applyBorder="1" applyAlignment="1">
      <alignment horizontal="centerContinuous" vertical="center"/>
    </xf>
    <xf numFmtId="164" fontId="53" fillId="14" borderId="57" xfId="0" applyNumberFormat="1" applyFont="1" applyFill="1" applyBorder="1" applyAlignment="1" applyProtection="1">
      <alignment horizontal="centerContinuous" vertical="center"/>
    </xf>
    <xf numFmtId="0" fontId="54" fillId="14" borderId="58" xfId="0" applyFont="1" applyFill="1" applyBorder="1" applyAlignment="1">
      <alignment horizontal="centerContinuous" vertical="center"/>
    </xf>
    <xf numFmtId="0" fontId="54" fillId="14" borderId="59" xfId="0" applyFont="1" applyFill="1" applyBorder="1" applyAlignment="1">
      <alignment horizontal="centerContinuous" vertical="center"/>
    </xf>
    <xf numFmtId="164" fontId="53" fillId="14" borderId="57" xfId="0" applyNumberFormat="1" applyFont="1" applyFill="1" applyBorder="1" applyAlignment="1" applyProtection="1">
      <alignment horizontal="centerContinuous" vertical="center"/>
      <protection locked="0"/>
    </xf>
    <xf numFmtId="0" fontId="55" fillId="14" borderId="58" xfId="0" applyFont="1" applyFill="1" applyBorder="1" applyAlignment="1">
      <alignment horizontal="centerContinuous" vertical="center"/>
    </xf>
    <xf numFmtId="0" fontId="55" fillId="14" borderId="59" xfId="0" applyFont="1" applyFill="1" applyBorder="1" applyAlignment="1">
      <alignment horizontal="centerContinuous" vertical="center"/>
    </xf>
    <xf numFmtId="0" fontId="41" fillId="10" borderId="40" xfId="0" applyNumberFormat="1" applyFont="1" applyFill="1" applyBorder="1" applyAlignment="1" applyProtection="1">
      <alignment horizontal="left" vertical="center" indent="3"/>
      <protection locked="0"/>
    </xf>
    <xf numFmtId="175" fontId="49" fillId="13" borderId="57" xfId="0" applyNumberFormat="1" applyFont="1" applyFill="1" applyBorder="1" applyAlignment="1" applyProtection="1">
      <alignment horizontal="centerContinuous" vertical="center"/>
      <protection locked="0"/>
    </xf>
    <xf numFmtId="167" fontId="33" fillId="7" borderId="61" xfId="0" applyNumberFormat="1" applyFont="1" applyFill="1" applyBorder="1" applyAlignment="1" applyProtection="1">
      <alignment horizontal="center" vertical="center"/>
    </xf>
    <xf numFmtId="171" fontId="0" fillId="0" borderId="0" xfId="0" applyNumberFormat="1" applyBorder="1"/>
    <xf numFmtId="2" fontId="0" fillId="0" borderId="0" xfId="0" quotePrefix="1" applyNumberFormat="1" applyBorder="1"/>
    <xf numFmtId="175" fontId="37" fillId="9" borderId="33" xfId="0" applyNumberFormat="1" applyFont="1" applyFill="1" applyBorder="1" applyAlignment="1" applyProtection="1">
      <alignment horizontal="centerContinuous" vertical="center"/>
      <protection locked="0"/>
    </xf>
    <xf numFmtId="0" fontId="37" fillId="9" borderId="7" xfId="0" applyNumberFormat="1" applyFont="1" applyFill="1" applyBorder="1" applyAlignment="1" applyProtection="1">
      <alignment horizontal="left" vertical="center" indent="4"/>
      <protection locked="0"/>
    </xf>
    <xf numFmtId="49" fontId="7" fillId="3" borderId="17" xfId="0" applyNumberFormat="1" applyFont="1" applyFill="1" applyBorder="1" applyAlignment="1" applyProtection="1">
      <alignment horizontal="centerContinuous" vertical="center" wrapText="1"/>
      <protection locked="0"/>
    </xf>
    <xf numFmtId="175" fontId="30" fillId="3" borderId="36" xfId="0" applyNumberFormat="1" applyFont="1" applyFill="1" applyBorder="1" applyAlignment="1" applyProtection="1">
      <alignment horizontal="centerContinuous" vertical="center"/>
    </xf>
    <xf numFmtId="0" fontId="30" fillId="4" borderId="7" xfId="0" applyNumberFormat="1" applyFont="1" applyFill="1" applyBorder="1" applyAlignment="1" applyProtection="1">
      <alignment horizontal="left" vertical="center" indent="4"/>
      <protection locked="0"/>
    </xf>
    <xf numFmtId="165" fontId="3" fillId="15" borderId="2" xfId="0" applyNumberFormat="1" applyFont="1" applyFill="1" applyBorder="1" applyAlignment="1" applyProtection="1">
      <alignment horizontal="center" vertical="center"/>
      <protection locked="0"/>
    </xf>
    <xf numFmtId="164" fontId="3" fillId="15" borderId="4" xfId="0" applyNumberFormat="1" applyFont="1" applyFill="1" applyBorder="1" applyAlignment="1" applyProtection="1">
      <alignment horizontal="center" vertical="center"/>
      <protection locked="0"/>
    </xf>
    <xf numFmtId="49" fontId="3" fillId="15" borderId="3" xfId="0" applyNumberFormat="1" applyFont="1" applyFill="1" applyBorder="1" applyAlignment="1" applyProtection="1">
      <alignment horizontal="center" vertical="center"/>
      <protection locked="0"/>
    </xf>
    <xf numFmtId="49" fontId="3" fillId="15" borderId="4" xfId="0" applyNumberFormat="1" applyFont="1" applyFill="1" applyBorder="1" applyAlignment="1" applyProtection="1">
      <alignment horizontal="center" vertical="center"/>
      <protection locked="0"/>
    </xf>
    <xf numFmtId="164" fontId="3" fillId="15" borderId="5" xfId="0" applyNumberFormat="1" applyFont="1" applyFill="1" applyBorder="1" applyAlignment="1" applyProtection="1">
      <alignment horizontal="center" vertical="center"/>
      <protection locked="0"/>
    </xf>
    <xf numFmtId="164" fontId="3" fillId="15" borderId="7" xfId="0" applyNumberFormat="1" applyFont="1" applyFill="1" applyBorder="1" applyAlignment="1" applyProtection="1">
      <alignment horizontal="center" vertical="center"/>
    </xf>
    <xf numFmtId="164" fontId="3" fillId="15" borderId="3" xfId="0" applyNumberFormat="1" applyFont="1" applyFill="1" applyBorder="1" applyAlignment="1" applyProtection="1">
      <alignment horizontal="center" vertical="center"/>
      <protection locked="0"/>
    </xf>
    <xf numFmtId="175" fontId="16" fillId="11" borderId="45" xfId="0" applyNumberFormat="1" applyFont="1" applyFill="1" applyBorder="1" applyAlignment="1">
      <alignment horizontal="centerContinuous" vertical="center"/>
    </xf>
    <xf numFmtId="0" fontId="30" fillId="4" borderId="37" xfId="0" applyNumberFormat="1" applyFont="1" applyFill="1" applyBorder="1" applyAlignment="1" applyProtection="1">
      <alignment horizontal="left" vertical="center" indent="8"/>
      <protection locked="0"/>
    </xf>
    <xf numFmtId="175" fontId="30" fillId="4" borderId="37" xfId="0" applyNumberFormat="1" applyFont="1" applyFill="1" applyBorder="1" applyAlignment="1" applyProtection="1">
      <alignment horizontal="centerContinuous" vertical="center"/>
      <protection locked="0"/>
    </xf>
    <xf numFmtId="175" fontId="30" fillId="4" borderId="62" xfId="0" applyNumberFormat="1" applyFont="1" applyFill="1" applyBorder="1" applyAlignment="1" applyProtection="1">
      <alignment horizontal="centerContinuous" vertical="center"/>
      <protection locked="0"/>
    </xf>
    <xf numFmtId="176" fontId="36" fillId="10" borderId="63" xfId="0" applyNumberFormat="1" applyFont="1" applyFill="1" applyBorder="1" applyAlignment="1" applyProtection="1">
      <alignment horizontal="center" vertical="center"/>
    </xf>
    <xf numFmtId="175" fontId="47" fillId="8" borderId="64" xfId="0" applyNumberFormat="1" applyFont="1" applyFill="1" applyBorder="1" applyAlignment="1">
      <alignment horizontal="centerContinuous" vertical="center"/>
    </xf>
    <xf numFmtId="175" fontId="27" fillId="8" borderId="65" xfId="0" applyNumberFormat="1" applyFont="1" applyFill="1" applyBorder="1" applyAlignment="1" applyProtection="1">
      <alignment horizontal="centerContinuous" vertical="center" wrapText="1"/>
      <protection locked="0"/>
    </xf>
    <xf numFmtId="175" fontId="27" fillId="8" borderId="66" xfId="0" applyNumberFormat="1" applyFont="1" applyFill="1" applyBorder="1" applyAlignment="1" applyProtection="1">
      <alignment horizontal="centerContinuous" vertical="center" wrapText="1"/>
      <protection locked="0"/>
    </xf>
    <xf numFmtId="171" fontId="46" fillId="8" borderId="67" xfId="0" applyNumberFormat="1" applyFont="1" applyFill="1" applyBorder="1" applyAlignment="1">
      <alignment horizontal="centerContinuous" vertical="center"/>
    </xf>
    <xf numFmtId="8" fontId="10" fillId="8" borderId="66" xfId="0" applyNumberFormat="1" applyFont="1" applyFill="1" applyBorder="1" applyAlignment="1">
      <alignment horizontal="centerContinuous" vertical="center"/>
    </xf>
    <xf numFmtId="0" fontId="16" fillId="3" borderId="57" xfId="0" applyFont="1" applyFill="1" applyBorder="1" applyAlignment="1" applyProtection="1">
      <alignment horizontal="centerContinuous" vertical="center"/>
      <protection locked="0"/>
    </xf>
    <xf numFmtId="0" fontId="16" fillId="3" borderId="58" xfId="0" applyFont="1" applyFill="1" applyBorder="1" applyAlignment="1" applyProtection="1">
      <alignment horizontal="centerContinuous" vertical="center"/>
      <protection locked="0"/>
    </xf>
    <xf numFmtId="0" fontId="16" fillId="3" borderId="59" xfId="0" applyFont="1" applyFill="1" applyBorder="1" applyAlignment="1" applyProtection="1">
      <alignment horizontal="centerContinuous" vertical="center"/>
      <protection locked="0"/>
    </xf>
    <xf numFmtId="0" fontId="11" fillId="12" borderId="31" xfId="0" applyFont="1" applyFill="1" applyBorder="1" applyAlignment="1">
      <alignment horizontal="center" vertical="center"/>
    </xf>
    <xf numFmtId="0" fontId="11" fillId="12" borderId="46" xfId="0" applyFont="1" applyFill="1" applyBorder="1" applyAlignment="1">
      <alignment horizontal="center" vertical="center"/>
    </xf>
    <xf numFmtId="0" fontId="11" fillId="12" borderId="68" xfId="0" applyFont="1" applyFill="1" applyBorder="1" applyAlignment="1">
      <alignment horizontal="center" vertical="center"/>
    </xf>
    <xf numFmtId="164" fontId="14" fillId="5" borderId="69" xfId="0" applyNumberFormat="1" applyFont="1" applyFill="1" applyBorder="1" applyAlignment="1" applyProtection="1">
      <alignment horizontal="center" vertical="center"/>
    </xf>
    <xf numFmtId="0" fontId="14" fillId="5" borderId="28" xfId="0" applyFont="1" applyFill="1" applyBorder="1" applyAlignment="1" applyProtection="1">
      <alignment horizontal="center" vertical="center"/>
    </xf>
    <xf numFmtId="14" fontId="14" fillId="5" borderId="73" xfId="0" applyNumberFormat="1" applyFont="1" applyFill="1" applyBorder="1" applyAlignment="1" applyProtection="1">
      <alignment horizontal="center" vertical="center" wrapText="1"/>
    </xf>
    <xf numFmtId="14" fontId="14" fillId="5" borderId="12" xfId="0" applyNumberFormat="1" applyFont="1" applyFill="1" applyBorder="1" applyAlignment="1" applyProtection="1">
      <alignment horizontal="center" vertical="center" wrapText="1"/>
    </xf>
    <xf numFmtId="0" fontId="14" fillId="5" borderId="39" xfId="0" applyFont="1" applyFill="1" applyBorder="1" applyAlignment="1" applyProtection="1">
      <alignment horizontal="center" vertical="center" wrapText="1"/>
    </xf>
    <xf numFmtId="0" fontId="14" fillId="5" borderId="16" xfId="0" applyFont="1" applyFill="1" applyBorder="1" applyAlignment="1" applyProtection="1">
      <alignment horizontal="center" vertical="center" wrapText="1"/>
    </xf>
    <xf numFmtId="14" fontId="14" fillId="5" borderId="55" xfId="0" applyNumberFormat="1" applyFont="1" applyFill="1" applyBorder="1" applyAlignment="1" applyProtection="1">
      <alignment horizontal="center" vertical="center" wrapText="1"/>
    </xf>
    <xf numFmtId="14" fontId="14" fillId="5" borderId="13" xfId="0" applyNumberFormat="1" applyFont="1" applyFill="1" applyBorder="1" applyAlignment="1" applyProtection="1">
      <alignment horizontal="center" vertical="center" wrapText="1"/>
    </xf>
    <xf numFmtId="0" fontId="14" fillId="5" borderId="71" xfId="0" applyFont="1" applyFill="1" applyBorder="1" applyAlignment="1" applyProtection="1">
      <alignment horizontal="center" vertical="center" wrapText="1"/>
    </xf>
    <xf numFmtId="0" fontId="14" fillId="5" borderId="72" xfId="0" applyFont="1" applyFill="1" applyBorder="1" applyAlignment="1" applyProtection="1">
      <alignment horizontal="center" vertical="center" wrapText="1"/>
    </xf>
    <xf numFmtId="0" fontId="17" fillId="16" borderId="0" xfId="0" applyNumberFormat="1" applyFont="1" applyFill="1" applyBorder="1" applyAlignment="1" applyProtection="1">
      <alignment horizontal="center" vertical="center" wrapText="1"/>
    </xf>
    <xf numFmtId="0" fontId="0" fillId="16" borderId="0" xfId="0" applyFill="1" applyBorder="1" applyAlignment="1">
      <alignment horizontal="center" vertical="center" wrapText="1"/>
    </xf>
    <xf numFmtId="0" fontId="0" fillId="16" borderId="70" xfId="0" applyFill="1" applyBorder="1" applyAlignment="1">
      <alignment horizontal="center" vertical="center" wrapText="1"/>
    </xf>
    <xf numFmtId="164" fontId="18" fillId="16" borderId="69" xfId="0" applyNumberFormat="1" applyFont="1" applyFill="1" applyBorder="1" applyAlignment="1" applyProtection="1">
      <alignment horizontal="center" vertical="center" wrapText="1"/>
    </xf>
    <xf numFmtId="0" fontId="17" fillId="16" borderId="69" xfId="0" applyNumberFormat="1" applyFont="1" applyFill="1" applyBorder="1" applyAlignment="1" applyProtection="1">
      <alignment horizontal="center" vertical="center" wrapText="1"/>
    </xf>
    <xf numFmtId="0" fontId="12" fillId="15" borderId="63" xfId="0" applyFont="1" applyFill="1" applyBorder="1" applyAlignment="1">
      <alignment horizontal="center" vertical="center" wrapText="1"/>
    </xf>
    <xf numFmtId="0" fontId="22" fillId="15" borderId="63" xfId="0" applyFont="1" applyFill="1" applyBorder="1" applyAlignment="1">
      <alignment horizontal="center" vertical="center" wrapText="1"/>
    </xf>
    <xf numFmtId="0" fontId="22" fillId="15" borderId="74" xfId="0" applyFont="1" applyFill="1" applyBorder="1" applyAlignment="1">
      <alignment horizontal="center" vertical="center" wrapText="1"/>
    </xf>
    <xf numFmtId="0" fontId="21" fillId="7" borderId="69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70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  <xf numFmtId="49" fontId="6" fillId="16" borderId="69" xfId="0" applyNumberFormat="1" applyFont="1" applyFill="1" applyBorder="1" applyAlignment="1" applyProtection="1">
      <alignment horizontal="center" vertical="center" wrapText="1"/>
      <protection locked="0"/>
    </xf>
    <xf numFmtId="49" fontId="6" fillId="16" borderId="28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29" xfId="0" applyFill="1" applyBorder="1" applyAlignment="1">
      <alignment horizontal="center" vertical="center" wrapText="1"/>
    </xf>
    <xf numFmtId="0" fontId="0" fillId="16" borderId="30" xfId="0" applyFill="1" applyBorder="1" applyAlignment="1">
      <alignment horizontal="center" vertical="center" wrapText="1"/>
    </xf>
    <xf numFmtId="49" fontId="6" fillId="1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37" xfId="0" applyFill="1" applyBorder="1" applyAlignment="1">
      <alignment horizontal="center" vertical="center" wrapText="1"/>
    </xf>
    <xf numFmtId="0" fontId="0" fillId="16" borderId="41" xfId="0" applyFill="1" applyBorder="1" applyAlignment="1">
      <alignment horizontal="center" vertical="center" wrapText="1"/>
    </xf>
    <xf numFmtId="14" fontId="0" fillId="15" borderId="40" xfId="0" applyNumberFormat="1" applyFill="1" applyBorder="1" applyAlignment="1">
      <alignment horizontal="center" vertical="center"/>
    </xf>
    <xf numFmtId="14" fontId="0" fillId="15" borderId="7" xfId="0" applyNumberFormat="1" applyFill="1" applyBorder="1" applyAlignment="1">
      <alignment horizontal="center" vertical="center"/>
    </xf>
    <xf numFmtId="14" fontId="0" fillId="15" borderId="18" xfId="0" applyNumberFormat="1" applyFill="1" applyBorder="1" applyAlignment="1">
      <alignment horizontal="center" vertical="center"/>
    </xf>
    <xf numFmtId="164" fontId="17" fillId="16" borderId="40" xfId="0" applyNumberFormat="1" applyFont="1" applyFill="1" applyBorder="1" applyAlignment="1" applyProtection="1">
      <alignment horizontal="center" vertical="center" wrapText="1"/>
    </xf>
    <xf numFmtId="168" fontId="13" fillId="15" borderId="57" xfId="0" applyNumberFormat="1" applyFont="1" applyFill="1" applyBorder="1" applyAlignment="1">
      <alignment horizontal="center" vertical="top"/>
    </xf>
    <xf numFmtId="0" fontId="0" fillId="0" borderId="58" xfId="0" applyBorder="1"/>
    <xf numFmtId="0" fontId="0" fillId="0" borderId="59" xfId="0" applyBorder="1"/>
    <xf numFmtId="49" fontId="6" fillId="16" borderId="69" xfId="0" applyNumberFormat="1" applyFont="1" applyFill="1" applyBorder="1" applyAlignment="1">
      <alignment horizontal="center" vertical="center" wrapText="1"/>
    </xf>
    <xf numFmtId="49" fontId="6" fillId="16" borderId="40" xfId="0" applyNumberFormat="1" applyFont="1" applyFill="1" applyBorder="1" applyAlignment="1">
      <alignment horizontal="center" vertical="center" wrapText="1"/>
    </xf>
    <xf numFmtId="0" fontId="32" fillId="17" borderId="17" xfId="0" applyNumberFormat="1" applyFont="1" applyFill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164" fontId="17" fillId="16" borderId="69" xfId="0" applyNumberFormat="1" applyFont="1" applyFill="1" applyBorder="1" applyAlignment="1" applyProtection="1">
      <alignment horizontal="center" vertical="center" wrapText="1"/>
    </xf>
    <xf numFmtId="49" fontId="6" fillId="16" borderId="28" xfId="0" applyNumberFormat="1" applyFont="1" applyFill="1" applyBorder="1" applyAlignment="1">
      <alignment horizontal="center" vertical="center" wrapText="1"/>
    </xf>
    <xf numFmtId="14" fontId="0" fillId="16" borderId="40" xfId="0" applyNumberFormat="1" applyFill="1" applyBorder="1" applyAlignment="1">
      <alignment horizontal="center" vertical="center"/>
    </xf>
    <xf numFmtId="0" fontId="0" fillId="16" borderId="37" xfId="0" applyFill="1" applyBorder="1" applyAlignment="1">
      <alignment horizontal="center"/>
    </xf>
    <xf numFmtId="0" fontId="0" fillId="16" borderId="41" xfId="0" applyFill="1" applyBorder="1" applyAlignment="1">
      <alignment horizontal="center"/>
    </xf>
    <xf numFmtId="0" fontId="32" fillId="17" borderId="40" xfId="0" applyNumberFormat="1" applyFont="1" applyFill="1" applyBorder="1" applyAlignment="1" applyProtection="1">
      <alignment horizontal="center" vertical="center"/>
    </xf>
    <xf numFmtId="0" fontId="31" fillId="0" borderId="37" xfId="0" applyFont="1" applyBorder="1" applyAlignment="1" applyProtection="1">
      <alignment horizontal="center" vertical="center"/>
    </xf>
    <xf numFmtId="0" fontId="31" fillId="0" borderId="41" xfId="0" applyFont="1" applyBorder="1" applyAlignment="1" applyProtection="1">
      <alignment horizontal="center" vertical="center"/>
    </xf>
    <xf numFmtId="49" fontId="0" fillId="15" borderId="40" xfId="0" applyNumberFormat="1" applyFill="1" applyBorder="1" applyAlignment="1">
      <alignment horizontal="center" vertical="center"/>
    </xf>
    <xf numFmtId="49" fontId="0" fillId="15" borderId="7" xfId="0" applyNumberFormat="1" applyFill="1" applyBorder="1" applyAlignment="1">
      <alignment horizontal="center" vertical="center"/>
    </xf>
    <xf numFmtId="49" fontId="0" fillId="15" borderId="18" xfId="0" applyNumberFormat="1" applyFill="1" applyBorder="1" applyAlignment="1">
      <alignment horizontal="center" vertical="center"/>
    </xf>
    <xf numFmtId="49" fontId="0" fillId="15" borderId="17" xfId="0" applyNumberFormat="1" applyFill="1" applyBorder="1" applyAlignment="1">
      <alignment horizontal="center" vertical="center"/>
    </xf>
    <xf numFmtId="14" fontId="0" fillId="15" borderId="37" xfId="0" applyNumberFormat="1" applyFill="1" applyBorder="1" applyAlignment="1">
      <alignment horizontal="center" vertical="center"/>
    </xf>
    <xf numFmtId="14" fontId="0" fillId="15" borderId="41" xfId="0" applyNumberFormat="1" applyFill="1" applyBorder="1" applyAlignment="1">
      <alignment horizontal="center" vertical="center"/>
    </xf>
    <xf numFmtId="0" fontId="15" fillId="16" borderId="17" xfId="0" applyNumberFormat="1" applyFont="1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0" fontId="0" fillId="16" borderId="18" xfId="0" applyFill="1" applyBorder="1" applyAlignment="1">
      <alignment horizontal="center" vertical="center" wrapText="1"/>
    </xf>
    <xf numFmtId="14" fontId="0" fillId="16" borderId="17" xfId="0" applyNumberFormat="1" applyFill="1" applyBorder="1" applyAlignment="1">
      <alignment horizontal="center" vertical="center"/>
    </xf>
    <xf numFmtId="0" fontId="0" fillId="16" borderId="7" xfId="0" applyFill="1" applyBorder="1" applyAlignment="1">
      <alignment horizontal="center"/>
    </xf>
    <xf numFmtId="0" fontId="0" fillId="16" borderId="18" xfId="0" applyFill="1" applyBorder="1" applyAlignment="1">
      <alignment horizontal="center"/>
    </xf>
  </cellXfs>
  <cellStyles count="1">
    <cellStyle name="Normal" xfId="0" builtinId="0"/>
  </cellStyles>
  <dxfs count="14">
    <dxf>
      <font>
        <b/>
        <i/>
        <condense val="0"/>
        <extend val="0"/>
        <color indexed="10"/>
      </font>
      <fill>
        <patternFill>
          <bgColor indexed="43"/>
        </patternFill>
      </fill>
    </dxf>
    <dxf>
      <font>
        <b/>
        <i/>
        <condense val="0"/>
        <extend val="0"/>
        <color indexed="12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b/>
        <i/>
        <condense val="0"/>
        <extend val="0"/>
        <color indexed="14"/>
      </font>
      <fill>
        <patternFill>
          <bgColor indexed="8"/>
        </patternFill>
      </fill>
    </dxf>
    <dxf>
      <font>
        <b/>
        <i/>
        <condense val="0"/>
        <extend val="0"/>
        <color indexed="13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indexed="13"/>
      </font>
      <fill>
        <patternFill>
          <bgColor indexed="8"/>
        </patternFill>
      </fill>
    </dxf>
    <dxf>
      <font>
        <b/>
        <i/>
        <condense val="0"/>
        <extend val="0"/>
        <color indexed="14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auto="1"/>
      </font>
      <fill>
        <patternFill>
          <bgColor indexed="4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10</xdr:row>
      <xdr:rowOff>0</xdr:rowOff>
    </xdr:from>
    <xdr:to>
      <xdr:col>6</xdr:col>
      <xdr:colOff>561975</xdr:colOff>
      <xdr:row>17</xdr:row>
      <xdr:rowOff>38100</xdr:rowOff>
    </xdr:to>
    <xdr:sp macro="[0]!ChoixAnnee.ChoixAnnee" textlink="">
      <xdr:nvSpPr>
        <xdr:cNvPr id="4102" name="Rectangle 6"/>
        <xdr:cNvSpPr>
          <a:spLocks noChangeArrowheads="1"/>
        </xdr:cNvSpPr>
      </xdr:nvSpPr>
      <xdr:spPr bwMode="auto">
        <a:xfrm>
          <a:off x="257175" y="1933575"/>
          <a:ext cx="4876800" cy="1171575"/>
        </a:xfrm>
        <a:prstGeom prst="rect">
          <a:avLst/>
        </a:prstGeom>
        <a:solidFill>
          <a:srgbClr val="008000"/>
        </a:solidFill>
        <a:ln w="254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73152" tIns="59436" rIns="73152" bIns="59436" anchor="ctr" upright="1"/>
        <a:lstStyle/>
        <a:p>
          <a:pPr algn="ctr" rtl="0">
            <a:defRPr sz="1000"/>
          </a:pPr>
          <a:r>
            <a:rPr lang="en-GB" sz="3600" b="1" i="0" u="none" strike="noStrike" baseline="0">
              <a:solidFill>
                <a:srgbClr val="FF0000"/>
              </a:solidFill>
              <a:latin typeface="Arial"/>
              <a:cs typeface="Arial"/>
            </a:rPr>
            <a:t>Choix de l'Année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1323975</xdr:colOff>
      <xdr:row>0</xdr:row>
      <xdr:rowOff>485775</xdr:rowOff>
    </xdr:from>
    <xdr:to>
      <xdr:col>2</xdr:col>
      <xdr:colOff>628650</xdr:colOff>
      <xdr:row>0</xdr:row>
      <xdr:rowOff>1800225</xdr:rowOff>
    </xdr:to>
    <xdr:sp macro="[0]!PageMenu" textlink="">
      <xdr:nvSpPr>
        <xdr:cNvPr id="412673" name="Rectangle 1"/>
        <xdr:cNvSpPr>
          <a:spLocks noChangeArrowheads="1"/>
        </xdr:cNvSpPr>
      </xdr:nvSpPr>
      <xdr:spPr bwMode="auto">
        <a:xfrm>
          <a:off x="1323975" y="485775"/>
          <a:ext cx="2800350" cy="1314450"/>
        </a:xfrm>
        <a:prstGeom prst="rect">
          <a:avLst/>
        </a:prstGeom>
        <a:solidFill>
          <a:srgbClr val="FFFF00"/>
        </a:solidFill>
        <a:ln w="222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Visionner Années</a:t>
          </a:r>
          <a:endParaRPr lang="en-GB" sz="2000" b="1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Enregistrement </a:t>
          </a:r>
          <a:r>
            <a:rPr lang="en-GB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Automatique         </a:t>
          </a: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 Année en Cours </a:t>
          </a:r>
        </a:p>
      </xdr:txBody>
    </xdr:sp>
    <xdr:clientData/>
  </xdr:twoCellAnchor>
  <xdr:twoCellAnchor>
    <xdr:from>
      <xdr:col>3</xdr:col>
      <xdr:colOff>676275</xdr:colOff>
      <xdr:row>0</xdr:row>
      <xdr:rowOff>485775</xdr:rowOff>
    </xdr:from>
    <xdr:to>
      <xdr:col>4</xdr:col>
      <xdr:colOff>495300</xdr:colOff>
      <xdr:row>0</xdr:row>
      <xdr:rowOff>1800225</xdr:rowOff>
    </xdr:to>
    <xdr:sp macro="[0]!NouvelleAnnee" textlink="">
      <xdr:nvSpPr>
        <xdr:cNvPr id="412674" name="AnneePlus"/>
        <xdr:cNvSpPr txBox="1">
          <a:spLocks noChangeArrowheads="1"/>
        </xdr:cNvSpPr>
      </xdr:nvSpPr>
      <xdr:spPr bwMode="auto">
        <a:xfrm>
          <a:off x="5086350" y="485775"/>
          <a:ext cx="2933700" cy="1314450"/>
        </a:xfrm>
        <a:prstGeom prst="rect">
          <a:avLst/>
        </a:prstGeom>
        <a:solidFill>
          <a:srgbClr val="00FF00"/>
        </a:solidFill>
        <a:ln w="222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none" strike="noStrike" baseline="0">
              <a:solidFill>
                <a:srgbClr val="0000FF"/>
              </a:solidFill>
              <a:latin typeface="Arial"/>
              <a:cs typeface="Arial"/>
            </a:rPr>
            <a:t>Nouvelle Année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(ZoneNom = AnneePlus)</a:t>
          </a:r>
          <a:endParaRPr lang="en-GB" sz="16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</a:t>
          </a:r>
          <a:r>
            <a:rPr lang="en-GB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l</a:t>
          </a: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iquer sur le </a:t>
          </a:r>
          <a:r>
            <a:rPr lang="en-GB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</a:t>
          </a:r>
        </a:p>
      </xdr:txBody>
    </xdr:sp>
    <xdr:clientData/>
  </xdr:twoCellAnchor>
  <xdr:twoCellAnchor>
    <xdr:from>
      <xdr:col>6</xdr:col>
      <xdr:colOff>400050</xdr:colOff>
      <xdr:row>0</xdr:row>
      <xdr:rowOff>247650</xdr:rowOff>
    </xdr:from>
    <xdr:to>
      <xdr:col>8</xdr:col>
      <xdr:colOff>1143000</xdr:colOff>
      <xdr:row>0</xdr:row>
      <xdr:rowOff>1695450</xdr:rowOff>
    </xdr:to>
    <xdr:sp macro="" textlink="">
      <xdr:nvSpPr>
        <xdr:cNvPr id="412675" name="Text Box 3"/>
        <xdr:cNvSpPr txBox="1">
          <a:spLocks noChangeArrowheads="1"/>
        </xdr:cNvSpPr>
      </xdr:nvSpPr>
      <xdr:spPr bwMode="auto">
        <a:xfrm>
          <a:off x="10020300" y="247650"/>
          <a:ext cx="4171950" cy="1447800"/>
        </a:xfrm>
        <a:prstGeom prst="rect">
          <a:avLst/>
        </a:prstGeom>
        <a:solidFill>
          <a:srgbClr val="C0C0C0"/>
        </a:solidFill>
        <a:ln w="25400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sng" strike="noStrike" baseline="0">
              <a:solidFill>
                <a:srgbClr val="0000FF"/>
              </a:solidFill>
              <a:latin typeface="Arial"/>
              <a:cs typeface="Arial"/>
            </a:rPr>
            <a:t>Simulation Année</a:t>
          </a:r>
          <a:r>
            <a:rPr lang="en-GB" sz="2000" b="1" i="0" u="sng" strike="noStrike" baseline="0">
              <a:solidFill>
                <a:srgbClr val="C0C0C0"/>
              </a:solidFill>
              <a:latin typeface="Arial"/>
              <a:cs typeface="Arial"/>
            </a:rPr>
            <a:t> </a:t>
          </a: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2019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Explications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000" b="1" i="0" u="sng" strike="noStrike" baseline="0">
              <a:solidFill>
                <a:srgbClr val="0000FF"/>
              </a:solidFill>
              <a:latin typeface="Arial"/>
              <a:cs typeface="Arial"/>
            </a:rPr>
            <a:t>Régularisations</a:t>
          </a:r>
          <a:r>
            <a:rPr lang="en-GB" sz="2000" b="1" i="0" u="sng" strike="noStrike" baseline="0">
              <a:solidFill>
                <a:srgbClr val="C0C0C0"/>
              </a:solidFill>
              <a:latin typeface="Arial"/>
              <a:cs typeface="Arial"/>
            </a:rPr>
            <a:t> </a:t>
          </a: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Paiements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indexed="14"/>
  </sheetPr>
  <dimension ref="A1:G9"/>
  <sheetViews>
    <sheetView workbookViewId="0">
      <selection sqref="A1:G1"/>
    </sheetView>
  </sheetViews>
  <sheetFormatPr baseColWidth="10" defaultColWidth="11.42578125" defaultRowHeight="12.75"/>
  <sheetData>
    <row r="1" spans="1:7" ht="36.75" customHeight="1" thickTop="1" thickBot="1">
      <c r="A1" s="196" t="s">
        <v>1</v>
      </c>
      <c r="B1" s="197"/>
      <c r="C1" s="197"/>
      <c r="D1" s="197"/>
      <c r="E1" s="197"/>
      <c r="F1" s="197"/>
      <c r="G1" s="198"/>
    </row>
    <row r="2" spans="1:7" ht="13.5" thickTop="1"/>
    <row r="9" spans="1:7">
      <c r="E9" s="6"/>
    </row>
  </sheetData>
  <sheetProtection sheet="1" objects="1" scenarios="1"/>
  <mergeCells count="1">
    <mergeCell ref="A1:G1"/>
  </mergeCells>
  <phoneticPr fontId="0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 enableFormatConditionsCalculation="0">
    <tabColor indexed="16"/>
  </sheetPr>
  <dimension ref="A1:IV141"/>
  <sheetViews>
    <sheetView tabSelected="1" workbookViewId="0">
      <pane xSplit="9" ySplit="9" topLeftCell="J128" activePane="bottomRight" state="frozen"/>
      <selection pane="topRight" activeCell="J1" sqref="J1"/>
      <selection pane="bottomLeft" activeCell="A10" sqref="A10"/>
      <selection pane="bottomRight" sqref="A1:F1"/>
    </sheetView>
  </sheetViews>
  <sheetFormatPr baseColWidth="10" defaultColWidth="11.42578125" defaultRowHeight="12.75"/>
  <cols>
    <col min="1" max="1" width="38.7109375" customWidth="1"/>
    <col min="2" max="3" width="13.7109375" customWidth="1"/>
    <col min="4" max="4" width="46.7109375" customWidth="1"/>
    <col min="5" max="6" width="15.7109375" customWidth="1"/>
    <col min="7" max="9" width="25.7109375" hidden="1" customWidth="1"/>
    <col min="11" max="11" width="13.42578125" bestFit="1" customWidth="1"/>
    <col min="14" max="14" width="28.140625" customWidth="1"/>
  </cols>
  <sheetData>
    <row r="1" spans="1:256" ht="150" customHeight="1" thickTop="1" thickBot="1">
      <c r="A1" s="234"/>
      <c r="B1" s="235"/>
      <c r="C1" s="235"/>
      <c r="D1" s="235"/>
      <c r="E1" s="235"/>
      <c r="F1" s="236"/>
      <c r="G1" s="214"/>
      <c r="H1" s="215"/>
      <c r="I1" s="216"/>
      <c r="M1" s="3"/>
    </row>
    <row r="2" spans="1:256" ht="21" customHeight="1" thickTop="1" thickBot="1">
      <c r="A2" s="193" t="s">
        <v>44</v>
      </c>
      <c r="B2" s="194"/>
      <c r="C2" s="194"/>
      <c r="D2" s="194"/>
      <c r="E2" s="195"/>
      <c r="F2" s="195"/>
      <c r="G2" s="183" t="s">
        <v>26</v>
      </c>
      <c r="H2" s="126"/>
      <c r="I2" s="124">
        <f>G128</f>
        <v>0</v>
      </c>
      <c r="M2" s="3"/>
    </row>
    <row r="3" spans="1:256" ht="30" customHeight="1" thickTop="1" thickBot="1">
      <c r="A3" s="188" t="s">
        <v>24</v>
      </c>
      <c r="B3" s="189"/>
      <c r="C3" s="189"/>
      <c r="D3" s="190"/>
      <c r="E3" s="191">
        <f>F128</f>
        <v>0</v>
      </c>
      <c r="F3" s="192"/>
      <c r="G3" s="117" t="s">
        <v>8</v>
      </c>
      <c r="H3" s="117"/>
      <c r="I3" s="118"/>
      <c r="K3" s="3"/>
      <c r="M3" s="3"/>
    </row>
    <row r="4" spans="1:256" s="1" customFormat="1" ht="21.95" customHeight="1" thickTop="1">
      <c r="A4" s="139" t="s">
        <v>27</v>
      </c>
      <c r="B4" s="140"/>
      <c r="C4" s="140"/>
      <c r="D4" s="141" t="s">
        <v>12</v>
      </c>
      <c r="E4" s="76"/>
      <c r="F4" s="77">
        <f>-E4</f>
        <v>0</v>
      </c>
      <c r="G4" s="62">
        <f>-E4</f>
        <v>0</v>
      </c>
      <c r="H4" s="63"/>
      <c r="I4" s="64"/>
      <c r="J4" s="15"/>
      <c r="K4" s="2"/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1" customFormat="1" ht="21.95" customHeight="1">
      <c r="A5" s="137" t="s">
        <v>28</v>
      </c>
      <c r="B5" s="97"/>
      <c r="C5" s="97" t="s">
        <v>12</v>
      </c>
      <c r="D5" s="98"/>
      <c r="E5" s="78"/>
      <c r="F5" s="77">
        <f>E5</f>
        <v>0</v>
      </c>
      <c r="G5" s="65">
        <f>E5</f>
        <v>0</v>
      </c>
      <c r="H5" s="66"/>
      <c r="I5" s="67"/>
      <c r="J5" s="15"/>
      <c r="K5" s="2"/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1" customFormat="1" ht="21.95" customHeight="1">
      <c r="A6" s="136" t="s">
        <v>35</v>
      </c>
      <c r="B6" s="97"/>
      <c r="C6" s="97"/>
      <c r="D6" s="174" t="s">
        <v>43</v>
      </c>
      <c r="E6" s="76"/>
      <c r="F6" s="77"/>
      <c r="G6" s="65">
        <f>E6</f>
        <v>0</v>
      </c>
      <c r="H6" s="66"/>
      <c r="I6" s="67"/>
      <c r="J6" s="15"/>
      <c r="K6"/>
      <c r="L6"/>
      <c r="M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s="1" customFormat="1" ht="21.95" customHeight="1">
      <c r="A7" s="138" t="s">
        <v>29</v>
      </c>
      <c r="B7" s="108"/>
      <c r="C7" s="108"/>
      <c r="D7" s="109" t="s">
        <v>12</v>
      </c>
      <c r="E7" s="79"/>
      <c r="F7" s="80">
        <f>E7</f>
        <v>0</v>
      </c>
      <c r="G7" s="70">
        <f>E7</f>
        <v>0</v>
      </c>
      <c r="H7" s="68"/>
      <c r="I7" s="69"/>
      <c r="J7" s="15"/>
      <c r="K7" s="2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s="1" customFormat="1" ht="21.95" customHeight="1" thickBot="1">
      <c r="A8" s="166" t="s">
        <v>30</v>
      </c>
      <c r="B8" s="110"/>
      <c r="C8" s="110" t="s">
        <v>12</v>
      </c>
      <c r="D8" s="111"/>
      <c r="E8" s="112"/>
      <c r="F8" s="113">
        <f>E8</f>
        <v>0</v>
      </c>
      <c r="G8" s="114">
        <f>E8</f>
        <v>0</v>
      </c>
      <c r="H8" s="115"/>
      <c r="I8" s="116"/>
      <c r="J8" s="16"/>
      <c r="K8" s="169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1" customFormat="1" ht="26.1" customHeight="1" thickTop="1" thickBot="1">
      <c r="A9" s="167" t="s">
        <v>31</v>
      </c>
      <c r="B9" s="148"/>
      <c r="C9" s="148"/>
      <c r="D9" s="148"/>
      <c r="E9" s="149"/>
      <c r="F9" s="150"/>
      <c r="G9" s="163"/>
      <c r="H9" s="164"/>
      <c r="I9" s="165"/>
      <c r="J9" s="2"/>
      <c r="K9"/>
      <c r="L9"/>
      <c r="M9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s="1" customFormat="1" ht="30" customHeight="1" thickTop="1">
      <c r="A10" s="201" t="s">
        <v>4</v>
      </c>
      <c r="B10" s="207" t="s">
        <v>2</v>
      </c>
      <c r="C10" s="205" t="s">
        <v>5</v>
      </c>
      <c r="D10" s="205"/>
      <c r="E10" s="203" t="s">
        <v>3</v>
      </c>
      <c r="F10" s="199" t="s">
        <v>0</v>
      </c>
      <c r="G10" s="217" t="s">
        <v>7</v>
      </c>
      <c r="H10" s="218"/>
      <c r="I10" s="219"/>
      <c r="J10" s="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 s="1" customFormat="1" ht="21" customHeight="1">
      <c r="A11" s="202"/>
      <c r="B11" s="208"/>
      <c r="C11" s="206"/>
      <c r="D11" s="206"/>
      <c r="E11" s="204"/>
      <c r="F11" s="200"/>
      <c r="G11" s="220"/>
      <c r="H11" s="221"/>
      <c r="I11" s="222"/>
      <c r="J11" s="1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</row>
    <row r="12" spans="1:256" s="1" customFormat="1" ht="15" hidden="1">
      <c r="A12" s="7"/>
      <c r="B12" s="14"/>
      <c r="C12" s="9"/>
      <c r="D12" s="11"/>
      <c r="E12" s="12"/>
      <c r="F12" s="20" t="str">
        <f t="shared" ref="F12:F24" si="0">IF(AND(B12="",E12=""),"",SUM(B12+E12))</f>
        <v/>
      </c>
      <c r="G12" s="227"/>
      <c r="H12" s="228"/>
      <c r="I12" s="229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</row>
    <row r="13" spans="1:256" s="1" customFormat="1" ht="15" hidden="1">
      <c r="A13" s="7"/>
      <c r="B13" s="14"/>
      <c r="C13" s="9"/>
      <c r="D13" s="11"/>
      <c r="E13" s="12"/>
      <c r="F13" s="20" t="str">
        <f t="shared" si="0"/>
        <v/>
      </c>
      <c r="G13" s="223"/>
      <c r="H13" s="210"/>
      <c r="I13" s="21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</row>
    <row r="14" spans="1:256" s="1" customFormat="1" ht="15" hidden="1">
      <c r="A14" s="7"/>
      <c r="B14" s="14"/>
      <c r="C14" s="9"/>
      <c r="D14" s="11"/>
      <c r="E14" s="12"/>
      <c r="F14" s="20" t="str">
        <f t="shared" si="0"/>
        <v/>
      </c>
      <c r="G14" s="223"/>
      <c r="H14" s="210"/>
      <c r="I14" s="211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</row>
    <row r="15" spans="1:256" s="1" customFormat="1" ht="15" hidden="1">
      <c r="A15" s="7"/>
      <c r="B15" s="14"/>
      <c r="C15" s="9"/>
      <c r="D15" s="11"/>
      <c r="E15" s="23"/>
      <c r="F15" s="20" t="str">
        <f t="shared" si="0"/>
        <v/>
      </c>
      <c r="G15" s="223"/>
      <c r="H15" s="210"/>
      <c r="I15" s="21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 s="1" customFormat="1" ht="15" hidden="1">
      <c r="A16" s="7"/>
      <c r="B16" s="14"/>
      <c r="C16" s="9"/>
      <c r="D16" s="11"/>
      <c r="E16" s="12"/>
      <c r="F16" s="20" t="str">
        <f t="shared" si="0"/>
        <v/>
      </c>
      <c r="G16" s="224"/>
      <c r="H16" s="225"/>
      <c r="I16" s="226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</row>
    <row r="17" spans="1:256" s="1" customFormat="1" ht="20.100000000000001" customHeight="1" thickBot="1">
      <c r="A17" s="176"/>
      <c r="B17" s="177"/>
      <c r="C17" s="178"/>
      <c r="D17" s="179"/>
      <c r="E17" s="180"/>
      <c r="F17" s="181" t="str">
        <f t="shared" si="0"/>
        <v/>
      </c>
      <c r="G17" s="230"/>
      <c r="H17" s="231"/>
      <c r="I17" s="232"/>
      <c r="J17" s="2"/>
      <c r="K17" s="2"/>
      <c r="L17" s="2"/>
      <c r="M17" s="2"/>
      <c r="N17" s="4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</row>
    <row r="18" spans="1:256" s="1" customFormat="1" ht="15" hidden="1">
      <c r="A18" s="7"/>
      <c r="B18" s="8"/>
      <c r="C18" s="10"/>
      <c r="D18" s="127" t="s">
        <v>22</v>
      </c>
      <c r="E18" s="34"/>
      <c r="F18" s="71" t="str">
        <f t="shared" si="0"/>
        <v/>
      </c>
      <c r="G18" s="48"/>
      <c r="H18" s="49"/>
      <c r="I18" s="50"/>
      <c r="J18" s="1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</row>
    <row r="19" spans="1:256" s="1" customFormat="1" ht="15" hidden="1">
      <c r="A19" s="7"/>
      <c r="B19" s="8"/>
      <c r="C19" s="10"/>
      <c r="D19" s="127" t="s">
        <v>22</v>
      </c>
      <c r="E19" s="35"/>
      <c r="F19" s="71" t="str">
        <f t="shared" si="0"/>
        <v/>
      </c>
      <c r="G19" s="173"/>
      <c r="H19" s="49"/>
      <c r="I19" s="50"/>
      <c r="J19" s="1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</row>
    <row r="20" spans="1:256" s="1" customFormat="1" ht="15" hidden="1">
      <c r="A20" s="7"/>
      <c r="B20" s="8"/>
      <c r="C20" s="10"/>
      <c r="D20" s="127" t="s">
        <v>22</v>
      </c>
      <c r="E20" s="35"/>
      <c r="F20" s="71" t="str">
        <f t="shared" si="0"/>
        <v/>
      </c>
      <c r="G20" s="48"/>
      <c r="H20" s="49"/>
      <c r="I20" s="50"/>
      <c r="J20" s="1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</row>
    <row r="21" spans="1:256" s="1" customFormat="1" ht="15" hidden="1">
      <c r="A21" s="7"/>
      <c r="B21" s="8"/>
      <c r="C21" s="10"/>
      <c r="D21" s="127" t="s">
        <v>22</v>
      </c>
      <c r="E21" s="35"/>
      <c r="F21" s="71" t="str">
        <f t="shared" si="0"/>
        <v/>
      </c>
      <c r="G21" s="48"/>
      <c r="H21" s="49"/>
      <c r="I21" s="50"/>
      <c r="J21" s="1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</row>
    <row r="22" spans="1:256" s="1" customFormat="1" ht="15" hidden="1">
      <c r="A22" s="7"/>
      <c r="B22" s="8"/>
      <c r="C22" s="10"/>
      <c r="D22" s="127" t="s">
        <v>22</v>
      </c>
      <c r="E22" s="35"/>
      <c r="F22" s="71" t="str">
        <f t="shared" si="0"/>
        <v/>
      </c>
      <c r="G22" s="48"/>
      <c r="H22" s="49"/>
      <c r="I22" s="50"/>
      <c r="J22" s="1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</row>
    <row r="23" spans="1:256" s="1" customFormat="1" ht="15" hidden="1">
      <c r="A23" s="7"/>
      <c r="B23" s="8"/>
      <c r="C23" s="10"/>
      <c r="D23" s="127" t="s">
        <v>22</v>
      </c>
      <c r="E23" s="35"/>
      <c r="F23" s="71" t="str">
        <f t="shared" si="0"/>
        <v/>
      </c>
      <c r="G23" s="48"/>
      <c r="H23" s="49"/>
      <c r="I23" s="50"/>
      <c r="J23" s="1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</row>
    <row r="24" spans="1:256" s="1" customFormat="1" ht="15.75" hidden="1" thickBot="1">
      <c r="A24" s="25"/>
      <c r="B24" s="26"/>
      <c r="C24" s="27"/>
      <c r="D24" s="127" t="s">
        <v>22</v>
      </c>
      <c r="E24" s="36"/>
      <c r="F24" s="71" t="str">
        <f t="shared" si="0"/>
        <v/>
      </c>
      <c r="G24" s="51"/>
      <c r="H24" s="52"/>
      <c r="I24" s="53"/>
      <c r="J24" s="1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</row>
    <row r="25" spans="1:256" s="1" customFormat="1" ht="16.5" thickTop="1" thickBot="1">
      <c r="A25" s="28"/>
      <c r="B25" s="29"/>
      <c r="C25" s="30"/>
      <c r="D25" s="128" t="s">
        <v>23</v>
      </c>
      <c r="E25" s="143">
        <f>E18</f>
        <v>0</v>
      </c>
      <c r="F25" s="131">
        <f t="shared" ref="F25:F31" si="1">IF(AND(B25="",E25=""),"",-SUM(B25+E25))</f>
        <v>0</v>
      </c>
      <c r="G25" s="54"/>
      <c r="H25" s="55"/>
      <c r="I25" s="56"/>
      <c r="J25" s="1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</row>
    <row r="26" spans="1:256" s="1" customFormat="1" ht="15" hidden="1">
      <c r="A26" s="31"/>
      <c r="B26" s="32"/>
      <c r="C26" s="33"/>
      <c r="D26" s="129" t="s">
        <v>23</v>
      </c>
      <c r="E26" s="38"/>
      <c r="F26" s="133" t="str">
        <f t="shared" si="1"/>
        <v/>
      </c>
      <c r="G26" s="59"/>
      <c r="H26" s="49"/>
      <c r="I26" s="50"/>
      <c r="J26" s="1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</row>
    <row r="27" spans="1:256" s="1" customFormat="1" ht="15" hidden="1">
      <c r="A27" s="31"/>
      <c r="B27" s="32"/>
      <c r="C27" s="33"/>
      <c r="D27" s="129" t="s">
        <v>23</v>
      </c>
      <c r="E27" s="38"/>
      <c r="F27" s="133" t="str">
        <f t="shared" si="1"/>
        <v/>
      </c>
      <c r="G27" s="48"/>
      <c r="H27" s="49"/>
      <c r="I27" s="50"/>
      <c r="J27" s="1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</row>
    <row r="28" spans="1:256" s="1" customFormat="1" ht="15" hidden="1">
      <c r="A28" s="31"/>
      <c r="B28" s="32"/>
      <c r="C28" s="33"/>
      <c r="D28" s="129" t="s">
        <v>23</v>
      </c>
      <c r="E28" s="38"/>
      <c r="F28" s="133" t="str">
        <f t="shared" si="1"/>
        <v/>
      </c>
      <c r="G28" s="48"/>
      <c r="H28" s="49"/>
      <c r="I28" s="50"/>
      <c r="J28" s="1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</row>
    <row r="29" spans="1:256" s="1" customFormat="1" ht="15" hidden="1">
      <c r="A29" s="7"/>
      <c r="B29" s="8"/>
      <c r="C29" s="10"/>
      <c r="D29" s="129" t="s">
        <v>23</v>
      </c>
      <c r="E29" s="39"/>
      <c r="F29" s="133" t="str">
        <f t="shared" si="1"/>
        <v/>
      </c>
      <c r="G29" s="48"/>
      <c r="H29" s="49"/>
      <c r="I29" s="50"/>
      <c r="J29" s="1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</row>
    <row r="30" spans="1:256" s="1" customFormat="1" ht="15" hidden="1">
      <c r="A30" s="7"/>
      <c r="B30" s="8"/>
      <c r="C30" s="10"/>
      <c r="D30" s="129" t="s">
        <v>23</v>
      </c>
      <c r="E30" s="39"/>
      <c r="F30" s="133" t="str">
        <f t="shared" si="1"/>
        <v/>
      </c>
      <c r="G30" s="48"/>
      <c r="H30" s="49"/>
      <c r="I30" s="50"/>
      <c r="J30" s="1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</row>
    <row r="31" spans="1:256" s="1" customFormat="1" ht="15.75" hidden="1" thickBot="1">
      <c r="A31" s="7"/>
      <c r="B31" s="8"/>
      <c r="C31" s="10"/>
      <c r="D31" s="135" t="s">
        <v>23</v>
      </c>
      <c r="E31" s="39"/>
      <c r="F31" s="133" t="str">
        <f t="shared" si="1"/>
        <v/>
      </c>
      <c r="G31" s="48"/>
      <c r="H31" s="49"/>
      <c r="I31" s="50"/>
      <c r="J31" s="1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</row>
    <row r="32" spans="1:256" s="1" customFormat="1" ht="19.5" customHeight="1" thickTop="1" thickBot="1">
      <c r="A32" s="107" t="s">
        <v>14</v>
      </c>
      <c r="B32" s="92" t="s">
        <v>12</v>
      </c>
      <c r="C32" s="92"/>
      <c r="D32" s="93"/>
      <c r="E32" s="102"/>
      <c r="F32" s="81">
        <f>IF(SUM(F12:F16)=0,0,SUM(F12:F16))</f>
        <v>0</v>
      </c>
      <c r="G32" s="233"/>
      <c r="H32" s="228"/>
      <c r="I32" s="22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</row>
    <row r="33" spans="1:256" s="2" customFormat="1" ht="19.5" customHeight="1" thickTop="1" thickBot="1">
      <c r="A33" s="142" t="s">
        <v>25</v>
      </c>
      <c r="B33" s="94"/>
      <c r="C33" s="94"/>
      <c r="D33" s="94" t="s">
        <v>12</v>
      </c>
      <c r="E33" s="95"/>
      <c r="F33" s="146">
        <f>IF(SUM(F18:F31)=0,0,SUM(F18:F31))</f>
        <v>0</v>
      </c>
      <c r="G33" s="212"/>
      <c r="H33" s="210"/>
      <c r="I33" s="211"/>
    </row>
    <row r="34" spans="1:256" s="2" customFormat="1" ht="19.5" customHeight="1" thickTop="1" thickBot="1">
      <c r="A34" s="105" t="s">
        <v>13</v>
      </c>
      <c r="B34" s="92" t="s">
        <v>12</v>
      </c>
      <c r="C34" s="92"/>
      <c r="D34" s="93"/>
      <c r="E34" s="96"/>
      <c r="F34" s="168">
        <f>ROUND(SUM(F4:F8,F32-F9+F33),2)</f>
        <v>0</v>
      </c>
      <c r="G34" s="213"/>
      <c r="H34" s="210"/>
      <c r="I34" s="211"/>
    </row>
    <row r="35" spans="1:256" s="2" customFormat="1" ht="19.5" customHeight="1" thickTop="1" thickBot="1">
      <c r="A35" s="172" t="s">
        <v>36</v>
      </c>
      <c r="B35" s="104"/>
      <c r="C35" s="103"/>
      <c r="D35" s="99"/>
      <c r="E35" s="171" t="s">
        <v>12</v>
      </c>
      <c r="F35" s="123">
        <f>IF(E3&gt;=0,0,IF(F32-E3&lt;&gt;0,(E3/MAX(1,3-COUNT(F12:F16)))*-1,E3/3))</f>
        <v>0</v>
      </c>
      <c r="G35" s="213"/>
      <c r="H35" s="210"/>
      <c r="I35" s="211"/>
      <c r="M35"/>
    </row>
    <row r="36" spans="1:256" s="2" customFormat="1" ht="19.5" customHeight="1" thickTop="1" thickBot="1">
      <c r="A36" s="184" t="s">
        <v>39</v>
      </c>
      <c r="B36" s="121"/>
      <c r="C36" s="185"/>
      <c r="D36" s="185"/>
      <c r="E36" s="186" t="s">
        <v>12</v>
      </c>
      <c r="F36" s="187">
        <f>IF(E3&gt;=0,0,(E3-(SUM(F12:F16)))/3*-1)</f>
        <v>0</v>
      </c>
      <c r="G36" s="213"/>
      <c r="H36" s="210"/>
      <c r="I36" s="211"/>
      <c r="K36"/>
      <c r="L36"/>
      <c r="M36"/>
    </row>
    <row r="37" spans="1:256" ht="21" customHeight="1" thickTop="1" thickBot="1">
      <c r="A37" s="193"/>
      <c r="B37" s="194"/>
      <c r="C37" s="194"/>
      <c r="D37" s="194"/>
      <c r="E37" s="194"/>
      <c r="F37" s="195"/>
      <c r="G37" s="209"/>
      <c r="H37" s="210"/>
      <c r="I37" s="211"/>
      <c r="IP37" s="2"/>
      <c r="IQ37" s="2"/>
      <c r="IR37" s="2"/>
      <c r="IS37" s="2"/>
      <c r="IT37" s="2"/>
      <c r="IU37" s="2"/>
      <c r="IV37" s="2"/>
    </row>
    <row r="38" spans="1:256" s="1" customFormat="1" ht="26.1" customHeight="1" thickTop="1" thickBot="1">
      <c r="A38" s="147" t="s">
        <v>32</v>
      </c>
      <c r="B38" s="151"/>
      <c r="C38" s="151"/>
      <c r="D38" s="151"/>
      <c r="E38" s="151"/>
      <c r="F38" s="150"/>
      <c r="G38" s="160"/>
      <c r="H38" s="161"/>
      <c r="I38" s="162"/>
      <c r="J38" s="2"/>
      <c r="K38" s="17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</row>
    <row r="39" spans="1:256" s="1" customFormat="1" ht="23.25" customHeight="1" thickTop="1">
      <c r="A39" s="201" t="s">
        <v>4</v>
      </c>
      <c r="B39" s="207" t="s">
        <v>2</v>
      </c>
      <c r="C39" s="205" t="s">
        <v>5</v>
      </c>
      <c r="D39" s="205"/>
      <c r="E39" s="203" t="s">
        <v>3</v>
      </c>
      <c r="F39" s="199" t="s">
        <v>0</v>
      </c>
      <c r="G39" s="217" t="s">
        <v>7</v>
      </c>
      <c r="H39" s="218"/>
      <c r="I39" s="21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 s="1" customFormat="1" ht="23.25" customHeight="1">
      <c r="A40" s="202"/>
      <c r="B40" s="208"/>
      <c r="C40" s="206"/>
      <c r="D40" s="206"/>
      <c r="E40" s="204"/>
      <c r="F40" s="200"/>
      <c r="G40" s="220"/>
      <c r="H40" s="221"/>
      <c r="I40" s="22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 s="1" customFormat="1" ht="15" hidden="1">
      <c r="A41" s="7"/>
      <c r="B41" s="8"/>
      <c r="C41" s="9"/>
      <c r="D41" s="11" t="s">
        <v>6</v>
      </c>
      <c r="E41" s="12"/>
      <c r="F41" s="20" t="str">
        <f t="shared" ref="F41:F53" si="2">IF(AND(B41="",E41=""),"",SUM(B41+E41))</f>
        <v/>
      </c>
      <c r="G41" s="227"/>
      <c r="H41" s="228"/>
      <c r="I41" s="22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 s="1" customFormat="1" ht="15" hidden="1">
      <c r="A42" s="7"/>
      <c r="B42" s="8"/>
      <c r="C42" s="9"/>
      <c r="D42" s="11" t="s">
        <v>6</v>
      </c>
      <c r="E42" s="12"/>
      <c r="F42" s="20" t="str">
        <f t="shared" si="2"/>
        <v/>
      </c>
      <c r="G42" s="223"/>
      <c r="H42" s="210"/>
      <c r="I42" s="211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 s="1" customFormat="1" ht="15" hidden="1">
      <c r="A43" s="7"/>
      <c r="B43" s="8"/>
      <c r="C43" s="13"/>
      <c r="D43" s="11" t="s">
        <v>6</v>
      </c>
      <c r="E43" s="12"/>
      <c r="F43" s="20" t="str">
        <f t="shared" si="2"/>
        <v/>
      </c>
      <c r="G43" s="223"/>
      <c r="H43" s="210"/>
      <c r="I43" s="21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 s="1" customFormat="1" ht="15" hidden="1">
      <c r="A44" s="7"/>
      <c r="B44" s="8"/>
      <c r="C44" s="13"/>
      <c r="D44" s="11" t="s">
        <v>6</v>
      </c>
      <c r="E44" s="12"/>
      <c r="F44" s="20" t="str">
        <f t="shared" si="2"/>
        <v/>
      </c>
      <c r="G44" s="223"/>
      <c r="H44" s="210"/>
      <c r="I44" s="21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 s="1" customFormat="1" ht="15" hidden="1">
      <c r="A45" s="7"/>
      <c r="B45" s="8"/>
      <c r="C45" s="13"/>
      <c r="D45" s="11" t="s">
        <v>6</v>
      </c>
      <c r="E45" s="12"/>
      <c r="F45" s="20" t="str">
        <f t="shared" si="2"/>
        <v/>
      </c>
      <c r="G45" s="224"/>
      <c r="H45" s="225"/>
      <c r="I45" s="226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</row>
    <row r="46" spans="1:256" s="1" customFormat="1" ht="20.100000000000001" customHeight="1" thickBot="1">
      <c r="A46" s="176"/>
      <c r="B46" s="182"/>
      <c r="C46" s="178"/>
      <c r="D46" s="179"/>
      <c r="E46" s="180"/>
      <c r="F46" s="181" t="str">
        <f t="shared" si="2"/>
        <v/>
      </c>
      <c r="G46" s="230"/>
      <c r="H46" s="254"/>
      <c r="I46" s="25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</row>
    <row r="47" spans="1:256" s="1" customFormat="1" ht="15" hidden="1">
      <c r="A47" s="7"/>
      <c r="B47" s="8"/>
      <c r="C47" s="10"/>
      <c r="D47" s="127" t="s">
        <v>22</v>
      </c>
      <c r="E47" s="35"/>
      <c r="F47" s="71" t="str">
        <f t="shared" si="2"/>
        <v/>
      </c>
      <c r="G47" s="48"/>
      <c r="H47" s="57"/>
      <c r="I47" s="58"/>
      <c r="J47" s="1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</row>
    <row r="48" spans="1:256" s="1" customFormat="1" ht="15" hidden="1" customHeight="1">
      <c r="A48" s="7"/>
      <c r="B48" s="8"/>
      <c r="C48" s="10"/>
      <c r="D48" s="127" t="s">
        <v>22</v>
      </c>
      <c r="E48" s="35"/>
      <c r="F48" s="71" t="str">
        <f t="shared" si="2"/>
        <v/>
      </c>
      <c r="G48" s="48"/>
      <c r="H48" s="49"/>
      <c r="I48" s="50"/>
      <c r="J48" s="1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1:256" s="1" customFormat="1" ht="15" hidden="1">
      <c r="A49" s="7"/>
      <c r="B49" s="8"/>
      <c r="C49" s="10"/>
      <c r="D49" s="127" t="s">
        <v>22</v>
      </c>
      <c r="E49" s="35"/>
      <c r="F49" s="71" t="str">
        <f t="shared" si="2"/>
        <v/>
      </c>
      <c r="G49" s="48"/>
      <c r="H49" s="49"/>
      <c r="I49" s="50"/>
      <c r="J49" s="18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</row>
    <row r="50" spans="1:256" s="1" customFormat="1" ht="15" hidden="1">
      <c r="A50" s="7"/>
      <c r="B50" s="8"/>
      <c r="C50" s="10"/>
      <c r="D50" s="127" t="s">
        <v>22</v>
      </c>
      <c r="E50" s="35"/>
      <c r="F50" s="71" t="str">
        <f t="shared" si="2"/>
        <v/>
      </c>
      <c r="G50" s="48"/>
      <c r="H50" s="49"/>
      <c r="I50" s="50"/>
      <c r="J50" s="18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</row>
    <row r="51" spans="1:256" s="1" customFormat="1" ht="15" hidden="1">
      <c r="A51" s="7"/>
      <c r="B51" s="8"/>
      <c r="C51" s="10"/>
      <c r="D51" s="127" t="s">
        <v>22</v>
      </c>
      <c r="E51" s="35"/>
      <c r="F51" s="71" t="str">
        <f t="shared" si="2"/>
        <v/>
      </c>
      <c r="G51" s="48"/>
      <c r="H51" s="49"/>
      <c r="I51" s="50"/>
      <c r="J51" s="18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</row>
    <row r="52" spans="1:256" s="1" customFormat="1" ht="15" hidden="1">
      <c r="A52" s="7"/>
      <c r="B52" s="8"/>
      <c r="C52" s="10"/>
      <c r="D52" s="127" t="s">
        <v>22</v>
      </c>
      <c r="E52" s="35"/>
      <c r="F52" s="71" t="str">
        <f t="shared" si="2"/>
        <v/>
      </c>
      <c r="G52" s="48"/>
      <c r="H52" s="49"/>
      <c r="I52" s="50"/>
      <c r="J52" s="18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</row>
    <row r="53" spans="1:256" s="1" customFormat="1" ht="15.75" hidden="1" thickBot="1">
      <c r="A53" s="25"/>
      <c r="B53" s="26"/>
      <c r="C53" s="27"/>
      <c r="D53" s="127" t="s">
        <v>22</v>
      </c>
      <c r="E53" s="36"/>
      <c r="F53" s="71" t="str">
        <f t="shared" si="2"/>
        <v/>
      </c>
      <c r="G53" s="51"/>
      <c r="H53" s="52"/>
      <c r="I53" s="53"/>
      <c r="J53" s="18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</row>
    <row r="54" spans="1:256" s="1" customFormat="1" ht="15.75" hidden="1" thickTop="1">
      <c r="A54" s="28"/>
      <c r="B54" s="29"/>
      <c r="C54" s="30"/>
      <c r="D54" s="128" t="s">
        <v>23</v>
      </c>
      <c r="E54" s="40"/>
      <c r="F54" s="130" t="str">
        <f t="shared" ref="F54:F60" si="3">IF(AND(B54="",E54=""),"",-SUM(B54+E54))</f>
        <v/>
      </c>
      <c r="G54" s="54"/>
      <c r="H54" s="55"/>
      <c r="I54" s="56"/>
      <c r="J54" s="17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 s="1" customFormat="1" ht="15" hidden="1">
      <c r="A55" s="31"/>
      <c r="B55" s="32"/>
      <c r="C55" s="33"/>
      <c r="D55" s="129" t="s">
        <v>23</v>
      </c>
      <c r="E55" s="38"/>
      <c r="F55" s="134" t="str">
        <f t="shared" si="3"/>
        <v/>
      </c>
      <c r="G55" s="48"/>
      <c r="H55" s="49"/>
      <c r="I55" s="50"/>
      <c r="J55" s="17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s="1" customFormat="1" ht="15" hidden="1">
      <c r="A56" s="31"/>
      <c r="B56" s="32"/>
      <c r="C56" s="33"/>
      <c r="D56" s="129" t="s">
        <v>23</v>
      </c>
      <c r="E56" s="38"/>
      <c r="F56" s="134" t="str">
        <f t="shared" si="3"/>
        <v/>
      </c>
      <c r="G56" s="48"/>
      <c r="H56" s="49"/>
      <c r="I56" s="50"/>
      <c r="J56" s="17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s="1" customFormat="1" ht="15" hidden="1">
      <c r="A57" s="31"/>
      <c r="B57" s="32"/>
      <c r="C57" s="33"/>
      <c r="D57" s="129" t="s">
        <v>23</v>
      </c>
      <c r="E57" s="38"/>
      <c r="F57" s="134" t="str">
        <f t="shared" si="3"/>
        <v/>
      </c>
      <c r="G57" s="48"/>
      <c r="H57" s="49"/>
      <c r="I57" s="50"/>
      <c r="J57" s="17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s="1" customFormat="1" ht="15" hidden="1">
      <c r="A58" s="7"/>
      <c r="B58" s="8"/>
      <c r="C58" s="10"/>
      <c r="D58" s="129" t="s">
        <v>23</v>
      </c>
      <c r="E58" s="39"/>
      <c r="F58" s="134" t="str">
        <f t="shared" si="3"/>
        <v/>
      </c>
      <c r="G58" s="48"/>
      <c r="H58" s="49"/>
      <c r="I58" s="50"/>
      <c r="J58" s="17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s="1" customFormat="1" ht="15" hidden="1">
      <c r="A59" s="7"/>
      <c r="B59" s="8"/>
      <c r="C59" s="10"/>
      <c r="D59" s="129" t="s">
        <v>23</v>
      </c>
      <c r="E59" s="39"/>
      <c r="F59" s="134" t="str">
        <f t="shared" si="3"/>
        <v/>
      </c>
      <c r="G59" s="48"/>
      <c r="H59" s="49"/>
      <c r="I59" s="50"/>
      <c r="J59" s="17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s="1" customFormat="1" ht="15.75" hidden="1" thickBot="1">
      <c r="A60" s="7"/>
      <c r="B60" s="8"/>
      <c r="C60" s="10"/>
      <c r="D60" s="129" t="s">
        <v>23</v>
      </c>
      <c r="E60" s="39"/>
      <c r="F60" s="134" t="str">
        <f t="shared" si="3"/>
        <v/>
      </c>
      <c r="G60" s="48"/>
      <c r="H60" s="49"/>
      <c r="I60" s="50"/>
      <c r="J60" s="17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s="1" customFormat="1" ht="19.5" customHeight="1" thickTop="1" thickBot="1">
      <c r="A61" s="106" t="s">
        <v>15</v>
      </c>
      <c r="B61" s="92" t="s">
        <v>12</v>
      </c>
      <c r="C61" s="92"/>
      <c r="D61" s="93"/>
      <c r="E61" s="102"/>
      <c r="F61" s="81">
        <f>IF(SUM(F41:F45)=0,0,SUM(F41:F45))</f>
        <v>0</v>
      </c>
      <c r="G61" s="233"/>
      <c r="H61" s="228"/>
      <c r="I61" s="22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s="2" customFormat="1" ht="19.5" customHeight="1" thickTop="1" thickBot="1">
      <c r="A62" s="142" t="s">
        <v>25</v>
      </c>
      <c r="B62" s="94"/>
      <c r="C62" s="94"/>
      <c r="D62" s="94" t="s">
        <v>12</v>
      </c>
      <c r="E62" s="95"/>
      <c r="F62" s="146">
        <f>IF(SUM(F47:F60)=0,0,SUM(F47:F60))</f>
        <v>0</v>
      </c>
      <c r="G62" s="242"/>
      <c r="H62" s="210"/>
      <c r="I62" s="211"/>
    </row>
    <row r="63" spans="1:256" s="2" customFormat="1" ht="19.5" customHeight="1" thickTop="1" thickBot="1">
      <c r="A63" s="105" t="s">
        <v>13</v>
      </c>
      <c r="B63" s="92" t="s">
        <v>12</v>
      </c>
      <c r="C63" s="92"/>
      <c r="D63" s="93"/>
      <c r="E63" s="96"/>
      <c r="F63" s="168">
        <f>ROUND(SUM(F61+F34-F38+F62),2)</f>
        <v>0</v>
      </c>
      <c r="G63" s="213"/>
      <c r="H63" s="210"/>
      <c r="I63" s="211"/>
    </row>
    <row r="64" spans="1:256" s="2" customFormat="1" ht="19.5" customHeight="1" thickTop="1" thickBot="1">
      <c r="A64" s="172" t="s">
        <v>36</v>
      </c>
      <c r="B64" s="104"/>
      <c r="C64" s="103"/>
      <c r="D64" s="99"/>
      <c r="E64" s="171" t="s">
        <v>12</v>
      </c>
      <c r="F64" s="123">
        <f>IF(E3&gt;=0,0,IF(F61-E3&lt;&gt;0,(E3/MAX(1,3-COUNT(F41:F45)))*-1,E3/3))</f>
        <v>0</v>
      </c>
      <c r="G64" s="213"/>
      <c r="H64" s="210"/>
      <c r="I64" s="211"/>
      <c r="M64"/>
    </row>
    <row r="65" spans="1:256" s="2" customFormat="1" ht="19.5" customHeight="1" thickTop="1" thickBot="1">
      <c r="A65" s="184" t="s">
        <v>40</v>
      </c>
      <c r="B65" s="121"/>
      <c r="C65" s="185"/>
      <c r="D65" s="185"/>
      <c r="E65" s="186" t="s">
        <v>12</v>
      </c>
      <c r="F65" s="187">
        <f>IF(E3&gt;=0,0,(E3-(SUM(F41:F45)))/3*-1)</f>
        <v>0</v>
      </c>
      <c r="G65" s="213"/>
      <c r="H65" s="210"/>
      <c r="I65" s="211"/>
      <c r="M65"/>
    </row>
    <row r="66" spans="1:256" ht="21" customHeight="1" thickTop="1" thickBot="1">
      <c r="A66" s="193"/>
      <c r="B66" s="194"/>
      <c r="C66" s="194"/>
      <c r="D66" s="194"/>
      <c r="E66" s="194"/>
      <c r="F66" s="195"/>
      <c r="G66" s="209"/>
      <c r="H66" s="210"/>
      <c r="I66" s="211"/>
      <c r="IO66" s="2"/>
      <c r="IP66" s="2"/>
      <c r="IQ66" s="2"/>
      <c r="IR66" s="2"/>
      <c r="IS66" s="2"/>
      <c r="IT66" s="2"/>
      <c r="IU66" s="2"/>
      <c r="IV66" s="2"/>
    </row>
    <row r="67" spans="1:256" s="1" customFormat="1" ht="26.1" customHeight="1" thickTop="1" thickBot="1">
      <c r="A67" s="147" t="s">
        <v>33</v>
      </c>
      <c r="B67" s="152"/>
      <c r="C67" s="152"/>
      <c r="D67" s="152"/>
      <c r="E67" s="152"/>
      <c r="F67" s="150"/>
      <c r="G67" s="160"/>
      <c r="H67" s="161"/>
      <c r="I67" s="16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  <row r="68" spans="1:256" s="1" customFormat="1" ht="22.5" customHeight="1" thickTop="1">
      <c r="A68" s="201" t="s">
        <v>4</v>
      </c>
      <c r="B68" s="207" t="s">
        <v>2</v>
      </c>
      <c r="C68" s="205" t="s">
        <v>5</v>
      </c>
      <c r="D68" s="205"/>
      <c r="E68" s="203" t="s">
        <v>3</v>
      </c>
      <c r="F68" s="199" t="s">
        <v>0</v>
      </c>
      <c r="G68" s="217" t="s">
        <v>7</v>
      </c>
      <c r="H68" s="218"/>
      <c r="I68" s="219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</row>
    <row r="69" spans="1:256" s="1" customFormat="1" ht="24.75" customHeight="1">
      <c r="A69" s="202"/>
      <c r="B69" s="208"/>
      <c r="C69" s="206"/>
      <c r="D69" s="206"/>
      <c r="E69" s="204"/>
      <c r="F69" s="200"/>
      <c r="G69" s="220"/>
      <c r="H69" s="221"/>
      <c r="I69" s="22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</row>
    <row r="70" spans="1:256" s="1" customFormat="1" ht="15" hidden="1">
      <c r="A70" s="7"/>
      <c r="B70" s="8"/>
      <c r="C70" s="9"/>
      <c r="D70" s="11"/>
      <c r="E70" s="12"/>
      <c r="F70" s="20" t="str">
        <f t="shared" ref="F70:F82" si="4">IF(AND(B70="",E70=""),"",SUM(B70+E70))</f>
        <v/>
      </c>
      <c r="G70" s="227"/>
      <c r="H70" s="228"/>
      <c r="I70" s="229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</row>
    <row r="71" spans="1:256" s="1" customFormat="1" ht="15" hidden="1">
      <c r="A71" s="7"/>
      <c r="B71" s="8"/>
      <c r="C71" s="9"/>
      <c r="D71" s="11"/>
      <c r="E71" s="12"/>
      <c r="F71" s="20" t="str">
        <f t="shared" si="4"/>
        <v/>
      </c>
      <c r="G71" s="223"/>
      <c r="H71" s="210"/>
      <c r="I71" s="211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</row>
    <row r="72" spans="1:256" s="1" customFormat="1" ht="15" hidden="1">
      <c r="A72" s="7"/>
      <c r="B72" s="8"/>
      <c r="C72" s="9"/>
      <c r="D72" s="11"/>
      <c r="E72" s="12"/>
      <c r="F72" s="20" t="str">
        <f t="shared" si="4"/>
        <v/>
      </c>
      <c r="G72" s="223"/>
      <c r="H72" s="210"/>
      <c r="I72" s="211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</row>
    <row r="73" spans="1:256" s="1" customFormat="1" ht="15" hidden="1">
      <c r="A73" s="7"/>
      <c r="B73" s="8"/>
      <c r="C73" s="9"/>
      <c r="D73" s="11"/>
      <c r="E73" s="12"/>
      <c r="F73" s="20" t="str">
        <f t="shared" si="4"/>
        <v/>
      </c>
      <c r="G73" s="223"/>
      <c r="H73" s="210"/>
      <c r="I73" s="211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</row>
    <row r="74" spans="1:256" s="1" customFormat="1" ht="15" hidden="1">
      <c r="A74" s="7"/>
      <c r="B74" s="8"/>
      <c r="C74" s="9"/>
      <c r="D74" s="11"/>
      <c r="E74" s="12"/>
      <c r="F74" s="20" t="str">
        <f t="shared" si="4"/>
        <v/>
      </c>
      <c r="G74" s="224"/>
      <c r="H74" s="225"/>
      <c r="I74" s="226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</row>
    <row r="75" spans="1:256" s="1" customFormat="1" ht="20.100000000000001" customHeight="1" thickBot="1">
      <c r="A75" s="176"/>
      <c r="B75" s="182"/>
      <c r="C75" s="178"/>
      <c r="D75" s="179"/>
      <c r="E75" s="180"/>
      <c r="F75" s="181" t="str">
        <f t="shared" si="4"/>
        <v/>
      </c>
      <c r="G75" s="250"/>
      <c r="H75" s="251"/>
      <c r="I75" s="25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</row>
    <row r="76" spans="1:256" s="1" customFormat="1" ht="15" hidden="1">
      <c r="A76" s="7"/>
      <c r="B76" s="8"/>
      <c r="C76" s="10"/>
      <c r="D76" s="127" t="s">
        <v>22</v>
      </c>
      <c r="E76" s="35"/>
      <c r="F76" s="71" t="str">
        <f t="shared" si="4"/>
        <v/>
      </c>
      <c r="G76" s="48"/>
      <c r="H76" s="49"/>
      <c r="I76" s="50"/>
      <c r="J76" s="18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</row>
    <row r="77" spans="1:256" s="1" customFormat="1" ht="15" hidden="1">
      <c r="A77" s="7"/>
      <c r="B77" s="8"/>
      <c r="C77" s="10"/>
      <c r="D77" s="127" t="s">
        <v>22</v>
      </c>
      <c r="E77" s="35"/>
      <c r="F77" s="71" t="str">
        <f t="shared" si="4"/>
        <v/>
      </c>
      <c r="G77" s="59"/>
      <c r="H77" s="49"/>
      <c r="I77" s="50"/>
      <c r="J77" s="1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 s="1" customFormat="1" ht="15" hidden="1">
      <c r="A78" s="7"/>
      <c r="B78" s="8"/>
      <c r="C78" s="10"/>
      <c r="D78" s="127" t="s">
        <v>22</v>
      </c>
      <c r="E78" s="35"/>
      <c r="F78" s="71" t="str">
        <f t="shared" si="4"/>
        <v/>
      </c>
      <c r="G78" s="59"/>
      <c r="H78" s="49"/>
      <c r="I78" s="50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</row>
    <row r="79" spans="1:256" s="1" customFormat="1" ht="15" hidden="1">
      <c r="A79" s="7"/>
      <c r="B79" s="8"/>
      <c r="C79" s="10"/>
      <c r="D79" s="127" t="s">
        <v>22</v>
      </c>
      <c r="E79" s="35"/>
      <c r="F79" s="71" t="str">
        <f t="shared" si="4"/>
        <v/>
      </c>
      <c r="G79" s="48"/>
      <c r="H79" s="49"/>
      <c r="I79" s="50"/>
      <c r="J79" s="18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</row>
    <row r="80" spans="1:256" s="1" customFormat="1" ht="15" hidden="1">
      <c r="A80" s="7"/>
      <c r="B80" s="8"/>
      <c r="C80" s="10"/>
      <c r="D80" s="127" t="s">
        <v>22</v>
      </c>
      <c r="E80" s="35"/>
      <c r="F80" s="71" t="str">
        <f t="shared" si="4"/>
        <v/>
      </c>
      <c r="G80" s="48"/>
      <c r="H80" s="49"/>
      <c r="I80" s="50"/>
      <c r="J80" s="18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</row>
    <row r="81" spans="1:256" s="1" customFormat="1" ht="15" hidden="1">
      <c r="A81" s="7"/>
      <c r="B81" s="8"/>
      <c r="C81" s="10"/>
      <c r="D81" s="127" t="s">
        <v>22</v>
      </c>
      <c r="E81" s="35"/>
      <c r="F81" s="71" t="str">
        <f t="shared" si="4"/>
        <v/>
      </c>
      <c r="G81" s="48"/>
      <c r="H81" s="49"/>
      <c r="I81" s="50"/>
      <c r="J81" s="18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</row>
    <row r="82" spans="1:256" s="1" customFormat="1" ht="15.75" hidden="1" thickBot="1">
      <c r="A82" s="25"/>
      <c r="B82" s="26"/>
      <c r="C82" s="27"/>
      <c r="D82" s="127" t="s">
        <v>22</v>
      </c>
      <c r="E82" s="36"/>
      <c r="F82" s="71" t="str">
        <f t="shared" si="4"/>
        <v/>
      </c>
      <c r="G82" s="51"/>
      <c r="H82" s="52"/>
      <c r="I82" s="53"/>
      <c r="J82" s="18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</row>
    <row r="83" spans="1:256" s="1" customFormat="1" ht="15.75" hidden="1" thickTop="1">
      <c r="A83" s="28"/>
      <c r="B83" s="29"/>
      <c r="C83" s="30"/>
      <c r="D83" s="128" t="s">
        <v>23</v>
      </c>
      <c r="E83" s="37"/>
      <c r="F83" s="130" t="str">
        <f t="shared" ref="F83:F89" si="5">IF(AND(B83="",E83=""),"",-SUM(B83+E83))</f>
        <v/>
      </c>
      <c r="G83" s="54"/>
      <c r="H83" s="55"/>
      <c r="I83" s="56"/>
      <c r="J83" s="18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</row>
    <row r="84" spans="1:256" s="1" customFormat="1" ht="15" hidden="1">
      <c r="A84" s="31"/>
      <c r="B84" s="32"/>
      <c r="C84" s="33"/>
      <c r="D84" s="129" t="s">
        <v>23</v>
      </c>
      <c r="E84" s="38"/>
      <c r="F84" s="132" t="str">
        <f t="shared" si="5"/>
        <v/>
      </c>
      <c r="G84" s="48"/>
      <c r="H84" s="49"/>
      <c r="I84" s="50"/>
      <c r="J84" s="18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</row>
    <row r="85" spans="1:256" s="1" customFormat="1" ht="15" hidden="1">
      <c r="A85" s="31"/>
      <c r="B85" s="32"/>
      <c r="C85" s="33"/>
      <c r="D85" s="129" t="s">
        <v>23</v>
      </c>
      <c r="E85" s="38"/>
      <c r="F85" s="132" t="str">
        <f t="shared" si="5"/>
        <v/>
      </c>
      <c r="G85" s="48"/>
      <c r="H85" s="49"/>
      <c r="I85" s="50"/>
      <c r="J85" s="18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</row>
    <row r="86" spans="1:256" s="1" customFormat="1" ht="15" hidden="1">
      <c r="A86" s="31"/>
      <c r="B86" s="32"/>
      <c r="C86" s="33"/>
      <c r="D86" s="129" t="s">
        <v>23</v>
      </c>
      <c r="E86" s="38"/>
      <c r="F86" s="132" t="str">
        <f t="shared" si="5"/>
        <v/>
      </c>
      <c r="G86" s="48"/>
      <c r="H86" s="49"/>
      <c r="I86" s="50"/>
      <c r="J86" s="18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</row>
    <row r="87" spans="1:256" s="1" customFormat="1" ht="15" hidden="1">
      <c r="A87" s="7"/>
      <c r="B87" s="8"/>
      <c r="C87" s="10"/>
      <c r="D87" s="129" t="s">
        <v>23</v>
      </c>
      <c r="E87" s="39"/>
      <c r="F87" s="132" t="str">
        <f t="shared" si="5"/>
        <v/>
      </c>
      <c r="G87" s="48"/>
      <c r="H87" s="49"/>
      <c r="I87" s="50"/>
      <c r="J87" s="18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</row>
    <row r="88" spans="1:256" s="1" customFormat="1" ht="15" hidden="1">
      <c r="A88" s="7"/>
      <c r="B88" s="8"/>
      <c r="C88" s="10"/>
      <c r="D88" s="129" t="s">
        <v>23</v>
      </c>
      <c r="E88" s="39"/>
      <c r="F88" s="132" t="str">
        <f t="shared" si="5"/>
        <v/>
      </c>
      <c r="G88" s="48"/>
      <c r="H88" s="49"/>
      <c r="I88" s="50"/>
      <c r="J88" s="18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</row>
    <row r="89" spans="1:256" s="1" customFormat="1" ht="15.75" hidden="1" thickBot="1">
      <c r="A89" s="7"/>
      <c r="B89" s="8"/>
      <c r="C89" s="10"/>
      <c r="D89" s="129" t="s">
        <v>23</v>
      </c>
      <c r="E89" s="39"/>
      <c r="F89" s="132" t="str">
        <f t="shared" si="5"/>
        <v/>
      </c>
      <c r="G89" s="48"/>
      <c r="H89" s="49"/>
      <c r="I89" s="50"/>
      <c r="J89" s="18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</row>
    <row r="90" spans="1:256" s="1" customFormat="1" ht="19.5" customHeight="1" thickTop="1" thickBot="1">
      <c r="A90" s="106" t="s">
        <v>16</v>
      </c>
      <c r="B90" s="92" t="s">
        <v>12</v>
      </c>
      <c r="C90" s="92"/>
      <c r="D90" s="93"/>
      <c r="E90" s="102"/>
      <c r="F90" s="81">
        <f>IF(SUM(F70:F74)=0,0,SUM(F70:F74))</f>
        <v>0</v>
      </c>
      <c r="G90" s="244"/>
      <c r="H90" s="245"/>
      <c r="I90" s="246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</row>
    <row r="91" spans="1:256" s="2" customFormat="1" ht="19.5" customHeight="1" thickTop="1" thickBot="1">
      <c r="A91" s="142" t="s">
        <v>25</v>
      </c>
      <c r="B91" s="94"/>
      <c r="C91" s="94"/>
      <c r="D91" s="94" t="s">
        <v>12</v>
      </c>
      <c r="E91" s="95"/>
      <c r="F91" s="146">
        <f>IF(SUM(F76:F89)=0,0,SUM(F76:F89))</f>
        <v>0</v>
      </c>
      <c r="G91" s="242"/>
      <c r="H91" s="210"/>
      <c r="I91" s="211"/>
    </row>
    <row r="92" spans="1:256" s="2" customFormat="1" ht="19.5" customHeight="1" thickTop="1">
      <c r="A92" s="105" t="s">
        <v>13</v>
      </c>
      <c r="B92" s="92" t="s">
        <v>12</v>
      </c>
      <c r="C92" s="92"/>
      <c r="D92" s="93"/>
      <c r="E92" s="96"/>
      <c r="F92" s="82">
        <f>ROUND(SUM(F90+F63-F67+F91),2)</f>
        <v>0</v>
      </c>
      <c r="G92" s="213"/>
      <c r="H92" s="210"/>
      <c r="I92" s="211"/>
    </row>
    <row r="93" spans="1:256" s="2" customFormat="1" ht="19.5" customHeight="1" thickBot="1">
      <c r="A93" s="172" t="s">
        <v>37</v>
      </c>
      <c r="B93" s="104"/>
      <c r="C93" s="103"/>
      <c r="D93" s="99"/>
      <c r="E93" s="171" t="s">
        <v>12</v>
      </c>
      <c r="F93" s="123">
        <f>IF(E3&gt;=0,0,IF(F90-E3&lt;&gt;0,(E3/MAX(1,3-COUNT(F70:F74)))*-1,E3/3))</f>
        <v>0</v>
      </c>
      <c r="G93" s="213"/>
      <c r="H93" s="210"/>
      <c r="I93" s="211"/>
      <c r="M93"/>
    </row>
    <row r="94" spans="1:256" s="2" customFormat="1" ht="19.5" customHeight="1" thickTop="1" thickBot="1">
      <c r="A94" s="184" t="s">
        <v>40</v>
      </c>
      <c r="B94" s="121"/>
      <c r="C94" s="185"/>
      <c r="D94" s="185"/>
      <c r="E94" s="186" t="s">
        <v>12</v>
      </c>
      <c r="F94" s="187">
        <f>IF(E3&gt;=0,0,(E3-(SUM(F70:F74)))/3*-1)</f>
        <v>0</v>
      </c>
      <c r="G94" s="213"/>
      <c r="H94" s="210"/>
      <c r="I94" s="211"/>
      <c r="M94"/>
    </row>
    <row r="95" spans="1:256" ht="21" thickTop="1" thickBot="1">
      <c r="A95" s="193"/>
      <c r="B95" s="194"/>
      <c r="C95" s="194"/>
      <c r="D95" s="194"/>
      <c r="E95" s="194"/>
      <c r="F95" s="195"/>
      <c r="G95" s="209"/>
      <c r="H95" s="210"/>
      <c r="I95" s="211"/>
      <c r="IO95" s="2"/>
      <c r="IP95" s="2"/>
      <c r="IQ95" s="2"/>
      <c r="IR95" s="2"/>
      <c r="IS95" s="2"/>
      <c r="IT95" s="2"/>
      <c r="IU95" s="2"/>
      <c r="IV95" s="2"/>
    </row>
    <row r="96" spans="1:256" s="1" customFormat="1" ht="26.1" customHeight="1" thickTop="1" thickBot="1">
      <c r="A96" s="147" t="s">
        <v>34</v>
      </c>
      <c r="B96" s="151"/>
      <c r="C96" s="151"/>
      <c r="D96" s="151"/>
      <c r="E96" s="153"/>
      <c r="F96" s="150"/>
      <c r="G96" s="160"/>
      <c r="H96" s="161"/>
      <c r="I96" s="16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</row>
    <row r="97" spans="1:256" s="1" customFormat="1" ht="20.25" customHeight="1" thickTop="1">
      <c r="A97" s="201" t="s">
        <v>4</v>
      </c>
      <c r="B97" s="207" t="s">
        <v>2</v>
      </c>
      <c r="C97" s="205" t="s">
        <v>5</v>
      </c>
      <c r="D97" s="205"/>
      <c r="E97" s="203" t="s">
        <v>3</v>
      </c>
      <c r="F97" s="199" t="s">
        <v>0</v>
      </c>
      <c r="G97" s="217" t="s">
        <v>7</v>
      </c>
      <c r="H97" s="218"/>
      <c r="I97" s="219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</row>
    <row r="98" spans="1:256" s="1" customFormat="1" ht="24.75" customHeight="1">
      <c r="A98" s="202"/>
      <c r="B98" s="208"/>
      <c r="C98" s="206"/>
      <c r="D98" s="206"/>
      <c r="E98" s="204"/>
      <c r="F98" s="200"/>
      <c r="G98" s="220"/>
      <c r="H98" s="221"/>
      <c r="I98" s="22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</row>
    <row r="99" spans="1:256" s="1" customFormat="1" ht="15" hidden="1">
      <c r="A99" s="7"/>
      <c r="B99" s="8"/>
      <c r="C99" s="9"/>
      <c r="D99" s="11"/>
      <c r="E99" s="12"/>
      <c r="F99" s="20" t="str">
        <f t="shared" ref="F99:F111" si="6">IF(AND(B99="",E99=""),"",SUM(B99+E99))</f>
        <v/>
      </c>
      <c r="G99" s="238"/>
      <c r="H99" s="228"/>
      <c r="I99" s="229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</row>
    <row r="100" spans="1:256" s="1" customFormat="1" ht="15" hidden="1">
      <c r="A100" s="7"/>
      <c r="B100" s="8"/>
      <c r="C100" s="9"/>
      <c r="D100" s="11"/>
      <c r="E100" s="12"/>
      <c r="F100" s="20" t="str">
        <f t="shared" si="6"/>
        <v/>
      </c>
      <c r="G100" s="237"/>
      <c r="H100" s="210"/>
      <c r="I100" s="211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</row>
    <row r="101" spans="1:256" s="1" customFormat="1" ht="15" hidden="1">
      <c r="A101" s="7"/>
      <c r="B101" s="8"/>
      <c r="C101" s="9"/>
      <c r="D101" s="11"/>
      <c r="E101" s="12"/>
      <c r="F101" s="20" t="str">
        <f t="shared" si="6"/>
        <v/>
      </c>
      <c r="G101" s="237"/>
      <c r="H101" s="210"/>
      <c r="I101" s="211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</row>
    <row r="102" spans="1:256" s="1" customFormat="1" ht="15" hidden="1">
      <c r="A102" s="7"/>
      <c r="B102" s="8"/>
      <c r="C102" s="9"/>
      <c r="D102" s="11"/>
      <c r="E102" s="12"/>
      <c r="F102" s="20" t="str">
        <f t="shared" si="6"/>
        <v/>
      </c>
      <c r="G102" s="237"/>
      <c r="H102" s="210"/>
      <c r="I102" s="211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</row>
    <row r="103" spans="1:256" s="1" customFormat="1" ht="15" hidden="1">
      <c r="A103" s="7"/>
      <c r="B103" s="8"/>
      <c r="C103" s="9"/>
      <c r="D103" s="11"/>
      <c r="E103" s="12"/>
      <c r="F103" s="20" t="str">
        <f t="shared" si="6"/>
        <v/>
      </c>
      <c r="G103" s="243"/>
      <c r="H103" s="225"/>
      <c r="I103" s="226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</row>
    <row r="104" spans="1:256" s="1" customFormat="1" ht="20.100000000000001" customHeight="1" thickBot="1">
      <c r="A104" s="176"/>
      <c r="B104" s="182"/>
      <c r="C104" s="178"/>
      <c r="D104" s="179"/>
      <c r="E104" s="180"/>
      <c r="F104" s="181" t="str">
        <f t="shared" si="6"/>
        <v/>
      </c>
      <c r="G104" s="253"/>
      <c r="H104" s="251"/>
      <c r="I104" s="25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</row>
    <row r="105" spans="1:256" s="1" customFormat="1" ht="15" hidden="1">
      <c r="A105" s="7"/>
      <c r="B105" s="8"/>
      <c r="C105" s="10"/>
      <c r="D105" s="127" t="s">
        <v>22</v>
      </c>
      <c r="E105" s="35"/>
      <c r="F105" s="71" t="str">
        <f t="shared" si="6"/>
        <v/>
      </c>
      <c r="G105" s="48"/>
      <c r="H105" s="49"/>
      <c r="I105" s="50"/>
      <c r="J105" s="18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</row>
    <row r="106" spans="1:256" s="47" customFormat="1" ht="15" hidden="1" customHeight="1">
      <c r="A106" s="41"/>
      <c r="B106" s="42"/>
      <c r="C106" s="43"/>
      <c r="D106" s="127" t="s">
        <v>22</v>
      </c>
      <c r="E106" s="44"/>
      <c r="F106" s="71" t="str">
        <f t="shared" si="6"/>
        <v/>
      </c>
      <c r="G106" s="48"/>
      <c r="H106" s="60"/>
      <c r="I106" s="61"/>
      <c r="J106" s="45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  <c r="CU106" s="46"/>
      <c r="CV106" s="46"/>
      <c r="CW106" s="46"/>
      <c r="CX106" s="46"/>
      <c r="CY106" s="46"/>
      <c r="CZ106" s="46"/>
      <c r="DA106" s="46"/>
      <c r="DB106" s="46"/>
      <c r="DC106" s="46"/>
      <c r="DD106" s="46"/>
      <c r="DE106" s="46"/>
      <c r="DF106" s="46"/>
      <c r="DG106" s="46"/>
      <c r="DH106" s="46"/>
      <c r="DI106" s="46"/>
      <c r="DJ106" s="46"/>
      <c r="DK106" s="46"/>
      <c r="DL106" s="46"/>
      <c r="DM106" s="46"/>
      <c r="DN106" s="46"/>
      <c r="DO106" s="46"/>
      <c r="DP106" s="46"/>
      <c r="DQ106" s="46"/>
      <c r="DR106" s="46"/>
      <c r="DS106" s="46"/>
      <c r="DT106" s="46"/>
      <c r="DU106" s="46"/>
      <c r="DV106" s="46"/>
      <c r="DW106" s="46"/>
      <c r="DX106" s="46"/>
      <c r="DY106" s="46"/>
      <c r="DZ106" s="46"/>
      <c r="EA106" s="46"/>
      <c r="EB106" s="46"/>
      <c r="EC106" s="46"/>
      <c r="ED106" s="46"/>
      <c r="EE106" s="46"/>
      <c r="EF106" s="46"/>
      <c r="EG106" s="46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/>
      <c r="ES106" s="46"/>
      <c r="ET106" s="46"/>
      <c r="EU106" s="46"/>
      <c r="EV106" s="46"/>
      <c r="EW106" s="46"/>
      <c r="EX106" s="46"/>
      <c r="EY106" s="46"/>
      <c r="EZ106" s="46"/>
      <c r="FA106" s="46"/>
      <c r="FB106" s="46"/>
      <c r="FC106" s="46"/>
      <c r="FD106" s="46"/>
      <c r="FE106" s="46"/>
      <c r="FF106" s="46"/>
      <c r="FG106" s="46"/>
      <c r="FH106" s="46"/>
      <c r="FI106" s="46"/>
      <c r="FJ106" s="46"/>
      <c r="FK106" s="46"/>
      <c r="FL106" s="46"/>
      <c r="FM106" s="46"/>
      <c r="FN106" s="46"/>
      <c r="FO106" s="46"/>
      <c r="FP106" s="46"/>
      <c r="FQ106" s="46"/>
      <c r="FR106" s="46"/>
      <c r="FS106" s="46"/>
      <c r="FT106" s="46"/>
      <c r="FU106" s="46"/>
      <c r="FV106" s="46"/>
      <c r="FW106" s="46"/>
      <c r="FX106" s="46"/>
      <c r="FY106" s="46"/>
      <c r="FZ106" s="46"/>
      <c r="GA106" s="46"/>
      <c r="GB106" s="46"/>
      <c r="GC106" s="46"/>
      <c r="GD106" s="46"/>
      <c r="GE106" s="46"/>
      <c r="GF106" s="46"/>
      <c r="GG106" s="46"/>
      <c r="GH106" s="46"/>
      <c r="GI106" s="46"/>
      <c r="GJ106" s="46"/>
      <c r="GK106" s="46"/>
      <c r="GL106" s="46"/>
      <c r="GM106" s="46"/>
      <c r="GN106" s="46"/>
      <c r="GO106" s="46"/>
      <c r="GP106" s="46"/>
      <c r="GQ106" s="46"/>
      <c r="GR106" s="46"/>
      <c r="GS106" s="46"/>
      <c r="GT106" s="46"/>
      <c r="GU106" s="46"/>
      <c r="GV106" s="46"/>
      <c r="GW106" s="46"/>
      <c r="GX106" s="46"/>
      <c r="GY106" s="46"/>
      <c r="GZ106" s="46"/>
      <c r="HA106" s="46"/>
      <c r="HB106" s="46"/>
      <c r="HC106" s="46"/>
      <c r="HD106" s="46"/>
      <c r="HE106" s="46"/>
      <c r="HF106" s="46"/>
      <c r="HG106" s="46"/>
      <c r="HH106" s="46"/>
      <c r="HI106" s="46"/>
      <c r="HJ106" s="46"/>
      <c r="HK106" s="46"/>
      <c r="HL106" s="46"/>
      <c r="HM106" s="46"/>
      <c r="HN106" s="46"/>
      <c r="HO106" s="46"/>
      <c r="HP106" s="46"/>
      <c r="HQ106" s="46"/>
      <c r="HR106" s="46"/>
      <c r="HS106" s="46"/>
      <c r="HT106" s="46"/>
      <c r="HU106" s="46"/>
      <c r="HV106" s="46"/>
      <c r="HW106" s="46"/>
      <c r="HX106" s="46"/>
      <c r="HY106" s="46"/>
      <c r="HZ106" s="46"/>
      <c r="IA106" s="46"/>
      <c r="IB106" s="46"/>
      <c r="IC106" s="46"/>
      <c r="ID106" s="46"/>
      <c r="IE106" s="46"/>
      <c r="IF106" s="46"/>
      <c r="IG106" s="46"/>
      <c r="IH106" s="46"/>
      <c r="II106" s="46"/>
      <c r="IJ106" s="46"/>
      <c r="IK106" s="46"/>
      <c r="IL106" s="46"/>
      <c r="IM106" s="46"/>
      <c r="IN106" s="46"/>
      <c r="IO106" s="46"/>
      <c r="IP106" s="46"/>
      <c r="IQ106" s="46"/>
      <c r="IR106" s="46"/>
      <c r="IS106" s="46"/>
      <c r="IT106" s="46"/>
      <c r="IU106" s="46"/>
      <c r="IV106" s="46"/>
    </row>
    <row r="107" spans="1:256" s="1" customFormat="1" ht="15" hidden="1">
      <c r="A107" s="7"/>
      <c r="B107" s="8"/>
      <c r="C107" s="10"/>
      <c r="D107" s="127" t="s">
        <v>22</v>
      </c>
      <c r="E107" s="35"/>
      <c r="F107" s="71" t="str">
        <f t="shared" si="6"/>
        <v/>
      </c>
      <c r="G107" s="48"/>
      <c r="H107" s="49"/>
      <c r="I107" s="50"/>
      <c r="J107" s="18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</row>
    <row r="108" spans="1:256" s="1" customFormat="1" ht="15" hidden="1">
      <c r="A108" s="7"/>
      <c r="B108" s="8"/>
      <c r="C108" s="10"/>
      <c r="D108" s="127" t="s">
        <v>22</v>
      </c>
      <c r="E108" s="35"/>
      <c r="F108" s="71" t="str">
        <f t="shared" si="6"/>
        <v/>
      </c>
      <c r="G108" s="48"/>
      <c r="H108" s="49"/>
      <c r="I108" s="50"/>
      <c r="J108" s="18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</row>
    <row r="109" spans="1:256" s="1" customFormat="1" ht="15" hidden="1">
      <c r="A109" s="7"/>
      <c r="B109" s="8"/>
      <c r="C109" s="10"/>
      <c r="D109" s="127" t="s">
        <v>22</v>
      </c>
      <c r="E109" s="35"/>
      <c r="F109" s="71" t="str">
        <f t="shared" si="6"/>
        <v/>
      </c>
      <c r="G109" s="48"/>
      <c r="H109" s="49"/>
      <c r="I109" s="50"/>
      <c r="J109" s="18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</row>
    <row r="110" spans="1:256" s="1" customFormat="1" ht="15" hidden="1">
      <c r="A110" s="7"/>
      <c r="B110" s="8"/>
      <c r="C110" s="10"/>
      <c r="D110" s="127" t="s">
        <v>22</v>
      </c>
      <c r="E110" s="35"/>
      <c r="F110" s="71" t="str">
        <f t="shared" si="6"/>
        <v/>
      </c>
      <c r="G110" s="48"/>
      <c r="H110" s="49"/>
      <c r="I110" s="50"/>
      <c r="J110" s="18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</row>
    <row r="111" spans="1:256" s="1" customFormat="1" ht="15.75" hidden="1" thickBot="1">
      <c r="A111" s="25"/>
      <c r="B111" s="26"/>
      <c r="C111" s="27"/>
      <c r="D111" s="127" t="s">
        <v>22</v>
      </c>
      <c r="E111" s="36"/>
      <c r="F111" s="71" t="str">
        <f t="shared" si="6"/>
        <v/>
      </c>
      <c r="G111" s="51"/>
      <c r="H111" s="52"/>
      <c r="I111" s="53"/>
      <c r="J111" s="18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</row>
    <row r="112" spans="1:256" s="1" customFormat="1" ht="15.75" hidden="1" thickTop="1">
      <c r="A112" s="28"/>
      <c r="B112" s="29"/>
      <c r="C112" s="30"/>
      <c r="D112" s="128" t="s">
        <v>23</v>
      </c>
      <c r="E112" s="37"/>
      <c r="F112" s="131" t="str">
        <f t="shared" ref="F112:F118" si="7">IF(AND(B112="",E112=""),"",-SUM(B112+E112))</f>
        <v/>
      </c>
      <c r="G112" s="54"/>
      <c r="H112" s="55"/>
      <c r="I112" s="56"/>
      <c r="J112" s="18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</row>
    <row r="113" spans="1:256" s="1" customFormat="1" ht="15" hidden="1">
      <c r="A113" s="31"/>
      <c r="B113" s="32"/>
      <c r="C113" s="33"/>
      <c r="D113" s="129" t="s">
        <v>23</v>
      </c>
      <c r="E113" s="38"/>
      <c r="F113" s="132" t="str">
        <f t="shared" si="7"/>
        <v/>
      </c>
      <c r="G113" s="48"/>
      <c r="H113" s="49"/>
      <c r="I113" s="50"/>
      <c r="J113" s="18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</row>
    <row r="114" spans="1:256" s="1" customFormat="1" ht="15" hidden="1">
      <c r="A114" s="31"/>
      <c r="B114" s="32"/>
      <c r="C114" s="33"/>
      <c r="D114" s="129" t="s">
        <v>23</v>
      </c>
      <c r="E114" s="38"/>
      <c r="F114" s="132" t="str">
        <f t="shared" si="7"/>
        <v/>
      </c>
      <c r="G114" s="48"/>
      <c r="H114" s="49"/>
      <c r="I114" s="50"/>
      <c r="J114" s="18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</row>
    <row r="115" spans="1:256" s="1" customFormat="1" ht="15" hidden="1">
      <c r="A115" s="31"/>
      <c r="B115" s="32"/>
      <c r="C115" s="33"/>
      <c r="D115" s="129" t="s">
        <v>23</v>
      </c>
      <c r="E115" s="144"/>
      <c r="F115" s="132" t="str">
        <f t="shared" si="7"/>
        <v/>
      </c>
      <c r="G115" s="48"/>
      <c r="H115" s="49"/>
      <c r="I115" s="50"/>
      <c r="J115" s="18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</row>
    <row r="116" spans="1:256" s="1" customFormat="1" ht="15" hidden="1">
      <c r="A116" s="7"/>
      <c r="B116" s="8"/>
      <c r="C116" s="10"/>
      <c r="D116" s="129" t="s">
        <v>23</v>
      </c>
      <c r="E116" s="39"/>
      <c r="F116" s="132" t="str">
        <f t="shared" si="7"/>
        <v/>
      </c>
      <c r="G116" s="48"/>
      <c r="H116" s="49"/>
      <c r="I116" s="50"/>
      <c r="J116" s="18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</row>
    <row r="117" spans="1:256" s="1" customFormat="1" ht="15" hidden="1">
      <c r="A117" s="7"/>
      <c r="B117" s="8"/>
      <c r="C117" s="10"/>
      <c r="D117" s="129" t="s">
        <v>23</v>
      </c>
      <c r="E117" s="39"/>
      <c r="F117" s="132" t="str">
        <f t="shared" si="7"/>
        <v/>
      </c>
      <c r="G117" s="48"/>
      <c r="H117" s="49"/>
      <c r="I117" s="50"/>
      <c r="J117" s="18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</row>
    <row r="118" spans="1:256" s="1" customFormat="1" ht="15.75" hidden="1" thickBot="1">
      <c r="A118" s="7"/>
      <c r="B118" s="8"/>
      <c r="C118" s="10"/>
      <c r="D118" s="129" t="s">
        <v>23</v>
      </c>
      <c r="E118" s="39"/>
      <c r="F118" s="132" t="str">
        <f t="shared" si="7"/>
        <v/>
      </c>
      <c r="G118" s="48"/>
      <c r="H118" s="49"/>
      <c r="I118" s="50"/>
      <c r="J118" s="18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</row>
    <row r="119" spans="1:256" s="1" customFormat="1" ht="19.5" customHeight="1" thickTop="1" thickBot="1">
      <c r="A119" s="106" t="s">
        <v>17</v>
      </c>
      <c r="B119" s="92" t="s">
        <v>12</v>
      </c>
      <c r="C119" s="92"/>
      <c r="D119" s="93"/>
      <c r="E119" s="102"/>
      <c r="F119" s="81">
        <f>IF(SUM(F99:F103)=0,0,SUM(F99:F103))</f>
        <v>0</v>
      </c>
      <c r="G119" s="259"/>
      <c r="H119" s="260"/>
      <c r="I119" s="261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</row>
    <row r="120" spans="1:256" s="2" customFormat="1" ht="19.5" customHeight="1" thickTop="1" thickBot="1">
      <c r="A120" s="142" t="s">
        <v>25</v>
      </c>
      <c r="B120" s="94"/>
      <c r="C120" s="94"/>
      <c r="D120" s="94" t="s">
        <v>12</v>
      </c>
      <c r="E120" s="95"/>
      <c r="F120" s="146">
        <f>IF(SUM(F105:F118)=0,0,SUM(F105:F118))</f>
        <v>0</v>
      </c>
      <c r="G120" s="239" t="s">
        <v>18</v>
      </c>
      <c r="H120" s="240"/>
      <c r="I120" s="241"/>
      <c r="L120" s="22"/>
      <c r="M120" s="24"/>
      <c r="N120" s="24"/>
    </row>
    <row r="121" spans="1:256" s="2" customFormat="1" ht="19.5" customHeight="1" thickTop="1" thickBot="1">
      <c r="A121" s="105" t="s">
        <v>13</v>
      </c>
      <c r="B121" s="92" t="s">
        <v>12</v>
      </c>
      <c r="C121" s="92"/>
      <c r="D121" s="93"/>
      <c r="E121" s="96"/>
      <c r="F121" s="83">
        <f>ROUND(SUM(F119+F92-F96+F120),2)</f>
        <v>0</v>
      </c>
      <c r="G121" s="157">
        <f>IF(E18=0,0,(E18-E25))</f>
        <v>0</v>
      </c>
      <c r="H121" s="158"/>
      <c r="I121" s="159"/>
      <c r="L121" s="21"/>
      <c r="M121" s="21"/>
      <c r="N121" s="21"/>
    </row>
    <row r="122" spans="1:256" s="2" customFormat="1" ht="19.5" customHeight="1" thickTop="1" thickBot="1">
      <c r="A122" s="172" t="s">
        <v>38</v>
      </c>
      <c r="B122" s="104"/>
      <c r="C122" s="103"/>
      <c r="D122" s="99"/>
      <c r="E122" s="171" t="s">
        <v>12</v>
      </c>
      <c r="F122" s="123">
        <f>IF(E3&gt;=0,0,IF(F119-E3&lt;&gt;0,(E3/MAX(1,3-COUNT(F99:F103)))*-1,E3/3))</f>
        <v>0</v>
      </c>
      <c r="G122" s="256"/>
      <c r="H122" s="257"/>
      <c r="I122" s="258"/>
      <c r="M122"/>
    </row>
    <row r="123" spans="1:256" s="2" customFormat="1" ht="19.5" customHeight="1" thickTop="1" thickBot="1">
      <c r="A123" s="175" t="s">
        <v>40</v>
      </c>
      <c r="B123" s="121"/>
      <c r="C123" s="100"/>
      <c r="D123" s="100" t="s">
        <v>12</v>
      </c>
      <c r="E123" s="101"/>
      <c r="F123" s="122">
        <f>IF(E3&gt;=0,0,(E3-(SUM(F99:F103)))/3*-1)</f>
        <v>0</v>
      </c>
      <c r="G123" s="239" t="s">
        <v>19</v>
      </c>
      <c r="H123" s="240"/>
      <c r="I123" s="241"/>
      <c r="L123" s="22"/>
      <c r="M123"/>
      <c r="N123" s="24"/>
    </row>
    <row r="124" spans="1:256" s="1" customFormat="1" ht="20.100000000000001" customHeight="1" thickTop="1" thickBot="1">
      <c r="A124" s="84" t="s">
        <v>9</v>
      </c>
      <c r="B124" s="84"/>
      <c r="C124" s="84"/>
      <c r="D124" s="84"/>
      <c r="E124" s="85"/>
      <c r="F124" s="72">
        <f>ROUND(-SUM(F9,F38,F67,F96),2)</f>
        <v>0</v>
      </c>
      <c r="G124" s="154"/>
      <c r="H124" s="155"/>
      <c r="I124" s="156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</row>
    <row r="125" spans="1:256" s="1" customFormat="1" ht="20.100000000000001" customHeight="1" thickTop="1" thickBot="1">
      <c r="A125" s="84" t="s">
        <v>10</v>
      </c>
      <c r="B125" s="84"/>
      <c r="C125" s="84"/>
      <c r="D125" s="84"/>
      <c r="E125" s="85"/>
      <c r="F125" s="145">
        <f>ROUND(SUM(F33,F62,F91,F120),2)</f>
        <v>0</v>
      </c>
      <c r="G125" s="239" t="s">
        <v>20</v>
      </c>
      <c r="H125" s="240"/>
      <c r="I125" s="241"/>
      <c r="J125" s="2"/>
      <c r="K125" s="2"/>
      <c r="L125" s="22"/>
      <c r="M125" s="24"/>
      <c r="N125" s="24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</row>
    <row r="126" spans="1:256" s="1" customFormat="1" ht="20.100000000000001" customHeight="1" thickTop="1" thickBot="1">
      <c r="A126" s="86" t="s">
        <v>11</v>
      </c>
      <c r="B126" s="86"/>
      <c r="C126" s="86"/>
      <c r="D126" s="86"/>
      <c r="E126" s="87"/>
      <c r="F126" s="73">
        <f>ROUND(SUM(F124:F125),2)</f>
        <v>0</v>
      </c>
      <c r="G126" s="154"/>
      <c r="H126" s="155"/>
      <c r="I126" s="156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</row>
    <row r="127" spans="1:256" s="1" customFormat="1" ht="20.100000000000001" customHeight="1" thickTop="1" thickBot="1">
      <c r="A127" s="88" t="s">
        <v>42</v>
      </c>
      <c r="B127" s="88"/>
      <c r="C127" s="88"/>
      <c r="D127" s="88"/>
      <c r="E127" s="89"/>
      <c r="F127" s="74">
        <f>ROUND(SUM(F32,F61,F90,F119),2)</f>
        <v>0</v>
      </c>
      <c r="G127" s="247" t="s">
        <v>21</v>
      </c>
      <c r="H127" s="248"/>
      <c r="I127" s="249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</row>
    <row r="128" spans="1:256" s="1" customFormat="1" ht="20.100000000000001" customHeight="1" thickTop="1" thickBot="1">
      <c r="A128" s="90" t="s">
        <v>41</v>
      </c>
      <c r="B128" s="90"/>
      <c r="C128" s="90"/>
      <c r="D128" s="90"/>
      <c r="E128" s="91"/>
      <c r="F128" s="75">
        <f>ROUND(SUM(F4:F8,F32,F61,F90,F119,F126),2)</f>
        <v>0</v>
      </c>
      <c r="G128" s="125">
        <f>IF(SUM(G4:G8,G9,G121,G124,G126)=0,0,(G9*4)-SUM(G5,G8,G4,G7)+G121+G124+G126)/12</f>
        <v>0</v>
      </c>
      <c r="H128" s="119"/>
      <c r="I128" s="120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</row>
    <row r="129" spans="7:7" ht="13.5" thickTop="1">
      <c r="G129" s="5"/>
    </row>
    <row r="130" spans="7:7">
      <c r="G130" s="5"/>
    </row>
    <row r="131" spans="7:7">
      <c r="G131" s="5"/>
    </row>
    <row r="132" spans="7:7">
      <c r="G132" s="5"/>
    </row>
    <row r="133" spans="7:7">
      <c r="G133" s="5"/>
    </row>
    <row r="134" spans="7:7">
      <c r="G134" s="5"/>
    </row>
    <row r="135" spans="7:7">
      <c r="G135" s="5"/>
    </row>
    <row r="136" spans="7:7">
      <c r="G136" s="5"/>
    </row>
    <row r="137" spans="7:7">
      <c r="G137" s="5"/>
    </row>
    <row r="138" spans="7:7">
      <c r="G138" s="5"/>
    </row>
    <row r="139" spans="7:7">
      <c r="G139" s="5"/>
    </row>
    <row r="140" spans="7:7">
      <c r="G140" s="5"/>
    </row>
    <row r="141" spans="7:7">
      <c r="G141" s="5"/>
    </row>
  </sheetData>
  <sheetProtection sheet="1" objects="1" scenarios="1"/>
  <mergeCells count="78">
    <mergeCell ref="G41:I41"/>
    <mergeCell ref="G70:I70"/>
    <mergeCell ref="G123:I123"/>
    <mergeCell ref="G46:I46"/>
    <mergeCell ref="G122:I122"/>
    <mergeCell ref="G119:I119"/>
    <mergeCell ref="G72:I72"/>
    <mergeCell ref="G91:I91"/>
    <mergeCell ref="G71:I71"/>
    <mergeCell ref="G66:I66"/>
    <mergeCell ref="G92:I92"/>
    <mergeCell ref="G90:I90"/>
    <mergeCell ref="G127:I127"/>
    <mergeCell ref="G44:I44"/>
    <mergeCell ref="G45:I45"/>
    <mergeCell ref="G125:I125"/>
    <mergeCell ref="G74:I74"/>
    <mergeCell ref="G65:I65"/>
    <mergeCell ref="G75:I75"/>
    <mergeCell ref="G104:I104"/>
    <mergeCell ref="G120:I120"/>
    <mergeCell ref="G73:I73"/>
    <mergeCell ref="G42:I42"/>
    <mergeCell ref="G63:I63"/>
    <mergeCell ref="G61:I61"/>
    <mergeCell ref="G64:I64"/>
    <mergeCell ref="G68:I69"/>
    <mergeCell ref="G62:I62"/>
    <mergeCell ref="G43:I43"/>
    <mergeCell ref="G103:I103"/>
    <mergeCell ref="G101:I101"/>
    <mergeCell ref="G97:I98"/>
    <mergeCell ref="G95:I95"/>
    <mergeCell ref="G102:I102"/>
    <mergeCell ref="G99:I99"/>
    <mergeCell ref="G93:I93"/>
    <mergeCell ref="G100:I100"/>
    <mergeCell ref="G94:I94"/>
    <mergeCell ref="A1:F1"/>
    <mergeCell ref="C10:C11"/>
    <mergeCell ref="F39:F40"/>
    <mergeCell ref="C39:C40"/>
    <mergeCell ref="D10:D11"/>
    <mergeCell ref="B39:B40"/>
    <mergeCell ref="A39:A40"/>
    <mergeCell ref="D39:D40"/>
    <mergeCell ref="E39:E40"/>
    <mergeCell ref="A10:A11"/>
    <mergeCell ref="C97:C98"/>
    <mergeCell ref="A97:A98"/>
    <mergeCell ref="B97:B98"/>
    <mergeCell ref="F97:F98"/>
    <mergeCell ref="D97:D98"/>
    <mergeCell ref="E97:E98"/>
    <mergeCell ref="G1:I1"/>
    <mergeCell ref="G10:I11"/>
    <mergeCell ref="G13:I13"/>
    <mergeCell ref="G39:I40"/>
    <mergeCell ref="G16:I16"/>
    <mergeCell ref="G12:I12"/>
    <mergeCell ref="G14:I14"/>
    <mergeCell ref="G17:I17"/>
    <mergeCell ref="G15:I15"/>
    <mergeCell ref="G32:I32"/>
    <mergeCell ref="G37:I37"/>
    <mergeCell ref="E10:E11"/>
    <mergeCell ref="F10:F11"/>
    <mergeCell ref="B10:B11"/>
    <mergeCell ref="G33:I33"/>
    <mergeCell ref="G34:I34"/>
    <mergeCell ref="G35:I35"/>
    <mergeCell ref="G36:I36"/>
    <mergeCell ref="F68:F69"/>
    <mergeCell ref="A68:A69"/>
    <mergeCell ref="E68:E69"/>
    <mergeCell ref="C68:C69"/>
    <mergeCell ref="B68:B69"/>
    <mergeCell ref="D68:D69"/>
  </mergeCells>
  <phoneticPr fontId="0" type="noConversion"/>
  <conditionalFormatting sqref="F63">
    <cfRule type="expression" dxfId="13" priority="1" stopIfTrue="1">
      <formula>IF(F63&lt;0,F64)</formula>
    </cfRule>
  </conditionalFormatting>
  <conditionalFormatting sqref="F122 F35 F64 F93">
    <cfRule type="expression" dxfId="12" priority="2" stopIfTrue="1">
      <formula>IF(F34&gt;0,F35="Néant")</formula>
    </cfRule>
    <cfRule type="expression" dxfId="11" priority="3" stopIfTrue="1">
      <formula>IF(F34&lt;0,F35)</formula>
    </cfRule>
  </conditionalFormatting>
  <conditionalFormatting sqref="B3:D3">
    <cfRule type="expression" dxfId="10" priority="4" stopIfTrue="1">
      <formula>SEARCH("Solde Général des Charges de l'Année",$A3)</formula>
    </cfRule>
    <cfRule type="expression" dxfId="9" priority="5" stopIfTrue="1">
      <formula>SEARCH("Solde en faveur du Syndic",$A3)</formula>
    </cfRule>
  </conditionalFormatting>
  <conditionalFormatting sqref="E3:F3">
    <cfRule type="expression" dxfId="8" priority="6" stopIfTrue="1">
      <formula>$E3=0</formula>
    </cfRule>
    <cfRule type="expression" dxfId="7" priority="7" stopIfTrue="1">
      <formula>$E3&gt;0</formula>
    </cfRule>
    <cfRule type="expression" dxfId="6" priority="8" stopIfTrue="1">
      <formula>$E3&lt;0</formula>
    </cfRule>
  </conditionalFormatting>
  <conditionalFormatting sqref="A3">
    <cfRule type="expression" dxfId="5" priority="9" stopIfTrue="1">
      <formula>E3&lt;0</formula>
    </cfRule>
    <cfRule type="expression" dxfId="4" priority="10" stopIfTrue="1">
      <formula>E3&gt;0</formula>
    </cfRule>
    <cfRule type="expression" dxfId="3" priority="11" stopIfTrue="1">
      <formula>E3=0</formula>
    </cfRule>
  </conditionalFormatting>
  <conditionalFormatting sqref="F96:G96 F67:G67 F38:G38 F9:G9">
    <cfRule type="cellIs" dxfId="2" priority="12" stopIfTrue="1" operator="lessThan">
      <formula>0</formula>
    </cfRule>
  </conditionalFormatting>
  <conditionalFormatting sqref="F128">
    <cfRule type="expression" dxfId="1" priority="13" stopIfTrue="1">
      <formula>F128&gt;=0</formula>
    </cfRule>
    <cfRule type="expression" dxfId="0" priority="14" stopIfTrue="1">
      <formula>F128&lt;0</formula>
    </cfRule>
  </conditionalFormatting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Charges 2019</vt:lpstr>
    </vt:vector>
  </TitlesOfParts>
  <Company>MAAPAR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Abel</cp:lastModifiedBy>
  <cp:lastPrinted>2016-05-16T15:33:44Z</cp:lastPrinted>
  <dcterms:created xsi:type="dcterms:W3CDTF">2007-08-06T07:03:22Z</dcterms:created>
  <dcterms:modified xsi:type="dcterms:W3CDTF">2019-05-04T09:51:37Z</dcterms:modified>
</cp:coreProperties>
</file>