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ate1904="1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G:\Virginie\PLANNING\"/>
    </mc:Choice>
  </mc:AlternateContent>
  <bookViews>
    <workbookView xWindow="0" yWindow="0" windowWidth="25200" windowHeight="11985" tabRatio="414"/>
  </bookViews>
  <sheets>
    <sheet name="Planning" sheetId="1" r:id="rId1"/>
  </sheets>
  <calcPr calcId="152511"/>
</workbook>
</file>

<file path=xl/calcChain.xml><?xml version="1.0" encoding="utf-8"?>
<calcChain xmlns="http://schemas.openxmlformats.org/spreadsheetml/2006/main">
  <c r="D2" i="1" l="1"/>
  <c r="AG42" i="1" l="1"/>
  <c r="E66" i="1"/>
  <c r="J33" i="1"/>
  <c r="E33" i="1"/>
  <c r="AC65" i="1"/>
  <c r="AC64" i="1"/>
  <c r="AC58" i="1"/>
  <c r="AC59" i="1"/>
  <c r="AC60" i="1"/>
  <c r="AC61" i="1"/>
  <c r="AC62" i="1"/>
  <c r="AC63" i="1"/>
  <c r="AC57" i="1"/>
  <c r="AC51" i="1"/>
  <c r="AC52" i="1"/>
  <c r="AC53" i="1"/>
  <c r="AC54" i="1"/>
  <c r="AC55" i="1"/>
  <c r="AC56" i="1"/>
  <c r="AC50" i="1"/>
  <c r="AC44" i="1"/>
  <c r="AC45" i="1"/>
  <c r="AC46" i="1"/>
  <c r="AC47" i="1"/>
  <c r="AC48" i="1"/>
  <c r="AC49" i="1"/>
  <c r="AC43" i="1"/>
  <c r="AC37" i="1"/>
  <c r="AC38" i="1"/>
  <c r="AC39" i="1"/>
  <c r="AC40" i="1"/>
  <c r="AC41" i="1"/>
  <c r="AC42" i="1"/>
  <c r="AC36" i="1"/>
  <c r="AC35" i="1"/>
  <c r="X64" i="1"/>
  <c r="X60" i="1"/>
  <c r="X61" i="1"/>
  <c r="X62" i="1"/>
  <c r="X63" i="1"/>
  <c r="X59" i="1"/>
  <c r="X53" i="1"/>
  <c r="X54" i="1"/>
  <c r="X55" i="1"/>
  <c r="X56" i="1"/>
  <c r="X57" i="1"/>
  <c r="X58" i="1"/>
  <c r="X52" i="1"/>
  <c r="X46" i="1"/>
  <c r="X47" i="1"/>
  <c r="X48" i="1"/>
  <c r="X49" i="1"/>
  <c r="X50" i="1"/>
  <c r="X51" i="1"/>
  <c r="X45" i="1"/>
  <c r="X39" i="1"/>
  <c r="X40" i="1"/>
  <c r="X41" i="1"/>
  <c r="X42" i="1"/>
  <c r="X43" i="1"/>
  <c r="X44" i="1"/>
  <c r="X38" i="1"/>
  <c r="X36" i="1"/>
  <c r="X37" i="1"/>
  <c r="X35" i="1"/>
  <c r="S63" i="1"/>
  <c r="S64" i="1"/>
  <c r="S65" i="1"/>
  <c r="S62" i="1"/>
  <c r="S56" i="1"/>
  <c r="S57" i="1"/>
  <c r="S58" i="1"/>
  <c r="S59" i="1"/>
  <c r="S60" i="1"/>
  <c r="S61" i="1"/>
  <c r="S55" i="1"/>
  <c r="S49" i="1"/>
  <c r="S50" i="1"/>
  <c r="S51" i="1"/>
  <c r="S52" i="1"/>
  <c r="S53" i="1"/>
  <c r="S54" i="1"/>
  <c r="S48" i="1"/>
  <c r="S42" i="1"/>
  <c r="S43" i="1"/>
  <c r="S44" i="1"/>
  <c r="S45" i="1"/>
  <c r="S46" i="1"/>
  <c r="S47" i="1"/>
  <c r="S41" i="1"/>
  <c r="S36" i="1"/>
  <c r="S37" i="1"/>
  <c r="S38" i="1"/>
  <c r="S39" i="1"/>
  <c r="S40" i="1"/>
  <c r="S35" i="1"/>
  <c r="N64" i="1"/>
  <c r="N58" i="1"/>
  <c r="N59" i="1"/>
  <c r="N60" i="1"/>
  <c r="N61" i="1"/>
  <c r="N62" i="1"/>
  <c r="N63" i="1"/>
  <c r="N57" i="1"/>
  <c r="N51" i="1"/>
  <c r="N52" i="1"/>
  <c r="N53" i="1"/>
  <c r="N54" i="1"/>
  <c r="N55" i="1"/>
  <c r="N56" i="1"/>
  <c r="N50" i="1"/>
  <c r="N49" i="1"/>
  <c r="N44" i="1"/>
  <c r="N45" i="1"/>
  <c r="N46" i="1"/>
  <c r="N47" i="1"/>
  <c r="N48" i="1"/>
  <c r="N43" i="1"/>
  <c r="N37" i="1"/>
  <c r="N38" i="1"/>
  <c r="N39" i="1"/>
  <c r="N40" i="1"/>
  <c r="N41" i="1"/>
  <c r="N42" i="1"/>
  <c r="N36" i="1"/>
  <c r="N35" i="1"/>
  <c r="I65" i="1"/>
  <c r="I61" i="1"/>
  <c r="I62" i="1"/>
  <c r="I63" i="1"/>
  <c r="I64" i="1"/>
  <c r="I60" i="1"/>
  <c r="I54" i="1"/>
  <c r="I55" i="1"/>
  <c r="I56" i="1"/>
  <c r="I57" i="1"/>
  <c r="I58" i="1"/>
  <c r="I59" i="1"/>
  <c r="I53" i="1"/>
  <c r="I47" i="1"/>
  <c r="I48" i="1"/>
  <c r="I49" i="1"/>
  <c r="I50" i="1"/>
  <c r="I51" i="1"/>
  <c r="I52" i="1"/>
  <c r="I46" i="1"/>
  <c r="I40" i="1"/>
  <c r="I41" i="1"/>
  <c r="I42" i="1"/>
  <c r="I43" i="1"/>
  <c r="I44" i="1"/>
  <c r="I45" i="1"/>
  <c r="I39" i="1"/>
  <c r="I36" i="1"/>
  <c r="I37" i="1"/>
  <c r="I38" i="1"/>
  <c r="I35" i="1"/>
  <c r="D64" i="1"/>
  <c r="D65" i="1"/>
  <c r="D63" i="1"/>
  <c r="D57" i="1"/>
  <c r="D58" i="1"/>
  <c r="D59" i="1"/>
  <c r="D60" i="1"/>
  <c r="D61" i="1"/>
  <c r="D62" i="1"/>
  <c r="D56" i="1"/>
  <c r="D50" i="1"/>
  <c r="D51" i="1"/>
  <c r="D52" i="1"/>
  <c r="D53" i="1"/>
  <c r="D54" i="1"/>
  <c r="D55" i="1"/>
  <c r="D49" i="1"/>
  <c r="D43" i="1"/>
  <c r="D44" i="1"/>
  <c r="D45" i="1"/>
  <c r="D46" i="1"/>
  <c r="D47" i="1"/>
  <c r="D48" i="1"/>
  <c r="D42" i="1"/>
  <c r="D36" i="1"/>
  <c r="D37" i="1"/>
  <c r="D38" i="1"/>
  <c r="D39" i="1"/>
  <c r="D40" i="1"/>
  <c r="D41" i="1"/>
  <c r="D35" i="1"/>
  <c r="AC31" i="1"/>
  <c r="AC2" i="1"/>
  <c r="AC26" i="1"/>
  <c r="AC27" i="1"/>
  <c r="AC28" i="1"/>
  <c r="AC29" i="1"/>
  <c r="AC30" i="1"/>
  <c r="AC25" i="1"/>
  <c r="AC19" i="1"/>
  <c r="AC20" i="1"/>
  <c r="AC21" i="1"/>
  <c r="AC22" i="1"/>
  <c r="AC23" i="1"/>
  <c r="AC24" i="1"/>
  <c r="AC18" i="1"/>
  <c r="AC12" i="1"/>
  <c r="AC13" i="1"/>
  <c r="AC14" i="1"/>
  <c r="AC15" i="1"/>
  <c r="AC16" i="1"/>
  <c r="AC17" i="1"/>
  <c r="AC11" i="1"/>
  <c r="AC5" i="1"/>
  <c r="AC6" i="1"/>
  <c r="AC7" i="1"/>
  <c r="AC8" i="1"/>
  <c r="AC9" i="1"/>
  <c r="AC10" i="1"/>
  <c r="AC3" i="1"/>
  <c r="AC4" i="1"/>
  <c r="X32" i="1"/>
  <c r="X29" i="1"/>
  <c r="X30" i="1"/>
  <c r="X31" i="1"/>
  <c r="X28" i="1"/>
  <c r="X22" i="1"/>
  <c r="X23" i="1"/>
  <c r="X24" i="1"/>
  <c r="X25" i="1"/>
  <c r="X26" i="1"/>
  <c r="X27" i="1"/>
  <c r="X21" i="1"/>
  <c r="X15" i="1"/>
  <c r="X16" i="1"/>
  <c r="X17" i="1"/>
  <c r="X18" i="1"/>
  <c r="X19" i="1"/>
  <c r="X20" i="1"/>
  <c r="X14" i="1"/>
  <c r="X8" i="1"/>
  <c r="X9" i="1"/>
  <c r="X10" i="1"/>
  <c r="X11" i="1"/>
  <c r="X12" i="1"/>
  <c r="X13" i="1"/>
  <c r="X7" i="1"/>
  <c r="X3" i="1"/>
  <c r="X4" i="1"/>
  <c r="X5" i="1"/>
  <c r="X6" i="1"/>
  <c r="X2" i="1"/>
  <c r="S31" i="1"/>
  <c r="S30" i="1"/>
  <c r="S24" i="1"/>
  <c r="S25" i="1"/>
  <c r="S26" i="1"/>
  <c r="S27" i="1"/>
  <c r="S28" i="1"/>
  <c r="S29" i="1"/>
  <c r="S23" i="1"/>
  <c r="S17" i="1"/>
  <c r="S18" i="1"/>
  <c r="S19" i="1"/>
  <c r="S20" i="1"/>
  <c r="S21" i="1"/>
  <c r="S22" i="1"/>
  <c r="S16" i="1"/>
  <c r="S10" i="1"/>
  <c r="S11" i="1"/>
  <c r="S12" i="1"/>
  <c r="S13" i="1"/>
  <c r="S14" i="1"/>
  <c r="S15" i="1"/>
  <c r="S9" i="1"/>
  <c r="S3" i="1"/>
  <c r="S4" i="1"/>
  <c r="S5" i="1"/>
  <c r="S6" i="1"/>
  <c r="S7" i="1"/>
  <c r="S8" i="1"/>
  <c r="S2" i="1"/>
  <c r="N31" i="1"/>
  <c r="N32" i="1" l="1"/>
  <c r="N27" i="1"/>
  <c r="N28" i="1"/>
  <c r="N29" i="1"/>
  <c r="N30" i="1"/>
  <c r="N26" i="1"/>
  <c r="N20" i="1"/>
  <c r="N21" i="1"/>
  <c r="N22" i="1"/>
  <c r="N23" i="1"/>
  <c r="N24" i="1"/>
  <c r="N25" i="1"/>
  <c r="N19" i="1"/>
  <c r="N13" i="1"/>
  <c r="N14" i="1"/>
  <c r="N15" i="1"/>
  <c r="N16" i="1"/>
  <c r="N17" i="1"/>
  <c r="N18" i="1"/>
  <c r="N12" i="1"/>
  <c r="N6" i="1"/>
  <c r="N7" i="1"/>
  <c r="N8" i="1"/>
  <c r="N9" i="1"/>
  <c r="N10" i="1"/>
  <c r="N11" i="1"/>
  <c r="N5" i="1"/>
  <c r="N4" i="1"/>
  <c r="N3" i="1"/>
  <c r="N2" i="1"/>
  <c r="I28" i="1"/>
  <c r="I27" i="1"/>
  <c r="I29" i="1"/>
  <c r="I26" i="1"/>
  <c r="I20" i="1"/>
  <c r="I21" i="1"/>
  <c r="I22" i="1"/>
  <c r="I23" i="1"/>
  <c r="I24" i="1"/>
  <c r="I25" i="1"/>
  <c r="I19" i="1"/>
  <c r="I13" i="1"/>
  <c r="I14" i="1"/>
  <c r="I15" i="1"/>
  <c r="I16" i="1"/>
  <c r="I17" i="1"/>
  <c r="I18" i="1"/>
  <c r="I12" i="1"/>
  <c r="I6" i="1"/>
  <c r="I7" i="1"/>
  <c r="I8" i="1"/>
  <c r="I9" i="1"/>
  <c r="I10" i="1"/>
  <c r="I11" i="1"/>
  <c r="I5" i="1"/>
  <c r="I3" i="1"/>
  <c r="I4" i="1"/>
  <c r="I2" i="1"/>
  <c r="D32" i="1"/>
  <c r="D30" i="1"/>
  <c r="D31" i="1"/>
  <c r="D29" i="1"/>
  <c r="D23" i="1"/>
  <c r="D24" i="1"/>
  <c r="D25" i="1"/>
  <c r="D26" i="1"/>
  <c r="D27" i="1"/>
  <c r="D28" i="1"/>
  <c r="D22" i="1"/>
  <c r="D21" i="1" l="1"/>
  <c r="D20" i="1"/>
  <c r="D17" i="1"/>
  <c r="D15" i="1"/>
  <c r="D16" i="1"/>
  <c r="D18" i="1"/>
  <c r="D19" i="1"/>
  <c r="D9" i="1"/>
  <c r="D10" i="1"/>
  <c r="D11" i="1"/>
  <c r="D12" i="1"/>
  <c r="D13" i="1"/>
  <c r="D14" i="1"/>
  <c r="D8" i="1"/>
  <c r="D7" i="1"/>
  <c r="D3" i="1"/>
  <c r="D4" i="1"/>
  <c r="D5" i="1"/>
  <c r="D6" i="1"/>
  <c r="AF15" i="1"/>
  <c r="AD66" i="1" l="1"/>
  <c r="AC66" i="1"/>
  <c r="AH32" i="1" s="1"/>
  <c r="AB66" i="1"/>
  <c r="Y66" i="1"/>
  <c r="X66" i="1"/>
  <c r="AH31" i="1" s="1"/>
  <c r="W66" i="1"/>
  <c r="T66" i="1"/>
  <c r="S66" i="1"/>
  <c r="AH30" i="1" s="1"/>
  <c r="R66" i="1"/>
  <c r="O66" i="1"/>
  <c r="N66" i="1"/>
  <c r="AH29" i="1" s="1"/>
  <c r="M66" i="1"/>
  <c r="J66" i="1"/>
  <c r="H66" i="1"/>
  <c r="D66" i="1"/>
  <c r="AH27" i="1" s="1"/>
  <c r="C66" i="1"/>
  <c r="AD33" i="1"/>
  <c r="AC33" i="1"/>
  <c r="AH26" i="1" s="1"/>
  <c r="AB33" i="1"/>
  <c r="Y33" i="1"/>
  <c r="X33" i="1"/>
  <c r="AH25" i="1" s="1"/>
  <c r="W33" i="1"/>
  <c r="T33" i="1"/>
  <c r="S33" i="1"/>
  <c r="AH24" i="1" s="1"/>
  <c r="R33" i="1"/>
  <c r="O33" i="1"/>
  <c r="N33" i="1"/>
  <c r="AH23" i="1" s="1"/>
  <c r="M33" i="1"/>
  <c r="I33" i="1"/>
  <c r="AH22" i="1" s="1"/>
  <c r="H33" i="1"/>
  <c r="C33" i="1"/>
  <c r="AG22" i="1" l="1"/>
  <c r="AG21" i="1"/>
  <c r="D33" i="1"/>
  <c r="AH21" i="1" s="1"/>
  <c r="AH33" i="1" s="1"/>
  <c r="AG28" i="1" l="1"/>
  <c r="AG32" i="1"/>
  <c r="AG30" i="1"/>
  <c r="AG24" i="1"/>
  <c r="AG29" i="1"/>
  <c r="AG25" i="1"/>
  <c r="AG26" i="1"/>
  <c r="AG23" i="1"/>
  <c r="AG27" i="1"/>
  <c r="AG31" i="1"/>
  <c r="AG33" i="1" l="1"/>
  <c r="AG36" i="1" s="1"/>
  <c r="AG38" i="1" s="1"/>
  <c r="I66" i="1"/>
  <c r="AH28" i="1" s="1"/>
</calcChain>
</file>

<file path=xl/sharedStrings.xml><?xml version="1.0" encoding="utf-8"?>
<sst xmlns="http://schemas.openxmlformats.org/spreadsheetml/2006/main" count="449" uniqueCount="57">
  <si>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</si>
  <si>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</si>
  <si>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</si>
  <si>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</si>
  <si>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</si>
  <si>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</si>
  <si>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</si>
  <si>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</si>
  <si>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</si>
  <si>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</si>
  <si>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</si>
  <si>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</si>
  <si>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Total annuel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</si>
  <si>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</si>
  <si>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</si>
  <si>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</si>
  <si>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</si>
  <si>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</si>
  <si>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</si>
  <si>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</si>
  <si>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</si>
  <si>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</si>
  <si>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</si>
  <si>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</si>
  <si>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durée annuelle</t>
  </si>
  <si>
    <t>heures suppl.=</t>
  </si>
  <si>
    <t>Janvier</t>
  </si>
  <si>
    <t>total effectif =</t>
  </si>
  <si>
    <t>An</t>
  </si>
  <si>
    <t>Pâques</t>
  </si>
  <si>
    <t>Travail</t>
  </si>
  <si>
    <t>Vic.1945</t>
  </si>
  <si>
    <t>Ascension</t>
  </si>
  <si>
    <t>Pentecôte</t>
  </si>
  <si>
    <t>Fête nat.</t>
  </si>
  <si>
    <t>Assomption</t>
  </si>
  <si>
    <t>Toussaint</t>
  </si>
  <si>
    <t>Vic.1918</t>
  </si>
  <si>
    <t>Noël</t>
  </si>
  <si>
    <t>reliquat 2016</t>
  </si>
  <si>
    <t>M</t>
  </si>
  <si>
    <t>HS</t>
  </si>
  <si>
    <t>VAC</t>
  </si>
  <si>
    <t>VACANCES</t>
  </si>
  <si>
    <t>L</t>
  </si>
  <si>
    <t>J</t>
  </si>
  <si>
    <t>V</t>
  </si>
  <si>
    <t>S</t>
  </si>
  <si>
    <t>D</t>
  </si>
  <si>
    <t>Dim</t>
  </si>
  <si>
    <t>Lun</t>
  </si>
  <si>
    <t>Mar</t>
  </si>
  <si>
    <t>Mer</t>
  </si>
  <si>
    <t>Jeu</t>
  </si>
  <si>
    <t>Ven</t>
  </si>
  <si>
    <t>Sam</t>
  </si>
  <si>
    <t>horaires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</si>
</sst>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0"/>
      <name val="Arial"/>
    </font>
    <font>
      <sz val="9"/>
      <name val="Arial"/>
      <family val="2"/>
    </font>
    <font>
      <b/>
      <sz val="9"/>
      <name val="Arial"/>
      <family val="2"/>
    </font>
    <font>
      <sz val="9"/>
      <color indexed="12"/>
      <name val="Arial"/>
      <family val="2"/>
    </font>
    <font>
      <sz val="9"/>
      <color indexed="10"/>
      <name val="Arial"/>
      <family val="2"/>
    </font>
    <font>
      <sz val="9"/>
      <color indexed="57"/>
      <name val="Arial"/>
      <family val="2"/>
    </font>
    <font>
      <u/>
      <sz val="9"/>
      <name val="Arial"/>
      <family val="2"/>
    </font>
    <font>
      <b/>
      <sz val="26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indexed="2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39997558519241921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rgb="FF00B0F0"/>
      </left>
      <right/>
      <top style="medium">
        <color indexed="64"/>
      </top>
      <bottom/>
      <diagonal/>
    </border>
    <border>
      <left style="thick">
        <color rgb="FF00B0F0"/>
      </left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ck">
        <color rgb="FF00B0F0"/>
      </right>
      <top/>
      <bottom/>
      <diagonal/>
    </border>
    <border>
      <left style="thick">
        <color rgb="FF00B0F0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132">
    <xf numFmtId="0" fontId="0" fillId="0" borderId="0" xfId="0"/>
    <xf numFmtId="0" fontId="1" fillId="0" borderId="0" xfId="0" applyFont="1"/>
    <xf numFmtId="0" fontId="1" fillId="0" borderId="0" xfId="0" applyFont="1" applyFill="1" applyBorder="1" applyAlignment="1">
      <alignment horizontal="center"/>
    </xf>
    <xf numFmtId="0" fontId="2" fillId="2" borderId="5" xfId="0" applyFont="1" applyFill="1" applyBorder="1" applyAlignment="1">
      <alignment horizontal="left"/>
    </xf>
    <xf numFmtId="0" fontId="2" fillId="2" borderId="5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/>
    </xf>
    <xf numFmtId="0" fontId="1" fillId="3" borderId="7" xfId="0" applyFont="1" applyFill="1" applyBorder="1" applyAlignment="1"/>
    <xf numFmtId="0" fontId="1" fillId="3" borderId="5" xfId="0" applyFont="1" applyFill="1" applyBorder="1" applyAlignment="1">
      <alignment horizontal="center"/>
    </xf>
    <xf numFmtId="0" fontId="1" fillId="0" borderId="8" xfId="0" applyFont="1" applyFill="1" applyBorder="1" applyAlignment="1"/>
    <xf numFmtId="0" fontId="1" fillId="0" borderId="9" xfId="0" applyFont="1" applyFill="1" applyBorder="1" applyAlignment="1"/>
    <xf numFmtId="0" fontId="1" fillId="0" borderId="9" xfId="0" applyFont="1" applyFill="1" applyBorder="1" applyAlignment="1">
      <alignment horizontal="center"/>
    </xf>
    <xf numFmtId="0" fontId="1" fillId="3" borderId="8" xfId="0" applyFont="1" applyFill="1" applyBorder="1" applyAlignment="1"/>
    <xf numFmtId="0" fontId="1" fillId="3" borderId="0" xfId="0" applyFont="1" applyFill="1" applyBorder="1" applyAlignment="1">
      <alignment horizontal="center"/>
    </xf>
    <xf numFmtId="0" fontId="1" fillId="3" borderId="9" xfId="0" applyFont="1" applyFill="1" applyBorder="1" applyAlignment="1">
      <alignment horizontal="center"/>
    </xf>
    <xf numFmtId="0" fontId="1" fillId="0" borderId="9" xfId="0" applyFont="1" applyFill="1" applyBorder="1" applyAlignment="1">
      <alignment horizontal="center" vertical="center" wrapText="1"/>
    </xf>
    <xf numFmtId="0" fontId="1" fillId="0" borderId="9" xfId="0" applyFont="1" applyFill="1" applyBorder="1" applyAlignment="1">
      <alignment vertical="center"/>
    </xf>
    <xf numFmtId="0" fontId="1" fillId="3" borderId="9" xfId="0" applyFont="1" applyFill="1" applyBorder="1" applyAlignment="1">
      <alignment vertical="center"/>
    </xf>
    <xf numFmtId="0" fontId="1" fillId="0" borderId="13" xfId="0" applyFont="1" applyBorder="1"/>
    <xf numFmtId="0" fontId="1" fillId="3" borderId="9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 wrapText="1"/>
    </xf>
    <xf numFmtId="0" fontId="1" fillId="3" borderId="9" xfId="0" applyFont="1" applyFill="1" applyBorder="1" applyAlignment="1">
      <alignment horizontal="center" wrapText="1"/>
    </xf>
    <xf numFmtId="0" fontId="1" fillId="0" borderId="9" xfId="0" applyFont="1" applyFill="1" applyBorder="1" applyAlignment="1">
      <alignment horizontal="center" vertical="center"/>
    </xf>
    <xf numFmtId="2" fontId="1" fillId="0" borderId="10" xfId="0" applyNumberFormat="1" applyFont="1" applyBorder="1"/>
    <xf numFmtId="2" fontId="1" fillId="0" borderId="0" xfId="0" applyNumberFormat="1" applyFont="1"/>
    <xf numFmtId="0" fontId="1" fillId="3" borderId="9" xfId="0" applyFont="1" applyFill="1" applyBorder="1" applyAlignment="1"/>
    <xf numFmtId="0" fontId="3" fillId="0" borderId="6" xfId="0" applyFont="1" applyBorder="1" applyAlignment="1">
      <alignment horizontal="right"/>
    </xf>
    <xf numFmtId="0" fontId="1" fillId="0" borderId="0" xfId="0" applyFont="1" applyAlignment="1">
      <alignment horizontal="right"/>
    </xf>
    <xf numFmtId="0" fontId="1" fillId="3" borderId="9" xfId="0" applyFont="1" applyFill="1" applyBorder="1" applyAlignment="1">
      <alignment vertical="center" wrapText="1"/>
    </xf>
    <xf numFmtId="0" fontId="5" fillId="0" borderId="0" xfId="0" applyFont="1" applyAlignment="1">
      <alignment horizontal="right"/>
    </xf>
    <xf numFmtId="0" fontId="1" fillId="0" borderId="9" xfId="0" applyFont="1" applyFill="1" applyBorder="1" applyAlignment="1">
      <alignment vertical="center" wrapText="1"/>
    </xf>
    <xf numFmtId="0" fontId="1" fillId="0" borderId="8" xfId="0" applyFont="1" applyBorder="1"/>
    <xf numFmtId="0" fontId="1" fillId="0" borderId="0" xfId="0" applyFont="1" applyBorder="1"/>
    <xf numFmtId="0" fontId="1" fillId="0" borderId="9" xfId="0" applyFont="1" applyBorder="1"/>
    <xf numFmtId="0" fontId="1" fillId="0" borderId="1" xfId="0" applyFont="1" applyBorder="1"/>
    <xf numFmtId="0" fontId="1" fillId="0" borderId="2" xfId="0" applyFont="1" applyFill="1" applyBorder="1" applyAlignment="1">
      <alignment horizontal="center"/>
    </xf>
    <xf numFmtId="46" fontId="1" fillId="0" borderId="0" xfId="0" applyNumberFormat="1" applyFont="1"/>
    <xf numFmtId="0" fontId="1" fillId="0" borderId="12" xfId="0" applyFont="1" applyFill="1" applyBorder="1" applyAlignment="1"/>
    <xf numFmtId="0" fontId="2" fillId="0" borderId="0" xfId="0" applyFont="1"/>
    <xf numFmtId="0" fontId="1" fillId="4" borderId="0" xfId="0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0" fontId="6" fillId="0" borderId="0" xfId="0" applyFont="1"/>
    <xf numFmtId="0" fontId="1" fillId="0" borderId="0" xfId="0" applyFont="1" applyBorder="1" applyAlignment="1">
      <alignment horizontal="center"/>
    </xf>
    <xf numFmtId="2" fontId="1" fillId="0" borderId="0" xfId="0" applyNumberFormat="1" applyFont="1" applyBorder="1"/>
    <xf numFmtId="0" fontId="1" fillId="0" borderId="0" xfId="0" applyFont="1" applyFill="1"/>
    <xf numFmtId="0" fontId="1" fillId="0" borderId="0" xfId="0" applyFont="1" applyFill="1" applyAlignment="1">
      <alignment horizontal="center"/>
    </xf>
    <xf numFmtId="0" fontId="4" fillId="0" borderId="0" xfId="0" applyFont="1"/>
    <xf numFmtId="0" fontId="1" fillId="0" borderId="0" xfId="0" applyFont="1" applyFill="1" applyBorder="1"/>
    <xf numFmtId="0" fontId="4" fillId="0" borderId="0" xfId="0" applyFont="1" applyFill="1" applyBorder="1"/>
    <xf numFmtId="0" fontId="4" fillId="0" borderId="0" xfId="0" applyFont="1" applyAlignment="1">
      <alignment horizontal="left"/>
    </xf>
    <xf numFmtId="46" fontId="1" fillId="0" borderId="0" xfId="0" applyNumberFormat="1" applyFont="1" applyFill="1" applyBorder="1" applyAlignment="1">
      <alignment horizontal="center"/>
    </xf>
    <xf numFmtId="46" fontId="5" fillId="0" borderId="0" xfId="0" applyNumberFormat="1" applyFont="1"/>
    <xf numFmtId="46" fontId="1" fillId="3" borderId="0" xfId="0" applyNumberFormat="1" applyFont="1" applyFill="1" applyBorder="1" applyAlignment="1">
      <alignment horizontal="center"/>
    </xf>
    <xf numFmtId="46" fontId="1" fillId="0" borderId="0" xfId="0" applyNumberFormat="1" applyFont="1" applyFill="1" applyBorder="1" applyAlignment="1">
      <alignment vertical="center"/>
    </xf>
    <xf numFmtId="46" fontId="1" fillId="0" borderId="0" xfId="0" applyNumberFormat="1" applyFont="1" applyBorder="1"/>
    <xf numFmtId="46" fontId="1" fillId="5" borderId="0" xfId="0" applyNumberFormat="1" applyFont="1" applyFill="1" applyBorder="1" applyAlignment="1">
      <alignment horizontal="center"/>
    </xf>
    <xf numFmtId="46" fontId="1" fillId="3" borderId="15" xfId="0" applyNumberFormat="1" applyFont="1" applyFill="1" applyBorder="1" applyAlignment="1">
      <alignment horizontal="center"/>
    </xf>
    <xf numFmtId="46" fontId="1" fillId="0" borderId="15" xfId="0" applyNumberFormat="1" applyFont="1" applyFill="1" applyBorder="1" applyAlignment="1">
      <alignment horizontal="center"/>
    </xf>
    <xf numFmtId="46" fontId="1" fillId="5" borderId="15" xfId="0" applyNumberFormat="1" applyFont="1" applyFill="1" applyBorder="1" applyAlignment="1">
      <alignment horizontal="center"/>
    </xf>
    <xf numFmtId="0" fontId="1" fillId="4" borderId="9" xfId="0" applyFont="1" applyFill="1" applyBorder="1" applyAlignment="1">
      <alignment horizontal="center"/>
    </xf>
    <xf numFmtId="46" fontId="1" fillId="0" borderId="0" xfId="0" applyNumberFormat="1" applyFont="1" applyFill="1" applyBorder="1" applyAlignment="1">
      <alignment horizontal="right"/>
    </xf>
    <xf numFmtId="46" fontId="1" fillId="6" borderId="0" xfId="0" applyNumberFormat="1" applyFont="1" applyFill="1" applyBorder="1" applyAlignment="1">
      <alignment horizontal="center"/>
    </xf>
    <xf numFmtId="0" fontId="1" fillId="0" borderId="1" xfId="0" applyFont="1" applyFill="1" applyBorder="1" applyAlignment="1"/>
    <xf numFmtId="0" fontId="1" fillId="0" borderId="2" xfId="0" applyFont="1" applyBorder="1"/>
    <xf numFmtId="46" fontId="1" fillId="0" borderId="2" xfId="0" applyNumberFormat="1" applyFont="1" applyBorder="1"/>
    <xf numFmtId="0" fontId="1" fillId="0" borderId="3" xfId="0" applyFont="1" applyBorder="1"/>
    <xf numFmtId="0" fontId="1" fillId="0" borderId="10" xfId="0" applyFont="1" applyBorder="1"/>
    <xf numFmtId="0" fontId="1" fillId="0" borderId="11" xfId="0" applyFont="1" applyBorder="1" applyAlignment="1">
      <alignment horizontal="center"/>
    </xf>
    <xf numFmtId="46" fontId="1" fillId="0" borderId="11" xfId="0" applyNumberFormat="1" applyFont="1" applyBorder="1"/>
    <xf numFmtId="46" fontId="1" fillId="0" borderId="11" xfId="0" applyNumberFormat="1" applyFont="1" applyFill="1" applyBorder="1" applyAlignment="1">
      <alignment horizontal="center"/>
    </xf>
    <xf numFmtId="0" fontId="2" fillId="0" borderId="16" xfId="0" applyFont="1" applyBorder="1" applyAlignment="1">
      <alignment horizontal="center"/>
    </xf>
    <xf numFmtId="0" fontId="1" fillId="0" borderId="10" xfId="0" applyFont="1" applyFill="1" applyBorder="1"/>
    <xf numFmtId="0" fontId="1" fillId="0" borderId="11" xfId="0" applyFont="1" applyFill="1" applyBorder="1" applyAlignment="1">
      <alignment horizontal="center"/>
    </xf>
    <xf numFmtId="0" fontId="1" fillId="0" borderId="11" xfId="0" applyFont="1" applyFill="1" applyBorder="1"/>
    <xf numFmtId="0" fontId="1" fillId="0" borderId="10" xfId="0" applyFont="1" applyFill="1" applyBorder="1" applyAlignment="1"/>
    <xf numFmtId="0" fontId="1" fillId="3" borderId="12" xfId="0" applyFont="1" applyFill="1" applyBorder="1" applyAlignment="1"/>
    <xf numFmtId="46" fontId="1" fillId="0" borderId="2" xfId="0" applyNumberFormat="1" applyFont="1" applyFill="1" applyBorder="1" applyAlignment="1">
      <alignment horizontal="center"/>
    </xf>
    <xf numFmtId="0" fontId="1" fillId="0" borderId="3" xfId="0" applyFont="1" applyFill="1" applyBorder="1" applyAlignment="1">
      <alignment horizontal="center" vertical="center" wrapText="1"/>
    </xf>
    <xf numFmtId="0" fontId="1" fillId="0" borderId="13" xfId="0" applyFont="1" applyBorder="1" applyAlignment="1">
      <alignment horizontal="center"/>
    </xf>
    <xf numFmtId="46" fontId="1" fillId="0" borderId="13" xfId="0" applyNumberFormat="1" applyFont="1" applyBorder="1"/>
    <xf numFmtId="0" fontId="1" fillId="6" borderId="0" xfId="0" applyFont="1" applyFill="1" applyAlignment="1">
      <alignment horizontal="right"/>
    </xf>
    <xf numFmtId="0" fontId="1" fillId="7" borderId="7" xfId="0" applyFont="1" applyFill="1" applyBorder="1" applyAlignment="1"/>
    <xf numFmtId="0" fontId="1" fillId="7" borderId="5" xfId="0" applyFont="1" applyFill="1" applyBorder="1" applyAlignment="1">
      <alignment horizontal="center"/>
    </xf>
    <xf numFmtId="46" fontId="1" fillId="7" borderId="0" xfId="0" applyNumberFormat="1" applyFont="1" applyFill="1" applyBorder="1" applyAlignment="1">
      <alignment horizontal="center"/>
    </xf>
    <xf numFmtId="0" fontId="1" fillId="7" borderId="8" xfId="0" applyFont="1" applyFill="1" applyBorder="1" applyAlignment="1"/>
    <xf numFmtId="0" fontId="1" fillId="7" borderId="0" xfId="0" applyFont="1" applyFill="1" applyBorder="1" applyAlignment="1">
      <alignment horizontal="center"/>
    </xf>
    <xf numFmtId="46" fontId="1" fillId="7" borderId="15" xfId="0" applyNumberFormat="1" applyFont="1" applyFill="1" applyBorder="1" applyAlignment="1">
      <alignment horizontal="center"/>
    </xf>
    <xf numFmtId="46" fontId="1" fillId="7" borderId="0" xfId="0" applyNumberFormat="1" applyFont="1" applyFill="1" applyBorder="1" applyAlignment="1">
      <alignment horizontal="left"/>
    </xf>
    <xf numFmtId="46" fontId="1" fillId="7" borderId="0" xfId="0" applyNumberFormat="1" applyFont="1" applyFill="1" applyBorder="1" applyAlignment="1"/>
    <xf numFmtId="46" fontId="1" fillId="7" borderId="17" xfId="0" applyNumberFormat="1" applyFont="1" applyFill="1" applyBorder="1" applyAlignment="1">
      <alignment horizontal="left"/>
    </xf>
    <xf numFmtId="0" fontId="2" fillId="2" borderId="7" xfId="0" applyFont="1" applyFill="1" applyBorder="1" applyAlignment="1">
      <alignment horizontal="left"/>
    </xf>
    <xf numFmtId="46" fontId="1" fillId="7" borderId="5" xfId="0" applyNumberFormat="1" applyFont="1" applyFill="1" applyBorder="1" applyAlignment="1">
      <alignment horizontal="center"/>
    </xf>
    <xf numFmtId="0" fontId="1" fillId="0" borderId="7" xfId="0" applyFont="1" applyFill="1" applyBorder="1" applyAlignment="1"/>
    <xf numFmtId="0" fontId="1" fillId="0" borderId="5" xfId="0" applyFont="1" applyFill="1" applyBorder="1" applyAlignment="1">
      <alignment horizontal="center"/>
    </xf>
    <xf numFmtId="46" fontId="1" fillId="0" borderId="5" xfId="0" applyNumberFormat="1" applyFont="1" applyFill="1" applyBorder="1" applyAlignment="1">
      <alignment horizontal="center"/>
    </xf>
    <xf numFmtId="0" fontId="1" fillId="0" borderId="4" xfId="0" applyFont="1" applyFill="1" applyBorder="1" applyAlignment="1"/>
    <xf numFmtId="0" fontId="1" fillId="0" borderId="4" xfId="0" applyFont="1" applyFill="1" applyBorder="1" applyAlignment="1">
      <alignment horizontal="center"/>
    </xf>
    <xf numFmtId="46" fontId="1" fillId="3" borderId="5" xfId="0" applyNumberFormat="1" applyFont="1" applyFill="1" applyBorder="1" applyAlignment="1">
      <alignment horizontal="center"/>
    </xf>
    <xf numFmtId="46" fontId="1" fillId="7" borderId="5" xfId="0" applyNumberFormat="1" applyFont="1" applyFill="1" applyBorder="1" applyAlignment="1">
      <alignment horizontal="left"/>
    </xf>
    <xf numFmtId="46" fontId="1" fillId="7" borderId="9" xfId="0" applyNumberFormat="1" applyFont="1" applyFill="1" applyBorder="1" applyAlignment="1"/>
    <xf numFmtId="0" fontId="1" fillId="0" borderId="1" xfId="0" applyFont="1" applyFill="1" applyBorder="1"/>
    <xf numFmtId="0" fontId="1" fillId="0" borderId="3" xfId="0" applyFont="1" applyFill="1" applyBorder="1" applyAlignment="1">
      <alignment horizontal="center"/>
    </xf>
    <xf numFmtId="0" fontId="1" fillId="0" borderId="3" xfId="0" applyFont="1" applyFill="1" applyBorder="1" applyAlignment="1"/>
    <xf numFmtId="46" fontId="1" fillId="8" borderId="0" xfId="0" applyNumberFormat="1" applyFont="1" applyFill="1" applyBorder="1" applyAlignment="1">
      <alignment horizontal="center"/>
    </xf>
    <xf numFmtId="46" fontId="1" fillId="7" borderId="0" xfId="0" applyNumberFormat="1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46" fontId="1" fillId="0" borderId="14" xfId="0" applyNumberFormat="1" applyFont="1" applyFill="1" applyBorder="1" applyAlignment="1">
      <alignment horizontal="center"/>
    </xf>
    <xf numFmtId="46" fontId="1" fillId="5" borderId="14" xfId="0" applyNumberFormat="1" applyFont="1" applyFill="1" applyBorder="1" applyAlignment="1">
      <alignment horizontal="center"/>
    </xf>
    <xf numFmtId="0" fontId="1" fillId="0" borderId="4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/>
    </xf>
    <xf numFmtId="46" fontId="1" fillId="7" borderId="14" xfId="0" applyNumberFormat="1" applyFont="1" applyFill="1" applyBorder="1" applyAlignment="1">
      <alignment horizontal="center"/>
    </xf>
    <xf numFmtId="46" fontId="1" fillId="8" borderId="5" xfId="0" applyNumberFormat="1" applyFont="1" applyFill="1" applyBorder="1" applyAlignment="1">
      <alignment horizontal="center"/>
    </xf>
    <xf numFmtId="46" fontId="1" fillId="7" borderId="9" xfId="0" applyNumberFormat="1" applyFont="1" applyFill="1" applyBorder="1" applyAlignment="1">
      <alignment horizontal="center"/>
    </xf>
    <xf numFmtId="0" fontId="1" fillId="4" borderId="1" xfId="0" applyFont="1" applyFill="1" applyBorder="1" applyAlignment="1"/>
    <xf numFmtId="0" fontId="1" fillId="4" borderId="2" xfId="0" applyFont="1" applyFill="1" applyBorder="1" applyAlignment="1">
      <alignment horizontal="center"/>
    </xf>
    <xf numFmtId="46" fontId="1" fillId="0" borderId="18" xfId="0" applyNumberFormat="1" applyFont="1" applyFill="1" applyBorder="1" applyAlignment="1">
      <alignment horizontal="center"/>
    </xf>
    <xf numFmtId="0" fontId="1" fillId="4" borderId="3" xfId="0" applyFont="1" applyFill="1" applyBorder="1" applyAlignment="1">
      <alignment horizontal="center"/>
    </xf>
    <xf numFmtId="46" fontId="1" fillId="5" borderId="18" xfId="0" applyNumberFormat="1" applyFont="1" applyFill="1" applyBorder="1" applyAlignment="1">
      <alignment horizontal="center"/>
    </xf>
    <xf numFmtId="0" fontId="1" fillId="3" borderId="1" xfId="0" applyFont="1" applyFill="1" applyBorder="1" applyAlignment="1"/>
    <xf numFmtId="0" fontId="1" fillId="3" borderId="2" xfId="0" applyFont="1" applyFill="1" applyBorder="1" applyAlignment="1">
      <alignment horizontal="center"/>
    </xf>
    <xf numFmtId="46" fontId="1" fillId="3" borderId="18" xfId="0" applyNumberFormat="1" applyFont="1" applyFill="1" applyBorder="1" applyAlignment="1">
      <alignment horizontal="center"/>
    </xf>
    <xf numFmtId="46" fontId="1" fillId="3" borderId="2" xfId="0" applyNumberFormat="1" applyFont="1" applyFill="1" applyBorder="1" applyAlignment="1">
      <alignment horizontal="center"/>
    </xf>
    <xf numFmtId="0" fontId="1" fillId="3" borderId="3" xfId="0" applyFont="1" applyFill="1" applyBorder="1" applyAlignment="1">
      <alignment horizontal="center"/>
    </xf>
    <xf numFmtId="0" fontId="4" fillId="0" borderId="10" xfId="0" applyFont="1" applyBorder="1" applyAlignment="1">
      <alignment horizontal="right"/>
    </xf>
    <xf numFmtId="46" fontId="4" fillId="0" borderId="16" xfId="0" applyNumberFormat="1" applyFont="1" applyBorder="1"/>
    <xf numFmtId="0" fontId="1" fillId="0" borderId="13" xfId="0" applyFont="1" applyBorder="1" applyAlignment="1">
      <alignment horizontal="center"/>
    </xf>
    <xf numFmtId="0" fontId="7" fillId="0" borderId="7" xfId="0" applyFont="1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7" fillId="0" borderId="9" xfId="0" applyFont="1" applyBorder="1" applyAlignment="1">
      <alignment horizontal="center" vertical="center"/>
    </xf>
    <xf numFmtId="0" fontId="7" fillId="0" borderId="2" xfId="0" applyFont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H128"/>
  <sheetViews>
    <sheetView tabSelected="1" zoomScale="80" zoomScaleNormal="80" workbookViewId="0">
      <selection activeCell="AI15" sqref="AI15"/>
    </sheetView>
  </sheetViews>
  <sheetFormatPr baseColWidth="10" defaultRowHeight="12" x14ac:dyDescent="0.2"/>
  <cols>
    <col min="1" max="1" width="9" style="1" customWidth="1"/>
    <col min="2" max="2" width="3.42578125" style="1" customWidth="1"/>
    <col min="3" max="3" width="9.42578125" style="39" customWidth="1"/>
    <col min="4" max="4" width="7.5703125" style="39" customWidth="1"/>
    <col min="5" max="5" width="6.7109375" style="39" customWidth="1"/>
    <col min="6" max="6" width="9" style="1" customWidth="1"/>
    <col min="7" max="7" width="3.42578125" style="1" customWidth="1"/>
    <col min="8" max="8" width="9.85546875" style="1" customWidth="1"/>
    <col min="9" max="9" width="8.7109375" style="1" customWidth="1"/>
    <col min="10" max="10" width="6.7109375" style="39" customWidth="1"/>
    <col min="11" max="11" width="9" style="1" customWidth="1"/>
    <col min="12" max="12" width="3.42578125" style="1" customWidth="1"/>
    <col min="13" max="13" width="9.7109375" style="1" customWidth="1"/>
    <col min="14" max="14" width="7.5703125" style="1" customWidth="1"/>
    <col min="15" max="15" width="6.7109375" style="39" customWidth="1"/>
    <col min="16" max="16" width="9" style="39" customWidth="1"/>
    <col min="17" max="17" width="3.42578125" style="39" customWidth="1"/>
    <col min="18" max="18" width="10.42578125" style="39" customWidth="1"/>
    <col min="19" max="19" width="7.5703125" style="39" customWidth="1"/>
    <col min="20" max="20" width="6.7109375" style="39" customWidth="1"/>
    <col min="21" max="21" width="9" style="39" customWidth="1"/>
    <col min="22" max="22" width="3.42578125" style="39" customWidth="1"/>
    <col min="23" max="23" width="9.85546875" style="41" customWidth="1"/>
    <col min="24" max="24" width="7.5703125" style="1" customWidth="1"/>
    <col min="25" max="25" width="8.28515625" style="1" customWidth="1"/>
    <col min="26" max="26" width="9" style="1" customWidth="1"/>
    <col min="27" max="27" width="3.42578125" style="1" customWidth="1"/>
    <col min="28" max="28" width="9.7109375" style="1" customWidth="1"/>
    <col min="29" max="29" width="7.5703125" style="1" customWidth="1"/>
    <col min="30" max="30" width="6.7109375" style="1" customWidth="1"/>
    <col min="31" max="31" width="3.42578125" style="1" customWidth="1"/>
    <col min="32" max="32" width="13.5703125" style="1" customWidth="1"/>
    <col min="33" max="33" width="11.7109375" style="1" customWidth="1"/>
    <col min="34" max="34" width="12.140625" style="1" customWidth="1"/>
    <col min="35" max="35" width="11.42578125" style="1"/>
    <col min="36" max="36" width="4.7109375" style="1" customWidth="1"/>
    <col min="37" max="37" width="8" style="1" customWidth="1"/>
    <col min="38" max="16384" width="11.42578125" style="1"/>
  </cols>
  <sheetData>
    <row r="1" spans="1:34" ht="12" customHeight="1" thickBot="1" x14ac:dyDescent="0.25">
      <c r="A1" s="89" t="s">
        <v>0</v>
      </c>
      <c r="B1" s="3"/>
      <c r="C1" s="4" t="s">
        <v>40</v>
      </c>
      <c r="D1" s="4" t="s">
        <v>41</v>
      </c>
      <c r="E1" s="5" t="s">
        <v>42</v>
      </c>
      <c r="F1" s="89" t="s">
        <v>1</v>
      </c>
      <c r="G1" s="3"/>
      <c r="H1" s="4" t="s">
        <v>40</v>
      </c>
      <c r="I1" s="4" t="s">
        <v>41</v>
      </c>
      <c r="J1" s="5" t="s">
        <v>42</v>
      </c>
      <c r="K1" s="89" t="s">
        <v>2</v>
      </c>
      <c r="L1" s="3"/>
      <c r="M1" s="4" t="s">
        <v>40</v>
      </c>
      <c r="N1" s="4" t="s">
        <v>41</v>
      </c>
      <c r="O1" s="4" t="s">
        <v>42</v>
      </c>
      <c r="P1" s="89" t="s">
        <v>3</v>
      </c>
      <c r="Q1" s="3"/>
      <c r="R1" s="4" t="s">
        <v>40</v>
      </c>
      <c r="S1" s="4" t="s">
        <v>41</v>
      </c>
      <c r="T1" s="4" t="s">
        <v>42</v>
      </c>
      <c r="U1" s="89" t="s">
        <v>4</v>
      </c>
      <c r="V1" s="3"/>
      <c r="W1" s="4" t="s">
        <v>40</v>
      </c>
      <c r="X1" s="4" t="s">
        <v>41</v>
      </c>
      <c r="Y1" s="4" t="s">
        <v>42</v>
      </c>
      <c r="Z1" s="89" t="s">
        <v>5</v>
      </c>
      <c r="AA1" s="3"/>
      <c r="AB1" s="4"/>
      <c r="AC1" s="4" t="s">
        <v>41</v>
      </c>
      <c r="AD1" s="5" t="s">
        <v>42</v>
      </c>
      <c r="AE1" s="125">
        <v>2017</v>
      </c>
      <c r="AF1" s="126"/>
      <c r="AG1" s="127"/>
    </row>
    <row r="2" spans="1:34" ht="12" customHeight="1" x14ac:dyDescent="0.2">
      <c r="A2" s="80" t="s">
        <v>49</v>
      </c>
      <c r="B2" s="81">
        <v>1</v>
      </c>
      <c r="C2" s="90">
        <v>0</v>
      </c>
      <c r="D2" s="90">
        <f>IF(C2=0,0,C2-AF9)</f>
        <v>0</v>
      </c>
      <c r="E2" s="81" t="s">
        <v>28</v>
      </c>
      <c r="F2" s="91" t="s">
        <v>52</v>
      </c>
      <c r="G2" s="92">
        <v>1</v>
      </c>
      <c r="H2" s="93">
        <v>0.15625</v>
      </c>
      <c r="I2" s="93">
        <f>IF(H2=0,0,H2-AF12)</f>
        <v>6.9444444444444475E-3</v>
      </c>
      <c r="J2" s="94"/>
      <c r="K2" s="91" t="s">
        <v>52</v>
      </c>
      <c r="L2" s="92">
        <v>1</v>
      </c>
      <c r="M2" s="93">
        <v>0.14930555555555555</v>
      </c>
      <c r="N2" s="93">
        <f>IF(M2=0,0,M2-AF12)</f>
        <v>0</v>
      </c>
      <c r="O2" s="95"/>
      <c r="P2" s="6" t="s">
        <v>55</v>
      </c>
      <c r="Q2" s="7">
        <v>1</v>
      </c>
      <c r="R2" s="96">
        <v>0</v>
      </c>
      <c r="S2" s="96">
        <f>IF(R2=0,0,R2-AF8)</f>
        <v>0</v>
      </c>
      <c r="T2" s="7"/>
      <c r="U2" s="80" t="s">
        <v>50</v>
      </c>
      <c r="V2" s="81">
        <v>1</v>
      </c>
      <c r="W2" s="90">
        <v>0</v>
      </c>
      <c r="X2" s="90">
        <f>IF(W2=0,0,W2-AF10)</f>
        <v>0</v>
      </c>
      <c r="Y2" s="97" t="s">
        <v>30</v>
      </c>
      <c r="Z2" s="91" t="s">
        <v>53</v>
      </c>
      <c r="AA2" s="92">
        <v>1</v>
      </c>
      <c r="AB2" s="93">
        <v>0.33680555555555558</v>
      </c>
      <c r="AC2" s="93">
        <f>IF(AB2=0,0,AB2-AF13)</f>
        <v>0</v>
      </c>
      <c r="AD2" s="95"/>
      <c r="AE2" s="128"/>
      <c r="AF2" s="128"/>
      <c r="AG2" s="129"/>
    </row>
    <row r="3" spans="1:34" ht="12" customHeight="1" thickBot="1" x14ac:dyDescent="0.25">
      <c r="A3" s="8" t="s">
        <v>50</v>
      </c>
      <c r="B3" s="2">
        <v>2</v>
      </c>
      <c r="C3" s="60">
        <v>0</v>
      </c>
      <c r="D3" s="60">
        <f t="shared" ref="D3:D6" si="0">IF(C3=0,0,C3-AF10)</f>
        <v>0</v>
      </c>
      <c r="E3" s="14"/>
      <c r="F3" s="8" t="s">
        <v>53</v>
      </c>
      <c r="G3" s="2">
        <v>2</v>
      </c>
      <c r="H3" s="49">
        <v>0.34375</v>
      </c>
      <c r="I3" s="49">
        <f t="shared" ref="I3:I4" si="1">IF(H3=0,0,H3-AF13)</f>
        <v>6.9444444444444198E-3</v>
      </c>
      <c r="J3" s="9"/>
      <c r="K3" s="8" t="s">
        <v>53</v>
      </c>
      <c r="L3" s="2">
        <v>2</v>
      </c>
      <c r="M3" s="49">
        <v>0.33680555555555558</v>
      </c>
      <c r="N3" s="49">
        <f>IF(M3=0,0,M3-AF13)</f>
        <v>0</v>
      </c>
      <c r="O3" s="10"/>
      <c r="P3" s="11" t="s">
        <v>49</v>
      </c>
      <c r="Q3" s="12">
        <v>2</v>
      </c>
      <c r="R3" s="51">
        <v>0</v>
      </c>
      <c r="S3" s="51">
        <f t="shared" ref="S3:S8" si="2">IF(R3=0,0,R3-AF9)</f>
        <v>0</v>
      </c>
      <c r="T3" s="12"/>
      <c r="U3" s="8" t="s">
        <v>51</v>
      </c>
      <c r="V3" s="2">
        <v>2</v>
      </c>
      <c r="W3" s="49">
        <v>0.33680555555555558</v>
      </c>
      <c r="X3" s="49">
        <f t="shared" ref="X3:X6" si="3">IF(W3=0,0,W3-AF11)</f>
        <v>0</v>
      </c>
      <c r="Y3" s="10"/>
      <c r="Z3" s="8" t="s">
        <v>54</v>
      </c>
      <c r="AA3" s="2">
        <v>2</v>
      </c>
      <c r="AB3" s="49">
        <v>0.33680555555555558</v>
      </c>
      <c r="AC3" s="49">
        <f>IF(AB3=0,0,AB3-AF14)</f>
        <v>0</v>
      </c>
      <c r="AD3" s="10"/>
      <c r="AE3" s="130"/>
      <c r="AF3" s="130"/>
      <c r="AG3" s="131"/>
    </row>
    <row r="4" spans="1:34" ht="12" customHeight="1" x14ac:dyDescent="0.2">
      <c r="A4" s="8" t="s">
        <v>51</v>
      </c>
      <c r="B4" s="2">
        <v>3</v>
      </c>
      <c r="C4" s="49">
        <v>0.3576388888888889</v>
      </c>
      <c r="D4" s="49">
        <f t="shared" si="0"/>
        <v>2.0833333333333315E-2</v>
      </c>
      <c r="E4" s="14"/>
      <c r="F4" s="8" t="s">
        <v>54</v>
      </c>
      <c r="G4" s="2">
        <v>3</v>
      </c>
      <c r="H4" s="49">
        <v>0.33680555555555558</v>
      </c>
      <c r="I4" s="49">
        <f t="shared" si="1"/>
        <v>0</v>
      </c>
      <c r="J4" s="15"/>
      <c r="K4" s="8" t="s">
        <v>54</v>
      </c>
      <c r="L4" s="2">
        <v>3</v>
      </c>
      <c r="M4" s="49">
        <v>0.33680555555555558</v>
      </c>
      <c r="N4" s="49">
        <f>IF(M4=0,0,M4-AF14)</f>
        <v>0</v>
      </c>
      <c r="O4" s="10"/>
      <c r="P4" s="8" t="s">
        <v>50</v>
      </c>
      <c r="Q4" s="2">
        <v>3</v>
      </c>
      <c r="R4" s="49">
        <v>0.31597222222222221</v>
      </c>
      <c r="S4" s="49">
        <f t="shared" si="2"/>
        <v>0</v>
      </c>
      <c r="T4" s="14"/>
      <c r="U4" s="8" t="s">
        <v>52</v>
      </c>
      <c r="V4" s="2">
        <v>3</v>
      </c>
      <c r="W4" s="49">
        <v>0.14930555555555555</v>
      </c>
      <c r="X4" s="49">
        <f t="shared" si="3"/>
        <v>0</v>
      </c>
      <c r="Y4" s="10"/>
      <c r="Z4" s="11" t="s">
        <v>55</v>
      </c>
      <c r="AA4" s="12">
        <v>3</v>
      </c>
      <c r="AB4" s="51">
        <v>0</v>
      </c>
      <c r="AC4" s="51">
        <f>IF(AB4=0,0,AB4-AF8)</f>
        <v>0</v>
      </c>
      <c r="AD4" s="13"/>
    </row>
    <row r="5" spans="1:34" ht="12" customHeight="1" x14ac:dyDescent="0.2">
      <c r="A5" s="8" t="s">
        <v>52</v>
      </c>
      <c r="B5" s="2">
        <v>4</v>
      </c>
      <c r="C5" s="49">
        <v>0.15625</v>
      </c>
      <c r="D5" s="49">
        <f t="shared" si="0"/>
        <v>6.9444444444444475E-3</v>
      </c>
      <c r="E5" s="14"/>
      <c r="F5" s="11" t="s">
        <v>55</v>
      </c>
      <c r="G5" s="12">
        <v>4</v>
      </c>
      <c r="H5" s="51">
        <v>0</v>
      </c>
      <c r="I5" s="51">
        <f>IF(H5=0,0,H5-AF8)</f>
        <v>0</v>
      </c>
      <c r="J5" s="16"/>
      <c r="K5" s="11" t="s">
        <v>55</v>
      </c>
      <c r="L5" s="12">
        <v>4</v>
      </c>
      <c r="M5" s="51">
        <v>0</v>
      </c>
      <c r="N5" s="51">
        <f>IF(M5=0,0,M5-AF8)</f>
        <v>0</v>
      </c>
      <c r="O5" s="13"/>
      <c r="P5" s="8" t="s">
        <v>51</v>
      </c>
      <c r="Q5" s="2">
        <v>4</v>
      </c>
      <c r="R5" s="49">
        <v>0.33680555555555558</v>
      </c>
      <c r="S5" s="49">
        <f t="shared" si="2"/>
        <v>0</v>
      </c>
      <c r="T5" s="14"/>
      <c r="U5" s="8" t="s">
        <v>53</v>
      </c>
      <c r="V5" s="2">
        <v>4</v>
      </c>
      <c r="W5" s="49">
        <v>0.33680555555555558</v>
      </c>
      <c r="X5" s="49">
        <f t="shared" si="3"/>
        <v>0</v>
      </c>
      <c r="Y5" s="10"/>
      <c r="Z5" s="11" t="s">
        <v>49</v>
      </c>
      <c r="AA5" s="12">
        <v>4</v>
      </c>
      <c r="AB5" s="51">
        <v>0</v>
      </c>
      <c r="AC5" s="51">
        <f t="shared" ref="AC5:AC10" si="4">IF(AB5=0,0,AB5-AF9)</f>
        <v>0</v>
      </c>
      <c r="AD5" s="13"/>
    </row>
    <row r="6" spans="1:34" ht="12" customHeight="1" x14ac:dyDescent="0.2">
      <c r="A6" s="8" t="s">
        <v>53</v>
      </c>
      <c r="B6" s="2">
        <v>5</v>
      </c>
      <c r="C6" s="49">
        <v>0.33680555555555558</v>
      </c>
      <c r="D6" s="49">
        <f t="shared" si="0"/>
        <v>0</v>
      </c>
      <c r="E6" s="14"/>
      <c r="F6" s="11" t="s">
        <v>49</v>
      </c>
      <c r="G6" s="12">
        <v>5</v>
      </c>
      <c r="H6" s="51">
        <v>0</v>
      </c>
      <c r="I6" s="51">
        <f t="shared" ref="I6:I11" si="5">IF(H6=0,0,H6-AF9)</f>
        <v>0</v>
      </c>
      <c r="J6" s="16"/>
      <c r="K6" s="11" t="s">
        <v>49</v>
      </c>
      <c r="L6" s="12">
        <v>5</v>
      </c>
      <c r="M6" s="51">
        <v>0</v>
      </c>
      <c r="N6" s="51">
        <f t="shared" ref="N6:N11" si="6">IF(M6=0,0,M6-AF9)</f>
        <v>0</v>
      </c>
      <c r="O6" s="13"/>
      <c r="P6" s="8" t="s">
        <v>52</v>
      </c>
      <c r="Q6" s="2">
        <v>5</v>
      </c>
      <c r="R6" s="49">
        <v>0.14930555555555555</v>
      </c>
      <c r="S6" s="49">
        <f t="shared" si="2"/>
        <v>0</v>
      </c>
      <c r="T6" s="14"/>
      <c r="U6" s="8" t="s">
        <v>54</v>
      </c>
      <c r="V6" s="2">
        <v>5</v>
      </c>
      <c r="W6" s="49">
        <v>0.33680555555555558</v>
      </c>
      <c r="X6" s="49">
        <f t="shared" si="3"/>
        <v>0</v>
      </c>
      <c r="Y6" s="10"/>
      <c r="Z6" s="83" t="s">
        <v>50</v>
      </c>
      <c r="AA6" s="84">
        <v>5</v>
      </c>
      <c r="AB6" s="82">
        <v>0</v>
      </c>
      <c r="AC6" s="82">
        <f t="shared" si="4"/>
        <v>0</v>
      </c>
      <c r="AD6" s="98" t="s">
        <v>33</v>
      </c>
    </row>
    <row r="7" spans="1:34" ht="12" customHeight="1" x14ac:dyDescent="0.2">
      <c r="A7" s="8" t="s">
        <v>54</v>
      </c>
      <c r="B7" s="2">
        <v>6</v>
      </c>
      <c r="C7" s="49">
        <v>0.33680555555555558</v>
      </c>
      <c r="D7" s="49">
        <f>IF(C7=0,0,C7-AF14)</f>
        <v>0</v>
      </c>
      <c r="E7" s="14"/>
      <c r="F7" s="8" t="s">
        <v>50</v>
      </c>
      <c r="G7" s="2">
        <v>6</v>
      </c>
      <c r="H7" s="49">
        <v>0.31597222222222221</v>
      </c>
      <c r="I7" s="49">
        <f t="shared" si="5"/>
        <v>0</v>
      </c>
      <c r="J7" s="15"/>
      <c r="K7" s="8" t="s">
        <v>50</v>
      </c>
      <c r="L7" s="2">
        <v>6</v>
      </c>
      <c r="M7" s="49">
        <v>0.31597222222222221</v>
      </c>
      <c r="N7" s="49">
        <f t="shared" si="6"/>
        <v>0</v>
      </c>
      <c r="O7" s="10"/>
      <c r="P7" s="8" t="s">
        <v>53</v>
      </c>
      <c r="Q7" s="2">
        <v>6</v>
      </c>
      <c r="R7" s="49">
        <v>0.33680555555555558</v>
      </c>
      <c r="S7" s="49">
        <f t="shared" si="2"/>
        <v>0</v>
      </c>
      <c r="T7" s="14"/>
      <c r="U7" s="11" t="s">
        <v>55</v>
      </c>
      <c r="V7" s="12">
        <v>6</v>
      </c>
      <c r="W7" s="51">
        <v>0</v>
      </c>
      <c r="X7" s="51">
        <f>IF(W7=0,0,W7-AF8)</f>
        <v>0</v>
      </c>
      <c r="Y7" s="13"/>
      <c r="Z7" s="8" t="s">
        <v>51</v>
      </c>
      <c r="AA7" s="2">
        <v>6</v>
      </c>
      <c r="AB7" s="49">
        <v>0.33680555555555558</v>
      </c>
      <c r="AC7" s="49">
        <f t="shared" si="4"/>
        <v>0</v>
      </c>
      <c r="AD7" s="14"/>
      <c r="AF7" s="1" t="s">
        <v>56</v>
      </c>
    </row>
    <row r="8" spans="1:34" ht="12" customHeight="1" x14ac:dyDescent="0.2">
      <c r="A8" s="11" t="s">
        <v>55</v>
      </c>
      <c r="B8" s="12">
        <v>7</v>
      </c>
      <c r="C8" s="51">
        <v>0</v>
      </c>
      <c r="D8" s="51">
        <f>IF(C8=0,0,C8-AF8)</f>
        <v>0</v>
      </c>
      <c r="E8" s="18"/>
      <c r="F8" s="8" t="s">
        <v>51</v>
      </c>
      <c r="G8" s="2">
        <v>7</v>
      </c>
      <c r="H8" s="49">
        <v>0.3576388888888889</v>
      </c>
      <c r="I8" s="49">
        <f t="shared" si="5"/>
        <v>2.0833333333333315E-2</v>
      </c>
      <c r="J8" s="15"/>
      <c r="K8" s="8" t="s">
        <v>51</v>
      </c>
      <c r="L8" s="2">
        <v>7</v>
      </c>
      <c r="M8" s="49">
        <v>0.3576388888888889</v>
      </c>
      <c r="N8" s="49">
        <f t="shared" si="6"/>
        <v>2.0833333333333315E-2</v>
      </c>
      <c r="O8" s="10"/>
      <c r="P8" s="8" t="s">
        <v>54</v>
      </c>
      <c r="Q8" s="2">
        <v>7</v>
      </c>
      <c r="R8" s="49">
        <v>0.33680555555555558</v>
      </c>
      <c r="S8" s="49">
        <f t="shared" si="2"/>
        <v>0</v>
      </c>
      <c r="T8" s="14"/>
      <c r="U8" s="11" t="s">
        <v>49</v>
      </c>
      <c r="V8" s="12">
        <v>7</v>
      </c>
      <c r="W8" s="51">
        <v>0</v>
      </c>
      <c r="X8" s="51">
        <f t="shared" ref="X8:X13" si="7">IF(W8=0,0,W8-AF9)</f>
        <v>0</v>
      </c>
      <c r="Y8" s="13"/>
      <c r="Z8" s="8" t="s">
        <v>52</v>
      </c>
      <c r="AA8" s="2">
        <v>7</v>
      </c>
      <c r="AB8" s="49">
        <v>0.14930555555555555</v>
      </c>
      <c r="AC8" s="49">
        <f t="shared" si="4"/>
        <v>0</v>
      </c>
      <c r="AD8" s="14"/>
      <c r="AE8" s="1" t="s">
        <v>47</v>
      </c>
      <c r="AF8" s="49">
        <v>0</v>
      </c>
    </row>
    <row r="9" spans="1:34" ht="12" customHeight="1" x14ac:dyDescent="0.2">
      <c r="A9" s="11" t="s">
        <v>49</v>
      </c>
      <c r="B9" s="12">
        <v>8</v>
      </c>
      <c r="C9" s="51">
        <v>0</v>
      </c>
      <c r="D9" s="51">
        <f t="shared" ref="D9:D14" si="8">IF(C9=0,0,C9-AF9)</f>
        <v>0</v>
      </c>
      <c r="E9" s="13"/>
      <c r="F9" s="8" t="s">
        <v>52</v>
      </c>
      <c r="G9" s="2">
        <v>8</v>
      </c>
      <c r="H9" s="49">
        <v>0.15625</v>
      </c>
      <c r="I9" s="49">
        <f t="shared" si="5"/>
        <v>6.9444444444444475E-3</v>
      </c>
      <c r="J9" s="15"/>
      <c r="K9" s="8" t="s">
        <v>52</v>
      </c>
      <c r="L9" s="2">
        <v>8</v>
      </c>
      <c r="M9" s="49">
        <v>0.15625</v>
      </c>
      <c r="N9" s="49">
        <f t="shared" si="6"/>
        <v>6.9444444444444475E-3</v>
      </c>
      <c r="O9" s="10"/>
      <c r="P9" s="11" t="s">
        <v>55</v>
      </c>
      <c r="Q9" s="12">
        <v>8</v>
      </c>
      <c r="R9" s="55">
        <v>0</v>
      </c>
      <c r="S9" s="51">
        <f>IF(R9=0,0,R9-AF8)</f>
        <v>0</v>
      </c>
      <c r="T9" s="19"/>
      <c r="U9" s="83" t="s">
        <v>50</v>
      </c>
      <c r="V9" s="84">
        <v>8</v>
      </c>
      <c r="W9" s="82">
        <v>0</v>
      </c>
      <c r="X9" s="102">
        <f t="shared" si="7"/>
        <v>0</v>
      </c>
      <c r="Y9" s="86" t="s">
        <v>31</v>
      </c>
      <c r="Z9" s="8" t="s">
        <v>53</v>
      </c>
      <c r="AA9" s="2">
        <v>8</v>
      </c>
      <c r="AB9" s="49">
        <v>0.33680555555555558</v>
      </c>
      <c r="AC9" s="49">
        <f t="shared" si="4"/>
        <v>0</v>
      </c>
      <c r="AD9" s="10"/>
      <c r="AE9" s="1" t="s">
        <v>48</v>
      </c>
      <c r="AF9" s="49">
        <v>0</v>
      </c>
    </row>
    <row r="10" spans="1:34" ht="12" customHeight="1" x14ac:dyDescent="0.2">
      <c r="A10" s="8" t="s">
        <v>50</v>
      </c>
      <c r="B10" s="2">
        <v>9</v>
      </c>
      <c r="C10" s="49">
        <v>0.3576388888888889</v>
      </c>
      <c r="D10" s="49">
        <f t="shared" si="8"/>
        <v>4.1666666666666685E-2</v>
      </c>
      <c r="E10" s="10"/>
      <c r="F10" s="8" t="s">
        <v>53</v>
      </c>
      <c r="G10" s="2">
        <v>9</v>
      </c>
      <c r="H10" s="49">
        <v>0.33680555555555558</v>
      </c>
      <c r="I10" s="49">
        <f t="shared" si="5"/>
        <v>0</v>
      </c>
      <c r="J10" s="15"/>
      <c r="K10" s="8" t="s">
        <v>53</v>
      </c>
      <c r="L10" s="2">
        <v>9</v>
      </c>
      <c r="M10" s="49">
        <v>0.34375</v>
      </c>
      <c r="N10" s="49">
        <f t="shared" si="6"/>
        <v>6.9444444444444198E-3</v>
      </c>
      <c r="O10" s="10"/>
      <c r="P10" s="11" t="s">
        <v>49</v>
      </c>
      <c r="Q10" s="12">
        <v>9</v>
      </c>
      <c r="R10" s="55">
        <v>0</v>
      </c>
      <c r="S10" s="51">
        <f t="shared" ref="S10:S15" si="9">IF(R10=0,0,R10-AF9)</f>
        <v>0</v>
      </c>
      <c r="T10" s="20"/>
      <c r="U10" s="8" t="s">
        <v>51</v>
      </c>
      <c r="V10" s="2">
        <v>9</v>
      </c>
      <c r="W10" s="49">
        <v>0.33680555555555558</v>
      </c>
      <c r="X10" s="49">
        <f t="shared" si="7"/>
        <v>0</v>
      </c>
      <c r="Y10" s="15"/>
      <c r="Z10" s="8" t="s">
        <v>54</v>
      </c>
      <c r="AA10" s="2">
        <v>9</v>
      </c>
      <c r="AB10" s="49">
        <v>0.33680555555555558</v>
      </c>
      <c r="AC10" s="49">
        <f t="shared" si="4"/>
        <v>0</v>
      </c>
      <c r="AD10" s="10"/>
      <c r="AE10" s="1" t="s">
        <v>44</v>
      </c>
      <c r="AF10" s="49">
        <v>0.31597222222222221</v>
      </c>
      <c r="AH10" s="35"/>
    </row>
    <row r="11" spans="1:34" ht="12" customHeight="1" x14ac:dyDescent="0.2">
      <c r="A11" s="8" t="s">
        <v>51</v>
      </c>
      <c r="B11" s="2">
        <v>10</v>
      </c>
      <c r="C11" s="49">
        <v>0.3576388888888889</v>
      </c>
      <c r="D11" s="49">
        <f t="shared" si="8"/>
        <v>2.0833333333333315E-2</v>
      </c>
      <c r="E11" s="14"/>
      <c r="F11" s="8" t="s">
        <v>54</v>
      </c>
      <c r="G11" s="2">
        <v>10</v>
      </c>
      <c r="H11" s="49">
        <v>0.33680555555555558</v>
      </c>
      <c r="I11" s="49">
        <f t="shared" si="5"/>
        <v>0</v>
      </c>
      <c r="J11" s="15"/>
      <c r="K11" s="8" t="s">
        <v>54</v>
      </c>
      <c r="L11" s="2">
        <v>10</v>
      </c>
      <c r="M11" s="49">
        <v>0.33680555555555558</v>
      </c>
      <c r="N11" s="49">
        <f t="shared" si="6"/>
        <v>0</v>
      </c>
      <c r="O11" s="15"/>
      <c r="P11" s="8" t="s">
        <v>50</v>
      </c>
      <c r="Q11" s="2">
        <v>10</v>
      </c>
      <c r="R11" s="56">
        <v>0.31597222222222221</v>
      </c>
      <c r="S11" s="49">
        <f t="shared" si="9"/>
        <v>0</v>
      </c>
      <c r="T11" s="21"/>
      <c r="U11" s="8" t="s">
        <v>52</v>
      </c>
      <c r="V11" s="2">
        <v>10</v>
      </c>
      <c r="W11" s="49">
        <v>0.14930555555555555</v>
      </c>
      <c r="X11" s="49">
        <f t="shared" si="7"/>
        <v>0</v>
      </c>
      <c r="Y11" s="15"/>
      <c r="Z11" s="11" t="s">
        <v>55</v>
      </c>
      <c r="AA11" s="12">
        <v>10</v>
      </c>
      <c r="AB11" s="51">
        <v>0</v>
      </c>
      <c r="AC11" s="51">
        <f>IF(AB11=0,0,AB11-AF8)</f>
        <v>0</v>
      </c>
      <c r="AD11" s="13"/>
      <c r="AE11" s="1" t="s">
        <v>40</v>
      </c>
      <c r="AF11" s="49">
        <v>0.33680555555555558</v>
      </c>
      <c r="AH11" s="35"/>
    </row>
    <row r="12" spans="1:34" ht="12" customHeight="1" x14ac:dyDescent="0.2">
      <c r="A12" s="8" t="s">
        <v>52</v>
      </c>
      <c r="B12" s="2">
        <v>11</v>
      </c>
      <c r="C12" s="49">
        <v>0.15625</v>
      </c>
      <c r="D12" s="49">
        <f t="shared" si="8"/>
        <v>6.9444444444444475E-3</v>
      </c>
      <c r="E12" s="10"/>
      <c r="F12" s="11" t="s">
        <v>55</v>
      </c>
      <c r="G12" s="12">
        <v>11</v>
      </c>
      <c r="H12" s="55">
        <v>0</v>
      </c>
      <c r="I12" s="51">
        <f>IF(H12=0,0,H12-AF8)</f>
        <v>0</v>
      </c>
      <c r="J12" s="19"/>
      <c r="K12" s="11" t="s">
        <v>55</v>
      </c>
      <c r="L12" s="12">
        <v>11</v>
      </c>
      <c r="M12" s="51">
        <v>0</v>
      </c>
      <c r="N12" s="51">
        <f>IF(M12=0,0,M12-AF8)</f>
        <v>0</v>
      </c>
      <c r="O12" s="16"/>
      <c r="P12" s="8" t="s">
        <v>51</v>
      </c>
      <c r="Q12" s="2">
        <v>11</v>
      </c>
      <c r="R12" s="56">
        <v>0.33680555555555558</v>
      </c>
      <c r="S12" s="49">
        <f t="shared" si="9"/>
        <v>0</v>
      </c>
      <c r="T12" s="10"/>
      <c r="U12" s="8" t="s">
        <v>53</v>
      </c>
      <c r="V12" s="2">
        <v>11</v>
      </c>
      <c r="W12" s="49">
        <v>0.33680555555555558</v>
      </c>
      <c r="X12" s="49">
        <f t="shared" si="7"/>
        <v>0</v>
      </c>
      <c r="Y12" s="15"/>
      <c r="Z12" s="11" t="s">
        <v>49</v>
      </c>
      <c r="AA12" s="12">
        <v>11</v>
      </c>
      <c r="AB12" s="51">
        <v>0</v>
      </c>
      <c r="AC12" s="51">
        <f t="shared" ref="AC12:AC17" si="10">IF(AB12=0,0,AB12-AF9)</f>
        <v>0</v>
      </c>
      <c r="AD12" s="13"/>
      <c r="AE12" s="1" t="s">
        <v>40</v>
      </c>
      <c r="AF12" s="49">
        <v>0.14930555555555555</v>
      </c>
      <c r="AH12" s="35"/>
    </row>
    <row r="13" spans="1:34" ht="12" customHeight="1" x14ac:dyDescent="0.2">
      <c r="A13" s="8" t="s">
        <v>53</v>
      </c>
      <c r="B13" s="2">
        <v>12</v>
      </c>
      <c r="C13" s="49">
        <v>0.33680555555555558</v>
      </c>
      <c r="D13" s="49">
        <f t="shared" si="8"/>
        <v>0</v>
      </c>
      <c r="E13" s="14"/>
      <c r="F13" s="11" t="s">
        <v>49</v>
      </c>
      <c r="G13" s="12">
        <v>12</v>
      </c>
      <c r="H13" s="55">
        <v>0</v>
      </c>
      <c r="I13" s="51">
        <f t="shared" ref="I13:I18" si="11">IF(H13=0,0,H13-AF9)</f>
        <v>0</v>
      </c>
      <c r="J13" s="20"/>
      <c r="K13" s="11" t="s">
        <v>49</v>
      </c>
      <c r="L13" s="12">
        <v>12</v>
      </c>
      <c r="M13" s="51">
        <v>0</v>
      </c>
      <c r="N13" s="51">
        <f t="shared" ref="N13:N18" si="12">IF(M13=0,0,M13-AF9)</f>
        <v>0</v>
      </c>
      <c r="O13" s="13"/>
      <c r="P13" s="8" t="s">
        <v>52</v>
      </c>
      <c r="Q13" s="2">
        <v>12</v>
      </c>
      <c r="R13" s="56">
        <v>0.14930555555555555</v>
      </c>
      <c r="S13" s="49">
        <f t="shared" si="9"/>
        <v>0</v>
      </c>
      <c r="T13" s="21"/>
      <c r="U13" s="8" t="s">
        <v>54</v>
      </c>
      <c r="V13" s="2">
        <v>12</v>
      </c>
      <c r="W13" s="49">
        <v>0.33680555555555558</v>
      </c>
      <c r="X13" s="49">
        <f t="shared" si="7"/>
        <v>0</v>
      </c>
      <c r="Y13" s="15"/>
      <c r="Z13" s="8" t="s">
        <v>50</v>
      </c>
      <c r="AA13" s="2">
        <v>12</v>
      </c>
      <c r="AB13" s="49">
        <v>0.31597222222222221</v>
      </c>
      <c r="AC13" s="49">
        <f t="shared" si="10"/>
        <v>0</v>
      </c>
      <c r="AD13" s="14"/>
      <c r="AE13" s="1" t="s">
        <v>45</v>
      </c>
      <c r="AF13" s="49">
        <v>0.33680555555555558</v>
      </c>
      <c r="AH13" s="35"/>
    </row>
    <row r="14" spans="1:34" ht="12" customHeight="1" x14ac:dyDescent="0.2">
      <c r="A14" s="8" t="s">
        <v>54</v>
      </c>
      <c r="B14" s="2">
        <v>13</v>
      </c>
      <c r="C14" s="49">
        <v>0.33680555555555558</v>
      </c>
      <c r="D14" s="49">
        <f t="shared" si="8"/>
        <v>0</v>
      </c>
      <c r="E14" s="14"/>
      <c r="F14" s="8" t="s">
        <v>50</v>
      </c>
      <c r="G14" s="2">
        <v>13</v>
      </c>
      <c r="H14" s="56">
        <v>0.35416666666666669</v>
      </c>
      <c r="I14" s="49">
        <f t="shared" si="11"/>
        <v>3.8194444444444475E-2</v>
      </c>
      <c r="J14" s="21"/>
      <c r="K14" s="8" t="s">
        <v>50</v>
      </c>
      <c r="L14" s="2">
        <v>13</v>
      </c>
      <c r="M14" s="49">
        <v>0.31597222222222221</v>
      </c>
      <c r="N14" s="49">
        <f t="shared" si="12"/>
        <v>0</v>
      </c>
      <c r="O14" s="10"/>
      <c r="P14" s="8" t="s">
        <v>53</v>
      </c>
      <c r="Q14" s="2">
        <v>13</v>
      </c>
      <c r="R14" s="56">
        <v>0.33680555555555558</v>
      </c>
      <c r="S14" s="49">
        <f t="shared" si="9"/>
        <v>0</v>
      </c>
      <c r="T14" s="10"/>
      <c r="U14" s="11" t="s">
        <v>55</v>
      </c>
      <c r="V14" s="12">
        <v>13</v>
      </c>
      <c r="W14" s="51">
        <v>0</v>
      </c>
      <c r="X14" s="51">
        <f>IF(W14=0,0,W14-AF8)</f>
        <v>0</v>
      </c>
      <c r="Y14" s="13"/>
      <c r="Z14" s="8" t="s">
        <v>51</v>
      </c>
      <c r="AA14" s="2">
        <v>13</v>
      </c>
      <c r="AB14" s="49">
        <v>0.33680555555555558</v>
      </c>
      <c r="AC14" s="49">
        <f t="shared" si="10"/>
        <v>0</v>
      </c>
      <c r="AD14" s="14"/>
      <c r="AE14" s="1" t="s">
        <v>46</v>
      </c>
      <c r="AF14" s="49">
        <v>0.33680555555555558</v>
      </c>
      <c r="AH14" s="35"/>
    </row>
    <row r="15" spans="1:34" ht="12" customHeight="1" x14ac:dyDescent="0.2">
      <c r="A15" s="11" t="s">
        <v>55</v>
      </c>
      <c r="B15" s="12">
        <v>14</v>
      </c>
      <c r="C15" s="51">
        <v>0</v>
      </c>
      <c r="D15" s="51">
        <f>IF(C15=0,0,C15-AF8)</f>
        <v>0</v>
      </c>
      <c r="E15" s="18"/>
      <c r="F15" s="8" t="s">
        <v>51</v>
      </c>
      <c r="G15" s="2">
        <v>14</v>
      </c>
      <c r="H15" s="56">
        <v>0.34375</v>
      </c>
      <c r="I15" s="49">
        <f t="shared" si="11"/>
        <v>6.9444444444444198E-3</v>
      </c>
      <c r="J15" s="10"/>
      <c r="K15" s="8" t="s">
        <v>51</v>
      </c>
      <c r="L15" s="2">
        <v>14</v>
      </c>
      <c r="M15" s="49">
        <v>0.33680555555555558</v>
      </c>
      <c r="N15" s="49">
        <f t="shared" si="12"/>
        <v>0</v>
      </c>
      <c r="O15" s="10"/>
      <c r="P15" s="8" t="s">
        <v>54</v>
      </c>
      <c r="Q15" s="2">
        <v>14</v>
      </c>
      <c r="R15" s="56">
        <v>0.33680555555555558</v>
      </c>
      <c r="S15" s="49">
        <f t="shared" si="9"/>
        <v>0</v>
      </c>
      <c r="T15" s="21"/>
      <c r="U15" s="11" t="s">
        <v>49</v>
      </c>
      <c r="V15" s="12">
        <v>14</v>
      </c>
      <c r="W15" s="51">
        <v>0</v>
      </c>
      <c r="X15" s="51">
        <f t="shared" ref="X15:X20" si="13">IF(W15=0,0,W15-AF9)</f>
        <v>0</v>
      </c>
      <c r="Y15" s="13"/>
      <c r="Z15" s="8" t="s">
        <v>52</v>
      </c>
      <c r="AA15" s="2">
        <v>14</v>
      </c>
      <c r="AB15" s="49">
        <v>0.14930555555555555</v>
      </c>
      <c r="AC15" s="49">
        <f t="shared" si="10"/>
        <v>0</v>
      </c>
      <c r="AD15" s="10"/>
      <c r="AF15" s="35">
        <f>SUM(AF8:AF14)</f>
        <v>1.4756944444444444</v>
      </c>
      <c r="AH15" s="35"/>
    </row>
    <row r="16" spans="1:34" ht="12" customHeight="1" x14ac:dyDescent="0.2">
      <c r="A16" s="11" t="s">
        <v>49</v>
      </c>
      <c r="B16" s="12">
        <v>15</v>
      </c>
      <c r="C16" s="51">
        <v>0</v>
      </c>
      <c r="D16" s="51">
        <f t="shared" ref="D16:D19" si="14">IF(C16=0,0,C16-AF9)</f>
        <v>0</v>
      </c>
      <c r="E16" s="13"/>
      <c r="F16" s="8" t="s">
        <v>52</v>
      </c>
      <c r="G16" s="2">
        <v>15</v>
      </c>
      <c r="H16" s="56">
        <v>0.16666666666666666</v>
      </c>
      <c r="I16" s="49">
        <f t="shared" si="11"/>
        <v>1.7361111111111105E-2</v>
      </c>
      <c r="J16" s="21"/>
      <c r="K16" s="8" t="s">
        <v>52</v>
      </c>
      <c r="L16" s="2">
        <v>15</v>
      </c>
      <c r="M16" s="49">
        <v>0.14930555555555555</v>
      </c>
      <c r="N16" s="49">
        <f t="shared" si="12"/>
        <v>0</v>
      </c>
      <c r="O16" s="10"/>
      <c r="P16" s="11" t="s">
        <v>55</v>
      </c>
      <c r="Q16" s="12">
        <v>15</v>
      </c>
      <c r="R16" s="55">
        <v>0</v>
      </c>
      <c r="S16" s="51">
        <f>IF(R16=0,0,R16-AF8)</f>
        <v>0</v>
      </c>
      <c r="T16" s="19"/>
      <c r="U16" s="8" t="s">
        <v>50</v>
      </c>
      <c r="V16" s="2">
        <v>15</v>
      </c>
      <c r="W16" s="49">
        <v>0.31597222222222221</v>
      </c>
      <c r="X16" s="49">
        <f t="shared" si="13"/>
        <v>0</v>
      </c>
      <c r="Y16" s="14"/>
      <c r="Z16" s="8" t="s">
        <v>53</v>
      </c>
      <c r="AA16" s="2">
        <v>15</v>
      </c>
      <c r="AB16" s="49">
        <v>0.33680555555555558</v>
      </c>
      <c r="AC16" s="49">
        <f t="shared" si="10"/>
        <v>0</v>
      </c>
      <c r="AD16" s="10"/>
    </row>
    <row r="17" spans="1:34" ht="12" customHeight="1" x14ac:dyDescent="0.2">
      <c r="A17" s="8" t="s">
        <v>50</v>
      </c>
      <c r="B17" s="2">
        <v>16</v>
      </c>
      <c r="C17" s="49">
        <v>0.31597222222222221</v>
      </c>
      <c r="D17" s="49">
        <f>IF(C17=0,0,C17-AF10)</f>
        <v>0</v>
      </c>
      <c r="E17" s="10"/>
      <c r="F17" s="8" t="s">
        <v>53</v>
      </c>
      <c r="G17" s="2">
        <v>16</v>
      </c>
      <c r="H17" s="56">
        <v>0.3576388888888889</v>
      </c>
      <c r="I17" s="49">
        <f t="shared" si="11"/>
        <v>2.0833333333333315E-2</v>
      </c>
      <c r="J17" s="10"/>
      <c r="K17" s="8" t="s">
        <v>53</v>
      </c>
      <c r="L17" s="2">
        <v>16</v>
      </c>
      <c r="M17" s="49">
        <v>0.35416666666666669</v>
      </c>
      <c r="N17" s="49">
        <f t="shared" si="12"/>
        <v>1.7361111111111105E-2</v>
      </c>
      <c r="O17" s="10"/>
      <c r="P17" s="11" t="s">
        <v>49</v>
      </c>
      <c r="Q17" s="12">
        <v>16</v>
      </c>
      <c r="R17" s="55">
        <v>0</v>
      </c>
      <c r="S17" s="51">
        <f t="shared" ref="S17:S22" si="15">IF(R17=0,0,R17-AF9)</f>
        <v>0</v>
      </c>
      <c r="T17" s="20"/>
      <c r="U17" s="8" t="s">
        <v>51</v>
      </c>
      <c r="V17" s="2">
        <v>16</v>
      </c>
      <c r="W17" s="49">
        <v>0.33680555555555558</v>
      </c>
      <c r="X17" s="49">
        <f t="shared" si="13"/>
        <v>0</v>
      </c>
      <c r="Y17" s="14"/>
      <c r="Z17" s="8" t="s">
        <v>54</v>
      </c>
      <c r="AA17" s="2">
        <v>16</v>
      </c>
      <c r="AB17" s="49">
        <v>0.33680555555555558</v>
      </c>
      <c r="AC17" s="49">
        <f t="shared" si="10"/>
        <v>0</v>
      </c>
      <c r="AD17" s="10"/>
    </row>
    <row r="18" spans="1:34" ht="12" customHeight="1" x14ac:dyDescent="0.2">
      <c r="A18" s="8" t="s">
        <v>51</v>
      </c>
      <c r="B18" s="2">
        <v>17</v>
      </c>
      <c r="C18" s="49">
        <v>0.375</v>
      </c>
      <c r="D18" s="49">
        <f t="shared" si="14"/>
        <v>3.819444444444442E-2</v>
      </c>
      <c r="E18" s="14"/>
      <c r="F18" s="8" t="s">
        <v>54</v>
      </c>
      <c r="G18" s="2">
        <v>17</v>
      </c>
      <c r="H18" s="56">
        <v>0.33680555555555558</v>
      </c>
      <c r="I18" s="49">
        <f t="shared" si="11"/>
        <v>0</v>
      </c>
      <c r="J18" s="21"/>
      <c r="K18" s="8" t="s">
        <v>54</v>
      </c>
      <c r="L18" s="2">
        <v>17</v>
      </c>
      <c r="M18" s="49">
        <v>0.36458333333333331</v>
      </c>
      <c r="N18" s="49">
        <f t="shared" si="12"/>
        <v>2.7777777777777735E-2</v>
      </c>
      <c r="O18" s="9"/>
      <c r="P18" s="83" t="s">
        <v>50</v>
      </c>
      <c r="Q18" s="84">
        <v>17</v>
      </c>
      <c r="R18" s="85">
        <v>0</v>
      </c>
      <c r="S18" s="102">
        <f t="shared" si="15"/>
        <v>0</v>
      </c>
      <c r="T18" s="103" t="s">
        <v>29</v>
      </c>
      <c r="U18" s="8" t="s">
        <v>52</v>
      </c>
      <c r="V18" s="2">
        <v>17</v>
      </c>
      <c r="W18" s="49">
        <v>0.14930555555555555</v>
      </c>
      <c r="X18" s="49">
        <f t="shared" si="13"/>
        <v>0</v>
      </c>
      <c r="Y18" s="14"/>
      <c r="Z18" s="11" t="s">
        <v>55</v>
      </c>
      <c r="AA18" s="12">
        <v>17</v>
      </c>
      <c r="AB18" s="51">
        <v>0</v>
      </c>
      <c r="AC18" s="51">
        <f>IF(AB18=0,0,AB18-AF8)</f>
        <v>0</v>
      </c>
      <c r="AD18" s="13"/>
    </row>
    <row r="19" spans="1:34" ht="12" customHeight="1" x14ac:dyDescent="0.2">
      <c r="A19" s="8" t="s">
        <v>52</v>
      </c>
      <c r="B19" s="2">
        <v>18</v>
      </c>
      <c r="C19" s="49">
        <v>0.14930555555555555</v>
      </c>
      <c r="D19" s="49">
        <f t="shared" si="14"/>
        <v>0</v>
      </c>
      <c r="E19" s="14"/>
      <c r="F19" s="11" t="s">
        <v>55</v>
      </c>
      <c r="G19" s="12">
        <v>18</v>
      </c>
      <c r="H19" s="55">
        <v>0</v>
      </c>
      <c r="I19" s="51">
        <f>IF(H19=0,0,H19-AF8)</f>
        <v>0</v>
      </c>
      <c r="J19" s="19"/>
      <c r="K19" s="11" t="s">
        <v>55</v>
      </c>
      <c r="L19" s="12">
        <v>18</v>
      </c>
      <c r="M19" s="51">
        <v>0</v>
      </c>
      <c r="N19" s="51">
        <f>IF(M19=0,0,M19-AF8)</f>
        <v>0</v>
      </c>
      <c r="O19" s="24"/>
      <c r="P19" s="8" t="s">
        <v>51</v>
      </c>
      <c r="Q19" s="2">
        <v>18</v>
      </c>
      <c r="R19" s="56">
        <v>0.33680555555555558</v>
      </c>
      <c r="S19" s="49">
        <f t="shared" si="15"/>
        <v>0</v>
      </c>
      <c r="T19" s="10"/>
      <c r="U19" s="8" t="s">
        <v>53</v>
      </c>
      <c r="V19" s="2">
        <v>18</v>
      </c>
      <c r="W19" s="49">
        <v>0.33680555555555558</v>
      </c>
      <c r="X19" s="49">
        <f t="shared" si="13"/>
        <v>0</v>
      </c>
      <c r="Y19" s="15"/>
      <c r="Z19" s="11" t="s">
        <v>49</v>
      </c>
      <c r="AA19" s="12">
        <v>18</v>
      </c>
      <c r="AB19" s="51">
        <v>0</v>
      </c>
      <c r="AC19" s="51">
        <f t="shared" ref="AC19:AC24" si="16">IF(AB19=0,0,AB19-AF9)</f>
        <v>0</v>
      </c>
      <c r="AD19" s="13"/>
    </row>
    <row r="20" spans="1:34" ht="12" customHeight="1" x14ac:dyDescent="0.2">
      <c r="A20" s="8" t="s">
        <v>53</v>
      </c>
      <c r="B20" s="2">
        <v>19</v>
      </c>
      <c r="C20" s="49">
        <v>0.35416666666666669</v>
      </c>
      <c r="D20" s="49">
        <f>IF(C20=0,0,C20-AF13)</f>
        <v>1.7361111111111105E-2</v>
      </c>
      <c r="E20" s="14"/>
      <c r="F20" s="11" t="s">
        <v>49</v>
      </c>
      <c r="G20" s="12">
        <v>19</v>
      </c>
      <c r="H20" s="55">
        <v>0</v>
      </c>
      <c r="I20" s="51">
        <f t="shared" ref="I20:I25" si="17">IF(H20=0,0,H20-AF9)</f>
        <v>0</v>
      </c>
      <c r="J20" s="20"/>
      <c r="K20" s="11" t="s">
        <v>49</v>
      </c>
      <c r="L20" s="12">
        <v>19</v>
      </c>
      <c r="M20" s="51">
        <v>0</v>
      </c>
      <c r="N20" s="51">
        <f t="shared" ref="N20:N25" si="18">IF(M20=0,0,M20-AF9)</f>
        <v>0</v>
      </c>
      <c r="O20" s="13"/>
      <c r="P20" s="8" t="s">
        <v>52</v>
      </c>
      <c r="Q20" s="2">
        <v>19</v>
      </c>
      <c r="R20" s="56">
        <v>0.14930555555555555</v>
      </c>
      <c r="S20" s="49">
        <f t="shared" si="15"/>
        <v>0</v>
      </c>
      <c r="T20" s="21"/>
      <c r="U20" s="8" t="s">
        <v>54</v>
      </c>
      <c r="V20" s="2">
        <v>19</v>
      </c>
      <c r="W20" s="49">
        <v>0.33680555555555558</v>
      </c>
      <c r="X20" s="49">
        <f t="shared" si="13"/>
        <v>0</v>
      </c>
      <c r="Y20" s="15"/>
      <c r="Z20" s="8" t="s">
        <v>50</v>
      </c>
      <c r="AA20" s="2">
        <v>19</v>
      </c>
      <c r="AB20" s="49">
        <v>0.31597222222222221</v>
      </c>
      <c r="AC20" s="49">
        <f t="shared" si="16"/>
        <v>0</v>
      </c>
      <c r="AD20" s="14"/>
      <c r="AF20" s="124" t="s">
        <v>12</v>
      </c>
      <c r="AG20" s="124"/>
      <c r="AH20" s="17" t="s">
        <v>41</v>
      </c>
    </row>
    <row r="21" spans="1:34" ht="12" customHeight="1" x14ac:dyDescent="0.2">
      <c r="A21" s="8" t="s">
        <v>54</v>
      </c>
      <c r="B21" s="2">
        <v>20</v>
      </c>
      <c r="C21" s="49">
        <v>0.33680555555555558</v>
      </c>
      <c r="D21" s="49">
        <f>IF(C21=0,0,C21-AF14)</f>
        <v>0</v>
      </c>
      <c r="E21" s="21"/>
      <c r="F21" s="8" t="s">
        <v>50</v>
      </c>
      <c r="G21" s="2">
        <v>20</v>
      </c>
      <c r="H21" s="56">
        <v>0.35416666666666669</v>
      </c>
      <c r="I21" s="49">
        <f t="shared" si="17"/>
        <v>3.8194444444444475E-2</v>
      </c>
      <c r="J21" s="21"/>
      <c r="K21" s="8" t="s">
        <v>50</v>
      </c>
      <c r="L21" s="2">
        <v>20</v>
      </c>
      <c r="M21" s="49">
        <v>0.31597222222222221</v>
      </c>
      <c r="N21" s="49">
        <f t="shared" si="18"/>
        <v>0</v>
      </c>
      <c r="O21" s="10"/>
      <c r="P21" s="8" t="s">
        <v>53</v>
      </c>
      <c r="Q21" s="2">
        <v>20</v>
      </c>
      <c r="R21" s="56">
        <v>0.33680555555555558</v>
      </c>
      <c r="S21" s="49">
        <f t="shared" si="15"/>
        <v>0</v>
      </c>
      <c r="T21" s="10"/>
      <c r="U21" s="11" t="s">
        <v>55</v>
      </c>
      <c r="V21" s="12">
        <v>20</v>
      </c>
      <c r="W21" s="51">
        <v>0</v>
      </c>
      <c r="X21" s="51">
        <f>IF(W21=0,0,W21-AF8)</f>
        <v>0</v>
      </c>
      <c r="Y21" s="16"/>
      <c r="Z21" s="8" t="s">
        <v>51</v>
      </c>
      <c r="AA21" s="2">
        <v>20</v>
      </c>
      <c r="AB21" s="49">
        <v>0.33680555555555558</v>
      </c>
      <c r="AC21" s="49">
        <f t="shared" si="16"/>
        <v>0</v>
      </c>
      <c r="AD21" s="14"/>
      <c r="AF21" s="77" t="s">
        <v>26</v>
      </c>
      <c r="AG21" s="78">
        <f>Planning!C33</f>
        <v>6.458333333333333</v>
      </c>
      <c r="AH21" s="78">
        <f>D33</f>
        <v>0.21874999999999997</v>
      </c>
    </row>
    <row r="22" spans="1:34" ht="12" customHeight="1" x14ac:dyDescent="0.2">
      <c r="A22" s="11" t="s">
        <v>55</v>
      </c>
      <c r="B22" s="12">
        <v>21</v>
      </c>
      <c r="C22" s="51">
        <v>0</v>
      </c>
      <c r="D22" s="51">
        <f>IF(C22=0,0,C22-AF8)</f>
        <v>0</v>
      </c>
      <c r="E22" s="18"/>
      <c r="F22" s="8" t="s">
        <v>51</v>
      </c>
      <c r="G22" s="2">
        <v>21</v>
      </c>
      <c r="H22" s="56">
        <v>0.35416666666666669</v>
      </c>
      <c r="I22" s="49">
        <f t="shared" si="17"/>
        <v>1.7361111111111105E-2</v>
      </c>
      <c r="J22" s="10"/>
      <c r="K22" s="8" t="s">
        <v>51</v>
      </c>
      <c r="L22" s="2">
        <v>21</v>
      </c>
      <c r="M22" s="49">
        <v>0.35416666666666669</v>
      </c>
      <c r="N22" s="49">
        <f t="shared" si="18"/>
        <v>1.7361111111111105E-2</v>
      </c>
      <c r="O22" s="10"/>
      <c r="P22" s="8" t="s">
        <v>54</v>
      </c>
      <c r="Q22" s="2">
        <v>21</v>
      </c>
      <c r="R22" s="56">
        <v>0.33680555555555558</v>
      </c>
      <c r="S22" s="49">
        <f t="shared" si="15"/>
        <v>0</v>
      </c>
      <c r="T22" s="21"/>
      <c r="U22" s="11" t="s">
        <v>49</v>
      </c>
      <c r="V22" s="12">
        <v>21</v>
      </c>
      <c r="W22" s="51">
        <v>0</v>
      </c>
      <c r="X22" s="51">
        <f t="shared" ref="X22:X27" si="19">IF(W22=0,0,W22-AF9)</f>
        <v>0</v>
      </c>
      <c r="Y22" s="13"/>
      <c r="Z22" s="8" t="s">
        <v>52</v>
      </c>
      <c r="AA22" s="2">
        <v>21</v>
      </c>
      <c r="AB22" s="49">
        <v>0.14930555555555555</v>
      </c>
      <c r="AC22" s="49">
        <f t="shared" si="16"/>
        <v>0</v>
      </c>
      <c r="AD22" s="15"/>
      <c r="AF22" s="77" t="s">
        <v>13</v>
      </c>
      <c r="AG22" s="78">
        <f>Planning!H33</f>
        <v>6.1180555555555562</v>
      </c>
      <c r="AH22" s="78">
        <f>I33</f>
        <v>0.21527777777777773</v>
      </c>
    </row>
    <row r="23" spans="1:34" ht="12" customHeight="1" x14ac:dyDescent="0.2">
      <c r="A23" s="11" t="s">
        <v>49</v>
      </c>
      <c r="B23" s="12">
        <v>22</v>
      </c>
      <c r="C23" s="51">
        <v>0</v>
      </c>
      <c r="D23" s="51">
        <f t="shared" ref="D23:D28" si="20">IF(C23=0,0,C23-AF9)</f>
        <v>0</v>
      </c>
      <c r="E23" s="27"/>
      <c r="F23" s="8" t="s">
        <v>52</v>
      </c>
      <c r="G23" s="2">
        <v>22</v>
      </c>
      <c r="H23" s="56">
        <v>0.16666666666666666</v>
      </c>
      <c r="I23" s="49">
        <f t="shared" si="17"/>
        <v>1.7361111111111105E-2</v>
      </c>
      <c r="J23" s="21"/>
      <c r="K23" s="8" t="s">
        <v>52</v>
      </c>
      <c r="L23" s="2">
        <v>22</v>
      </c>
      <c r="M23" s="49">
        <v>0.14930555555555555</v>
      </c>
      <c r="N23" s="49">
        <f t="shared" si="18"/>
        <v>0</v>
      </c>
      <c r="O23" s="10"/>
      <c r="P23" s="11" t="s">
        <v>55</v>
      </c>
      <c r="Q23" s="12">
        <v>22</v>
      </c>
      <c r="R23" s="55">
        <v>0</v>
      </c>
      <c r="S23" s="51">
        <f>IF(R23=0,0,R23-AF8)</f>
        <v>0</v>
      </c>
      <c r="T23" s="19"/>
      <c r="U23" s="8" t="s">
        <v>50</v>
      </c>
      <c r="V23" s="2">
        <v>22</v>
      </c>
      <c r="W23" s="49">
        <v>0.31597222222222221</v>
      </c>
      <c r="X23" s="49">
        <f t="shared" si="19"/>
        <v>0</v>
      </c>
      <c r="Y23" s="14"/>
      <c r="Z23" s="8" t="s">
        <v>53</v>
      </c>
      <c r="AA23" s="2">
        <v>22</v>
      </c>
      <c r="AB23" s="49">
        <v>0.33680555555555558</v>
      </c>
      <c r="AC23" s="49">
        <f t="shared" si="16"/>
        <v>0</v>
      </c>
      <c r="AD23" s="15"/>
      <c r="AF23" s="77" t="s">
        <v>14</v>
      </c>
      <c r="AG23" s="78">
        <f>Planning!M33</f>
        <v>6.8645833333333321</v>
      </c>
      <c r="AH23" s="78">
        <f>N33</f>
        <v>0.13888888888888881</v>
      </c>
    </row>
    <row r="24" spans="1:34" ht="12" customHeight="1" x14ac:dyDescent="0.2">
      <c r="A24" s="8" t="s">
        <v>50</v>
      </c>
      <c r="B24" s="2">
        <v>23</v>
      </c>
      <c r="C24" s="49">
        <v>0.31597222222222221</v>
      </c>
      <c r="D24" s="49">
        <f t="shared" si="20"/>
        <v>0</v>
      </c>
      <c r="E24" s="29"/>
      <c r="F24" s="8" t="s">
        <v>53</v>
      </c>
      <c r="G24" s="2">
        <v>23</v>
      </c>
      <c r="H24" s="56">
        <v>0.35416666666666669</v>
      </c>
      <c r="I24" s="49">
        <f t="shared" si="17"/>
        <v>1.7361111111111105E-2</v>
      </c>
      <c r="J24" s="10"/>
      <c r="K24" s="8" t="s">
        <v>53</v>
      </c>
      <c r="L24" s="2">
        <v>23</v>
      </c>
      <c r="M24" s="49">
        <v>0.37847222222222227</v>
      </c>
      <c r="N24" s="49">
        <f t="shared" si="18"/>
        <v>4.1666666666666685E-2</v>
      </c>
      <c r="O24" s="10"/>
      <c r="P24" s="11" t="s">
        <v>49</v>
      </c>
      <c r="Q24" s="12">
        <v>23</v>
      </c>
      <c r="R24" s="55">
        <v>0</v>
      </c>
      <c r="S24" s="51">
        <f t="shared" ref="S24:S29" si="21">IF(R24=0,0,R24-AF9)</f>
        <v>0</v>
      </c>
      <c r="T24" s="20"/>
      <c r="U24" s="8" t="s">
        <v>51</v>
      </c>
      <c r="V24" s="2">
        <v>23</v>
      </c>
      <c r="W24" s="49">
        <v>0.33680555555555558</v>
      </c>
      <c r="X24" s="49">
        <f t="shared" si="19"/>
        <v>0</v>
      </c>
      <c r="Y24" s="14"/>
      <c r="Z24" s="8" t="s">
        <v>54</v>
      </c>
      <c r="AA24" s="2">
        <v>23</v>
      </c>
      <c r="AB24" s="49">
        <v>0.33680555555555558</v>
      </c>
      <c r="AC24" s="49">
        <f t="shared" si="16"/>
        <v>0</v>
      </c>
      <c r="AD24" s="10"/>
      <c r="AF24" s="77" t="s">
        <v>15</v>
      </c>
      <c r="AG24" s="78">
        <f>Planning!R33</f>
        <v>4.1111111111111098</v>
      </c>
      <c r="AH24" s="78">
        <f>S33</f>
        <v>0</v>
      </c>
    </row>
    <row r="25" spans="1:34" ht="12" customHeight="1" x14ac:dyDescent="0.2">
      <c r="A25" s="8" t="s">
        <v>51</v>
      </c>
      <c r="B25" s="2">
        <v>24</v>
      </c>
      <c r="C25" s="49">
        <v>0.35416666666666669</v>
      </c>
      <c r="D25" s="49">
        <f t="shared" si="20"/>
        <v>1.7361111111111105E-2</v>
      </c>
      <c r="E25" s="14"/>
      <c r="F25" s="8" t="s">
        <v>54</v>
      </c>
      <c r="G25" s="2">
        <v>24</v>
      </c>
      <c r="H25" s="56">
        <v>0.33680555555555558</v>
      </c>
      <c r="I25" s="49">
        <f t="shared" si="17"/>
        <v>0</v>
      </c>
      <c r="J25" s="21"/>
      <c r="K25" s="8" t="s">
        <v>54</v>
      </c>
      <c r="L25" s="2">
        <v>24</v>
      </c>
      <c r="M25" s="49">
        <v>0.33680555555555558</v>
      </c>
      <c r="N25" s="49">
        <f t="shared" si="18"/>
        <v>0</v>
      </c>
      <c r="O25" s="10"/>
      <c r="P25" s="8" t="s">
        <v>50</v>
      </c>
      <c r="Q25" s="2">
        <v>24</v>
      </c>
      <c r="R25" s="54">
        <v>0</v>
      </c>
      <c r="S25" s="49">
        <f t="shared" si="21"/>
        <v>0</v>
      </c>
      <c r="T25" s="14">
        <v>1</v>
      </c>
      <c r="U25" s="8" t="s">
        <v>52</v>
      </c>
      <c r="V25" s="2">
        <v>24</v>
      </c>
      <c r="W25" s="49">
        <v>0.14930555555555555</v>
      </c>
      <c r="X25" s="49">
        <f t="shared" si="19"/>
        <v>0</v>
      </c>
      <c r="Y25" s="14"/>
      <c r="Z25" s="11" t="s">
        <v>55</v>
      </c>
      <c r="AA25" s="12">
        <v>24</v>
      </c>
      <c r="AB25" s="51">
        <v>0</v>
      </c>
      <c r="AC25" s="51">
        <f>IF(AB25=0,0,AB25-AF8)</f>
        <v>0</v>
      </c>
      <c r="AD25" s="13"/>
      <c r="AF25" s="77" t="s">
        <v>16</v>
      </c>
      <c r="AG25" s="78">
        <f>Planning!W33</f>
        <v>5.3993055555555545</v>
      </c>
      <c r="AH25" s="78">
        <f>X33</f>
        <v>0</v>
      </c>
    </row>
    <row r="26" spans="1:34" ht="12" customHeight="1" x14ac:dyDescent="0.2">
      <c r="A26" s="8" t="s">
        <v>52</v>
      </c>
      <c r="B26" s="2">
        <v>25</v>
      </c>
      <c r="C26" s="49">
        <v>0.15625</v>
      </c>
      <c r="D26" s="49">
        <f t="shared" si="20"/>
        <v>6.9444444444444475E-3</v>
      </c>
      <c r="E26" s="14"/>
      <c r="F26" s="11" t="s">
        <v>55</v>
      </c>
      <c r="G26" s="12">
        <v>25</v>
      </c>
      <c r="H26" s="55">
        <v>0</v>
      </c>
      <c r="I26" s="51">
        <f>IF(H26=0,0,H26-AF8)</f>
        <v>0</v>
      </c>
      <c r="J26" s="19"/>
      <c r="K26" s="11" t="s">
        <v>55</v>
      </c>
      <c r="L26" s="12">
        <v>25</v>
      </c>
      <c r="M26" s="51">
        <v>0</v>
      </c>
      <c r="N26" s="51">
        <f>IF(M26=0,0,M26-AF8)</f>
        <v>0</v>
      </c>
      <c r="O26" s="13"/>
      <c r="P26" s="8" t="s">
        <v>51</v>
      </c>
      <c r="Q26" s="2">
        <v>25</v>
      </c>
      <c r="R26" s="54">
        <v>0</v>
      </c>
      <c r="S26" s="49">
        <f t="shared" si="21"/>
        <v>0</v>
      </c>
      <c r="T26" s="14">
        <v>1</v>
      </c>
      <c r="U26" s="83" t="s">
        <v>53</v>
      </c>
      <c r="V26" s="84">
        <v>25</v>
      </c>
      <c r="W26" s="82">
        <v>0</v>
      </c>
      <c r="X26" s="102">
        <f t="shared" si="19"/>
        <v>0</v>
      </c>
      <c r="Y26" s="87" t="s">
        <v>32</v>
      </c>
      <c r="Z26" s="11" t="s">
        <v>49</v>
      </c>
      <c r="AA26" s="12">
        <v>25</v>
      </c>
      <c r="AB26" s="51">
        <v>0</v>
      </c>
      <c r="AC26" s="51">
        <f t="shared" ref="AC26:AC30" si="22">IF(AB26=0,0,AB26-AF9)</f>
        <v>0</v>
      </c>
      <c r="AD26" s="13"/>
      <c r="AF26" s="77" t="s">
        <v>17</v>
      </c>
      <c r="AG26" s="78">
        <f>Planning!AB33</f>
        <v>6.2604166666666652</v>
      </c>
      <c r="AH26" s="78">
        <f>AC33</f>
        <v>0</v>
      </c>
    </row>
    <row r="27" spans="1:34" ht="12" customHeight="1" x14ac:dyDescent="0.2">
      <c r="A27" s="8" t="s">
        <v>53</v>
      </c>
      <c r="B27" s="2">
        <v>26</v>
      </c>
      <c r="C27" s="49">
        <v>0.33680555555555558</v>
      </c>
      <c r="D27" s="49">
        <f t="shared" si="20"/>
        <v>0</v>
      </c>
      <c r="E27" s="14"/>
      <c r="F27" s="11" t="s">
        <v>49</v>
      </c>
      <c r="G27" s="12">
        <v>26</v>
      </c>
      <c r="H27" s="55">
        <v>0</v>
      </c>
      <c r="I27" s="51">
        <f t="shared" ref="I27:I29" si="23">IF(H27=0,0,H27-AF9)</f>
        <v>0</v>
      </c>
      <c r="J27" s="20"/>
      <c r="K27" s="11" t="s">
        <v>49</v>
      </c>
      <c r="L27" s="12">
        <v>26</v>
      </c>
      <c r="M27" s="51">
        <v>0</v>
      </c>
      <c r="N27" s="51">
        <f t="shared" ref="N27:N30" si="24">IF(M27=0,0,M27-AF9)</f>
        <v>0</v>
      </c>
      <c r="O27" s="13"/>
      <c r="P27" s="8" t="s">
        <v>52</v>
      </c>
      <c r="Q27" s="2">
        <v>26</v>
      </c>
      <c r="R27" s="54">
        <v>0</v>
      </c>
      <c r="S27" s="49">
        <f t="shared" si="21"/>
        <v>0</v>
      </c>
      <c r="T27" s="14">
        <v>1</v>
      </c>
      <c r="U27" s="8" t="s">
        <v>54</v>
      </c>
      <c r="V27" s="2">
        <v>26</v>
      </c>
      <c r="W27" s="54">
        <v>0</v>
      </c>
      <c r="X27" s="49">
        <f t="shared" si="19"/>
        <v>0</v>
      </c>
      <c r="Y27" s="14">
        <v>1</v>
      </c>
      <c r="Z27" s="8" t="s">
        <v>50</v>
      </c>
      <c r="AA27" s="2">
        <v>26</v>
      </c>
      <c r="AB27" s="49">
        <v>0.31597222222222221</v>
      </c>
      <c r="AC27" s="49">
        <f t="shared" si="22"/>
        <v>0</v>
      </c>
      <c r="AD27" s="14"/>
      <c r="AF27" s="77" t="s">
        <v>18</v>
      </c>
      <c r="AG27" s="78">
        <f>Planning!C66</f>
        <v>5.8819444444444429</v>
      </c>
      <c r="AH27" s="78">
        <f>D66</f>
        <v>0</v>
      </c>
    </row>
    <row r="28" spans="1:34" ht="12" customHeight="1" x14ac:dyDescent="0.2">
      <c r="A28" s="8" t="s">
        <v>54</v>
      </c>
      <c r="B28" s="2">
        <v>27</v>
      </c>
      <c r="C28" s="49">
        <v>0.33680555555555558</v>
      </c>
      <c r="D28" s="49">
        <f t="shared" si="20"/>
        <v>0</v>
      </c>
      <c r="E28" s="21"/>
      <c r="F28" s="8" t="s">
        <v>50</v>
      </c>
      <c r="G28" s="2">
        <v>27</v>
      </c>
      <c r="H28" s="49">
        <v>0.31597222222222221</v>
      </c>
      <c r="I28" s="49">
        <f>IF(H28=0,0,H28-AF10)</f>
        <v>0</v>
      </c>
      <c r="J28" s="15"/>
      <c r="K28" s="8" t="s">
        <v>50</v>
      </c>
      <c r="L28" s="2">
        <v>27</v>
      </c>
      <c r="M28" s="49">
        <v>0.31597222222222221</v>
      </c>
      <c r="N28" s="49">
        <f t="shared" si="24"/>
        <v>0</v>
      </c>
      <c r="O28" s="10"/>
      <c r="P28" s="8" t="s">
        <v>53</v>
      </c>
      <c r="Q28" s="2">
        <v>27</v>
      </c>
      <c r="R28" s="54">
        <v>0</v>
      </c>
      <c r="S28" s="49">
        <f t="shared" si="21"/>
        <v>0</v>
      </c>
      <c r="T28" s="14">
        <v>1</v>
      </c>
      <c r="U28" s="11" t="s">
        <v>55</v>
      </c>
      <c r="V28" s="12">
        <v>27</v>
      </c>
      <c r="W28" s="51">
        <v>0</v>
      </c>
      <c r="X28" s="51">
        <f>IF(W28=0,0,W28-AF8)</f>
        <v>0</v>
      </c>
      <c r="Y28" s="16"/>
      <c r="Z28" s="8" t="s">
        <v>51</v>
      </c>
      <c r="AA28" s="2">
        <v>27</v>
      </c>
      <c r="AB28" s="49">
        <v>0.33680555555555558</v>
      </c>
      <c r="AC28" s="49">
        <f t="shared" si="22"/>
        <v>0</v>
      </c>
      <c r="AD28" s="14"/>
      <c r="AF28" s="77" t="s">
        <v>19</v>
      </c>
      <c r="AG28" s="78">
        <f>Planning!H66</f>
        <v>2.635416666666667</v>
      </c>
      <c r="AH28" s="78">
        <f>I66</f>
        <v>0</v>
      </c>
    </row>
    <row r="29" spans="1:34" ht="12" customHeight="1" x14ac:dyDescent="0.2">
      <c r="A29" s="11" t="s">
        <v>55</v>
      </c>
      <c r="B29" s="12">
        <v>28</v>
      </c>
      <c r="C29" s="51">
        <v>0</v>
      </c>
      <c r="D29" s="51">
        <f>IF(C29=0,0,C29-AF8)</f>
        <v>0</v>
      </c>
      <c r="E29" s="18"/>
      <c r="F29" s="8" t="s">
        <v>51</v>
      </c>
      <c r="G29" s="2">
        <v>28</v>
      </c>
      <c r="H29" s="49">
        <v>0.33680555555555558</v>
      </c>
      <c r="I29" s="49">
        <f t="shared" si="23"/>
        <v>0</v>
      </c>
      <c r="J29" s="15"/>
      <c r="K29" s="8" t="s">
        <v>51</v>
      </c>
      <c r="L29" s="2">
        <v>28</v>
      </c>
      <c r="M29" s="49">
        <v>0.33680555555555558</v>
      </c>
      <c r="N29" s="49">
        <f t="shared" si="24"/>
        <v>0</v>
      </c>
      <c r="O29" s="10"/>
      <c r="P29" s="8" t="s">
        <v>54</v>
      </c>
      <c r="Q29" s="2">
        <v>28</v>
      </c>
      <c r="R29" s="54">
        <v>0</v>
      </c>
      <c r="S29" s="49">
        <f t="shared" si="21"/>
        <v>0</v>
      </c>
      <c r="T29" s="14">
        <v>1</v>
      </c>
      <c r="U29" s="11" t="s">
        <v>49</v>
      </c>
      <c r="V29" s="12">
        <v>28</v>
      </c>
      <c r="W29" s="51">
        <v>0</v>
      </c>
      <c r="X29" s="51">
        <f t="shared" ref="X29:X31" si="25">IF(W29=0,0,W29-AF9)</f>
        <v>0</v>
      </c>
      <c r="Y29" s="13"/>
      <c r="Z29" s="8" t="s">
        <v>52</v>
      </c>
      <c r="AA29" s="2">
        <v>28</v>
      </c>
      <c r="AB29" s="49">
        <v>0.14930555555555555</v>
      </c>
      <c r="AC29" s="49">
        <f t="shared" si="22"/>
        <v>0</v>
      </c>
      <c r="AD29" s="10"/>
      <c r="AF29" s="77" t="s">
        <v>20</v>
      </c>
      <c r="AG29" s="78">
        <f>Planning!M66</f>
        <v>5.7534722222222205</v>
      </c>
      <c r="AH29" s="78">
        <f>N66</f>
        <v>0</v>
      </c>
    </row>
    <row r="30" spans="1:34" ht="12" customHeight="1" x14ac:dyDescent="0.2">
      <c r="A30" s="11" t="s">
        <v>49</v>
      </c>
      <c r="B30" s="12">
        <v>29</v>
      </c>
      <c r="C30" s="51">
        <v>0</v>
      </c>
      <c r="D30" s="51">
        <f t="shared" ref="D30:D31" si="26">IF(C30=0,0,C30-AF9)</f>
        <v>0</v>
      </c>
      <c r="E30" s="13"/>
      <c r="F30" s="8"/>
      <c r="G30" s="2"/>
      <c r="H30" s="49"/>
      <c r="I30" s="52"/>
      <c r="J30" s="15"/>
      <c r="K30" s="8" t="s">
        <v>52</v>
      </c>
      <c r="L30" s="2">
        <v>29</v>
      </c>
      <c r="M30" s="49">
        <v>0.14930555555555555</v>
      </c>
      <c r="N30" s="49">
        <f t="shared" si="24"/>
        <v>0</v>
      </c>
      <c r="O30" s="10"/>
      <c r="P30" s="11" t="s">
        <v>55</v>
      </c>
      <c r="Q30" s="12">
        <v>29</v>
      </c>
      <c r="R30" s="51">
        <v>0</v>
      </c>
      <c r="S30" s="51">
        <f>IF(R30=0,0,R30-AF8)</f>
        <v>0</v>
      </c>
      <c r="T30" s="12"/>
      <c r="U30" s="8" t="s">
        <v>50</v>
      </c>
      <c r="V30" s="2">
        <v>29</v>
      </c>
      <c r="W30" s="49">
        <v>0.31597222222222221</v>
      </c>
      <c r="X30" s="49">
        <f t="shared" si="25"/>
        <v>0</v>
      </c>
      <c r="Y30" s="14"/>
      <c r="Z30" s="8" t="s">
        <v>53</v>
      </c>
      <c r="AA30" s="2">
        <v>29</v>
      </c>
      <c r="AB30" s="49">
        <v>0.33680555555555558</v>
      </c>
      <c r="AC30" s="49">
        <f t="shared" si="22"/>
        <v>0</v>
      </c>
      <c r="AD30" s="10"/>
      <c r="AF30" s="77" t="s">
        <v>21</v>
      </c>
      <c r="AG30" s="78">
        <f>Planning!R66</f>
        <v>5.9027777777777759</v>
      </c>
      <c r="AH30" s="78">
        <f>S66</f>
        <v>0</v>
      </c>
    </row>
    <row r="31" spans="1:34" ht="12" customHeight="1" x14ac:dyDescent="0.2">
      <c r="A31" s="8" t="s">
        <v>50</v>
      </c>
      <c r="B31" s="2">
        <v>30</v>
      </c>
      <c r="C31" s="49">
        <v>0.33680555555555558</v>
      </c>
      <c r="D31" s="49">
        <f t="shared" si="26"/>
        <v>2.083333333333337E-2</v>
      </c>
      <c r="E31" s="29"/>
      <c r="F31" s="30"/>
      <c r="G31" s="31"/>
      <c r="H31" s="53"/>
      <c r="I31" s="53"/>
      <c r="J31" s="32"/>
      <c r="K31" s="8" t="s">
        <v>53</v>
      </c>
      <c r="L31" s="2">
        <v>30</v>
      </c>
      <c r="M31" s="49">
        <v>0.33680555555555558</v>
      </c>
      <c r="N31" s="49">
        <f>IF(M31=0,0,M31-AF13)</f>
        <v>0</v>
      </c>
      <c r="O31" s="10"/>
      <c r="P31" s="11" t="s">
        <v>49</v>
      </c>
      <c r="Q31" s="12">
        <v>30</v>
      </c>
      <c r="R31" s="51">
        <v>0</v>
      </c>
      <c r="S31" s="51">
        <f>IF(R31=0,0,R31-AF9)</f>
        <v>0</v>
      </c>
      <c r="T31" s="13"/>
      <c r="U31" s="8" t="s">
        <v>51</v>
      </c>
      <c r="V31" s="2">
        <v>30</v>
      </c>
      <c r="W31" s="49">
        <v>0.33680555555555558</v>
      </c>
      <c r="X31" s="49">
        <f t="shared" si="25"/>
        <v>0</v>
      </c>
      <c r="Y31" s="14"/>
      <c r="Z31" s="8" t="s">
        <v>54</v>
      </c>
      <c r="AA31" s="2">
        <v>30</v>
      </c>
      <c r="AB31" s="49">
        <v>0.33680555555555558</v>
      </c>
      <c r="AC31" s="49">
        <f>IF(AB31=0,0,AB31-AF14)</f>
        <v>0</v>
      </c>
      <c r="AD31" s="10"/>
      <c r="AF31" s="77" t="s">
        <v>22</v>
      </c>
      <c r="AG31" s="78">
        <f>Planning!W66</f>
        <v>5.2291666666666652</v>
      </c>
      <c r="AH31" s="78">
        <f>X66</f>
        <v>0</v>
      </c>
    </row>
    <row r="32" spans="1:34" ht="12" customHeight="1" thickBot="1" x14ac:dyDescent="0.25">
      <c r="A32" s="61" t="s">
        <v>51</v>
      </c>
      <c r="B32" s="34">
        <v>31</v>
      </c>
      <c r="C32" s="75">
        <v>0.3576388888888889</v>
      </c>
      <c r="D32" s="75">
        <f>IF(C32=0,0,C32-AF11)</f>
        <v>2.0833333333333315E-2</v>
      </c>
      <c r="E32" s="76"/>
      <c r="F32" s="99"/>
      <c r="G32" s="34"/>
      <c r="H32" s="75"/>
      <c r="I32" s="75"/>
      <c r="J32" s="100"/>
      <c r="K32" s="61" t="s">
        <v>54</v>
      </c>
      <c r="L32" s="34">
        <v>31</v>
      </c>
      <c r="M32" s="75">
        <v>0.33680555555555558</v>
      </c>
      <c r="N32" s="75">
        <f>IF(M32=0,0,M32-AF14)</f>
        <v>0</v>
      </c>
      <c r="O32" s="101"/>
      <c r="P32" s="33"/>
      <c r="Q32" s="62"/>
      <c r="R32" s="63"/>
      <c r="S32" s="63"/>
      <c r="T32" s="62"/>
      <c r="U32" s="61" t="s">
        <v>52</v>
      </c>
      <c r="V32" s="34">
        <v>31</v>
      </c>
      <c r="W32" s="75">
        <v>0.14930555555555555</v>
      </c>
      <c r="X32" s="75">
        <f>IF(W32=0,0,W32-AF12)</f>
        <v>0</v>
      </c>
      <c r="Y32" s="76"/>
      <c r="Z32" s="62"/>
      <c r="AA32" s="62"/>
      <c r="AB32" s="63"/>
      <c r="AC32" s="63"/>
      <c r="AD32" s="64"/>
      <c r="AF32" s="77" t="s">
        <v>23</v>
      </c>
      <c r="AG32" s="78">
        <f>Planning!AB66</f>
        <v>4.4270833333333321</v>
      </c>
      <c r="AH32" s="78">
        <f>AC66</f>
        <v>0</v>
      </c>
    </row>
    <row r="33" spans="1:34" ht="12" customHeight="1" thickBot="1" x14ac:dyDescent="0.25">
      <c r="A33" s="22"/>
      <c r="B33" s="66"/>
      <c r="C33" s="67">
        <f>SUM(C2:C32)</f>
        <v>6.458333333333333</v>
      </c>
      <c r="D33" s="68">
        <f>SUM(D2:D32)</f>
        <v>0.21874999999999997</v>
      </c>
      <c r="E33" s="69">
        <f>SUM(E2:E32)</f>
        <v>0</v>
      </c>
      <c r="F33" s="70"/>
      <c r="G33" s="71"/>
      <c r="H33" s="67">
        <f>SUM(H2:H32)</f>
        <v>6.1180555555555562</v>
      </c>
      <c r="I33" s="68">
        <f>SUM(I2:I32)</f>
        <v>0.21527777777777773</v>
      </c>
      <c r="J33" s="69">
        <f>SUM(J2:J32)</f>
        <v>0</v>
      </c>
      <c r="K33" s="65"/>
      <c r="L33" s="66"/>
      <c r="M33" s="67">
        <f>SUM(M2:M32)</f>
        <v>6.8645833333333321</v>
      </c>
      <c r="N33" s="68">
        <f>SUM(N2:N32)</f>
        <v>0.13888888888888881</v>
      </c>
      <c r="O33" s="69">
        <f>SUM(O2:O32)</f>
        <v>0</v>
      </c>
      <c r="P33" s="70"/>
      <c r="Q33" s="71"/>
      <c r="R33" s="67">
        <f>SUM(R2:R32)</f>
        <v>4.1111111111111098</v>
      </c>
      <c r="S33" s="68">
        <f>SUM(S2:S32)</f>
        <v>0</v>
      </c>
      <c r="T33" s="69">
        <f>SUM(T2:T32)</f>
        <v>5</v>
      </c>
      <c r="U33" s="70"/>
      <c r="V33" s="71"/>
      <c r="W33" s="67">
        <f>SUM(W2:W32)</f>
        <v>5.3993055555555545</v>
      </c>
      <c r="X33" s="68">
        <f>SUM(X2:X32)</f>
        <v>0</v>
      </c>
      <c r="Y33" s="69">
        <f>SUM(Y2:Y32)</f>
        <v>1</v>
      </c>
      <c r="Z33" s="70"/>
      <c r="AA33" s="71"/>
      <c r="AB33" s="67">
        <f>SUM(AB2:AB32)</f>
        <v>6.2604166666666652</v>
      </c>
      <c r="AC33" s="68">
        <f>SUM(AC2:AC32)</f>
        <v>0</v>
      </c>
      <c r="AD33" s="69">
        <f>SUM(AD2:AD32)</f>
        <v>0</v>
      </c>
      <c r="AF33" s="17"/>
      <c r="AG33" s="78">
        <f>SUM(AG21:AG32)</f>
        <v>65.041666666666657</v>
      </c>
      <c r="AH33" s="78">
        <f>SUM(AH21:AH32)</f>
        <v>0.57291666666666652</v>
      </c>
    </row>
    <row r="34" spans="1:34" ht="12" customHeight="1" thickBot="1" x14ac:dyDescent="0.25">
      <c r="A34" s="89" t="s">
        <v>6</v>
      </c>
      <c r="B34" s="3"/>
      <c r="C34" s="4" t="s">
        <v>40</v>
      </c>
      <c r="D34" s="4" t="s">
        <v>41</v>
      </c>
      <c r="E34" s="4" t="s">
        <v>42</v>
      </c>
      <c r="F34" s="3" t="s">
        <v>7</v>
      </c>
      <c r="G34" s="3"/>
      <c r="H34" s="4" t="s">
        <v>40</v>
      </c>
      <c r="I34" s="4" t="s">
        <v>41</v>
      </c>
      <c r="J34" s="4" t="s">
        <v>42</v>
      </c>
      <c r="K34" s="89" t="s">
        <v>8</v>
      </c>
      <c r="L34" s="3"/>
      <c r="M34" s="4" t="s">
        <v>40</v>
      </c>
      <c r="N34" s="4" t="s">
        <v>41</v>
      </c>
      <c r="O34" s="4" t="s">
        <v>42</v>
      </c>
      <c r="P34" s="89" t="s">
        <v>9</v>
      </c>
      <c r="Q34" s="3"/>
      <c r="R34" s="4" t="s">
        <v>40</v>
      </c>
      <c r="S34" s="4" t="s">
        <v>41</v>
      </c>
      <c r="T34" s="4" t="s">
        <v>42</v>
      </c>
      <c r="U34" s="89" t="s">
        <v>10</v>
      </c>
      <c r="V34" s="3"/>
      <c r="W34" s="4" t="s">
        <v>40</v>
      </c>
      <c r="X34" s="4" t="s">
        <v>41</v>
      </c>
      <c r="Y34" s="4" t="s">
        <v>42</v>
      </c>
      <c r="Z34" s="89" t="s">
        <v>11</v>
      </c>
      <c r="AA34" s="3"/>
      <c r="AB34" s="4"/>
      <c r="AC34" s="4" t="s">
        <v>41</v>
      </c>
      <c r="AD34" s="5" t="s">
        <v>42</v>
      </c>
      <c r="AG34" s="35"/>
    </row>
    <row r="35" spans="1:34" ht="12" customHeight="1" x14ac:dyDescent="0.2">
      <c r="A35" s="6" t="s">
        <v>55</v>
      </c>
      <c r="B35" s="7">
        <v>1</v>
      </c>
      <c r="C35" s="96">
        <v>0</v>
      </c>
      <c r="D35" s="96">
        <f>IF(C35=0,0,C35-AF8)</f>
        <v>0</v>
      </c>
      <c r="E35" s="104"/>
      <c r="F35" s="91" t="s">
        <v>51</v>
      </c>
      <c r="G35" s="92">
        <v>1</v>
      </c>
      <c r="H35" s="105">
        <v>0.33680555555555558</v>
      </c>
      <c r="I35" s="93">
        <f>IF(H35=0,0,H35-AF11)</f>
        <v>0</v>
      </c>
      <c r="J35" s="95"/>
      <c r="K35" s="91" t="s">
        <v>54</v>
      </c>
      <c r="L35" s="92">
        <v>1</v>
      </c>
      <c r="M35" s="106">
        <v>0</v>
      </c>
      <c r="N35" s="93">
        <f>IF(M35=0,0,M35-AF14)</f>
        <v>0</v>
      </c>
      <c r="O35" s="107">
        <v>1</v>
      </c>
      <c r="P35" s="6" t="s">
        <v>49</v>
      </c>
      <c r="Q35" s="7">
        <v>1</v>
      </c>
      <c r="R35" s="96">
        <v>0</v>
      </c>
      <c r="S35" s="96">
        <f>IF(R35=0,0,R35-AF9)</f>
        <v>0</v>
      </c>
      <c r="T35" s="108"/>
      <c r="U35" s="80" t="s">
        <v>52</v>
      </c>
      <c r="V35" s="81">
        <v>1</v>
      </c>
      <c r="W35" s="109">
        <v>0</v>
      </c>
      <c r="X35" s="110">
        <f>IF(W35=0,0,W35-AF12)</f>
        <v>0</v>
      </c>
      <c r="Y35" s="97" t="s">
        <v>36</v>
      </c>
      <c r="Z35" s="91" t="s">
        <v>54</v>
      </c>
      <c r="AA35" s="92">
        <v>1</v>
      </c>
      <c r="AB35" s="93">
        <v>0.33680555555555558</v>
      </c>
      <c r="AC35" s="93">
        <f>IF(AB35=0,0,AB35-AF14)</f>
        <v>0</v>
      </c>
      <c r="AD35" s="95"/>
      <c r="AF35" s="25" t="s">
        <v>24</v>
      </c>
      <c r="AG35" s="59">
        <v>65.041666666666671</v>
      </c>
    </row>
    <row r="36" spans="1:34" ht="12" customHeight="1" x14ac:dyDescent="0.2">
      <c r="A36" s="11" t="s">
        <v>49</v>
      </c>
      <c r="B36" s="12">
        <v>2</v>
      </c>
      <c r="C36" s="51">
        <v>0</v>
      </c>
      <c r="D36" s="51">
        <f t="shared" ref="D36:D41" si="27">IF(C36=0,0,C36-AF9)</f>
        <v>0</v>
      </c>
      <c r="E36" s="18"/>
      <c r="F36" s="8" t="s">
        <v>52</v>
      </c>
      <c r="G36" s="2">
        <v>2</v>
      </c>
      <c r="H36" s="56">
        <v>0.14930555555555555</v>
      </c>
      <c r="I36" s="49">
        <f t="shared" ref="I36:I38" si="28">IF(H36=0,0,H36-AF12)</f>
        <v>0</v>
      </c>
      <c r="J36" s="10"/>
      <c r="K36" s="11" t="s">
        <v>55</v>
      </c>
      <c r="L36" s="12">
        <v>2</v>
      </c>
      <c r="M36" s="51">
        <v>0</v>
      </c>
      <c r="N36" s="51">
        <f>IF(M36=0,0,M36-AF8)</f>
        <v>0</v>
      </c>
      <c r="O36" s="18"/>
      <c r="P36" s="8" t="s">
        <v>50</v>
      </c>
      <c r="Q36" s="2">
        <v>2</v>
      </c>
      <c r="R36" s="49">
        <v>0.31597222222222221</v>
      </c>
      <c r="S36" s="49">
        <f t="shared" ref="S36:S40" si="29">IF(R36=0,0,R36-AF10)</f>
        <v>0</v>
      </c>
      <c r="T36" s="9"/>
      <c r="U36" s="8" t="s">
        <v>53</v>
      </c>
      <c r="V36" s="2">
        <v>2</v>
      </c>
      <c r="W36" s="57">
        <v>0</v>
      </c>
      <c r="X36" s="49">
        <f t="shared" ref="X36:X37" si="30">IF(W36=0,0,W36-AF13)</f>
        <v>0</v>
      </c>
      <c r="Y36" s="10">
        <v>1</v>
      </c>
      <c r="Z36" s="11" t="s">
        <v>55</v>
      </c>
      <c r="AA36" s="12">
        <v>2</v>
      </c>
      <c r="AB36" s="51">
        <v>0</v>
      </c>
      <c r="AC36" s="51">
        <f>IF(AB36=0,0,AB36-AF8)</f>
        <v>0</v>
      </c>
      <c r="AD36" s="13"/>
      <c r="AF36" s="26" t="s">
        <v>27</v>
      </c>
      <c r="AG36" s="35">
        <f>Planning!AG33</f>
        <v>65.041666666666657</v>
      </c>
    </row>
    <row r="37" spans="1:34" ht="12" customHeight="1" thickBot="1" x14ac:dyDescent="0.25">
      <c r="A37" s="8" t="s">
        <v>50</v>
      </c>
      <c r="B37" s="2">
        <v>3</v>
      </c>
      <c r="C37" s="49">
        <v>0.31597222222222221</v>
      </c>
      <c r="D37" s="49">
        <f t="shared" si="27"/>
        <v>0</v>
      </c>
      <c r="E37" s="10"/>
      <c r="F37" s="8" t="s">
        <v>53</v>
      </c>
      <c r="G37" s="2">
        <v>3</v>
      </c>
      <c r="H37" s="56">
        <v>0.33680555555555558</v>
      </c>
      <c r="I37" s="49">
        <f t="shared" si="28"/>
        <v>0</v>
      </c>
      <c r="J37" s="10"/>
      <c r="K37" s="11" t="s">
        <v>49</v>
      </c>
      <c r="L37" s="12">
        <v>3</v>
      </c>
      <c r="M37" s="51">
        <v>0</v>
      </c>
      <c r="N37" s="51">
        <f t="shared" ref="N37:N42" si="31">IF(M37=0,0,M37-AF9)</f>
        <v>0</v>
      </c>
      <c r="O37" s="18"/>
      <c r="P37" s="8" t="s">
        <v>51</v>
      </c>
      <c r="Q37" s="2">
        <v>3</v>
      </c>
      <c r="R37" s="49">
        <v>0.33680555555555558</v>
      </c>
      <c r="S37" s="49">
        <f t="shared" si="29"/>
        <v>0</v>
      </c>
      <c r="T37" s="10"/>
      <c r="U37" s="8" t="s">
        <v>54</v>
      </c>
      <c r="V37" s="2">
        <v>3</v>
      </c>
      <c r="W37" s="57">
        <v>0</v>
      </c>
      <c r="X37" s="49">
        <f t="shared" si="30"/>
        <v>0</v>
      </c>
      <c r="Y37" s="10">
        <v>1</v>
      </c>
      <c r="Z37" s="11" t="s">
        <v>49</v>
      </c>
      <c r="AA37" s="12">
        <v>3</v>
      </c>
      <c r="AB37" s="51">
        <v>0</v>
      </c>
      <c r="AC37" s="51">
        <f t="shared" ref="AC37:AC42" si="32">IF(AB37=0,0,AB37-AF9)</f>
        <v>0</v>
      </c>
      <c r="AD37" s="13"/>
      <c r="AF37" s="26"/>
      <c r="AG37" s="35"/>
    </row>
    <row r="38" spans="1:34" ht="12" customHeight="1" thickBot="1" x14ac:dyDescent="0.25">
      <c r="A38" s="8" t="s">
        <v>51</v>
      </c>
      <c r="B38" s="2">
        <v>4</v>
      </c>
      <c r="C38" s="49">
        <v>0.33680555555555558</v>
      </c>
      <c r="D38" s="49">
        <f t="shared" si="27"/>
        <v>0</v>
      </c>
      <c r="E38" s="10"/>
      <c r="F38" s="8" t="s">
        <v>54</v>
      </c>
      <c r="G38" s="2">
        <v>4</v>
      </c>
      <c r="H38" s="56">
        <v>0.33680555555555558</v>
      </c>
      <c r="I38" s="49">
        <f t="shared" si="28"/>
        <v>0</v>
      </c>
      <c r="J38" s="10"/>
      <c r="K38" s="8" t="s">
        <v>50</v>
      </c>
      <c r="L38" s="2">
        <v>4</v>
      </c>
      <c r="M38" s="49">
        <v>0.31597222222222221</v>
      </c>
      <c r="N38" s="49">
        <f t="shared" si="31"/>
        <v>0</v>
      </c>
      <c r="O38" s="10"/>
      <c r="P38" s="8" t="s">
        <v>52</v>
      </c>
      <c r="Q38" s="2">
        <v>4</v>
      </c>
      <c r="R38" s="49">
        <v>0.14930555555555555</v>
      </c>
      <c r="S38" s="49">
        <f t="shared" si="29"/>
        <v>0</v>
      </c>
      <c r="T38" s="10"/>
      <c r="U38" s="11" t="s">
        <v>55</v>
      </c>
      <c r="V38" s="12">
        <v>4</v>
      </c>
      <c r="W38" s="51">
        <v>0</v>
      </c>
      <c r="X38" s="51">
        <f>IF(W38=0,0,W38-AF8)</f>
        <v>0</v>
      </c>
      <c r="Y38" s="18"/>
      <c r="Z38" s="8" t="s">
        <v>50</v>
      </c>
      <c r="AA38" s="2">
        <v>4</v>
      </c>
      <c r="AB38" s="49">
        <v>0.31597222222222221</v>
      </c>
      <c r="AC38" s="49">
        <f t="shared" si="32"/>
        <v>0</v>
      </c>
      <c r="AD38" s="10"/>
      <c r="AF38" s="122" t="s">
        <v>25</v>
      </c>
      <c r="AG38" s="123">
        <f>AG36-AG35+AG40</f>
        <v>0.3333333333333191</v>
      </c>
      <c r="AH38" s="35"/>
    </row>
    <row r="39" spans="1:34" ht="12" customHeight="1" x14ac:dyDescent="0.2">
      <c r="A39" s="8" t="s">
        <v>52</v>
      </c>
      <c r="B39" s="2">
        <v>5</v>
      </c>
      <c r="C39" s="49">
        <v>0.14930555555555555</v>
      </c>
      <c r="D39" s="49">
        <f t="shared" si="27"/>
        <v>0</v>
      </c>
      <c r="E39" s="10"/>
      <c r="F39" s="11" t="s">
        <v>55</v>
      </c>
      <c r="G39" s="12">
        <v>5</v>
      </c>
      <c r="H39" s="55">
        <v>0</v>
      </c>
      <c r="I39" s="51">
        <f>IF(H39=0,0,H39-AF8)</f>
        <v>0</v>
      </c>
      <c r="J39" s="13"/>
      <c r="K39" s="8" t="s">
        <v>51</v>
      </c>
      <c r="L39" s="2">
        <v>5</v>
      </c>
      <c r="M39" s="49">
        <v>0.33680555555555558</v>
      </c>
      <c r="N39" s="49">
        <f t="shared" si="31"/>
        <v>0</v>
      </c>
      <c r="O39" s="10"/>
      <c r="P39" s="8" t="s">
        <v>53</v>
      </c>
      <c r="Q39" s="2">
        <v>5</v>
      </c>
      <c r="R39" s="49">
        <v>0.33680555555555558</v>
      </c>
      <c r="S39" s="49">
        <f t="shared" si="29"/>
        <v>0</v>
      </c>
      <c r="T39" s="9"/>
      <c r="U39" s="11" t="s">
        <v>49</v>
      </c>
      <c r="V39" s="12">
        <v>5</v>
      </c>
      <c r="W39" s="51">
        <v>0</v>
      </c>
      <c r="X39" s="51">
        <f t="shared" ref="X39:X44" si="33">IF(W39=0,0,W39-AF9)</f>
        <v>0</v>
      </c>
      <c r="Y39" s="18"/>
      <c r="Z39" s="8" t="s">
        <v>51</v>
      </c>
      <c r="AA39" s="2">
        <v>5</v>
      </c>
      <c r="AB39" s="49">
        <v>0.33680555555555558</v>
      </c>
      <c r="AC39" s="49">
        <f t="shared" si="32"/>
        <v>0</v>
      </c>
      <c r="AD39" s="10"/>
      <c r="AF39" s="28"/>
      <c r="AG39" s="50"/>
    </row>
    <row r="40" spans="1:34" ht="12" customHeight="1" x14ac:dyDescent="0.2">
      <c r="A40" s="8" t="s">
        <v>53</v>
      </c>
      <c r="B40" s="2">
        <v>6</v>
      </c>
      <c r="C40" s="49">
        <v>0.33680555555555558</v>
      </c>
      <c r="D40" s="49">
        <f t="shared" si="27"/>
        <v>0</v>
      </c>
      <c r="E40" s="10"/>
      <c r="F40" s="11" t="s">
        <v>49</v>
      </c>
      <c r="G40" s="12">
        <v>6</v>
      </c>
      <c r="H40" s="55">
        <v>0</v>
      </c>
      <c r="I40" s="51">
        <f t="shared" ref="I40:I45" si="34">IF(H40=0,0,H40-AF9)</f>
        <v>0</v>
      </c>
      <c r="J40" s="13"/>
      <c r="K40" s="8" t="s">
        <v>52</v>
      </c>
      <c r="L40" s="2">
        <v>6</v>
      </c>
      <c r="M40" s="49">
        <v>0.14930555555555555</v>
      </c>
      <c r="N40" s="49">
        <f t="shared" si="31"/>
        <v>0</v>
      </c>
      <c r="O40" s="10"/>
      <c r="P40" s="8" t="s">
        <v>54</v>
      </c>
      <c r="Q40" s="2">
        <v>6</v>
      </c>
      <c r="R40" s="49">
        <v>0.33680555555555558</v>
      </c>
      <c r="S40" s="49">
        <f t="shared" si="29"/>
        <v>0</v>
      </c>
      <c r="T40" s="9"/>
      <c r="U40" s="8" t="s">
        <v>50</v>
      </c>
      <c r="V40" s="2">
        <v>6</v>
      </c>
      <c r="W40" s="49">
        <v>0.31597222222222221</v>
      </c>
      <c r="X40" s="49">
        <f t="shared" si="33"/>
        <v>0</v>
      </c>
      <c r="Y40" s="9"/>
      <c r="Z40" s="8" t="s">
        <v>52</v>
      </c>
      <c r="AA40" s="2">
        <v>6</v>
      </c>
      <c r="AB40" s="49">
        <v>0.14930555555555555</v>
      </c>
      <c r="AC40" s="49">
        <f t="shared" si="32"/>
        <v>0</v>
      </c>
      <c r="AD40" s="9"/>
      <c r="AF40" s="79" t="s">
        <v>39</v>
      </c>
      <c r="AG40" s="60">
        <v>0.33333333333333331</v>
      </c>
    </row>
    <row r="41" spans="1:34" ht="12" customHeight="1" x14ac:dyDescent="0.2">
      <c r="A41" s="8" t="s">
        <v>54</v>
      </c>
      <c r="B41" s="2">
        <v>7</v>
      </c>
      <c r="C41" s="49">
        <v>0.33680555555555558</v>
      </c>
      <c r="D41" s="49">
        <f t="shared" si="27"/>
        <v>0</v>
      </c>
      <c r="E41" s="2"/>
      <c r="F41" s="36" t="s">
        <v>50</v>
      </c>
      <c r="G41" s="2">
        <v>7</v>
      </c>
      <c r="H41" s="56">
        <v>0.31597222222222221</v>
      </c>
      <c r="I41" s="49">
        <f t="shared" si="34"/>
        <v>0</v>
      </c>
      <c r="J41" s="10"/>
      <c r="K41" s="8" t="s">
        <v>53</v>
      </c>
      <c r="L41" s="2">
        <v>7</v>
      </c>
      <c r="M41" s="49">
        <v>0.33680555555555558</v>
      </c>
      <c r="N41" s="49">
        <f t="shared" si="31"/>
        <v>0</v>
      </c>
      <c r="O41" s="10"/>
      <c r="P41" s="11" t="s">
        <v>55</v>
      </c>
      <c r="Q41" s="12">
        <v>7</v>
      </c>
      <c r="R41" s="51">
        <v>0</v>
      </c>
      <c r="S41" s="51">
        <f>IF(R41=0,0,R41-AF8)</f>
        <v>0</v>
      </c>
      <c r="T41" s="13"/>
      <c r="U41" s="8" t="s">
        <v>51</v>
      </c>
      <c r="V41" s="2">
        <v>7</v>
      </c>
      <c r="W41" s="49">
        <v>0.33680555555555558</v>
      </c>
      <c r="X41" s="49">
        <f t="shared" si="33"/>
        <v>0</v>
      </c>
      <c r="Y41" s="21"/>
      <c r="Z41" s="8" t="s">
        <v>53</v>
      </c>
      <c r="AA41" s="2">
        <v>7</v>
      </c>
      <c r="AB41" s="49">
        <v>0.33680555555555558</v>
      </c>
      <c r="AC41" s="49">
        <f t="shared" si="32"/>
        <v>0</v>
      </c>
      <c r="AD41" s="9"/>
      <c r="AG41" s="35"/>
    </row>
    <row r="42" spans="1:34" ht="12" customHeight="1" x14ac:dyDescent="0.2">
      <c r="A42" s="11" t="s">
        <v>55</v>
      </c>
      <c r="B42" s="12">
        <v>8</v>
      </c>
      <c r="C42" s="55">
        <v>0</v>
      </c>
      <c r="D42" s="51">
        <f>IF(C42=0,0,C42-AF8)</f>
        <v>0</v>
      </c>
      <c r="E42" s="13"/>
      <c r="F42" s="8" t="s">
        <v>51</v>
      </c>
      <c r="G42" s="2">
        <v>8</v>
      </c>
      <c r="H42" s="56">
        <v>0.33680555555555558</v>
      </c>
      <c r="I42" s="49">
        <f t="shared" si="34"/>
        <v>0</v>
      </c>
      <c r="J42" s="10"/>
      <c r="K42" s="8" t="s">
        <v>54</v>
      </c>
      <c r="L42" s="2">
        <v>8</v>
      </c>
      <c r="M42" s="49">
        <v>0.33680555555555558</v>
      </c>
      <c r="N42" s="49">
        <f t="shared" si="31"/>
        <v>0</v>
      </c>
      <c r="O42" s="10"/>
      <c r="P42" s="11" t="s">
        <v>49</v>
      </c>
      <c r="Q42" s="12">
        <v>8</v>
      </c>
      <c r="R42" s="51">
        <v>0</v>
      </c>
      <c r="S42" s="51">
        <f t="shared" ref="S42:S47" si="35">IF(R42=0,0,R42-AF9)</f>
        <v>0</v>
      </c>
      <c r="T42" s="13"/>
      <c r="U42" s="8" t="s">
        <v>52</v>
      </c>
      <c r="V42" s="2">
        <v>8</v>
      </c>
      <c r="W42" s="49">
        <v>0.14930555555555555</v>
      </c>
      <c r="X42" s="49">
        <f t="shared" si="33"/>
        <v>0</v>
      </c>
      <c r="Y42" s="21"/>
      <c r="Z42" s="8" t="s">
        <v>54</v>
      </c>
      <c r="AA42" s="2">
        <v>8</v>
      </c>
      <c r="AB42" s="54">
        <v>0</v>
      </c>
      <c r="AC42" s="49">
        <f t="shared" si="32"/>
        <v>0</v>
      </c>
      <c r="AD42" s="10">
        <v>1</v>
      </c>
      <c r="AF42" s="1" t="s">
        <v>43</v>
      </c>
      <c r="AG42" s="23">
        <f>E33+J33+O33+T33+Y33+AD33+E66+J66+O66+T66+Y66+AD66</f>
        <v>31</v>
      </c>
    </row>
    <row r="43" spans="1:34" ht="12" customHeight="1" x14ac:dyDescent="0.2">
      <c r="A43" s="11" t="s">
        <v>49</v>
      </c>
      <c r="B43" s="12">
        <v>9</v>
      </c>
      <c r="C43" s="55">
        <v>0</v>
      </c>
      <c r="D43" s="51">
        <f t="shared" ref="D43:D48" si="36">IF(C43=0,0,C43-AF9)</f>
        <v>0</v>
      </c>
      <c r="E43" s="13"/>
      <c r="F43" s="8" t="s">
        <v>52</v>
      </c>
      <c r="G43" s="2">
        <v>9</v>
      </c>
      <c r="H43" s="56">
        <v>0.14930555555555555</v>
      </c>
      <c r="I43" s="49">
        <f t="shared" si="34"/>
        <v>0</v>
      </c>
      <c r="J43" s="10"/>
      <c r="K43" s="11" t="s">
        <v>55</v>
      </c>
      <c r="L43" s="12">
        <v>9</v>
      </c>
      <c r="M43" s="51">
        <v>0</v>
      </c>
      <c r="N43" s="51">
        <f>IF(M43=0,0,M43-AF8)</f>
        <v>0</v>
      </c>
      <c r="O43" s="18"/>
      <c r="P43" s="8" t="s">
        <v>50</v>
      </c>
      <c r="Q43" s="2">
        <v>9</v>
      </c>
      <c r="R43" s="49">
        <v>0.31597222222222221</v>
      </c>
      <c r="S43" s="49">
        <f t="shared" si="35"/>
        <v>0</v>
      </c>
      <c r="T43" s="9"/>
      <c r="U43" s="8" t="s">
        <v>53</v>
      </c>
      <c r="V43" s="2">
        <v>9</v>
      </c>
      <c r="W43" s="49">
        <v>0.33680555555555558</v>
      </c>
      <c r="X43" s="49">
        <f t="shared" si="33"/>
        <v>0</v>
      </c>
      <c r="Y43" s="21"/>
      <c r="Z43" s="11" t="s">
        <v>55</v>
      </c>
      <c r="AA43" s="12">
        <v>9</v>
      </c>
      <c r="AB43" s="51">
        <v>0</v>
      </c>
      <c r="AC43" s="51">
        <f>IF(AB43=0,0,AB43-AF8)</f>
        <v>0</v>
      </c>
      <c r="AD43" s="13"/>
    </row>
    <row r="44" spans="1:34" ht="12" customHeight="1" x14ac:dyDescent="0.2">
      <c r="A44" s="8" t="s">
        <v>50</v>
      </c>
      <c r="B44" s="2">
        <v>10</v>
      </c>
      <c r="C44" s="56">
        <v>0.31597222222222221</v>
      </c>
      <c r="D44" s="49">
        <f t="shared" si="36"/>
        <v>0</v>
      </c>
      <c r="E44" s="10"/>
      <c r="F44" s="8" t="s">
        <v>53</v>
      </c>
      <c r="G44" s="2">
        <v>10</v>
      </c>
      <c r="H44" s="56">
        <v>0.33680555555555558</v>
      </c>
      <c r="I44" s="49">
        <f t="shared" si="34"/>
        <v>0</v>
      </c>
      <c r="J44" s="10"/>
      <c r="K44" s="11" t="s">
        <v>49</v>
      </c>
      <c r="L44" s="12">
        <v>10</v>
      </c>
      <c r="M44" s="51">
        <v>0</v>
      </c>
      <c r="N44" s="51">
        <f t="shared" ref="N44:N48" si="37">IF(M44=0,0,M44-AF9)</f>
        <v>0</v>
      </c>
      <c r="O44" s="18"/>
      <c r="P44" s="8" t="s">
        <v>51</v>
      </c>
      <c r="Q44" s="2">
        <v>10</v>
      </c>
      <c r="R44" s="49">
        <v>0.33680555555555558</v>
      </c>
      <c r="S44" s="49">
        <f t="shared" si="35"/>
        <v>0</v>
      </c>
      <c r="T44" s="10"/>
      <c r="U44" s="8" t="s">
        <v>54</v>
      </c>
      <c r="V44" s="2">
        <v>10</v>
      </c>
      <c r="W44" s="49">
        <v>0.33680555555555558</v>
      </c>
      <c r="X44" s="49">
        <f t="shared" si="33"/>
        <v>0</v>
      </c>
      <c r="Y44" s="21"/>
      <c r="Z44" s="11" t="s">
        <v>49</v>
      </c>
      <c r="AA44" s="12">
        <v>10</v>
      </c>
      <c r="AB44" s="51">
        <v>0</v>
      </c>
      <c r="AC44" s="51">
        <f t="shared" ref="AC44:AC49" si="38">IF(AB44=0,0,AB44-AF9)</f>
        <v>0</v>
      </c>
      <c r="AD44" s="13"/>
    </row>
    <row r="45" spans="1:34" ht="12" customHeight="1" x14ac:dyDescent="0.2">
      <c r="A45" s="8" t="s">
        <v>51</v>
      </c>
      <c r="B45" s="2">
        <v>11</v>
      </c>
      <c r="C45" s="56">
        <v>0.33680555555555558</v>
      </c>
      <c r="D45" s="49">
        <f t="shared" si="36"/>
        <v>0</v>
      </c>
      <c r="E45" s="10"/>
      <c r="F45" s="8" t="s">
        <v>54</v>
      </c>
      <c r="G45" s="2">
        <v>11</v>
      </c>
      <c r="H45" s="56">
        <v>0.33680555555555558</v>
      </c>
      <c r="I45" s="49">
        <f t="shared" si="34"/>
        <v>0</v>
      </c>
      <c r="J45" s="10"/>
      <c r="K45" s="8" t="s">
        <v>50</v>
      </c>
      <c r="L45" s="2">
        <v>11</v>
      </c>
      <c r="M45" s="49">
        <v>0.31597222222222221</v>
      </c>
      <c r="N45" s="49">
        <f t="shared" si="37"/>
        <v>0</v>
      </c>
      <c r="O45" s="10"/>
      <c r="P45" s="8" t="s">
        <v>52</v>
      </c>
      <c r="Q45" s="2">
        <v>11</v>
      </c>
      <c r="R45" s="49">
        <v>0.14930555555555555</v>
      </c>
      <c r="S45" s="49">
        <f t="shared" si="35"/>
        <v>0</v>
      </c>
      <c r="T45" s="10"/>
      <c r="U45" s="83" t="s">
        <v>55</v>
      </c>
      <c r="V45" s="84">
        <v>11</v>
      </c>
      <c r="W45" s="82">
        <v>0</v>
      </c>
      <c r="X45" s="102">
        <f>IF(W45=0,0,W45-AF8)</f>
        <v>0</v>
      </c>
      <c r="Y45" s="86" t="s">
        <v>37</v>
      </c>
      <c r="Z45" s="8" t="s">
        <v>50</v>
      </c>
      <c r="AA45" s="2">
        <v>11</v>
      </c>
      <c r="AB45" s="49">
        <v>0.31597222222222221</v>
      </c>
      <c r="AC45" s="49">
        <f t="shared" si="38"/>
        <v>0</v>
      </c>
      <c r="AD45" s="10"/>
    </row>
    <row r="46" spans="1:34" ht="12" customHeight="1" x14ac:dyDescent="0.2">
      <c r="A46" s="8" t="s">
        <v>52</v>
      </c>
      <c r="B46" s="2">
        <v>12</v>
      </c>
      <c r="C46" s="56">
        <v>0.14930555555555555</v>
      </c>
      <c r="D46" s="49">
        <f t="shared" si="36"/>
        <v>0</v>
      </c>
      <c r="E46" s="10"/>
      <c r="F46" s="11" t="s">
        <v>55</v>
      </c>
      <c r="G46" s="12">
        <v>12</v>
      </c>
      <c r="H46" s="55">
        <v>0</v>
      </c>
      <c r="I46" s="51">
        <f>IF(H46=0,0,H46-AF8)</f>
        <v>0</v>
      </c>
      <c r="J46" s="13"/>
      <c r="K46" s="8" t="s">
        <v>51</v>
      </c>
      <c r="L46" s="2">
        <v>12</v>
      </c>
      <c r="M46" s="49">
        <v>0.33680555555555558</v>
      </c>
      <c r="N46" s="49">
        <f t="shared" si="37"/>
        <v>0</v>
      </c>
      <c r="O46" s="10"/>
      <c r="P46" s="8" t="s">
        <v>53</v>
      </c>
      <c r="Q46" s="2">
        <v>12</v>
      </c>
      <c r="R46" s="49">
        <v>0.33680555555555558</v>
      </c>
      <c r="S46" s="49">
        <f t="shared" si="35"/>
        <v>0</v>
      </c>
      <c r="T46" s="10"/>
      <c r="U46" s="11" t="s">
        <v>49</v>
      </c>
      <c r="V46" s="12">
        <v>12</v>
      </c>
      <c r="W46" s="51">
        <v>0</v>
      </c>
      <c r="X46" s="51">
        <f t="shared" ref="X46:X51" si="39">IF(W46=0,0,W46-AF9)</f>
        <v>0</v>
      </c>
      <c r="Y46" s="18"/>
      <c r="Z46" s="8" t="s">
        <v>51</v>
      </c>
      <c r="AA46" s="2">
        <v>12</v>
      </c>
      <c r="AB46" s="49">
        <v>0.33680555555555558</v>
      </c>
      <c r="AC46" s="49">
        <f t="shared" si="38"/>
        <v>0</v>
      </c>
      <c r="AD46" s="10"/>
    </row>
    <row r="47" spans="1:34" ht="12" customHeight="1" x14ac:dyDescent="0.2">
      <c r="A47" s="8" t="s">
        <v>53</v>
      </c>
      <c r="B47" s="2">
        <v>13</v>
      </c>
      <c r="C47" s="56">
        <v>0.33680555555555558</v>
      </c>
      <c r="D47" s="49">
        <f t="shared" si="36"/>
        <v>0</v>
      </c>
      <c r="E47" s="10"/>
      <c r="F47" s="11" t="s">
        <v>49</v>
      </c>
      <c r="G47" s="12">
        <v>13</v>
      </c>
      <c r="H47" s="55">
        <v>0</v>
      </c>
      <c r="I47" s="51">
        <f t="shared" ref="I47:I52" si="40">IF(H47=0,0,H47-AF9)</f>
        <v>0</v>
      </c>
      <c r="J47" s="13"/>
      <c r="K47" s="8" t="s">
        <v>52</v>
      </c>
      <c r="L47" s="2">
        <v>13</v>
      </c>
      <c r="M47" s="49">
        <v>0.14930555555555555</v>
      </c>
      <c r="N47" s="49">
        <f t="shared" si="37"/>
        <v>0</v>
      </c>
      <c r="O47" s="10"/>
      <c r="P47" s="8" t="s">
        <v>54</v>
      </c>
      <c r="Q47" s="2">
        <v>13</v>
      </c>
      <c r="R47" s="49">
        <v>0.33680555555555558</v>
      </c>
      <c r="S47" s="49">
        <f t="shared" si="35"/>
        <v>0</v>
      </c>
      <c r="T47" s="10"/>
      <c r="U47" s="8" t="s">
        <v>50</v>
      </c>
      <c r="V47" s="2">
        <v>13</v>
      </c>
      <c r="W47" s="49">
        <v>0.31597222222222221</v>
      </c>
      <c r="X47" s="49">
        <f t="shared" si="39"/>
        <v>0</v>
      </c>
      <c r="Y47" s="9"/>
      <c r="Z47" s="8" t="s">
        <v>52</v>
      </c>
      <c r="AA47" s="2">
        <v>13</v>
      </c>
      <c r="AB47" s="49">
        <v>0.14930555555555555</v>
      </c>
      <c r="AC47" s="49">
        <f t="shared" si="38"/>
        <v>0</v>
      </c>
      <c r="AD47" s="9"/>
    </row>
    <row r="48" spans="1:34" ht="12" customHeight="1" x14ac:dyDescent="0.2">
      <c r="A48" s="83" t="s">
        <v>54</v>
      </c>
      <c r="B48" s="84">
        <v>14</v>
      </c>
      <c r="C48" s="85">
        <v>0</v>
      </c>
      <c r="D48" s="102">
        <f t="shared" si="36"/>
        <v>0</v>
      </c>
      <c r="E48" s="86" t="s">
        <v>34</v>
      </c>
      <c r="F48" s="8" t="s">
        <v>50</v>
      </c>
      <c r="G48" s="38">
        <v>14</v>
      </c>
      <c r="H48" s="57">
        <v>0</v>
      </c>
      <c r="I48" s="49">
        <f t="shared" si="40"/>
        <v>0</v>
      </c>
      <c r="J48" s="58">
        <v>1</v>
      </c>
      <c r="K48" s="8" t="s">
        <v>53</v>
      </c>
      <c r="L48" s="2">
        <v>14</v>
      </c>
      <c r="M48" s="49">
        <v>0.33680555555555558</v>
      </c>
      <c r="N48" s="49">
        <f t="shared" si="37"/>
        <v>0</v>
      </c>
      <c r="O48" s="10"/>
      <c r="P48" s="11" t="s">
        <v>55</v>
      </c>
      <c r="Q48" s="12">
        <v>14</v>
      </c>
      <c r="R48" s="51">
        <v>0</v>
      </c>
      <c r="S48" s="51">
        <f>IF(R48=0,0,R48-AF8)</f>
        <v>0</v>
      </c>
      <c r="T48" s="13"/>
      <c r="U48" s="8" t="s">
        <v>51</v>
      </c>
      <c r="V48" s="2">
        <v>14</v>
      </c>
      <c r="W48" s="49">
        <v>0.33680555555555558</v>
      </c>
      <c r="X48" s="49">
        <f t="shared" si="39"/>
        <v>0</v>
      </c>
      <c r="Y48" s="9"/>
      <c r="Z48" s="8" t="s">
        <v>53</v>
      </c>
      <c r="AA48" s="2">
        <v>14</v>
      </c>
      <c r="AB48" s="49">
        <v>0.33680555555555558</v>
      </c>
      <c r="AC48" s="49">
        <f t="shared" si="38"/>
        <v>0</v>
      </c>
      <c r="AD48" s="9"/>
    </row>
    <row r="49" spans="1:33" ht="12" customHeight="1" x14ac:dyDescent="0.2">
      <c r="A49" s="11" t="s">
        <v>55</v>
      </c>
      <c r="B49" s="12">
        <v>15</v>
      </c>
      <c r="C49" s="55">
        <v>0</v>
      </c>
      <c r="D49" s="51">
        <f>IF(C49=0,0,C49-AF8)</f>
        <v>0</v>
      </c>
      <c r="E49" s="13"/>
      <c r="F49" s="83" t="s">
        <v>51</v>
      </c>
      <c r="G49" s="84">
        <v>15</v>
      </c>
      <c r="H49" s="85">
        <v>0</v>
      </c>
      <c r="I49" s="102">
        <f t="shared" si="40"/>
        <v>0</v>
      </c>
      <c r="J49" s="88" t="s">
        <v>35</v>
      </c>
      <c r="K49" s="8" t="s">
        <v>54</v>
      </c>
      <c r="L49" s="2">
        <v>15</v>
      </c>
      <c r="M49" s="49">
        <v>0.33680555555555558</v>
      </c>
      <c r="N49" s="49">
        <f>IF(M49=0,0,M49-AF14)</f>
        <v>0</v>
      </c>
      <c r="O49" s="10"/>
      <c r="P49" s="11" t="s">
        <v>49</v>
      </c>
      <c r="Q49" s="12">
        <v>15</v>
      </c>
      <c r="R49" s="51">
        <v>0</v>
      </c>
      <c r="S49" s="51">
        <f t="shared" ref="S49:S54" si="41">IF(R49=0,0,R49-AF9)</f>
        <v>0</v>
      </c>
      <c r="T49" s="13"/>
      <c r="U49" s="8" t="s">
        <v>52</v>
      </c>
      <c r="V49" s="2">
        <v>15</v>
      </c>
      <c r="W49" s="49">
        <v>0.14930555555555555</v>
      </c>
      <c r="X49" s="49">
        <f t="shared" si="39"/>
        <v>0</v>
      </c>
      <c r="Y49" s="21"/>
      <c r="Z49" s="8" t="s">
        <v>54</v>
      </c>
      <c r="AA49" s="2">
        <v>15</v>
      </c>
      <c r="AB49" s="49">
        <v>0.33680555555555558</v>
      </c>
      <c r="AC49" s="49">
        <f t="shared" si="38"/>
        <v>0</v>
      </c>
      <c r="AD49" s="10"/>
    </row>
    <row r="50" spans="1:33" ht="12" customHeight="1" x14ac:dyDescent="0.2">
      <c r="A50" s="11" t="s">
        <v>49</v>
      </c>
      <c r="B50" s="12">
        <v>16</v>
      </c>
      <c r="C50" s="55">
        <v>0</v>
      </c>
      <c r="D50" s="51">
        <f t="shared" ref="D50:D55" si="42">IF(C50=0,0,C50-AF9)</f>
        <v>0</v>
      </c>
      <c r="E50" s="13"/>
      <c r="F50" s="8" t="s">
        <v>52</v>
      </c>
      <c r="G50" s="2">
        <v>16</v>
      </c>
      <c r="H50" s="57">
        <v>0</v>
      </c>
      <c r="I50" s="49">
        <f t="shared" si="40"/>
        <v>0</v>
      </c>
      <c r="J50" s="10">
        <v>1</v>
      </c>
      <c r="K50" s="11" t="s">
        <v>55</v>
      </c>
      <c r="L50" s="12">
        <v>16</v>
      </c>
      <c r="M50" s="51">
        <v>0</v>
      </c>
      <c r="N50" s="51">
        <f>IF(M50=0,0,M50-AF8)</f>
        <v>0</v>
      </c>
      <c r="O50" s="18"/>
      <c r="P50" s="8" t="s">
        <v>50</v>
      </c>
      <c r="Q50" s="2">
        <v>16</v>
      </c>
      <c r="R50" s="49">
        <v>0.31597222222222221</v>
      </c>
      <c r="S50" s="49">
        <f t="shared" si="41"/>
        <v>0</v>
      </c>
      <c r="T50" s="9"/>
      <c r="U50" s="8" t="s">
        <v>53</v>
      </c>
      <c r="V50" s="2">
        <v>16</v>
      </c>
      <c r="W50" s="49">
        <v>0.33680555555555558</v>
      </c>
      <c r="X50" s="49">
        <f t="shared" si="39"/>
        <v>0</v>
      </c>
      <c r="Y50" s="21"/>
      <c r="Z50" s="11" t="s">
        <v>55</v>
      </c>
      <c r="AA50" s="12">
        <v>16</v>
      </c>
      <c r="AB50" s="51">
        <v>0</v>
      </c>
      <c r="AC50" s="51">
        <f>IF(AB50=0,0,AB50-AF8)</f>
        <v>0</v>
      </c>
      <c r="AD50" s="13"/>
    </row>
    <row r="51" spans="1:33" ht="12" customHeight="1" x14ac:dyDescent="0.2">
      <c r="A51" s="8" t="s">
        <v>50</v>
      </c>
      <c r="B51" s="2">
        <v>17</v>
      </c>
      <c r="C51" s="56">
        <v>0.31597222222222221</v>
      </c>
      <c r="D51" s="49">
        <f t="shared" si="42"/>
        <v>0</v>
      </c>
      <c r="E51" s="10"/>
      <c r="F51" s="8" t="s">
        <v>53</v>
      </c>
      <c r="G51" s="2">
        <v>17</v>
      </c>
      <c r="H51" s="57">
        <v>0</v>
      </c>
      <c r="I51" s="49">
        <f t="shared" si="40"/>
        <v>0</v>
      </c>
      <c r="J51" s="10">
        <v>1</v>
      </c>
      <c r="K51" s="11" t="s">
        <v>49</v>
      </c>
      <c r="L51" s="12">
        <v>17</v>
      </c>
      <c r="M51" s="51">
        <v>0</v>
      </c>
      <c r="N51" s="51">
        <f t="shared" ref="N51:N56" si="43">IF(M51=0,0,M51-AF9)</f>
        <v>0</v>
      </c>
      <c r="O51" s="18"/>
      <c r="P51" s="8" t="s">
        <v>51</v>
      </c>
      <c r="Q51" s="2">
        <v>17</v>
      </c>
      <c r="R51" s="49">
        <v>0.33680555555555558</v>
      </c>
      <c r="S51" s="49">
        <f t="shared" si="41"/>
        <v>0</v>
      </c>
      <c r="T51" s="10"/>
      <c r="U51" s="8" t="s">
        <v>54</v>
      </c>
      <c r="V51" s="2">
        <v>17</v>
      </c>
      <c r="W51" s="54">
        <v>0</v>
      </c>
      <c r="X51" s="49">
        <f t="shared" si="39"/>
        <v>0</v>
      </c>
      <c r="Y51" s="21">
        <v>1</v>
      </c>
      <c r="Z51" s="11" t="s">
        <v>49</v>
      </c>
      <c r="AA51" s="12">
        <v>17</v>
      </c>
      <c r="AB51" s="51">
        <v>0</v>
      </c>
      <c r="AC51" s="51">
        <f t="shared" ref="AC51:AC56" si="44">IF(AB51=0,0,AB51-AF9)</f>
        <v>0</v>
      </c>
      <c r="AD51" s="13"/>
    </row>
    <row r="52" spans="1:33" ht="12" customHeight="1" x14ac:dyDescent="0.2">
      <c r="A52" s="8" t="s">
        <v>51</v>
      </c>
      <c r="B52" s="2">
        <v>18</v>
      </c>
      <c r="C52" s="56">
        <v>0.33680555555555558</v>
      </c>
      <c r="D52" s="49">
        <f t="shared" si="42"/>
        <v>0</v>
      </c>
      <c r="E52" s="10"/>
      <c r="F52" s="8" t="s">
        <v>54</v>
      </c>
      <c r="G52" s="2">
        <v>18</v>
      </c>
      <c r="H52" s="57">
        <v>0</v>
      </c>
      <c r="I52" s="49">
        <f t="shared" si="40"/>
        <v>0</v>
      </c>
      <c r="J52" s="10">
        <v>1</v>
      </c>
      <c r="K52" s="8" t="s">
        <v>50</v>
      </c>
      <c r="L52" s="2">
        <v>18</v>
      </c>
      <c r="M52" s="49">
        <v>0.31597222222222221</v>
      </c>
      <c r="N52" s="49">
        <f t="shared" si="43"/>
        <v>0</v>
      </c>
      <c r="O52" s="10"/>
      <c r="P52" s="8" t="s">
        <v>52</v>
      </c>
      <c r="Q52" s="2">
        <v>18</v>
      </c>
      <c r="R52" s="49">
        <v>0.14930555555555555</v>
      </c>
      <c r="S52" s="49">
        <f t="shared" si="41"/>
        <v>0</v>
      </c>
      <c r="T52" s="10"/>
      <c r="U52" s="11" t="s">
        <v>55</v>
      </c>
      <c r="V52" s="12">
        <v>18</v>
      </c>
      <c r="W52" s="51">
        <v>0</v>
      </c>
      <c r="X52" s="51">
        <f>IF(W52=0,0,W52-AF8)</f>
        <v>0</v>
      </c>
      <c r="Y52" s="18"/>
      <c r="Z52" s="8" t="s">
        <v>50</v>
      </c>
      <c r="AA52" s="2">
        <v>18</v>
      </c>
      <c r="AB52" s="49">
        <v>0.31597222222222221</v>
      </c>
      <c r="AC52" s="49">
        <f t="shared" si="44"/>
        <v>0</v>
      </c>
      <c r="AD52" s="10"/>
    </row>
    <row r="53" spans="1:33" ht="12" customHeight="1" x14ac:dyDescent="0.2">
      <c r="A53" s="8" t="s">
        <v>52</v>
      </c>
      <c r="B53" s="2">
        <v>19</v>
      </c>
      <c r="C53" s="56">
        <v>0.14930555555555555</v>
      </c>
      <c r="D53" s="49">
        <f t="shared" si="42"/>
        <v>0</v>
      </c>
      <c r="E53" s="10"/>
      <c r="F53" s="11" t="s">
        <v>55</v>
      </c>
      <c r="G53" s="12">
        <v>19</v>
      </c>
      <c r="H53" s="55">
        <v>0</v>
      </c>
      <c r="I53" s="51">
        <f>IF(H53=0,0,H53-AF8)</f>
        <v>0</v>
      </c>
      <c r="J53" s="16"/>
      <c r="K53" s="8" t="s">
        <v>51</v>
      </c>
      <c r="L53" s="2">
        <v>19</v>
      </c>
      <c r="M53" s="49">
        <v>0.33680555555555558</v>
      </c>
      <c r="N53" s="49">
        <f t="shared" si="43"/>
        <v>0</v>
      </c>
      <c r="O53" s="10"/>
      <c r="P53" s="8" t="s">
        <v>53</v>
      </c>
      <c r="Q53" s="2">
        <v>19</v>
      </c>
      <c r="R53" s="49">
        <v>0.33680555555555558</v>
      </c>
      <c r="S53" s="49">
        <f t="shared" si="41"/>
        <v>0</v>
      </c>
      <c r="T53" s="10"/>
      <c r="U53" s="11" t="s">
        <v>49</v>
      </c>
      <c r="V53" s="12">
        <v>19</v>
      </c>
      <c r="W53" s="51">
        <v>0</v>
      </c>
      <c r="X53" s="51">
        <f t="shared" ref="X53:X58" si="45">IF(W53=0,0,W53-AF9)</f>
        <v>0</v>
      </c>
      <c r="Y53" s="18"/>
      <c r="Z53" s="8" t="s">
        <v>51</v>
      </c>
      <c r="AA53" s="2">
        <v>19</v>
      </c>
      <c r="AB53" s="49">
        <v>0.33680555555555558</v>
      </c>
      <c r="AC53" s="49">
        <f t="shared" si="44"/>
        <v>0</v>
      </c>
      <c r="AD53" s="10"/>
    </row>
    <row r="54" spans="1:33" ht="12" customHeight="1" x14ac:dyDescent="0.2">
      <c r="A54" s="8" t="s">
        <v>53</v>
      </c>
      <c r="B54" s="2">
        <v>20</v>
      </c>
      <c r="C54" s="56">
        <v>0.33680555555555558</v>
      </c>
      <c r="D54" s="49">
        <f t="shared" si="42"/>
        <v>0</v>
      </c>
      <c r="E54" s="10"/>
      <c r="F54" s="11" t="s">
        <v>49</v>
      </c>
      <c r="G54" s="12">
        <v>20</v>
      </c>
      <c r="H54" s="55">
        <v>0</v>
      </c>
      <c r="I54" s="51">
        <f t="shared" ref="I54:I59" si="46">IF(H54=0,0,H54-AF9)</f>
        <v>0</v>
      </c>
      <c r="J54" s="13"/>
      <c r="K54" s="8" t="s">
        <v>52</v>
      </c>
      <c r="L54" s="2">
        <v>20</v>
      </c>
      <c r="M54" s="49">
        <v>0.14930555555555555</v>
      </c>
      <c r="N54" s="49">
        <f t="shared" si="43"/>
        <v>0</v>
      </c>
      <c r="O54" s="10"/>
      <c r="P54" s="8" t="s">
        <v>54</v>
      </c>
      <c r="Q54" s="2">
        <v>20</v>
      </c>
      <c r="R54" s="49">
        <v>0.33680555555555558</v>
      </c>
      <c r="S54" s="49">
        <f t="shared" si="41"/>
        <v>0</v>
      </c>
      <c r="T54" s="10"/>
      <c r="U54" s="8" t="s">
        <v>50</v>
      </c>
      <c r="V54" s="2">
        <v>20</v>
      </c>
      <c r="W54" s="49">
        <v>0.31597222222222221</v>
      </c>
      <c r="X54" s="49">
        <f t="shared" si="45"/>
        <v>0</v>
      </c>
      <c r="Y54" s="9"/>
      <c r="Z54" s="8" t="s">
        <v>52</v>
      </c>
      <c r="AA54" s="2">
        <v>20</v>
      </c>
      <c r="AB54" s="49">
        <v>0.14930555555555555</v>
      </c>
      <c r="AC54" s="49">
        <f t="shared" si="44"/>
        <v>0</v>
      </c>
      <c r="AD54" s="9"/>
    </row>
    <row r="55" spans="1:33" ht="12" customHeight="1" x14ac:dyDescent="0.2">
      <c r="A55" s="8" t="s">
        <v>54</v>
      </c>
      <c r="B55" s="2">
        <v>21</v>
      </c>
      <c r="C55" s="56">
        <v>0.33680555555555558</v>
      </c>
      <c r="D55" s="49">
        <f t="shared" si="42"/>
        <v>0</v>
      </c>
      <c r="E55" s="10"/>
      <c r="F55" s="36" t="s">
        <v>50</v>
      </c>
      <c r="G55" s="2">
        <v>21</v>
      </c>
      <c r="H55" s="57">
        <v>0</v>
      </c>
      <c r="I55" s="49">
        <f t="shared" si="46"/>
        <v>0</v>
      </c>
      <c r="J55" s="10">
        <v>1</v>
      </c>
      <c r="K55" s="8" t="s">
        <v>53</v>
      </c>
      <c r="L55" s="2">
        <v>21</v>
      </c>
      <c r="M55" s="49">
        <v>0.33680555555555558</v>
      </c>
      <c r="N55" s="49">
        <f t="shared" si="43"/>
        <v>0</v>
      </c>
      <c r="O55" s="10"/>
      <c r="P55" s="11" t="s">
        <v>55</v>
      </c>
      <c r="Q55" s="12">
        <v>21</v>
      </c>
      <c r="R55" s="55">
        <v>0</v>
      </c>
      <c r="S55" s="51">
        <f>IF(R55=0,0,R55-AF8)</f>
        <v>0</v>
      </c>
      <c r="T55" s="13"/>
      <c r="U55" s="8" t="s">
        <v>51</v>
      </c>
      <c r="V55" s="2">
        <v>21</v>
      </c>
      <c r="W55" s="49">
        <v>0.33680555555555558</v>
      </c>
      <c r="X55" s="49">
        <f t="shared" si="45"/>
        <v>0</v>
      </c>
      <c r="Y55" s="21"/>
      <c r="Z55" s="8" t="s">
        <v>53</v>
      </c>
      <c r="AA55" s="2">
        <v>21</v>
      </c>
      <c r="AB55" s="49">
        <v>0.33680555555555558</v>
      </c>
      <c r="AC55" s="49">
        <f t="shared" si="44"/>
        <v>0</v>
      </c>
      <c r="AD55" s="9"/>
    </row>
    <row r="56" spans="1:33" ht="12" customHeight="1" x14ac:dyDescent="0.2">
      <c r="A56" s="11" t="s">
        <v>55</v>
      </c>
      <c r="B56" s="12">
        <v>22</v>
      </c>
      <c r="C56" s="55">
        <v>0</v>
      </c>
      <c r="D56" s="51">
        <f>IF(C56=0,0,C56-AF8)</f>
        <v>0</v>
      </c>
      <c r="E56" s="13"/>
      <c r="F56" s="8" t="s">
        <v>51</v>
      </c>
      <c r="G56" s="2">
        <v>22</v>
      </c>
      <c r="H56" s="57">
        <v>0</v>
      </c>
      <c r="I56" s="49">
        <f t="shared" si="46"/>
        <v>0</v>
      </c>
      <c r="J56" s="10">
        <v>1</v>
      </c>
      <c r="K56" s="8" t="s">
        <v>54</v>
      </c>
      <c r="L56" s="2">
        <v>22</v>
      </c>
      <c r="M56" s="49">
        <v>0.33680555555555558</v>
      </c>
      <c r="N56" s="49">
        <f t="shared" si="43"/>
        <v>0</v>
      </c>
      <c r="O56" s="10"/>
      <c r="P56" s="11" t="s">
        <v>49</v>
      </c>
      <c r="Q56" s="12">
        <v>22</v>
      </c>
      <c r="R56" s="55">
        <v>0</v>
      </c>
      <c r="S56" s="51">
        <f t="shared" ref="S56:S61" si="47">IF(R56=0,0,R56-AF9)</f>
        <v>0</v>
      </c>
      <c r="T56" s="13"/>
      <c r="U56" s="8" t="s">
        <v>52</v>
      </c>
      <c r="V56" s="2">
        <v>22</v>
      </c>
      <c r="W56" s="49">
        <v>0.14930555555555555</v>
      </c>
      <c r="X56" s="49">
        <f t="shared" si="45"/>
        <v>0</v>
      </c>
      <c r="Y56" s="21"/>
      <c r="Z56" s="8" t="s">
        <v>54</v>
      </c>
      <c r="AA56" s="2">
        <v>22</v>
      </c>
      <c r="AB56" s="49">
        <v>0.33680555555555558</v>
      </c>
      <c r="AC56" s="49">
        <f t="shared" si="44"/>
        <v>0</v>
      </c>
      <c r="AD56" s="10"/>
    </row>
    <row r="57" spans="1:33" ht="12" customHeight="1" x14ac:dyDescent="0.2">
      <c r="A57" s="11" t="s">
        <v>49</v>
      </c>
      <c r="B57" s="12">
        <v>23</v>
      </c>
      <c r="C57" s="55">
        <v>0</v>
      </c>
      <c r="D57" s="51">
        <f t="shared" ref="D57:D62" si="48">IF(C57=0,0,C57-AF9)</f>
        <v>0</v>
      </c>
      <c r="E57" s="13"/>
      <c r="F57" s="8" t="s">
        <v>52</v>
      </c>
      <c r="G57" s="2">
        <v>23</v>
      </c>
      <c r="H57" s="57">
        <v>0</v>
      </c>
      <c r="I57" s="49">
        <f t="shared" si="46"/>
        <v>0</v>
      </c>
      <c r="J57" s="10">
        <v>1</v>
      </c>
      <c r="K57" s="11" t="s">
        <v>55</v>
      </c>
      <c r="L57" s="12">
        <v>23</v>
      </c>
      <c r="M57" s="51">
        <v>0</v>
      </c>
      <c r="N57" s="51">
        <f>IF(M57=0,0,M57-AF8)</f>
        <v>0</v>
      </c>
      <c r="O57" s="18"/>
      <c r="P57" s="8" t="s">
        <v>50</v>
      </c>
      <c r="Q57" s="2">
        <v>23</v>
      </c>
      <c r="R57" s="56">
        <v>0.31597222222222221</v>
      </c>
      <c r="S57" s="49">
        <f t="shared" si="47"/>
        <v>0</v>
      </c>
      <c r="T57" s="10"/>
      <c r="U57" s="8" t="s">
        <v>53</v>
      </c>
      <c r="V57" s="2">
        <v>23</v>
      </c>
      <c r="W57" s="49">
        <v>0.33680555555555558</v>
      </c>
      <c r="X57" s="49">
        <f t="shared" si="45"/>
        <v>0</v>
      </c>
      <c r="Y57" s="21"/>
      <c r="Z57" s="11" t="s">
        <v>55</v>
      </c>
      <c r="AA57" s="12">
        <v>23</v>
      </c>
      <c r="AB57" s="55">
        <v>0</v>
      </c>
      <c r="AC57" s="51">
        <f>IF(AB57=0,0,AB57-AF8)</f>
        <v>0</v>
      </c>
      <c r="AD57" s="13"/>
      <c r="AF57" s="37"/>
    </row>
    <row r="58" spans="1:33" ht="12" customHeight="1" x14ac:dyDescent="0.2">
      <c r="A58" s="8" t="s">
        <v>50</v>
      </c>
      <c r="B58" s="2">
        <v>24</v>
      </c>
      <c r="C58" s="56">
        <v>0.31597222222222221</v>
      </c>
      <c r="D58" s="49">
        <f t="shared" si="48"/>
        <v>0</v>
      </c>
      <c r="E58" s="10"/>
      <c r="F58" s="8" t="s">
        <v>53</v>
      </c>
      <c r="G58" s="2">
        <v>24</v>
      </c>
      <c r="H58" s="57">
        <v>0</v>
      </c>
      <c r="I58" s="49">
        <f t="shared" si="46"/>
        <v>0</v>
      </c>
      <c r="J58" s="10">
        <v>1</v>
      </c>
      <c r="K58" s="11" t="s">
        <v>49</v>
      </c>
      <c r="L58" s="12">
        <v>24</v>
      </c>
      <c r="M58" s="51">
        <v>0</v>
      </c>
      <c r="N58" s="51">
        <f t="shared" ref="N58:N63" si="49">IF(M58=0,0,M58-AF9)</f>
        <v>0</v>
      </c>
      <c r="O58" s="18"/>
      <c r="P58" s="8" t="s">
        <v>51</v>
      </c>
      <c r="Q58" s="2">
        <v>24</v>
      </c>
      <c r="R58" s="56">
        <v>0.33680555555555558</v>
      </c>
      <c r="S58" s="49">
        <f t="shared" si="47"/>
        <v>0</v>
      </c>
      <c r="T58" s="10"/>
      <c r="U58" s="8" t="s">
        <v>54</v>
      </c>
      <c r="V58" s="2">
        <v>24</v>
      </c>
      <c r="W58" s="49">
        <v>0.33680555555555558</v>
      </c>
      <c r="X58" s="49">
        <f t="shared" si="45"/>
        <v>0</v>
      </c>
      <c r="Y58" s="21"/>
      <c r="Z58" s="11" t="s">
        <v>49</v>
      </c>
      <c r="AA58" s="12">
        <v>24</v>
      </c>
      <c r="AB58" s="55">
        <v>0</v>
      </c>
      <c r="AC58" s="51">
        <f t="shared" ref="AC58:AC63" si="50">IF(AB58=0,0,AB58-AF9)</f>
        <v>0</v>
      </c>
      <c r="AD58" s="13"/>
    </row>
    <row r="59" spans="1:33" ht="12" customHeight="1" x14ac:dyDescent="0.2">
      <c r="A59" s="8" t="s">
        <v>51</v>
      </c>
      <c r="B59" s="2">
        <v>25</v>
      </c>
      <c r="C59" s="56">
        <v>0.33680555555555558</v>
      </c>
      <c r="D59" s="49">
        <f t="shared" si="48"/>
        <v>0</v>
      </c>
      <c r="E59" s="10"/>
      <c r="F59" s="8" t="s">
        <v>54</v>
      </c>
      <c r="G59" s="2">
        <v>25</v>
      </c>
      <c r="H59" s="57">
        <v>0</v>
      </c>
      <c r="I59" s="49">
        <f t="shared" si="46"/>
        <v>0</v>
      </c>
      <c r="J59" s="10">
        <v>1</v>
      </c>
      <c r="K59" s="8" t="s">
        <v>50</v>
      </c>
      <c r="L59" s="2">
        <v>25</v>
      </c>
      <c r="M59" s="49">
        <v>0.31597222222222221</v>
      </c>
      <c r="N59" s="49">
        <f t="shared" si="49"/>
        <v>0</v>
      </c>
      <c r="O59" s="10"/>
      <c r="P59" s="8" t="s">
        <v>52</v>
      </c>
      <c r="Q59" s="2">
        <v>25</v>
      </c>
      <c r="R59" s="56">
        <v>0.14930555555555555</v>
      </c>
      <c r="S59" s="49">
        <f t="shared" si="47"/>
        <v>0</v>
      </c>
      <c r="T59" s="10"/>
      <c r="U59" s="11" t="s">
        <v>55</v>
      </c>
      <c r="V59" s="12">
        <v>25</v>
      </c>
      <c r="W59" s="51">
        <v>0</v>
      </c>
      <c r="X59" s="51">
        <f>IF(W59=0,0,W59-AF8)</f>
        <v>0</v>
      </c>
      <c r="Y59" s="18"/>
      <c r="Z59" s="83" t="s">
        <v>50</v>
      </c>
      <c r="AA59" s="84">
        <v>25</v>
      </c>
      <c r="AB59" s="85">
        <v>0</v>
      </c>
      <c r="AC59" s="102">
        <f t="shared" si="50"/>
        <v>0</v>
      </c>
      <c r="AD59" s="111" t="s">
        <v>38</v>
      </c>
      <c r="AF59" s="40"/>
      <c r="AG59" s="23"/>
    </row>
    <row r="60" spans="1:33" ht="12" customHeight="1" x14ac:dyDescent="0.2">
      <c r="A60" s="8" t="s">
        <v>52</v>
      </c>
      <c r="B60" s="2">
        <v>26</v>
      </c>
      <c r="C60" s="56">
        <v>0.14930555555555555</v>
      </c>
      <c r="D60" s="49">
        <f t="shared" si="48"/>
        <v>0</v>
      </c>
      <c r="E60" s="10"/>
      <c r="F60" s="11" t="s">
        <v>55</v>
      </c>
      <c r="G60" s="12">
        <v>26</v>
      </c>
      <c r="H60" s="55">
        <v>0</v>
      </c>
      <c r="I60" s="51">
        <f>IF(H60=0,0,H60-AF8)</f>
        <v>0</v>
      </c>
      <c r="J60" s="13"/>
      <c r="K60" s="8" t="s">
        <v>51</v>
      </c>
      <c r="L60" s="2">
        <v>26</v>
      </c>
      <c r="M60" s="49">
        <v>0.33680555555555558</v>
      </c>
      <c r="N60" s="49">
        <f t="shared" si="49"/>
        <v>0</v>
      </c>
      <c r="O60" s="10"/>
      <c r="P60" s="8" t="s">
        <v>53</v>
      </c>
      <c r="Q60" s="2">
        <v>26</v>
      </c>
      <c r="R60" s="56">
        <v>0.33680555555555558</v>
      </c>
      <c r="S60" s="49">
        <f t="shared" si="47"/>
        <v>0</v>
      </c>
      <c r="T60" s="10"/>
      <c r="U60" s="11" t="s">
        <v>49</v>
      </c>
      <c r="V60" s="12">
        <v>26</v>
      </c>
      <c r="W60" s="51">
        <v>0</v>
      </c>
      <c r="X60" s="51">
        <f t="shared" ref="X60:X63" si="51">IF(W60=0,0,W60-AF9)</f>
        <v>0</v>
      </c>
      <c r="Y60" s="18"/>
      <c r="Z60" s="8" t="s">
        <v>51</v>
      </c>
      <c r="AA60" s="2">
        <v>26</v>
      </c>
      <c r="AB60" s="57">
        <v>0</v>
      </c>
      <c r="AC60" s="49">
        <f t="shared" si="50"/>
        <v>0</v>
      </c>
      <c r="AD60" s="10">
        <v>1</v>
      </c>
      <c r="AG60" s="41"/>
    </row>
    <row r="61" spans="1:33" ht="12" customHeight="1" x14ac:dyDescent="0.2">
      <c r="A61" s="8" t="s">
        <v>53</v>
      </c>
      <c r="B61" s="2">
        <v>27</v>
      </c>
      <c r="C61" s="56">
        <v>0.33680555555555558</v>
      </c>
      <c r="D61" s="49">
        <f t="shared" si="48"/>
        <v>0</v>
      </c>
      <c r="E61" s="10"/>
      <c r="F61" s="11" t="s">
        <v>49</v>
      </c>
      <c r="G61" s="12">
        <v>27</v>
      </c>
      <c r="H61" s="55">
        <v>0</v>
      </c>
      <c r="I61" s="51">
        <f t="shared" ref="I61:I64" si="52">IF(H61=0,0,H61-AF9)</f>
        <v>0</v>
      </c>
      <c r="J61" s="13"/>
      <c r="K61" s="8" t="s">
        <v>52</v>
      </c>
      <c r="L61" s="2">
        <v>27</v>
      </c>
      <c r="M61" s="54">
        <v>0</v>
      </c>
      <c r="N61" s="49">
        <f t="shared" si="49"/>
        <v>0</v>
      </c>
      <c r="O61" s="10">
        <v>1</v>
      </c>
      <c r="P61" s="8" t="s">
        <v>54</v>
      </c>
      <c r="Q61" s="2">
        <v>27</v>
      </c>
      <c r="R61" s="56">
        <v>0.33680555555555558</v>
      </c>
      <c r="S61" s="49">
        <f t="shared" si="47"/>
        <v>0</v>
      </c>
      <c r="T61" s="10"/>
      <c r="U61" s="8" t="s">
        <v>50</v>
      </c>
      <c r="V61" s="2">
        <v>27</v>
      </c>
      <c r="W61" s="49">
        <v>0.31597222222222221</v>
      </c>
      <c r="X61" s="49">
        <f t="shared" si="51"/>
        <v>0</v>
      </c>
      <c r="Y61" s="9"/>
      <c r="Z61" s="8" t="s">
        <v>52</v>
      </c>
      <c r="AA61" s="2">
        <v>27</v>
      </c>
      <c r="AB61" s="57">
        <v>0</v>
      </c>
      <c r="AC61" s="49">
        <f t="shared" si="50"/>
        <v>0</v>
      </c>
      <c r="AD61" s="10">
        <v>1</v>
      </c>
      <c r="AF61" s="31"/>
    </row>
    <row r="62" spans="1:33" ht="12" customHeight="1" x14ac:dyDescent="0.2">
      <c r="A62" s="8" t="s">
        <v>54</v>
      </c>
      <c r="B62" s="2">
        <v>28</v>
      </c>
      <c r="C62" s="56">
        <v>0.33680555555555558</v>
      </c>
      <c r="D62" s="49">
        <f t="shared" si="48"/>
        <v>0</v>
      </c>
      <c r="E62" s="10"/>
      <c r="F62" s="36" t="s">
        <v>50</v>
      </c>
      <c r="G62" s="2">
        <v>28</v>
      </c>
      <c r="H62" s="57">
        <v>0</v>
      </c>
      <c r="I62" s="49">
        <f t="shared" si="52"/>
        <v>0</v>
      </c>
      <c r="J62" s="10">
        <v>1</v>
      </c>
      <c r="K62" s="8" t="s">
        <v>53</v>
      </c>
      <c r="L62" s="2">
        <v>28</v>
      </c>
      <c r="M62" s="49">
        <v>0.33680555555555558</v>
      </c>
      <c r="N62" s="49">
        <f t="shared" si="49"/>
        <v>0</v>
      </c>
      <c r="O62" s="10"/>
      <c r="P62" s="11" t="s">
        <v>55</v>
      </c>
      <c r="Q62" s="12">
        <v>28</v>
      </c>
      <c r="R62" s="55">
        <v>0</v>
      </c>
      <c r="S62" s="51">
        <f>IF(R62=0,0,R62-AF8)</f>
        <v>0</v>
      </c>
      <c r="T62" s="13"/>
      <c r="U62" s="8" t="s">
        <v>51</v>
      </c>
      <c r="V62" s="2">
        <v>28</v>
      </c>
      <c r="W62" s="49">
        <v>0.33680555555555558</v>
      </c>
      <c r="X62" s="49">
        <f t="shared" si="51"/>
        <v>0</v>
      </c>
      <c r="Y62" s="21"/>
      <c r="Z62" s="8" t="s">
        <v>53</v>
      </c>
      <c r="AA62" s="2">
        <v>28</v>
      </c>
      <c r="AB62" s="57">
        <v>0</v>
      </c>
      <c r="AC62" s="49">
        <f t="shared" si="50"/>
        <v>0</v>
      </c>
      <c r="AD62" s="10">
        <v>1</v>
      </c>
      <c r="AF62" s="31"/>
      <c r="AG62" s="31"/>
    </row>
    <row r="63" spans="1:33" ht="12" customHeight="1" x14ac:dyDescent="0.2">
      <c r="A63" s="11" t="s">
        <v>55</v>
      </c>
      <c r="B63" s="12">
        <v>29</v>
      </c>
      <c r="C63" s="55">
        <v>0</v>
      </c>
      <c r="D63" s="51">
        <f>IF(C63=0,0,C63-AF8)</f>
        <v>0</v>
      </c>
      <c r="E63" s="13"/>
      <c r="F63" s="8" t="s">
        <v>51</v>
      </c>
      <c r="G63" s="2">
        <v>29</v>
      </c>
      <c r="H63" s="57">
        <v>0</v>
      </c>
      <c r="I63" s="49">
        <f t="shared" si="52"/>
        <v>0</v>
      </c>
      <c r="J63" s="10">
        <v>1</v>
      </c>
      <c r="K63" s="8" t="s">
        <v>54</v>
      </c>
      <c r="L63" s="2">
        <v>29</v>
      </c>
      <c r="M63" s="49">
        <v>0.33680555555555558</v>
      </c>
      <c r="N63" s="49">
        <f t="shared" si="49"/>
        <v>0</v>
      </c>
      <c r="O63" s="10"/>
      <c r="P63" s="11" t="s">
        <v>49</v>
      </c>
      <c r="Q63" s="12">
        <v>29</v>
      </c>
      <c r="R63" s="55">
        <v>0</v>
      </c>
      <c r="S63" s="51">
        <f t="shared" ref="S63:S65" si="53">IF(R63=0,0,R63-AF9)</f>
        <v>0</v>
      </c>
      <c r="T63" s="13"/>
      <c r="U63" s="8" t="s">
        <v>52</v>
      </c>
      <c r="V63" s="2">
        <v>29</v>
      </c>
      <c r="W63" s="49">
        <v>0.14930555555555555</v>
      </c>
      <c r="X63" s="49">
        <f t="shared" si="51"/>
        <v>0</v>
      </c>
      <c r="Y63" s="21"/>
      <c r="Z63" s="8" t="s">
        <v>54</v>
      </c>
      <c r="AA63" s="2">
        <v>29</v>
      </c>
      <c r="AB63" s="57">
        <v>0</v>
      </c>
      <c r="AC63" s="49">
        <f t="shared" si="50"/>
        <v>0</v>
      </c>
      <c r="AD63" s="10">
        <v>1</v>
      </c>
      <c r="AF63" s="31"/>
      <c r="AG63" s="31"/>
    </row>
    <row r="64" spans="1:33" ht="12" customHeight="1" x14ac:dyDescent="0.2">
      <c r="A64" s="11" t="s">
        <v>49</v>
      </c>
      <c r="B64" s="12">
        <v>30</v>
      </c>
      <c r="C64" s="55">
        <v>0</v>
      </c>
      <c r="D64" s="51">
        <f t="shared" ref="D64:D65" si="54">IF(C64=0,0,C64-AF9)</f>
        <v>0</v>
      </c>
      <c r="E64" s="13"/>
      <c r="F64" s="8" t="s">
        <v>52</v>
      </c>
      <c r="G64" s="2">
        <v>30</v>
      </c>
      <c r="H64" s="57">
        <v>0</v>
      </c>
      <c r="I64" s="49">
        <f t="shared" si="52"/>
        <v>0</v>
      </c>
      <c r="J64" s="2">
        <v>1</v>
      </c>
      <c r="K64" s="74" t="s">
        <v>55</v>
      </c>
      <c r="L64" s="12">
        <v>30</v>
      </c>
      <c r="M64" s="51">
        <v>0</v>
      </c>
      <c r="N64" s="51">
        <f>IF(M64=0,0,M64-AF8)</f>
        <v>0</v>
      </c>
      <c r="O64" s="16"/>
      <c r="P64" s="8" t="s">
        <v>50</v>
      </c>
      <c r="Q64" s="2">
        <v>30</v>
      </c>
      <c r="R64" s="57">
        <v>0</v>
      </c>
      <c r="S64" s="49">
        <f t="shared" si="53"/>
        <v>0</v>
      </c>
      <c r="T64" s="10">
        <v>1</v>
      </c>
      <c r="U64" s="8" t="s">
        <v>53</v>
      </c>
      <c r="V64" s="2">
        <v>30</v>
      </c>
      <c r="W64" s="49">
        <v>0.33680555555555558</v>
      </c>
      <c r="X64" s="49">
        <f>IF(W64=0,0,W64-AF13)</f>
        <v>0</v>
      </c>
      <c r="Y64" s="21"/>
      <c r="Z64" s="11" t="s">
        <v>55</v>
      </c>
      <c r="AA64" s="12">
        <v>30</v>
      </c>
      <c r="AB64" s="55">
        <v>0</v>
      </c>
      <c r="AC64" s="51">
        <f>IF(AB64=0,0,AB64-AF8)</f>
        <v>0</v>
      </c>
      <c r="AD64" s="13"/>
      <c r="AF64" s="31"/>
      <c r="AG64" s="31"/>
    </row>
    <row r="65" spans="1:34" ht="12" customHeight="1" thickBot="1" x14ac:dyDescent="0.25">
      <c r="A65" s="112" t="s">
        <v>50</v>
      </c>
      <c r="B65" s="113">
        <v>31</v>
      </c>
      <c r="C65" s="114">
        <v>0.31597222222222221</v>
      </c>
      <c r="D65" s="75">
        <f t="shared" si="54"/>
        <v>0</v>
      </c>
      <c r="E65" s="115"/>
      <c r="F65" s="61" t="s">
        <v>53</v>
      </c>
      <c r="G65" s="34">
        <v>31</v>
      </c>
      <c r="H65" s="116">
        <v>0</v>
      </c>
      <c r="I65" s="75">
        <f>IF(H65=0,0,H65-AF13)</f>
        <v>0</v>
      </c>
      <c r="J65" s="100">
        <v>1</v>
      </c>
      <c r="K65" s="62"/>
      <c r="L65" s="62"/>
      <c r="M65" s="63"/>
      <c r="N65" s="63"/>
      <c r="O65" s="62"/>
      <c r="P65" s="61" t="s">
        <v>51</v>
      </c>
      <c r="Q65" s="34">
        <v>31</v>
      </c>
      <c r="R65" s="116">
        <v>0</v>
      </c>
      <c r="S65" s="75">
        <f t="shared" si="53"/>
        <v>0</v>
      </c>
      <c r="T65" s="100">
        <v>1</v>
      </c>
      <c r="U65" s="33"/>
      <c r="V65" s="62"/>
      <c r="W65" s="63"/>
      <c r="X65" s="63"/>
      <c r="Y65" s="64"/>
      <c r="Z65" s="117" t="s">
        <v>49</v>
      </c>
      <c r="AA65" s="118">
        <v>31</v>
      </c>
      <c r="AB65" s="119">
        <v>0</v>
      </c>
      <c r="AC65" s="120">
        <f>IF(AB65=0,0,AB65-AF9)</f>
        <v>0</v>
      </c>
      <c r="AD65" s="121"/>
      <c r="AF65" s="31"/>
      <c r="AG65" s="31"/>
    </row>
    <row r="66" spans="1:34" ht="12" customHeight="1" thickBot="1" x14ac:dyDescent="0.25">
      <c r="A66" s="65"/>
      <c r="B66" s="66"/>
      <c r="C66" s="67">
        <f>SUM(C35:C65)</f>
        <v>5.8819444444444429</v>
      </c>
      <c r="D66" s="68">
        <f>SUM(D35:D65)</f>
        <v>0</v>
      </c>
      <c r="E66" s="69">
        <f>SUM(E35:E65)</f>
        <v>0</v>
      </c>
      <c r="F66" s="65"/>
      <c r="G66" s="66"/>
      <c r="H66" s="67">
        <f>SUM(H35:H65)</f>
        <v>2.635416666666667</v>
      </c>
      <c r="I66" s="68">
        <f>SUM(I35:I65)</f>
        <v>0</v>
      </c>
      <c r="J66" s="69">
        <f>SUM(J35:J65)</f>
        <v>13</v>
      </c>
      <c r="K66" s="70"/>
      <c r="L66" s="71"/>
      <c r="M66" s="67">
        <f>SUM(M35:M65)</f>
        <v>5.7534722222222205</v>
      </c>
      <c r="N66" s="68">
        <f>SUM(N35:N65)</f>
        <v>0</v>
      </c>
      <c r="O66" s="69">
        <f>SUM(O35:O65)</f>
        <v>2</v>
      </c>
      <c r="P66" s="70"/>
      <c r="Q66" s="72"/>
      <c r="R66" s="67">
        <f>SUM(R35:R65)</f>
        <v>5.9027777777777759</v>
      </c>
      <c r="S66" s="68">
        <f>SUM(S35:S65)</f>
        <v>0</v>
      </c>
      <c r="T66" s="69">
        <f>SUM(T35:T65)</f>
        <v>2</v>
      </c>
      <c r="U66" s="73"/>
      <c r="V66" s="71"/>
      <c r="W66" s="67">
        <f>SUM(W35:W65)</f>
        <v>5.2291666666666652</v>
      </c>
      <c r="X66" s="68">
        <f>SUM(X35:X65)</f>
        <v>0</v>
      </c>
      <c r="Y66" s="69">
        <f>SUM(Y35:Y65)</f>
        <v>3</v>
      </c>
      <c r="Z66" s="70"/>
      <c r="AA66" s="72"/>
      <c r="AB66" s="67">
        <f>SUM(AB35:AB65)</f>
        <v>4.4270833333333321</v>
      </c>
      <c r="AC66" s="68">
        <f>SUM(AC35:AC65)</f>
        <v>0</v>
      </c>
      <c r="AD66" s="69">
        <f>SUM(AD35:AD65)</f>
        <v>5</v>
      </c>
      <c r="AF66" s="31"/>
      <c r="AG66" s="42"/>
    </row>
    <row r="67" spans="1:34" ht="9.9499999999999993" customHeight="1" x14ac:dyDescent="0.2">
      <c r="AF67" s="31"/>
      <c r="AG67" s="31"/>
    </row>
    <row r="68" spans="1:34" ht="9.9499999999999993" customHeight="1" x14ac:dyDescent="0.2">
      <c r="A68" s="43"/>
      <c r="B68" s="43"/>
      <c r="C68" s="44"/>
      <c r="D68" s="44"/>
      <c r="AF68" s="31"/>
      <c r="AG68" s="31"/>
    </row>
    <row r="69" spans="1:34" ht="9.9499999999999993" customHeight="1" x14ac:dyDescent="0.2">
      <c r="A69" s="43"/>
      <c r="B69" s="43"/>
      <c r="C69" s="44"/>
      <c r="D69" s="44"/>
      <c r="J69" s="1"/>
      <c r="AF69" s="31"/>
      <c r="AG69" s="31"/>
    </row>
    <row r="70" spans="1:34" ht="9.9499999999999993" customHeight="1" x14ac:dyDescent="0.2">
      <c r="A70" s="43"/>
      <c r="B70" s="43"/>
      <c r="C70" s="44"/>
      <c r="D70" s="44"/>
      <c r="J70" s="1"/>
      <c r="AF70" s="31"/>
      <c r="AG70" s="31"/>
    </row>
    <row r="71" spans="1:34" ht="9.9499999999999993" customHeight="1" x14ac:dyDescent="0.2">
      <c r="A71" s="43"/>
      <c r="B71" s="43"/>
      <c r="C71" s="44"/>
      <c r="D71" s="44"/>
      <c r="J71" s="1"/>
      <c r="AF71" s="31"/>
      <c r="AG71" s="31"/>
    </row>
    <row r="72" spans="1:34" ht="12.75" customHeight="1" x14ac:dyDescent="0.2">
      <c r="A72" s="43"/>
      <c r="B72" s="43"/>
      <c r="C72" s="44"/>
      <c r="D72" s="44"/>
      <c r="J72" s="1"/>
    </row>
    <row r="73" spans="1:34" ht="9.9499999999999993" customHeight="1" x14ac:dyDescent="0.2">
      <c r="A73" s="46"/>
      <c r="B73" s="2"/>
      <c r="C73" s="2"/>
      <c r="D73" s="2"/>
      <c r="AF73" s="47"/>
      <c r="AG73" s="45"/>
      <c r="AH73" s="48"/>
    </row>
    <row r="74" spans="1:34" ht="9.9499999999999993" customHeight="1" x14ac:dyDescent="0.2"/>
    <row r="75" spans="1:34" ht="9.9499999999999993" customHeight="1" x14ac:dyDescent="0.2"/>
    <row r="76" spans="1:34" ht="9.9499999999999993" customHeight="1" x14ac:dyDescent="0.2"/>
    <row r="77" spans="1:34" ht="9.9499999999999993" customHeight="1" x14ac:dyDescent="0.2"/>
    <row r="78" spans="1:34" ht="9.9499999999999993" customHeight="1" x14ac:dyDescent="0.2"/>
    <row r="79" spans="1:34" ht="9.9499999999999993" customHeight="1" x14ac:dyDescent="0.2"/>
    <row r="80" spans="1:34" ht="15.95" customHeight="1" x14ac:dyDescent="0.2"/>
    <row r="81" ht="15.95" customHeight="1" x14ac:dyDescent="0.2"/>
    <row r="82" ht="15.95" customHeight="1" x14ac:dyDescent="0.2"/>
    <row r="83" ht="15.95" customHeight="1" x14ac:dyDescent="0.2"/>
    <row r="84" ht="15.95" customHeight="1" x14ac:dyDescent="0.2"/>
    <row r="85" ht="15.95" customHeight="1" x14ac:dyDescent="0.2"/>
    <row r="86" ht="15.95" customHeight="1" x14ac:dyDescent="0.2"/>
    <row r="87" ht="15.95" customHeight="1" x14ac:dyDescent="0.2"/>
    <row r="88" ht="15.95" customHeight="1" x14ac:dyDescent="0.2"/>
    <row r="89" ht="15.95" customHeight="1" x14ac:dyDescent="0.2"/>
    <row r="90" ht="15.95" customHeight="1" x14ac:dyDescent="0.2"/>
    <row r="91" ht="15.95" customHeight="1" x14ac:dyDescent="0.2"/>
    <row r="92" ht="15.95" customHeight="1" x14ac:dyDescent="0.2"/>
    <row r="93" ht="15.95" customHeight="1" x14ac:dyDescent="0.2"/>
    <row r="94" ht="15.95" customHeight="1" x14ac:dyDescent="0.2"/>
    <row r="95" ht="15.95" customHeight="1" x14ac:dyDescent="0.2"/>
    <row r="97" ht="15.95" customHeight="1" x14ac:dyDescent="0.2"/>
    <row r="98" ht="15.95" customHeight="1" x14ac:dyDescent="0.2"/>
    <row r="99" ht="15.95" customHeight="1" x14ac:dyDescent="0.2"/>
    <row r="100" ht="15.95" customHeight="1" x14ac:dyDescent="0.2"/>
    <row r="101" ht="15.95" customHeight="1" x14ac:dyDescent="0.2"/>
    <row r="102" ht="15.95" customHeight="1" x14ac:dyDescent="0.2"/>
    <row r="103" ht="15.95" customHeight="1" x14ac:dyDescent="0.2"/>
    <row r="104" ht="15.95" customHeight="1" x14ac:dyDescent="0.2"/>
    <row r="105" ht="15.95" customHeight="1" x14ac:dyDescent="0.2"/>
    <row r="106" ht="15.95" customHeight="1" x14ac:dyDescent="0.2"/>
    <row r="107" ht="15.95" customHeight="1" x14ac:dyDescent="0.2"/>
    <row r="108" ht="15.95" customHeight="1" x14ac:dyDescent="0.2"/>
    <row r="109" ht="15.95" customHeight="1" x14ac:dyDescent="0.2"/>
    <row r="110" ht="15.95" customHeight="1" x14ac:dyDescent="0.2"/>
    <row r="111" ht="15.95" customHeight="1" x14ac:dyDescent="0.2"/>
    <row r="112" ht="15.95" customHeight="1" x14ac:dyDescent="0.2"/>
    <row r="113" ht="15.95" customHeight="1" x14ac:dyDescent="0.2"/>
    <row r="114" ht="15.95" customHeight="1" x14ac:dyDescent="0.2"/>
    <row r="115" ht="15.95" customHeight="1" x14ac:dyDescent="0.2"/>
    <row r="116" ht="15.95" customHeight="1" x14ac:dyDescent="0.2"/>
    <row r="117" ht="15.95" customHeight="1" x14ac:dyDescent="0.2"/>
    <row r="118" ht="15.95" customHeight="1" x14ac:dyDescent="0.2"/>
    <row r="119" ht="15.95" customHeight="1" x14ac:dyDescent="0.2"/>
    <row r="120" ht="15.95" customHeight="1" x14ac:dyDescent="0.2"/>
    <row r="121" ht="15.95" customHeight="1" x14ac:dyDescent="0.2"/>
    <row r="122" ht="15.95" customHeight="1" x14ac:dyDescent="0.2"/>
    <row r="123" ht="15.95" customHeight="1" x14ac:dyDescent="0.2"/>
    <row r="124" ht="15.95" customHeight="1" x14ac:dyDescent="0.2"/>
    <row r="125" ht="15.95" customHeight="1" x14ac:dyDescent="0.2"/>
    <row r="126" ht="15.95" customHeight="1" x14ac:dyDescent="0.2"/>
    <row r="127" ht="15.95" customHeight="1" x14ac:dyDescent="0.2"/>
    <row r="128" ht="15.95" customHeight="1" x14ac:dyDescent="0.2"/>
  </sheetData>
  <mergeCells count="2">
    <mergeCell ref="AF20:AG20"/>
    <mergeCell ref="AE1:AG3"/>
  </mergeCells>
  <phoneticPr fontId="0" type="noConversion"/>
  <pageMargins left="0.39370078740157483" right="0.39370078740157483" top="1.4960629921259843" bottom="0.27559055118110237" header="0.19685039370078741" footer="0.23622047244094491"/>
  <pageSetup paperSize="8" scale="83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Planning</vt:lpstr>
    </vt:vector>
  </TitlesOfParts>
  <Company>Mairie de Plougrescant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Mairie de Plougrescant.</dc:creator>
  <cp:lastModifiedBy>administrateur</cp:lastModifiedBy>
  <cp:lastPrinted>2017-03-28T12:04:59Z</cp:lastPrinted>
  <dcterms:created xsi:type="dcterms:W3CDTF">1999-08-31T14:10:49Z</dcterms:created>
  <dcterms:modified xsi:type="dcterms:W3CDTF">2017-03-30T07:38:01Z</dcterms:modified>
</cp:coreProperties>
</file>