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9755" windowHeight="7935"/>
  </bookViews>
  <sheets>
    <sheet name="carnet de notes" sheetId="4" r:id="rId1"/>
  </sheets>
  <externalReferences>
    <externalReference r:id="rId2"/>
  </externalReferences>
  <definedNames>
    <definedName name="apsa">[1]champs!$A$1:$A$13</definedName>
    <definedName name="instal">[1]champs!$C$1:$C$6</definedName>
  </definedNames>
  <calcPr calcId="145621"/>
</workbook>
</file>

<file path=xl/calcChain.xml><?xml version="1.0" encoding="utf-8"?>
<calcChain xmlns="http://schemas.openxmlformats.org/spreadsheetml/2006/main">
  <c r="C7" i="4" l="1"/>
  <c r="C6" i="4"/>
  <c r="C5" i="4" s="1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Q30" i="4"/>
  <c r="U30" i="4" s="1"/>
  <c r="L30" i="4"/>
  <c r="H30" i="4"/>
  <c r="C30" i="4"/>
  <c r="X30" i="4" s="1"/>
  <c r="Q29" i="4"/>
  <c r="U29" i="4" s="1"/>
  <c r="L29" i="4"/>
  <c r="X29" i="4"/>
  <c r="Q28" i="4"/>
  <c r="U28" i="4" s="1"/>
  <c r="L28" i="4"/>
  <c r="X28" i="4"/>
  <c r="Q27" i="4"/>
  <c r="U27" i="4" s="1"/>
  <c r="L27" i="4"/>
  <c r="X27" i="4"/>
  <c r="Q26" i="4"/>
  <c r="U26" i="4" s="1"/>
  <c r="L26" i="4"/>
  <c r="X26" i="4"/>
  <c r="Q25" i="4"/>
  <c r="U25" i="4" s="1"/>
  <c r="L25" i="4"/>
  <c r="X25" i="4"/>
  <c r="Q24" i="4"/>
  <c r="U24" i="4" s="1"/>
  <c r="L24" i="4"/>
  <c r="X24" i="4"/>
  <c r="Q23" i="4"/>
  <c r="U23" i="4" s="1"/>
  <c r="L23" i="4"/>
  <c r="X23" i="4"/>
  <c r="Q22" i="4"/>
  <c r="U22" i="4" s="1"/>
  <c r="L22" i="4"/>
  <c r="X22" i="4"/>
  <c r="Q21" i="4"/>
  <c r="U21" i="4" s="1"/>
  <c r="L21" i="4"/>
  <c r="X21" i="4"/>
  <c r="Q20" i="4"/>
  <c r="U20" i="4" s="1"/>
  <c r="L20" i="4"/>
  <c r="X20" i="4"/>
  <c r="Q19" i="4"/>
  <c r="U19" i="4" s="1"/>
  <c r="L19" i="4"/>
  <c r="X19" i="4"/>
  <c r="Q18" i="4"/>
  <c r="U18" i="4" s="1"/>
  <c r="L18" i="4"/>
  <c r="X18" i="4"/>
  <c r="Q17" i="4"/>
  <c r="U17" i="4" s="1"/>
  <c r="L17" i="4"/>
  <c r="X17" i="4"/>
  <c r="Q16" i="4"/>
  <c r="U16" i="4" s="1"/>
  <c r="L16" i="4"/>
  <c r="X16" i="4"/>
  <c r="Q15" i="4"/>
  <c r="U15" i="4" s="1"/>
  <c r="L15" i="4"/>
  <c r="X15" i="4"/>
  <c r="Q14" i="4"/>
  <c r="U14" i="4" s="1"/>
  <c r="L14" i="4"/>
  <c r="X14" i="4"/>
  <c r="Q13" i="4"/>
  <c r="U13" i="4" s="1"/>
  <c r="L13" i="4"/>
  <c r="X13" i="4"/>
  <c r="Q12" i="4"/>
  <c r="U12" i="4" s="1"/>
  <c r="L12" i="4"/>
  <c r="X12" i="4"/>
  <c r="Q11" i="4"/>
  <c r="U11" i="4" s="1"/>
  <c r="L11" i="4"/>
  <c r="X11" i="4"/>
  <c r="Q10" i="4"/>
  <c r="U10" i="4" s="1"/>
  <c r="L10" i="4"/>
  <c r="X10" i="4"/>
  <c r="Q9" i="4"/>
  <c r="U9" i="4" s="1"/>
  <c r="L9" i="4"/>
  <c r="X9" i="4"/>
  <c r="Q8" i="4"/>
  <c r="U8" i="4" s="1"/>
  <c r="L8" i="4"/>
  <c r="X8" i="4"/>
  <c r="A1" i="4"/>
  <c r="Z10" i="4" l="1"/>
  <c r="AD8" i="4" a="1"/>
  <c r="AD8" i="4" s="1"/>
  <c r="Z8" i="4"/>
  <c r="AD10" i="4" a="1"/>
  <c r="AD10" i="4" s="1"/>
  <c r="H31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</calcChain>
</file>

<file path=xl/sharedStrings.xml><?xml version="1.0" encoding="utf-8"?>
<sst xmlns="http://schemas.openxmlformats.org/spreadsheetml/2006/main" count="89" uniqueCount="69">
  <si>
    <t>ELEVES :</t>
  </si>
  <si>
    <t>sport</t>
  </si>
  <si>
    <t>Unss</t>
  </si>
  <si>
    <t>PB santé</t>
  </si>
  <si>
    <t>1er Trimestre</t>
  </si>
  <si>
    <t>2e Trimestre</t>
  </si>
  <si>
    <t>évol 1erT 2eT</t>
  </si>
  <si>
    <t>3e Trimestre</t>
  </si>
  <si>
    <t>évol 2eT 3eT</t>
  </si>
  <si>
    <t>Filles :</t>
  </si>
  <si>
    <t>Garçons :</t>
  </si>
  <si>
    <t>moyenne F</t>
  </si>
  <si>
    <t>juste</t>
  </si>
  <si>
    <t>max F</t>
  </si>
  <si>
    <t>moyenne</t>
  </si>
  <si>
    <t>moyenne G</t>
  </si>
  <si>
    <t>max G</t>
  </si>
  <si>
    <t>1 ms d'avce</t>
  </si>
  <si>
    <t>2 ms d'avce</t>
  </si>
  <si>
    <t>3 ms d'avce</t>
  </si>
  <si>
    <t>4 ms d'avce</t>
  </si>
  <si>
    <t>5 ms d'avce</t>
  </si>
  <si>
    <t>6 ms d'avce</t>
  </si>
  <si>
    <t>7 ms d'avce</t>
  </si>
  <si>
    <t>8 ms d'avce</t>
  </si>
  <si>
    <t>9 ms d'avce</t>
  </si>
  <si>
    <t>10 ms d'avce</t>
  </si>
  <si>
    <t>11 ms d'avce</t>
  </si>
  <si>
    <t xml:space="preserve"> 1 an d'avce</t>
  </si>
  <si>
    <t>13 ms d'avce</t>
  </si>
  <si>
    <t>14 ms d'avce</t>
  </si>
  <si>
    <t>15 ms d'avce</t>
  </si>
  <si>
    <t>16 ms d'avce</t>
  </si>
  <si>
    <t>17 ms d'avce</t>
  </si>
  <si>
    <t>18 ms d'avce</t>
  </si>
  <si>
    <t>19 ms d'avce</t>
  </si>
  <si>
    <t>20 ms d'avce</t>
  </si>
  <si>
    <t>21 ms d'avce</t>
  </si>
  <si>
    <t>22 ms d'avce</t>
  </si>
  <si>
    <t>23 ms d'avce</t>
  </si>
  <si>
    <t>2 ans d'avce</t>
  </si>
  <si>
    <t>ALQUIER Mathilde</t>
  </si>
  <si>
    <t>BACHALA Célia</t>
  </si>
  <si>
    <t>BARBE Louna</t>
  </si>
  <si>
    <t>BARTHIE Clara</t>
  </si>
  <si>
    <t>BOUDGHACENE Romain</t>
  </si>
  <si>
    <t>CABALOU Clément</t>
  </si>
  <si>
    <t>CONSTANS Mélanie</t>
  </si>
  <si>
    <t>CORBLIN Constance</t>
  </si>
  <si>
    <t>COUSINE Alexia</t>
  </si>
  <si>
    <t>DUCASSE Idyen</t>
  </si>
  <si>
    <t>DUMOND Cassendra</t>
  </si>
  <si>
    <t>FORMER Marco</t>
  </si>
  <si>
    <t>FOURNET Drazia</t>
  </si>
  <si>
    <t>GROPPI Calista</t>
  </si>
  <si>
    <t>HEBRARD Léa</t>
  </si>
  <si>
    <t>LACOSTE Jessica</t>
  </si>
  <si>
    <t>LALLEMAND Jade</t>
  </si>
  <si>
    <t>MASSIA Théo</t>
  </si>
  <si>
    <t>MATA Flavie</t>
  </si>
  <si>
    <t>MERLE Maëva</t>
  </si>
  <si>
    <t>MEUNIER Damien</t>
  </si>
  <si>
    <t>MILHAU Raphaël</t>
  </si>
  <si>
    <t>RUBIS Jeanne</t>
  </si>
  <si>
    <r>
      <t xml:space="preserve">Ann. naiss.                    </t>
    </r>
    <r>
      <rPr>
        <b/>
        <sz val="7"/>
        <color indexed="8"/>
        <rFont val="Arial"/>
        <family val="2"/>
      </rPr>
      <t xml:space="preserve"> </t>
    </r>
  </si>
  <si>
    <t>Moy</t>
  </si>
  <si>
    <t>N1</t>
  </si>
  <si>
    <t>N2</t>
  </si>
  <si>
    <t>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</si>
</sst>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L&quot;0"/>
    <numFmt numFmtId="165" formatCode="0.0"/>
    <numFmt numFmtId="166" formatCode="[$-40C]mmm\-yy;@"/>
  </numFmts>
  <fonts count="29" x14ac:knownFonts="1">
    <font>
      <sz val="11"/>
      <color theme="1"/>
      <name val="Calibri"/>
      <family val="2"/>
    </font>
    <font>
      <sz val="10"/>
      <color theme="1"/>
      <name val="Arial"/>
      <family val="2"/>
    </font>
    <font>
      <b/>
      <sz val="22"/>
      <color theme="0"/>
      <name val="Arial"/>
      <family val="2"/>
    </font>
    <font>
      <sz val="12"/>
      <color theme="1"/>
      <name val="Arial"/>
      <family val="2"/>
    </font>
    <font>
      <sz val="7"/>
      <name val="Arial"/>
      <family val="2"/>
    </font>
    <font>
      <sz val="7"/>
      <color theme="0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8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10.5"/>
      <name val="Arial"/>
      <family val="2"/>
    </font>
    <font>
      <sz val="9"/>
      <color rgb="FFFF0000"/>
      <name val="Arial"/>
      <family val="2"/>
    </font>
    <font>
      <sz val="10"/>
      <color theme="0"/>
      <name val="Arial"/>
      <family val="2"/>
    </font>
    <font>
      <sz val="11"/>
      <color rgb="FF000000"/>
      <name val="Calibri"/>
      <family val="2"/>
      <scheme val="minor"/>
    </font>
    <font>
      <sz val="22"/>
      <color theme="0"/>
      <name val="Arial"/>
      <family val="2"/>
    </font>
    <font>
      <sz val="8"/>
      <color theme="0"/>
      <name val="Arial"/>
      <family val="2"/>
    </font>
    <font>
      <b/>
      <sz val="7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5">
    <xf numFmtId="0" fontId="0" fillId="0" borderId="0" xfId="0"/>
    <xf numFmtId="0" fontId="2" fillId="2" borderId="0" xfId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/>
    </xf>
    <xf numFmtId="0" fontId="1" fillId="0" borderId="0" xfId="1" applyBorder="1"/>
    <xf numFmtId="0" fontId="1" fillId="0" borderId="2" xfId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14" fontId="4" fillId="3" borderId="0" xfId="1" applyNumberFormat="1" applyFont="1" applyFill="1" applyBorder="1" applyAlignment="1">
      <alignment horizontal="center"/>
    </xf>
    <xf numFmtId="14" fontId="5" fillId="3" borderId="0" xfId="1" applyNumberFormat="1" applyFont="1" applyFill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7" fillId="3" borderId="4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5" xfId="1" applyFont="1" applyFill="1" applyBorder="1" applyAlignment="1">
      <alignment horizontal="left" vertical="center" wrapText="1"/>
    </xf>
    <xf numFmtId="164" fontId="9" fillId="3" borderId="2" xfId="1" applyNumberFormat="1" applyFont="1" applyFill="1" applyBorder="1" applyAlignment="1">
      <alignment horizontal="center" vertical="center" wrapText="1"/>
    </xf>
    <xf numFmtId="164" fontId="7" fillId="3" borderId="6" xfId="1" applyNumberFormat="1" applyFont="1" applyFill="1" applyBorder="1" applyAlignment="1">
      <alignment horizontal="center" vertical="center"/>
    </xf>
    <xf numFmtId="164" fontId="8" fillId="3" borderId="4" xfId="1" applyNumberFormat="1" applyFont="1" applyFill="1" applyBorder="1" applyAlignment="1">
      <alignment horizontal="center" vertical="center" wrapText="1"/>
    </xf>
    <xf numFmtId="164" fontId="10" fillId="4" borderId="7" xfId="1" applyNumberFormat="1" applyFont="1" applyFill="1" applyBorder="1" applyAlignment="1">
      <alignment horizontal="center" vertical="center" wrapText="1"/>
    </xf>
    <xf numFmtId="164" fontId="10" fillId="4" borderId="1" xfId="1" applyNumberFormat="1" applyFont="1" applyFill="1" applyBorder="1" applyAlignment="1">
      <alignment horizontal="center" vertical="center" wrapText="1"/>
    </xf>
    <xf numFmtId="164" fontId="10" fillId="4" borderId="5" xfId="1" applyNumberFormat="1" applyFont="1" applyFill="1" applyBorder="1" applyAlignment="1">
      <alignment horizontal="center" vertical="center" wrapText="1"/>
    </xf>
    <xf numFmtId="164" fontId="11" fillId="5" borderId="8" xfId="1" applyNumberFormat="1" applyFont="1" applyFill="1" applyBorder="1" applyAlignment="1">
      <alignment horizontal="center" vertical="center" wrapText="1"/>
    </xf>
    <xf numFmtId="164" fontId="1" fillId="0" borderId="0" xfId="1" applyNumberFormat="1"/>
    <xf numFmtId="0" fontId="7" fillId="3" borderId="9" xfId="1" applyFont="1" applyFill="1" applyBorder="1" applyAlignment="1">
      <alignment horizontal="center" vertical="center" wrapText="1"/>
    </xf>
    <xf numFmtId="0" fontId="7" fillId="3" borderId="0" xfId="1" applyFont="1" applyFill="1" applyBorder="1" applyAlignment="1">
      <alignment horizontal="center" vertical="center" wrapText="1"/>
    </xf>
    <xf numFmtId="0" fontId="7" fillId="3" borderId="10" xfId="1" applyFont="1" applyFill="1" applyBorder="1" applyAlignment="1">
      <alignment horizontal="left" vertical="center" wrapText="1"/>
    </xf>
    <xf numFmtId="164" fontId="9" fillId="3" borderId="3" xfId="1" applyNumberFormat="1" applyFont="1" applyFill="1" applyBorder="1" applyAlignment="1">
      <alignment horizontal="center" vertical="center" wrapText="1"/>
    </xf>
    <xf numFmtId="164" fontId="8" fillId="3" borderId="9" xfId="1" applyNumberFormat="1" applyFont="1" applyFill="1" applyBorder="1" applyAlignment="1">
      <alignment horizontal="center" vertical="center" wrapText="1"/>
    </xf>
    <xf numFmtId="164" fontId="10" fillId="4" borderId="11" xfId="1" applyNumberFormat="1" applyFont="1" applyFill="1" applyBorder="1" applyAlignment="1">
      <alignment horizontal="center" vertical="center" wrapText="1"/>
    </xf>
    <xf numFmtId="164" fontId="10" fillId="4" borderId="0" xfId="1" applyNumberFormat="1" applyFont="1" applyFill="1" applyBorder="1" applyAlignment="1">
      <alignment horizontal="center" vertical="center" wrapText="1"/>
    </xf>
    <xf numFmtId="164" fontId="10" fillId="4" borderId="10" xfId="1" applyNumberFormat="1" applyFont="1" applyFill="1" applyBorder="1" applyAlignment="1">
      <alignment horizontal="center" vertical="center" wrapText="1"/>
    </xf>
    <xf numFmtId="164" fontId="11" fillId="5" borderId="12" xfId="1" applyNumberFormat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7" fillId="3" borderId="14" xfId="1" applyFont="1" applyFill="1" applyBorder="1" applyAlignment="1">
      <alignment horizontal="center" vertical="center" wrapText="1"/>
    </xf>
    <xf numFmtId="0" fontId="7" fillId="3" borderId="15" xfId="1" applyFont="1" applyFill="1" applyBorder="1" applyAlignment="1">
      <alignment horizontal="left" vertical="center" wrapText="1"/>
    </xf>
    <xf numFmtId="164" fontId="9" fillId="3" borderId="16" xfId="1" applyNumberFormat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 wrapText="1"/>
    </xf>
    <xf numFmtId="164" fontId="11" fillId="5" borderId="18" xfId="1" applyNumberFormat="1" applyFont="1" applyFill="1" applyBorder="1" applyAlignment="1">
      <alignment horizontal="center" vertical="center" wrapText="1"/>
    </xf>
    <xf numFmtId="164" fontId="1" fillId="0" borderId="0" xfId="1" applyNumberFormat="1" applyBorder="1"/>
    <xf numFmtId="0" fontId="1" fillId="6" borderId="19" xfId="1" applyFont="1" applyFill="1" applyBorder="1"/>
    <xf numFmtId="0" fontId="6" fillId="6" borderId="20" xfId="1" applyFont="1" applyFill="1" applyBorder="1" applyAlignment="1">
      <alignment horizontal="center" vertical="center"/>
    </xf>
    <xf numFmtId="17" fontId="6" fillId="6" borderId="21" xfId="1" applyNumberFormat="1" applyFont="1" applyFill="1" applyBorder="1" applyAlignment="1">
      <alignment horizontal="center" vertical="center"/>
    </xf>
    <xf numFmtId="17" fontId="6" fillId="6" borderId="22" xfId="1" applyNumberFormat="1" applyFont="1" applyFill="1" applyBorder="1" applyAlignment="1">
      <alignment horizontal="center" vertical="center"/>
    </xf>
    <xf numFmtId="165" fontId="13" fillId="7" borderId="6" xfId="1" applyNumberFormat="1" applyFont="1" applyFill="1" applyBorder="1" applyAlignment="1">
      <alignment vertical="center" wrapText="1"/>
    </xf>
    <xf numFmtId="165" fontId="14" fillId="7" borderId="6" xfId="1" applyNumberFormat="1" applyFont="1" applyFill="1" applyBorder="1" applyAlignment="1">
      <alignment vertical="center" wrapText="1"/>
    </xf>
    <xf numFmtId="165" fontId="6" fillId="6" borderId="23" xfId="1" applyNumberFormat="1" applyFont="1" applyFill="1" applyBorder="1" applyAlignment="1">
      <alignment vertical="center"/>
    </xf>
    <xf numFmtId="165" fontId="15" fillId="3" borderId="24" xfId="1" applyNumberFormat="1" applyFont="1" applyFill="1" applyBorder="1" applyAlignment="1">
      <alignment horizontal="center" vertical="center"/>
    </xf>
    <xf numFmtId="165" fontId="6" fillId="6" borderId="16" xfId="1" applyNumberFormat="1" applyFont="1" applyFill="1" applyBorder="1" applyAlignment="1">
      <alignment horizontal="center" vertical="center"/>
    </xf>
    <xf numFmtId="165" fontId="6" fillId="6" borderId="18" xfId="1" applyNumberFormat="1" applyFont="1" applyFill="1" applyBorder="1" applyAlignment="1">
      <alignment horizontal="center" vertical="center"/>
    </xf>
    <xf numFmtId="165" fontId="6" fillId="6" borderId="13" xfId="1" applyNumberFormat="1" applyFont="1" applyFill="1" applyBorder="1" applyAlignment="1">
      <alignment horizontal="center" vertical="center"/>
    </xf>
    <xf numFmtId="165" fontId="6" fillId="6" borderId="6" xfId="1" applyNumberFormat="1" applyFont="1" applyFill="1" applyBorder="1" applyAlignment="1">
      <alignment horizontal="center" vertical="center"/>
    </xf>
    <xf numFmtId="165" fontId="1" fillId="6" borderId="16" xfId="1" applyNumberFormat="1" applyFill="1" applyBorder="1" applyAlignment="1">
      <alignment horizontal="center" vertical="center"/>
    </xf>
    <xf numFmtId="165" fontId="1" fillId="6" borderId="18" xfId="1" applyNumberFormat="1" applyFill="1" applyBorder="1" applyAlignment="1">
      <alignment horizontal="center" vertical="center"/>
    </xf>
    <xf numFmtId="165" fontId="12" fillId="0" borderId="0" xfId="1" applyNumberFormat="1" applyFont="1" applyAlignment="1">
      <alignment horizontal="center"/>
    </xf>
    <xf numFmtId="165" fontId="1" fillId="0" borderId="0" xfId="1" applyNumberFormat="1"/>
    <xf numFmtId="0" fontId="1" fillId="0" borderId="0" xfId="1" applyNumberFormat="1"/>
    <xf numFmtId="0" fontId="1" fillId="3" borderId="25" xfId="1" applyFont="1" applyFill="1" applyBorder="1"/>
    <xf numFmtId="17" fontId="6" fillId="3" borderId="26" xfId="1" applyNumberFormat="1" applyFont="1" applyFill="1" applyBorder="1" applyAlignment="1">
      <alignment horizontal="center" vertical="center"/>
    </xf>
    <xf numFmtId="17" fontId="6" fillId="3" borderId="22" xfId="1" applyNumberFormat="1" applyFont="1" applyFill="1" applyBorder="1" applyAlignment="1">
      <alignment horizontal="center" vertical="center"/>
    </xf>
    <xf numFmtId="165" fontId="6" fillId="0" borderId="6" xfId="1" applyNumberFormat="1" applyFont="1" applyBorder="1" applyAlignment="1">
      <alignment vertical="center"/>
    </xf>
    <xf numFmtId="165" fontId="1" fillId="0" borderId="6" xfId="1" applyNumberFormat="1" applyBorder="1" applyAlignment="1">
      <alignment vertical="center"/>
    </xf>
    <xf numFmtId="165" fontId="6" fillId="0" borderId="23" xfId="1" applyNumberFormat="1" applyFont="1" applyBorder="1" applyAlignment="1">
      <alignment vertical="center"/>
    </xf>
    <xf numFmtId="165" fontId="6" fillId="0" borderId="6" xfId="1" applyNumberFormat="1" applyFont="1" applyBorder="1" applyAlignment="1">
      <alignment horizontal="center" vertical="center"/>
    </xf>
    <xf numFmtId="165" fontId="6" fillId="0" borderId="27" xfId="1" applyNumberFormat="1" applyFont="1" applyBorder="1" applyAlignment="1">
      <alignment horizontal="center" vertical="center"/>
    </xf>
    <xf numFmtId="165" fontId="6" fillId="0" borderId="23" xfId="1" applyNumberFormat="1" applyFont="1" applyBorder="1" applyAlignment="1">
      <alignment horizontal="center" vertical="center"/>
    </xf>
    <xf numFmtId="165" fontId="1" fillId="0" borderId="6" xfId="1" applyNumberFormat="1" applyBorder="1" applyAlignment="1">
      <alignment horizontal="center" vertical="center"/>
    </xf>
    <xf numFmtId="165" fontId="1" fillId="0" borderId="27" xfId="1" applyNumberFormat="1" applyBorder="1" applyAlignment="1">
      <alignment horizontal="center" vertical="center"/>
    </xf>
    <xf numFmtId="0" fontId="1" fillId="6" borderId="25" xfId="1" applyFont="1" applyFill="1" applyBorder="1"/>
    <xf numFmtId="17" fontId="6" fillId="6" borderId="26" xfId="1" applyNumberFormat="1" applyFont="1" applyFill="1" applyBorder="1" applyAlignment="1">
      <alignment horizontal="center" vertical="center"/>
    </xf>
    <xf numFmtId="165" fontId="6" fillId="6" borderId="6" xfId="1" applyNumberFormat="1" applyFont="1" applyFill="1" applyBorder="1" applyAlignment="1">
      <alignment vertical="center"/>
    </xf>
    <xf numFmtId="165" fontId="1" fillId="6" borderId="6" xfId="1" applyNumberFormat="1" applyFill="1" applyBorder="1" applyAlignment="1">
      <alignment vertical="center"/>
    </xf>
    <xf numFmtId="165" fontId="6" fillId="6" borderId="27" xfId="1" applyNumberFormat="1" applyFont="1" applyFill="1" applyBorder="1" applyAlignment="1">
      <alignment horizontal="center" vertical="center"/>
    </xf>
    <xf numFmtId="165" fontId="6" fillId="6" borderId="23" xfId="1" applyNumberFormat="1" applyFont="1" applyFill="1" applyBorder="1" applyAlignment="1">
      <alignment horizontal="center" vertical="center"/>
    </xf>
    <xf numFmtId="0" fontId="6" fillId="0" borderId="0" xfId="1" applyFont="1"/>
    <xf numFmtId="0" fontId="8" fillId="6" borderId="25" xfId="1" applyFont="1" applyFill="1" applyBorder="1"/>
    <xf numFmtId="165" fontId="13" fillId="8" borderId="6" xfId="1" applyNumberFormat="1" applyFont="1" applyFill="1" applyBorder="1" applyAlignment="1">
      <alignment vertical="center" wrapText="1"/>
    </xf>
    <xf numFmtId="165" fontId="14" fillId="8" borderId="6" xfId="1" applyNumberFormat="1" applyFont="1" applyFill="1" applyBorder="1" applyAlignment="1">
      <alignment vertical="center" wrapText="1"/>
    </xf>
    <xf numFmtId="165" fontId="6" fillId="0" borderId="23" xfId="1" applyNumberFormat="1" applyFont="1" applyBorder="1" applyAlignment="1">
      <alignment vertical="center" wrapText="1"/>
    </xf>
    <xf numFmtId="0" fontId="1" fillId="0" borderId="16" xfId="1" applyBorder="1" applyAlignment="1">
      <alignment horizontal="center" vertical="center"/>
    </xf>
    <xf numFmtId="0" fontId="1" fillId="0" borderId="28" xfId="1" applyBorder="1"/>
    <xf numFmtId="0" fontId="1" fillId="0" borderId="3" xfId="1" applyBorder="1" applyAlignment="1">
      <alignment vertical="center"/>
    </xf>
    <xf numFmtId="165" fontId="6" fillId="6" borderId="23" xfId="1" applyNumberFormat="1" applyFont="1" applyFill="1" applyBorder="1" applyAlignment="1">
      <alignment vertical="center" wrapText="1"/>
    </xf>
    <xf numFmtId="0" fontId="1" fillId="0" borderId="0" xfId="1" applyBorder="1" applyAlignment="1"/>
    <xf numFmtId="165" fontId="13" fillId="0" borderId="23" xfId="1" applyNumberFormat="1" applyFont="1" applyBorder="1" applyAlignment="1">
      <alignment vertical="center" wrapText="1"/>
    </xf>
    <xf numFmtId="0" fontId="1" fillId="0" borderId="16" xfId="1" applyBorder="1" applyAlignment="1">
      <alignment vertical="center"/>
    </xf>
    <xf numFmtId="0" fontId="17" fillId="3" borderId="0" xfId="1" applyFont="1" applyFill="1" applyBorder="1"/>
    <xf numFmtId="0" fontId="18" fillId="3" borderId="0" xfId="1" applyFont="1" applyFill="1" applyBorder="1" applyAlignment="1">
      <alignment horizontal="center"/>
    </xf>
    <xf numFmtId="0" fontId="1" fillId="3" borderId="0" xfId="1" applyFill="1" applyBorder="1"/>
    <xf numFmtId="0" fontId="6" fillId="0" borderId="6" xfId="1" applyFont="1" applyFill="1" applyBorder="1" applyAlignment="1">
      <alignment vertical="center"/>
    </xf>
    <xf numFmtId="0" fontId="1" fillId="0" borderId="6" xfId="1" applyFill="1" applyBorder="1" applyAlignment="1">
      <alignment vertical="center"/>
    </xf>
    <xf numFmtId="0" fontId="6" fillId="0" borderId="23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 vertical="center"/>
    </xf>
    <xf numFmtId="0" fontId="6" fillId="0" borderId="27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6" fillId="3" borderId="6" xfId="1" applyFont="1" applyFill="1" applyBorder="1"/>
    <xf numFmtId="0" fontId="1" fillId="3" borderId="6" xfId="1" applyFill="1" applyBorder="1"/>
    <xf numFmtId="0" fontId="6" fillId="3" borderId="23" xfId="1" applyFont="1" applyFill="1" applyBorder="1" applyAlignment="1">
      <alignment wrapText="1"/>
    </xf>
    <xf numFmtId="0" fontId="6" fillId="3" borderId="6" xfId="1" applyFont="1" applyFill="1" applyBorder="1" applyAlignment="1">
      <alignment horizontal="center"/>
    </xf>
    <xf numFmtId="0" fontId="6" fillId="3" borderId="27" xfId="1" applyFont="1" applyFill="1" applyBorder="1" applyAlignment="1">
      <alignment horizontal="center"/>
    </xf>
    <xf numFmtId="0" fontId="6" fillId="3" borderId="23" xfId="1" applyFont="1" applyFill="1" applyBorder="1" applyAlignment="1">
      <alignment horizontal="center"/>
    </xf>
    <xf numFmtId="0" fontId="19" fillId="9" borderId="6" xfId="1" applyFont="1" applyFill="1" applyBorder="1" applyAlignment="1">
      <alignment horizontal="center" vertical="center"/>
    </xf>
    <xf numFmtId="0" fontId="19" fillId="9" borderId="28" xfId="1" applyFont="1" applyFill="1" applyBorder="1" applyAlignment="1">
      <alignment horizontal="center" vertical="center"/>
    </xf>
    <xf numFmtId="0" fontId="19" fillId="9" borderId="0" xfId="1" applyFont="1" applyFill="1" applyBorder="1" applyAlignment="1">
      <alignment horizontal="center" vertical="center"/>
    </xf>
    <xf numFmtId="0" fontId="1" fillId="3" borderId="29" xfId="1" applyFont="1" applyFill="1" applyBorder="1"/>
    <xf numFmtId="165" fontId="19" fillId="9" borderId="6" xfId="1" applyNumberFormat="1" applyFont="1" applyFill="1" applyBorder="1" applyAlignment="1">
      <alignment horizontal="center" vertical="center"/>
    </xf>
    <xf numFmtId="0" fontId="19" fillId="9" borderId="3" xfId="1" applyFont="1" applyFill="1" applyBorder="1" applyAlignment="1">
      <alignment horizontal="center" vertical="center"/>
    </xf>
    <xf numFmtId="0" fontId="20" fillId="3" borderId="0" xfId="1" applyFont="1" applyFill="1" applyBorder="1" applyAlignment="1">
      <alignment vertical="center"/>
    </xf>
    <xf numFmtId="0" fontId="20" fillId="3" borderId="0" xfId="1" applyFont="1" applyFill="1" applyBorder="1" applyAlignment="1">
      <alignment horizontal="center" vertical="center"/>
    </xf>
    <xf numFmtId="0" fontId="15" fillId="3" borderId="0" xfId="1" applyFont="1" applyFill="1" applyBorder="1" applyAlignment="1">
      <alignment vertical="center"/>
    </xf>
    <xf numFmtId="0" fontId="20" fillId="0" borderId="0" xfId="1" applyFont="1"/>
    <xf numFmtId="0" fontId="1" fillId="6" borderId="0" xfId="1" applyFill="1"/>
    <xf numFmtId="0" fontId="1" fillId="6" borderId="0" xfId="1" applyFill="1" applyAlignment="1">
      <alignment horizontal="center"/>
    </xf>
    <xf numFmtId="0" fontId="21" fillId="0" borderId="0" xfId="1" applyNumberFormat="1" applyFont="1" applyBorder="1" applyAlignment="1"/>
    <xf numFmtId="164" fontId="6" fillId="3" borderId="0" xfId="1" applyNumberFormat="1" applyFont="1" applyFill="1" applyBorder="1" applyAlignment="1">
      <alignment horizontal="right" vertical="top" wrapText="1"/>
    </xf>
    <xf numFmtId="0" fontId="25" fillId="0" borderId="0" xfId="1" applyFont="1" applyBorder="1"/>
    <xf numFmtId="0" fontId="25" fillId="0" borderId="0" xfId="1" applyFont="1" applyFill="1" applyBorder="1"/>
    <xf numFmtId="0" fontId="1" fillId="3" borderId="0" xfId="1" applyFont="1" applyFill="1" applyBorder="1" applyAlignment="1">
      <alignment horizontal="left"/>
    </xf>
    <xf numFmtId="0" fontId="1" fillId="0" borderId="0" xfId="1" applyBorder="1" applyAlignment="1">
      <alignment horizontal="left" vertical="center"/>
    </xf>
    <xf numFmtId="165" fontId="15" fillId="3" borderId="0" xfId="1" applyNumberFormat="1" applyFont="1" applyFill="1" applyBorder="1" applyAlignment="1">
      <alignment horizontal="center" vertical="center"/>
    </xf>
    <xf numFmtId="0" fontId="16" fillId="0" borderId="0" xfId="1" applyNumberFormat="1" applyFont="1" applyFill="1" applyBorder="1" applyAlignment="1" applyProtection="1">
      <alignment horizontal="left" vertical="top"/>
    </xf>
    <xf numFmtId="14" fontId="1" fillId="0" borderId="0" xfId="1" applyNumberFormat="1" applyBorder="1" applyAlignment="1">
      <alignment horizontal="left" vertical="center"/>
    </xf>
    <xf numFmtId="0" fontId="1" fillId="0" borderId="0" xfId="1" applyBorder="1" applyAlignment="1">
      <alignment vertical="center"/>
    </xf>
    <xf numFmtId="0" fontId="19" fillId="9" borderId="16" xfId="1" applyFont="1" applyFill="1" applyBorder="1" applyAlignment="1">
      <alignment horizontal="center" vertical="center"/>
    </xf>
    <xf numFmtId="0" fontId="20" fillId="3" borderId="4" xfId="1" applyFont="1" applyFill="1" applyBorder="1" applyAlignment="1">
      <alignment horizontal="center" vertical="center"/>
    </xf>
    <xf numFmtId="0" fontId="20" fillId="3" borderId="5" xfId="1" applyFont="1" applyFill="1" applyBorder="1" applyAlignment="1">
      <alignment horizontal="center" vertical="center"/>
    </xf>
    <xf numFmtId="165" fontId="15" fillId="8" borderId="0" xfId="1" applyNumberFormat="1" applyFont="1" applyFill="1" applyBorder="1" applyAlignment="1">
      <alignment horizontal="center"/>
    </xf>
    <xf numFmtId="165" fontId="14" fillId="8" borderId="0" xfId="1" applyNumberFormat="1" applyFont="1" applyFill="1" applyBorder="1" applyAlignment="1">
      <alignment horizontal="center"/>
    </xf>
    <xf numFmtId="0" fontId="1" fillId="0" borderId="0" xfId="1" applyBorder="1" applyAlignment="1">
      <alignment horizontal="center" vertical="center"/>
    </xf>
    <xf numFmtId="0" fontId="6" fillId="3" borderId="0" xfId="1" applyFont="1" applyFill="1" applyBorder="1" applyAlignment="1">
      <alignment horizontal="center"/>
    </xf>
    <xf numFmtId="0" fontId="1" fillId="3" borderId="0" xfId="1" applyFont="1" applyFill="1" applyBorder="1"/>
    <xf numFmtId="0" fontId="1" fillId="3" borderId="0" xfId="1" applyFont="1" applyFill="1" applyBorder="1" applyAlignment="1">
      <alignment horizontal="center"/>
    </xf>
    <xf numFmtId="165" fontId="14" fillId="8" borderId="0" xfId="1" applyNumberFormat="1" applyFont="1" applyFill="1" applyBorder="1" applyAlignment="1">
      <alignment vertical="center" wrapText="1"/>
    </xf>
    <xf numFmtId="165" fontId="6" fillId="3" borderId="0" xfId="1" applyNumberFormat="1" applyFont="1" applyFill="1" applyBorder="1" applyAlignment="1">
      <alignment horizontal="center" vertical="center" wrapText="1"/>
    </xf>
    <xf numFmtId="1" fontId="21" fillId="3" borderId="0" xfId="1" applyNumberFormat="1" applyFont="1" applyFill="1" applyBorder="1" applyAlignment="1"/>
    <xf numFmtId="165" fontId="13" fillId="3" borderId="0" xfId="1" applyNumberFormat="1" applyFont="1" applyFill="1" applyBorder="1" applyAlignment="1">
      <alignment vertical="center" wrapText="1"/>
    </xf>
    <xf numFmtId="0" fontId="22" fillId="3" borderId="0" xfId="1" applyFont="1" applyFill="1" applyBorder="1" applyAlignment="1" applyProtection="1">
      <alignment vertical="center"/>
    </xf>
    <xf numFmtId="0" fontId="22" fillId="3" borderId="0" xfId="1" applyFont="1" applyFill="1" applyBorder="1" applyAlignment="1" applyProtection="1">
      <alignment horizontal="center" vertical="center"/>
    </xf>
    <xf numFmtId="165" fontId="14" fillId="3" borderId="0" xfId="1" applyNumberFormat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horizontal="center" vertical="center" wrapText="1"/>
    </xf>
    <xf numFmtId="1" fontId="23" fillId="3" borderId="0" xfId="1" applyNumberFormat="1" applyFont="1" applyFill="1" applyBorder="1" applyAlignment="1"/>
    <xf numFmtId="0" fontId="6" fillId="3" borderId="0" xfId="1" applyFont="1" applyFill="1" applyBorder="1"/>
    <xf numFmtId="14" fontId="24" fillId="3" borderId="0" xfId="1" applyNumberFormat="1" applyFont="1" applyFill="1" applyBorder="1" applyAlignment="1">
      <alignment horizontal="center"/>
    </xf>
    <xf numFmtId="165" fontId="6" fillId="3" borderId="0" xfId="1" applyNumberFormat="1" applyFont="1" applyFill="1" applyBorder="1" applyAlignment="1">
      <alignment wrapText="1"/>
    </xf>
    <xf numFmtId="165" fontId="15" fillId="3" borderId="0" xfId="1" applyNumberFormat="1" applyFont="1" applyFill="1" applyBorder="1"/>
    <xf numFmtId="165" fontId="6" fillId="3" borderId="0" xfId="1" applyNumberFormat="1" applyFont="1" applyFill="1" applyBorder="1"/>
    <xf numFmtId="165" fontId="15" fillId="3" borderId="0" xfId="1" applyNumberFormat="1" applyFont="1" applyFill="1" applyBorder="1" applyAlignment="1">
      <alignment horizontal="center"/>
    </xf>
    <xf numFmtId="165" fontId="14" fillId="8" borderId="0" xfId="1" applyNumberFormat="1" applyFont="1" applyFill="1" applyBorder="1" applyAlignment="1">
      <alignment horizontal="center" vertical="center" wrapText="1"/>
    </xf>
    <xf numFmtId="0" fontId="16" fillId="3" borderId="0" xfId="1" applyFont="1" applyFill="1" applyBorder="1" applyAlignment="1" applyProtection="1">
      <alignment vertical="center"/>
    </xf>
    <xf numFmtId="0" fontId="16" fillId="3" borderId="0" xfId="1" applyFont="1" applyFill="1" applyBorder="1" applyAlignment="1" applyProtection="1">
      <alignment horizontal="center" vertical="center"/>
    </xf>
    <xf numFmtId="0" fontId="15" fillId="3" borderId="0" xfId="1" applyFont="1" applyFill="1" applyBorder="1"/>
    <xf numFmtId="165" fontId="6" fillId="3" borderId="0" xfId="1" applyNumberFormat="1" applyFont="1" applyFill="1" applyBorder="1" applyAlignment="1">
      <alignment horizontal="center" wrapText="1"/>
    </xf>
    <xf numFmtId="0" fontId="6" fillId="3" borderId="0" xfId="1" applyFont="1" applyFill="1" applyBorder="1" applyAlignment="1">
      <alignment wrapText="1"/>
    </xf>
    <xf numFmtId="165" fontId="14" fillId="3" borderId="0" xfId="1" applyNumberFormat="1" applyFont="1" applyFill="1" applyBorder="1" applyAlignment="1">
      <alignment horizontal="center"/>
    </xf>
    <xf numFmtId="165" fontId="21" fillId="3" borderId="0" xfId="1" applyNumberFormat="1" applyFont="1" applyFill="1" applyBorder="1" applyAlignment="1">
      <alignment horizontal="center"/>
    </xf>
    <xf numFmtId="165" fontId="13" fillId="3" borderId="0" xfId="1" applyNumberFormat="1" applyFont="1" applyFill="1" applyBorder="1"/>
    <xf numFmtId="165" fontId="6" fillId="3" borderId="0" xfId="1" applyNumberFormat="1" applyFont="1" applyFill="1" applyBorder="1" applyAlignment="1">
      <alignment vertical="center" wrapText="1"/>
    </xf>
    <xf numFmtId="17" fontId="16" fillId="3" borderId="0" xfId="1" applyNumberFormat="1" applyFont="1" applyFill="1" applyBorder="1" applyAlignment="1" applyProtection="1">
      <alignment horizontal="left" vertical="center"/>
    </xf>
    <xf numFmtId="0" fontId="22" fillId="3" borderId="0" xfId="1" applyNumberFormat="1" applyFont="1" applyFill="1" applyBorder="1" applyAlignment="1" applyProtection="1">
      <alignment horizontal="center" vertical="center"/>
    </xf>
    <xf numFmtId="0" fontId="16" fillId="3" borderId="0" xfId="1" applyFont="1" applyFill="1" applyBorder="1"/>
    <xf numFmtId="0" fontId="16" fillId="3" borderId="0" xfId="1" applyFont="1" applyFill="1" applyBorder="1" applyAlignment="1">
      <alignment horizontal="center"/>
    </xf>
    <xf numFmtId="0" fontId="16" fillId="3" borderId="0" xfId="1" applyFont="1" applyFill="1" applyBorder="1" applyAlignment="1" applyProtection="1">
      <alignment horizontal="left" vertical="center"/>
    </xf>
    <xf numFmtId="0" fontId="16" fillId="3" borderId="0" xfId="1" applyNumberFormat="1" applyFont="1" applyFill="1" applyBorder="1" applyAlignment="1" applyProtection="1">
      <alignment vertical="center"/>
    </xf>
    <xf numFmtId="0" fontId="16" fillId="3" borderId="0" xfId="1" applyNumberFormat="1" applyFont="1" applyFill="1" applyBorder="1" applyAlignment="1" applyProtection="1">
      <alignment horizontal="center" vertical="center"/>
    </xf>
    <xf numFmtId="0" fontId="22" fillId="3" borderId="0" xfId="1" applyNumberFormat="1" applyFont="1" applyFill="1" applyBorder="1" applyAlignment="1" applyProtection="1">
      <alignment vertical="center"/>
    </xf>
    <xf numFmtId="0" fontId="26" fillId="3" borderId="0" xfId="1" applyFont="1" applyFill="1" applyBorder="1" applyAlignment="1">
      <alignment horizontal="center" vertical="center"/>
    </xf>
    <xf numFmtId="0" fontId="14" fillId="8" borderId="0" xfId="1" applyFont="1" applyFill="1" applyBorder="1" applyAlignment="1">
      <alignment horizontal="center" vertical="center" wrapText="1"/>
    </xf>
    <xf numFmtId="0" fontId="1" fillId="3" borderId="0" xfId="1" applyFont="1" applyFill="1" applyBorder="1" applyAlignment="1">
      <alignment horizontal="left" vertical="center" wrapText="1"/>
    </xf>
    <xf numFmtId="0" fontId="1" fillId="3" borderId="0" xfId="1" applyNumberFormat="1" applyFont="1" applyFill="1" applyBorder="1"/>
    <xf numFmtId="165" fontId="1" fillId="3" borderId="0" xfId="1" applyNumberFormat="1" applyFont="1" applyFill="1" applyBorder="1" applyAlignment="1">
      <alignment horizontal="center" vertical="center" wrapText="1"/>
    </xf>
    <xf numFmtId="0" fontId="1" fillId="3" borderId="0" xfId="1" applyFont="1" applyFill="1" applyBorder="1" applyAlignment="1">
      <alignment horizontal="center" vertical="center" wrapText="1"/>
    </xf>
    <xf numFmtId="0" fontId="1" fillId="3" borderId="0" xfId="1" applyFont="1" applyFill="1" applyBorder="1" applyAlignment="1">
      <alignment horizontal="left" vertical="center"/>
    </xf>
    <xf numFmtId="0" fontId="1" fillId="3" borderId="0" xfId="1" applyFont="1" applyFill="1" applyBorder="1" applyAlignment="1">
      <alignment horizontal="center" vertical="center"/>
    </xf>
    <xf numFmtId="17" fontId="1" fillId="3" borderId="0" xfId="1" applyNumberFormat="1" applyFont="1" applyFill="1" applyBorder="1" applyAlignment="1">
      <alignment horizontal="center" vertical="center"/>
    </xf>
    <xf numFmtId="0" fontId="1" fillId="3" borderId="0" xfId="1" applyFont="1" applyFill="1" applyBorder="1" applyAlignment="1">
      <alignment vertical="center"/>
    </xf>
    <xf numFmtId="165" fontId="1" fillId="3" borderId="0" xfId="1" applyNumberFormat="1" applyFont="1" applyFill="1" applyBorder="1" applyAlignment="1">
      <alignment horizontal="center"/>
    </xf>
    <xf numFmtId="165" fontId="1" fillId="3" borderId="0" xfId="1" applyNumberFormat="1" applyFont="1" applyFill="1" applyBorder="1"/>
    <xf numFmtId="0" fontId="26" fillId="3" borderId="0" xfId="1" applyFont="1" applyFill="1" applyBorder="1" applyAlignment="1">
      <alignment vertical="center"/>
    </xf>
    <xf numFmtId="0" fontId="27" fillId="3" borderId="0" xfId="1" applyFont="1" applyFill="1" applyBorder="1" applyAlignment="1">
      <alignment vertical="center"/>
    </xf>
    <xf numFmtId="165" fontId="1" fillId="3" borderId="0" xfId="1" applyNumberFormat="1" applyFont="1" applyFill="1" applyBorder="1" applyAlignment="1">
      <alignment horizontal="center" wrapText="1"/>
    </xf>
    <xf numFmtId="0" fontId="1" fillId="3" borderId="0" xfId="1" applyFont="1" applyFill="1" applyBorder="1" applyAlignment="1">
      <alignment horizontal="center" wrapText="1"/>
    </xf>
    <xf numFmtId="0" fontId="1" fillId="3" borderId="0" xfId="1" applyFont="1" applyFill="1" applyBorder="1" applyAlignment="1">
      <alignment vertical="top" wrapText="1"/>
    </xf>
    <xf numFmtId="0" fontId="1" fillId="3" borderId="0" xfId="1" applyFont="1" applyFill="1" applyBorder="1" applyAlignment="1">
      <alignment horizontal="center" vertical="top" wrapText="1"/>
    </xf>
    <xf numFmtId="164" fontId="6" fillId="3" borderId="0" xfId="1" applyNumberFormat="1" applyFont="1" applyFill="1" applyBorder="1" applyAlignment="1">
      <alignment vertical="top" wrapText="1"/>
    </xf>
    <xf numFmtId="164" fontId="1" fillId="3" borderId="0" xfId="1" applyNumberFormat="1" applyFont="1" applyFill="1" applyBorder="1" applyAlignment="1">
      <alignment vertical="center"/>
    </xf>
    <xf numFmtId="164" fontId="6" fillId="3" borderId="0" xfId="1" applyNumberFormat="1" applyFont="1" applyFill="1" applyBorder="1" applyAlignment="1">
      <alignment vertical="center" wrapText="1"/>
    </xf>
    <xf numFmtId="17" fontId="1" fillId="3" borderId="0" xfId="1" applyNumberFormat="1" applyFont="1" applyFill="1" applyBorder="1" applyAlignment="1">
      <alignment vertical="center"/>
    </xf>
    <xf numFmtId="17" fontId="6" fillId="3" borderId="0" xfId="1" applyNumberFormat="1" applyFont="1" applyFill="1" applyBorder="1" applyAlignment="1">
      <alignment vertical="center"/>
    </xf>
    <xf numFmtId="11" fontId="26" fillId="3" borderId="0" xfId="1" applyNumberFormat="1" applyFont="1" applyFill="1" applyBorder="1" applyAlignment="1">
      <alignment vertical="center"/>
    </xf>
    <xf numFmtId="164" fontId="13" fillId="8" borderId="0" xfId="1" applyNumberFormat="1" applyFont="1" applyFill="1" applyBorder="1" applyAlignment="1">
      <alignment vertical="top" wrapText="1"/>
    </xf>
    <xf numFmtId="17" fontId="16" fillId="3" borderId="0" xfId="1" applyNumberFormat="1" applyFont="1" applyFill="1" applyBorder="1" applyAlignment="1" applyProtection="1">
      <alignment vertical="center"/>
    </xf>
    <xf numFmtId="166" fontId="16" fillId="3" borderId="0" xfId="1" applyNumberFormat="1" applyFont="1" applyFill="1" applyBorder="1" applyAlignment="1" applyProtection="1">
      <alignment vertical="center"/>
    </xf>
    <xf numFmtId="0" fontId="1" fillId="3" borderId="0" xfId="1" applyFont="1" applyFill="1" applyBorder="1" applyAlignment="1"/>
    <xf numFmtId="164" fontId="6" fillId="3" borderId="0" xfId="1" applyNumberFormat="1" applyFont="1" applyFill="1" applyBorder="1" applyAlignment="1">
      <alignment vertical="center"/>
    </xf>
    <xf numFmtId="164" fontId="6" fillId="3" borderId="0" xfId="1" applyNumberFormat="1" applyFont="1" applyFill="1" applyBorder="1" applyAlignment="1">
      <alignment vertical="top"/>
    </xf>
    <xf numFmtId="164" fontId="1" fillId="3" borderId="0" xfId="1" applyNumberFormat="1" applyFont="1" applyFill="1" applyBorder="1" applyAlignment="1">
      <alignment vertical="top"/>
    </xf>
    <xf numFmtId="17" fontId="16" fillId="3" borderId="0" xfId="1" applyNumberFormat="1" applyFont="1" applyFill="1" applyBorder="1" applyAlignment="1">
      <alignment vertical="center"/>
    </xf>
    <xf numFmtId="17" fontId="16" fillId="8" borderId="0" xfId="1" applyNumberFormat="1" applyFont="1" applyFill="1" applyBorder="1" applyAlignment="1">
      <alignment vertical="center"/>
    </xf>
    <xf numFmtId="0" fontId="14" fillId="8" borderId="0" xfId="1" applyFont="1" applyFill="1" applyBorder="1" applyAlignment="1">
      <alignment vertical="center" wrapText="1"/>
    </xf>
    <xf numFmtId="0" fontId="1" fillId="3" borderId="0" xfId="1" applyFont="1" applyFill="1" applyBorder="1" applyAlignment="1">
      <alignment vertical="center" wrapText="1"/>
    </xf>
    <xf numFmtId="17" fontId="16" fillId="3" borderId="0" xfId="1" applyNumberFormat="1" applyFont="1" applyFill="1" applyBorder="1" applyAlignment="1" applyProtection="1">
      <alignment vertical="center" wrapText="1"/>
    </xf>
    <xf numFmtId="165" fontId="15" fillId="3" borderId="22" xfId="1" applyNumberFormat="1" applyFont="1" applyFill="1" applyBorder="1" applyAlignment="1">
      <alignment horizontal="center" vertical="center"/>
    </xf>
    <xf numFmtId="164" fontId="10" fillId="4" borderId="14" xfId="1" applyNumberFormat="1" applyFont="1" applyFill="1" applyBorder="1" applyAlignment="1">
      <alignment vertical="center" wrapText="1"/>
    </xf>
    <xf numFmtId="164" fontId="10" fillId="4" borderId="15" xfId="1" applyNumberFormat="1" applyFont="1" applyFill="1" applyBorder="1" applyAlignment="1">
      <alignment vertical="center" wrapText="1"/>
    </xf>
    <xf numFmtId="164" fontId="13" fillId="4" borderId="17" xfId="1" applyNumberFormat="1" applyFont="1" applyFill="1" applyBorder="1" applyAlignment="1">
      <alignment vertical="center" wrapText="1"/>
    </xf>
  </cellXfs>
  <cellStyles count="2">
    <cellStyle name="Normal" xfId="0" builtinId="0"/>
    <cellStyle name="Normal 2" xfId="1"/>
  </cellStyles>
  <dxfs count="2"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Jean%20Marc\EPS\APPEL\Copie%20de%20cahier%20de%20notes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carnet de notes"/>
      <sheetName val="6e1 arts"/>
      <sheetName val="6e2 découv."/>
      <sheetName val="3e grpe3"/>
      <sheetName val="champs"/>
    </sheetNames>
    <sheetDataSet>
      <sheetData sheetId="0">
        <row r="4">
          <cell r="A4" t="str">
            <v xml:space="preserve">6e 1 </v>
          </cell>
        </row>
      </sheetData>
      <sheetData sheetId="1"/>
      <sheetData sheetId="2"/>
      <sheetData sheetId="3"/>
      <sheetData sheetId="4"/>
      <sheetData sheetId="5">
        <row r="1">
          <cell r="A1" t="str">
            <v>1/2 FOND</v>
          </cell>
          <cell r="C1" t="str">
            <v>COSEC</v>
          </cell>
        </row>
        <row r="2">
          <cell r="A2" t="str">
            <v>ACROGYM</v>
          </cell>
          <cell r="C2" t="str">
            <v>GM</v>
          </cell>
        </row>
        <row r="3">
          <cell r="A3" t="str">
            <v>BADMINTON</v>
          </cell>
          <cell r="C3" t="str">
            <v>IMBERT</v>
          </cell>
        </row>
        <row r="4">
          <cell r="A4" t="str">
            <v>BASE BALL</v>
          </cell>
          <cell r="C4" t="str">
            <v>SMS</v>
          </cell>
        </row>
        <row r="5">
          <cell r="A5" t="str">
            <v>BASKET</v>
          </cell>
          <cell r="C5" t="str">
            <v>STADE</v>
          </cell>
        </row>
        <row r="6">
          <cell r="A6" t="str">
            <v>COMBAT</v>
          </cell>
          <cell r="C6" t="str">
            <v>UVARIUM</v>
          </cell>
        </row>
        <row r="7">
          <cell r="A7" t="str">
            <v>HAND BALL</v>
          </cell>
        </row>
        <row r="8">
          <cell r="A8" t="str">
            <v>HOCKEY</v>
          </cell>
        </row>
        <row r="9">
          <cell r="A9" t="str">
            <v>JAVELOT</v>
          </cell>
        </row>
        <row r="10">
          <cell r="A10" t="str">
            <v>ULTIMATE</v>
          </cell>
        </row>
        <row r="11">
          <cell r="A11" t="str">
            <v>VITESSE/RELAIS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53"/>
  <sheetViews>
    <sheetView tabSelected="1" zoomScaleNormal="100" workbookViewId="0">
      <selection activeCell="Z17" sqref="Z17"/>
    </sheetView>
  </sheetViews>
  <sheetFormatPr baseColWidth="10" defaultRowHeight="12.75" x14ac:dyDescent="0.2"/>
  <cols>
    <col min="1" max="1" width="19" style="3" customWidth="1"/>
    <col min="2" max="2" width="1.28515625" style="4" customWidth="1"/>
    <col min="3" max="3" width="3.28515625" style="3" customWidth="1"/>
    <col min="4" max="4" width="4.7109375" style="3" customWidth="1"/>
    <col min="5" max="5" width="6.28515625" style="4" customWidth="1"/>
    <col min="6" max="6" width="5.140625" style="3" customWidth="1"/>
    <col min="7" max="7" width="6.7109375" style="74" customWidth="1"/>
    <col min="8" max="8" width="3.7109375" style="74" customWidth="1"/>
    <col min="9" max="20" width="3.7109375" style="3" customWidth="1"/>
    <col min="21" max="22" width="3.28515625" style="3" customWidth="1"/>
    <col min="23" max="23" width="3.7109375" style="3" customWidth="1"/>
    <col min="24" max="24" width="3.42578125" style="3" customWidth="1"/>
    <col min="25" max="25" width="11.42578125" style="4"/>
    <col min="26" max="26" width="11.42578125" style="3" customWidth="1"/>
    <col min="27" max="27" width="11.42578125" style="3" hidden="1" customWidth="1"/>
    <col min="28" max="28" width="13.42578125" style="3" hidden="1" customWidth="1"/>
    <col min="29" max="29" width="11.42578125" style="3" hidden="1" customWidth="1"/>
    <col min="30" max="30" width="23.7109375" style="3" customWidth="1"/>
    <col min="31" max="33" width="11.42578125" style="3" customWidth="1"/>
    <col min="34" max="253" width="11.42578125" style="3"/>
    <col min="254" max="254" width="19" style="3" customWidth="1"/>
    <col min="255" max="255" width="1.28515625" style="3" customWidth="1"/>
    <col min="256" max="256" width="3.28515625" style="3" customWidth="1"/>
    <col min="257" max="257" width="3.5703125" style="3" customWidth="1"/>
    <col min="258" max="258" width="3.85546875" style="3" customWidth="1"/>
    <col min="259" max="259" width="7.140625" style="3" customWidth="1"/>
    <col min="260" max="260" width="6.28515625" style="3" customWidth="1"/>
    <col min="261" max="261" width="5.140625" style="3" customWidth="1"/>
    <col min="262" max="262" width="6.7109375" style="3" customWidth="1"/>
    <col min="263" max="275" width="3.7109375" style="3" customWidth="1"/>
    <col min="276" max="277" width="3.28515625" style="3" customWidth="1"/>
    <col min="278" max="278" width="3.7109375" style="3" customWidth="1"/>
    <col min="279" max="279" width="3.42578125" style="3" customWidth="1"/>
    <col min="280" max="281" width="11.42578125" style="3"/>
    <col min="282" max="282" width="11.42578125" style="3" customWidth="1"/>
    <col min="283" max="285" width="0" style="3" hidden="1" customWidth="1"/>
    <col min="286" max="286" width="23.7109375" style="3" customWidth="1"/>
    <col min="287" max="289" width="11.42578125" style="3" customWidth="1"/>
    <col min="290" max="509" width="11.42578125" style="3"/>
    <col min="510" max="510" width="19" style="3" customWidth="1"/>
    <col min="511" max="511" width="1.28515625" style="3" customWidth="1"/>
    <col min="512" max="512" width="3.28515625" style="3" customWidth="1"/>
    <col min="513" max="513" width="3.5703125" style="3" customWidth="1"/>
    <col min="514" max="514" width="3.85546875" style="3" customWidth="1"/>
    <col min="515" max="515" width="7.140625" style="3" customWidth="1"/>
    <col min="516" max="516" width="6.28515625" style="3" customWidth="1"/>
    <col min="517" max="517" width="5.140625" style="3" customWidth="1"/>
    <col min="518" max="518" width="6.7109375" style="3" customWidth="1"/>
    <col min="519" max="531" width="3.7109375" style="3" customWidth="1"/>
    <col min="532" max="533" width="3.28515625" style="3" customWidth="1"/>
    <col min="534" max="534" width="3.7109375" style="3" customWidth="1"/>
    <col min="535" max="535" width="3.42578125" style="3" customWidth="1"/>
    <col min="536" max="537" width="11.42578125" style="3"/>
    <col min="538" max="538" width="11.42578125" style="3" customWidth="1"/>
    <col min="539" max="541" width="0" style="3" hidden="1" customWidth="1"/>
    <col min="542" max="542" width="23.7109375" style="3" customWidth="1"/>
    <col min="543" max="545" width="11.42578125" style="3" customWidth="1"/>
    <col min="546" max="765" width="11.42578125" style="3"/>
    <col min="766" max="766" width="19" style="3" customWidth="1"/>
    <col min="767" max="767" width="1.28515625" style="3" customWidth="1"/>
    <col min="768" max="768" width="3.28515625" style="3" customWidth="1"/>
    <col min="769" max="769" width="3.5703125" style="3" customWidth="1"/>
    <col min="770" max="770" width="3.85546875" style="3" customWidth="1"/>
    <col min="771" max="771" width="7.140625" style="3" customWidth="1"/>
    <col min="772" max="772" width="6.28515625" style="3" customWidth="1"/>
    <col min="773" max="773" width="5.140625" style="3" customWidth="1"/>
    <col min="774" max="774" width="6.7109375" style="3" customWidth="1"/>
    <col min="775" max="787" width="3.7109375" style="3" customWidth="1"/>
    <col min="788" max="789" width="3.28515625" style="3" customWidth="1"/>
    <col min="790" max="790" width="3.7109375" style="3" customWidth="1"/>
    <col min="791" max="791" width="3.42578125" style="3" customWidth="1"/>
    <col min="792" max="793" width="11.42578125" style="3"/>
    <col min="794" max="794" width="11.42578125" style="3" customWidth="1"/>
    <col min="795" max="797" width="0" style="3" hidden="1" customWidth="1"/>
    <col min="798" max="798" width="23.7109375" style="3" customWidth="1"/>
    <col min="799" max="801" width="11.42578125" style="3" customWidth="1"/>
    <col min="802" max="1021" width="11.42578125" style="3"/>
    <col min="1022" max="1022" width="19" style="3" customWidth="1"/>
    <col min="1023" max="1023" width="1.28515625" style="3" customWidth="1"/>
    <col min="1024" max="1024" width="3.28515625" style="3" customWidth="1"/>
    <col min="1025" max="1025" width="3.5703125" style="3" customWidth="1"/>
    <col min="1026" max="1026" width="3.85546875" style="3" customWidth="1"/>
    <col min="1027" max="1027" width="7.140625" style="3" customWidth="1"/>
    <col min="1028" max="1028" width="6.28515625" style="3" customWidth="1"/>
    <col min="1029" max="1029" width="5.140625" style="3" customWidth="1"/>
    <col min="1030" max="1030" width="6.7109375" style="3" customWidth="1"/>
    <col min="1031" max="1043" width="3.7109375" style="3" customWidth="1"/>
    <col min="1044" max="1045" width="3.28515625" style="3" customWidth="1"/>
    <col min="1046" max="1046" width="3.7109375" style="3" customWidth="1"/>
    <col min="1047" max="1047" width="3.42578125" style="3" customWidth="1"/>
    <col min="1048" max="1049" width="11.42578125" style="3"/>
    <col min="1050" max="1050" width="11.42578125" style="3" customWidth="1"/>
    <col min="1051" max="1053" width="0" style="3" hidden="1" customWidth="1"/>
    <col min="1054" max="1054" width="23.7109375" style="3" customWidth="1"/>
    <col min="1055" max="1057" width="11.42578125" style="3" customWidth="1"/>
    <col min="1058" max="1277" width="11.42578125" style="3"/>
    <col min="1278" max="1278" width="19" style="3" customWidth="1"/>
    <col min="1279" max="1279" width="1.28515625" style="3" customWidth="1"/>
    <col min="1280" max="1280" width="3.28515625" style="3" customWidth="1"/>
    <col min="1281" max="1281" width="3.5703125" style="3" customWidth="1"/>
    <col min="1282" max="1282" width="3.85546875" style="3" customWidth="1"/>
    <col min="1283" max="1283" width="7.140625" style="3" customWidth="1"/>
    <col min="1284" max="1284" width="6.28515625" style="3" customWidth="1"/>
    <col min="1285" max="1285" width="5.140625" style="3" customWidth="1"/>
    <col min="1286" max="1286" width="6.7109375" style="3" customWidth="1"/>
    <col min="1287" max="1299" width="3.7109375" style="3" customWidth="1"/>
    <col min="1300" max="1301" width="3.28515625" style="3" customWidth="1"/>
    <col min="1302" max="1302" width="3.7109375" style="3" customWidth="1"/>
    <col min="1303" max="1303" width="3.42578125" style="3" customWidth="1"/>
    <col min="1304" max="1305" width="11.42578125" style="3"/>
    <col min="1306" max="1306" width="11.42578125" style="3" customWidth="1"/>
    <col min="1307" max="1309" width="0" style="3" hidden="1" customWidth="1"/>
    <col min="1310" max="1310" width="23.7109375" style="3" customWidth="1"/>
    <col min="1311" max="1313" width="11.42578125" style="3" customWidth="1"/>
    <col min="1314" max="1533" width="11.42578125" style="3"/>
    <col min="1534" max="1534" width="19" style="3" customWidth="1"/>
    <col min="1535" max="1535" width="1.28515625" style="3" customWidth="1"/>
    <col min="1536" max="1536" width="3.28515625" style="3" customWidth="1"/>
    <col min="1537" max="1537" width="3.5703125" style="3" customWidth="1"/>
    <col min="1538" max="1538" width="3.85546875" style="3" customWidth="1"/>
    <col min="1539" max="1539" width="7.140625" style="3" customWidth="1"/>
    <col min="1540" max="1540" width="6.28515625" style="3" customWidth="1"/>
    <col min="1541" max="1541" width="5.140625" style="3" customWidth="1"/>
    <col min="1542" max="1542" width="6.7109375" style="3" customWidth="1"/>
    <col min="1543" max="1555" width="3.7109375" style="3" customWidth="1"/>
    <col min="1556" max="1557" width="3.28515625" style="3" customWidth="1"/>
    <col min="1558" max="1558" width="3.7109375" style="3" customWidth="1"/>
    <col min="1559" max="1559" width="3.42578125" style="3" customWidth="1"/>
    <col min="1560" max="1561" width="11.42578125" style="3"/>
    <col min="1562" max="1562" width="11.42578125" style="3" customWidth="1"/>
    <col min="1563" max="1565" width="0" style="3" hidden="1" customWidth="1"/>
    <col min="1566" max="1566" width="23.7109375" style="3" customWidth="1"/>
    <col min="1567" max="1569" width="11.42578125" style="3" customWidth="1"/>
    <col min="1570" max="1789" width="11.42578125" style="3"/>
    <col min="1790" max="1790" width="19" style="3" customWidth="1"/>
    <col min="1791" max="1791" width="1.28515625" style="3" customWidth="1"/>
    <col min="1792" max="1792" width="3.28515625" style="3" customWidth="1"/>
    <col min="1793" max="1793" width="3.5703125" style="3" customWidth="1"/>
    <col min="1794" max="1794" width="3.85546875" style="3" customWidth="1"/>
    <col min="1795" max="1795" width="7.140625" style="3" customWidth="1"/>
    <col min="1796" max="1796" width="6.28515625" style="3" customWidth="1"/>
    <col min="1797" max="1797" width="5.140625" style="3" customWidth="1"/>
    <col min="1798" max="1798" width="6.7109375" style="3" customWidth="1"/>
    <col min="1799" max="1811" width="3.7109375" style="3" customWidth="1"/>
    <col min="1812" max="1813" width="3.28515625" style="3" customWidth="1"/>
    <col min="1814" max="1814" width="3.7109375" style="3" customWidth="1"/>
    <col min="1815" max="1815" width="3.42578125" style="3" customWidth="1"/>
    <col min="1816" max="1817" width="11.42578125" style="3"/>
    <col min="1818" max="1818" width="11.42578125" style="3" customWidth="1"/>
    <col min="1819" max="1821" width="0" style="3" hidden="1" customWidth="1"/>
    <col min="1822" max="1822" width="23.7109375" style="3" customWidth="1"/>
    <col min="1823" max="1825" width="11.42578125" style="3" customWidth="1"/>
    <col min="1826" max="2045" width="11.42578125" style="3"/>
    <col min="2046" max="2046" width="19" style="3" customWidth="1"/>
    <col min="2047" max="2047" width="1.28515625" style="3" customWidth="1"/>
    <col min="2048" max="2048" width="3.28515625" style="3" customWidth="1"/>
    <col min="2049" max="2049" width="3.5703125" style="3" customWidth="1"/>
    <col min="2050" max="2050" width="3.85546875" style="3" customWidth="1"/>
    <col min="2051" max="2051" width="7.140625" style="3" customWidth="1"/>
    <col min="2052" max="2052" width="6.28515625" style="3" customWidth="1"/>
    <col min="2053" max="2053" width="5.140625" style="3" customWidth="1"/>
    <col min="2054" max="2054" width="6.7109375" style="3" customWidth="1"/>
    <col min="2055" max="2067" width="3.7109375" style="3" customWidth="1"/>
    <col min="2068" max="2069" width="3.28515625" style="3" customWidth="1"/>
    <col min="2070" max="2070" width="3.7109375" style="3" customWidth="1"/>
    <col min="2071" max="2071" width="3.42578125" style="3" customWidth="1"/>
    <col min="2072" max="2073" width="11.42578125" style="3"/>
    <col min="2074" max="2074" width="11.42578125" style="3" customWidth="1"/>
    <col min="2075" max="2077" width="0" style="3" hidden="1" customWidth="1"/>
    <col min="2078" max="2078" width="23.7109375" style="3" customWidth="1"/>
    <col min="2079" max="2081" width="11.42578125" style="3" customWidth="1"/>
    <col min="2082" max="2301" width="11.42578125" style="3"/>
    <col min="2302" max="2302" width="19" style="3" customWidth="1"/>
    <col min="2303" max="2303" width="1.28515625" style="3" customWidth="1"/>
    <col min="2304" max="2304" width="3.28515625" style="3" customWidth="1"/>
    <col min="2305" max="2305" width="3.5703125" style="3" customWidth="1"/>
    <col min="2306" max="2306" width="3.85546875" style="3" customWidth="1"/>
    <col min="2307" max="2307" width="7.140625" style="3" customWidth="1"/>
    <col min="2308" max="2308" width="6.28515625" style="3" customWidth="1"/>
    <col min="2309" max="2309" width="5.140625" style="3" customWidth="1"/>
    <col min="2310" max="2310" width="6.7109375" style="3" customWidth="1"/>
    <col min="2311" max="2323" width="3.7109375" style="3" customWidth="1"/>
    <col min="2324" max="2325" width="3.28515625" style="3" customWidth="1"/>
    <col min="2326" max="2326" width="3.7109375" style="3" customWidth="1"/>
    <col min="2327" max="2327" width="3.42578125" style="3" customWidth="1"/>
    <col min="2328" max="2329" width="11.42578125" style="3"/>
    <col min="2330" max="2330" width="11.42578125" style="3" customWidth="1"/>
    <col min="2331" max="2333" width="0" style="3" hidden="1" customWidth="1"/>
    <col min="2334" max="2334" width="23.7109375" style="3" customWidth="1"/>
    <col min="2335" max="2337" width="11.42578125" style="3" customWidth="1"/>
    <col min="2338" max="2557" width="11.42578125" style="3"/>
    <col min="2558" max="2558" width="19" style="3" customWidth="1"/>
    <col min="2559" max="2559" width="1.28515625" style="3" customWidth="1"/>
    <col min="2560" max="2560" width="3.28515625" style="3" customWidth="1"/>
    <col min="2561" max="2561" width="3.5703125" style="3" customWidth="1"/>
    <col min="2562" max="2562" width="3.85546875" style="3" customWidth="1"/>
    <col min="2563" max="2563" width="7.140625" style="3" customWidth="1"/>
    <col min="2564" max="2564" width="6.28515625" style="3" customWidth="1"/>
    <col min="2565" max="2565" width="5.140625" style="3" customWidth="1"/>
    <col min="2566" max="2566" width="6.7109375" style="3" customWidth="1"/>
    <col min="2567" max="2579" width="3.7109375" style="3" customWidth="1"/>
    <col min="2580" max="2581" width="3.28515625" style="3" customWidth="1"/>
    <col min="2582" max="2582" width="3.7109375" style="3" customWidth="1"/>
    <col min="2583" max="2583" width="3.42578125" style="3" customWidth="1"/>
    <col min="2584" max="2585" width="11.42578125" style="3"/>
    <col min="2586" max="2586" width="11.42578125" style="3" customWidth="1"/>
    <col min="2587" max="2589" width="0" style="3" hidden="1" customWidth="1"/>
    <col min="2590" max="2590" width="23.7109375" style="3" customWidth="1"/>
    <col min="2591" max="2593" width="11.42578125" style="3" customWidth="1"/>
    <col min="2594" max="2813" width="11.42578125" style="3"/>
    <col min="2814" max="2814" width="19" style="3" customWidth="1"/>
    <col min="2815" max="2815" width="1.28515625" style="3" customWidth="1"/>
    <col min="2816" max="2816" width="3.28515625" style="3" customWidth="1"/>
    <col min="2817" max="2817" width="3.5703125" style="3" customWidth="1"/>
    <col min="2818" max="2818" width="3.85546875" style="3" customWidth="1"/>
    <col min="2819" max="2819" width="7.140625" style="3" customWidth="1"/>
    <col min="2820" max="2820" width="6.28515625" style="3" customWidth="1"/>
    <col min="2821" max="2821" width="5.140625" style="3" customWidth="1"/>
    <col min="2822" max="2822" width="6.7109375" style="3" customWidth="1"/>
    <col min="2823" max="2835" width="3.7109375" style="3" customWidth="1"/>
    <col min="2836" max="2837" width="3.28515625" style="3" customWidth="1"/>
    <col min="2838" max="2838" width="3.7109375" style="3" customWidth="1"/>
    <col min="2839" max="2839" width="3.42578125" style="3" customWidth="1"/>
    <col min="2840" max="2841" width="11.42578125" style="3"/>
    <col min="2842" max="2842" width="11.42578125" style="3" customWidth="1"/>
    <col min="2843" max="2845" width="0" style="3" hidden="1" customWidth="1"/>
    <col min="2846" max="2846" width="23.7109375" style="3" customWidth="1"/>
    <col min="2847" max="2849" width="11.42578125" style="3" customWidth="1"/>
    <col min="2850" max="3069" width="11.42578125" style="3"/>
    <col min="3070" max="3070" width="19" style="3" customWidth="1"/>
    <col min="3071" max="3071" width="1.28515625" style="3" customWidth="1"/>
    <col min="3072" max="3072" width="3.28515625" style="3" customWidth="1"/>
    <col min="3073" max="3073" width="3.5703125" style="3" customWidth="1"/>
    <col min="3074" max="3074" width="3.85546875" style="3" customWidth="1"/>
    <col min="3075" max="3075" width="7.140625" style="3" customWidth="1"/>
    <col min="3076" max="3076" width="6.28515625" style="3" customWidth="1"/>
    <col min="3077" max="3077" width="5.140625" style="3" customWidth="1"/>
    <col min="3078" max="3078" width="6.7109375" style="3" customWidth="1"/>
    <col min="3079" max="3091" width="3.7109375" style="3" customWidth="1"/>
    <col min="3092" max="3093" width="3.28515625" style="3" customWidth="1"/>
    <col min="3094" max="3094" width="3.7109375" style="3" customWidth="1"/>
    <col min="3095" max="3095" width="3.42578125" style="3" customWidth="1"/>
    <col min="3096" max="3097" width="11.42578125" style="3"/>
    <col min="3098" max="3098" width="11.42578125" style="3" customWidth="1"/>
    <col min="3099" max="3101" width="0" style="3" hidden="1" customWidth="1"/>
    <col min="3102" max="3102" width="23.7109375" style="3" customWidth="1"/>
    <col min="3103" max="3105" width="11.42578125" style="3" customWidth="1"/>
    <col min="3106" max="3325" width="11.42578125" style="3"/>
    <col min="3326" max="3326" width="19" style="3" customWidth="1"/>
    <col min="3327" max="3327" width="1.28515625" style="3" customWidth="1"/>
    <col min="3328" max="3328" width="3.28515625" style="3" customWidth="1"/>
    <col min="3329" max="3329" width="3.5703125" style="3" customWidth="1"/>
    <col min="3330" max="3330" width="3.85546875" style="3" customWidth="1"/>
    <col min="3331" max="3331" width="7.140625" style="3" customWidth="1"/>
    <col min="3332" max="3332" width="6.28515625" style="3" customWidth="1"/>
    <col min="3333" max="3333" width="5.140625" style="3" customWidth="1"/>
    <col min="3334" max="3334" width="6.7109375" style="3" customWidth="1"/>
    <col min="3335" max="3347" width="3.7109375" style="3" customWidth="1"/>
    <col min="3348" max="3349" width="3.28515625" style="3" customWidth="1"/>
    <col min="3350" max="3350" width="3.7109375" style="3" customWidth="1"/>
    <col min="3351" max="3351" width="3.42578125" style="3" customWidth="1"/>
    <col min="3352" max="3353" width="11.42578125" style="3"/>
    <col min="3354" max="3354" width="11.42578125" style="3" customWidth="1"/>
    <col min="3355" max="3357" width="0" style="3" hidden="1" customWidth="1"/>
    <col min="3358" max="3358" width="23.7109375" style="3" customWidth="1"/>
    <col min="3359" max="3361" width="11.42578125" style="3" customWidth="1"/>
    <col min="3362" max="3581" width="11.42578125" style="3"/>
    <col min="3582" max="3582" width="19" style="3" customWidth="1"/>
    <col min="3583" max="3583" width="1.28515625" style="3" customWidth="1"/>
    <col min="3584" max="3584" width="3.28515625" style="3" customWidth="1"/>
    <col min="3585" max="3585" width="3.5703125" style="3" customWidth="1"/>
    <col min="3586" max="3586" width="3.85546875" style="3" customWidth="1"/>
    <col min="3587" max="3587" width="7.140625" style="3" customWidth="1"/>
    <col min="3588" max="3588" width="6.28515625" style="3" customWidth="1"/>
    <col min="3589" max="3589" width="5.140625" style="3" customWidth="1"/>
    <col min="3590" max="3590" width="6.7109375" style="3" customWidth="1"/>
    <col min="3591" max="3603" width="3.7109375" style="3" customWidth="1"/>
    <col min="3604" max="3605" width="3.28515625" style="3" customWidth="1"/>
    <col min="3606" max="3606" width="3.7109375" style="3" customWidth="1"/>
    <col min="3607" max="3607" width="3.42578125" style="3" customWidth="1"/>
    <col min="3608" max="3609" width="11.42578125" style="3"/>
    <col min="3610" max="3610" width="11.42578125" style="3" customWidth="1"/>
    <col min="3611" max="3613" width="0" style="3" hidden="1" customWidth="1"/>
    <col min="3614" max="3614" width="23.7109375" style="3" customWidth="1"/>
    <col min="3615" max="3617" width="11.42578125" style="3" customWidth="1"/>
    <col min="3618" max="3837" width="11.42578125" style="3"/>
    <col min="3838" max="3838" width="19" style="3" customWidth="1"/>
    <col min="3839" max="3839" width="1.28515625" style="3" customWidth="1"/>
    <col min="3840" max="3840" width="3.28515625" style="3" customWidth="1"/>
    <col min="3841" max="3841" width="3.5703125" style="3" customWidth="1"/>
    <col min="3842" max="3842" width="3.85546875" style="3" customWidth="1"/>
    <col min="3843" max="3843" width="7.140625" style="3" customWidth="1"/>
    <col min="3844" max="3844" width="6.28515625" style="3" customWidth="1"/>
    <col min="3845" max="3845" width="5.140625" style="3" customWidth="1"/>
    <col min="3846" max="3846" width="6.7109375" style="3" customWidth="1"/>
    <col min="3847" max="3859" width="3.7109375" style="3" customWidth="1"/>
    <col min="3860" max="3861" width="3.28515625" style="3" customWidth="1"/>
    <col min="3862" max="3862" width="3.7109375" style="3" customWidth="1"/>
    <col min="3863" max="3863" width="3.42578125" style="3" customWidth="1"/>
    <col min="3864" max="3865" width="11.42578125" style="3"/>
    <col min="3866" max="3866" width="11.42578125" style="3" customWidth="1"/>
    <col min="3867" max="3869" width="0" style="3" hidden="1" customWidth="1"/>
    <col min="3870" max="3870" width="23.7109375" style="3" customWidth="1"/>
    <col min="3871" max="3873" width="11.42578125" style="3" customWidth="1"/>
    <col min="3874" max="4093" width="11.42578125" style="3"/>
    <col min="4094" max="4094" width="19" style="3" customWidth="1"/>
    <col min="4095" max="4095" width="1.28515625" style="3" customWidth="1"/>
    <col min="4096" max="4096" width="3.28515625" style="3" customWidth="1"/>
    <col min="4097" max="4097" width="3.5703125" style="3" customWidth="1"/>
    <col min="4098" max="4098" width="3.85546875" style="3" customWidth="1"/>
    <col min="4099" max="4099" width="7.140625" style="3" customWidth="1"/>
    <col min="4100" max="4100" width="6.28515625" style="3" customWidth="1"/>
    <col min="4101" max="4101" width="5.140625" style="3" customWidth="1"/>
    <col min="4102" max="4102" width="6.7109375" style="3" customWidth="1"/>
    <col min="4103" max="4115" width="3.7109375" style="3" customWidth="1"/>
    <col min="4116" max="4117" width="3.28515625" style="3" customWidth="1"/>
    <col min="4118" max="4118" width="3.7109375" style="3" customWidth="1"/>
    <col min="4119" max="4119" width="3.42578125" style="3" customWidth="1"/>
    <col min="4120" max="4121" width="11.42578125" style="3"/>
    <col min="4122" max="4122" width="11.42578125" style="3" customWidth="1"/>
    <col min="4123" max="4125" width="0" style="3" hidden="1" customWidth="1"/>
    <col min="4126" max="4126" width="23.7109375" style="3" customWidth="1"/>
    <col min="4127" max="4129" width="11.42578125" style="3" customWidth="1"/>
    <col min="4130" max="4349" width="11.42578125" style="3"/>
    <col min="4350" max="4350" width="19" style="3" customWidth="1"/>
    <col min="4351" max="4351" width="1.28515625" style="3" customWidth="1"/>
    <col min="4352" max="4352" width="3.28515625" style="3" customWidth="1"/>
    <col min="4353" max="4353" width="3.5703125" style="3" customWidth="1"/>
    <col min="4354" max="4354" width="3.85546875" style="3" customWidth="1"/>
    <col min="4355" max="4355" width="7.140625" style="3" customWidth="1"/>
    <col min="4356" max="4356" width="6.28515625" style="3" customWidth="1"/>
    <col min="4357" max="4357" width="5.140625" style="3" customWidth="1"/>
    <col min="4358" max="4358" width="6.7109375" style="3" customWidth="1"/>
    <col min="4359" max="4371" width="3.7109375" style="3" customWidth="1"/>
    <col min="4372" max="4373" width="3.28515625" style="3" customWidth="1"/>
    <col min="4374" max="4374" width="3.7109375" style="3" customWidth="1"/>
    <col min="4375" max="4375" width="3.42578125" style="3" customWidth="1"/>
    <col min="4376" max="4377" width="11.42578125" style="3"/>
    <col min="4378" max="4378" width="11.42578125" style="3" customWidth="1"/>
    <col min="4379" max="4381" width="0" style="3" hidden="1" customWidth="1"/>
    <col min="4382" max="4382" width="23.7109375" style="3" customWidth="1"/>
    <col min="4383" max="4385" width="11.42578125" style="3" customWidth="1"/>
    <col min="4386" max="4605" width="11.42578125" style="3"/>
    <col min="4606" max="4606" width="19" style="3" customWidth="1"/>
    <col min="4607" max="4607" width="1.28515625" style="3" customWidth="1"/>
    <col min="4608" max="4608" width="3.28515625" style="3" customWidth="1"/>
    <col min="4609" max="4609" width="3.5703125" style="3" customWidth="1"/>
    <col min="4610" max="4610" width="3.85546875" style="3" customWidth="1"/>
    <col min="4611" max="4611" width="7.140625" style="3" customWidth="1"/>
    <col min="4612" max="4612" width="6.28515625" style="3" customWidth="1"/>
    <col min="4613" max="4613" width="5.140625" style="3" customWidth="1"/>
    <col min="4614" max="4614" width="6.7109375" style="3" customWidth="1"/>
    <col min="4615" max="4627" width="3.7109375" style="3" customWidth="1"/>
    <col min="4628" max="4629" width="3.28515625" style="3" customWidth="1"/>
    <col min="4630" max="4630" width="3.7109375" style="3" customWidth="1"/>
    <col min="4631" max="4631" width="3.42578125" style="3" customWidth="1"/>
    <col min="4632" max="4633" width="11.42578125" style="3"/>
    <col min="4634" max="4634" width="11.42578125" style="3" customWidth="1"/>
    <col min="4635" max="4637" width="0" style="3" hidden="1" customWidth="1"/>
    <col min="4638" max="4638" width="23.7109375" style="3" customWidth="1"/>
    <col min="4639" max="4641" width="11.42578125" style="3" customWidth="1"/>
    <col min="4642" max="4861" width="11.42578125" style="3"/>
    <col min="4862" max="4862" width="19" style="3" customWidth="1"/>
    <col min="4863" max="4863" width="1.28515625" style="3" customWidth="1"/>
    <col min="4864" max="4864" width="3.28515625" style="3" customWidth="1"/>
    <col min="4865" max="4865" width="3.5703125" style="3" customWidth="1"/>
    <col min="4866" max="4866" width="3.85546875" style="3" customWidth="1"/>
    <col min="4867" max="4867" width="7.140625" style="3" customWidth="1"/>
    <col min="4868" max="4868" width="6.28515625" style="3" customWidth="1"/>
    <col min="4869" max="4869" width="5.140625" style="3" customWidth="1"/>
    <col min="4870" max="4870" width="6.7109375" style="3" customWidth="1"/>
    <col min="4871" max="4883" width="3.7109375" style="3" customWidth="1"/>
    <col min="4884" max="4885" width="3.28515625" style="3" customWidth="1"/>
    <col min="4886" max="4886" width="3.7109375" style="3" customWidth="1"/>
    <col min="4887" max="4887" width="3.42578125" style="3" customWidth="1"/>
    <col min="4888" max="4889" width="11.42578125" style="3"/>
    <col min="4890" max="4890" width="11.42578125" style="3" customWidth="1"/>
    <col min="4891" max="4893" width="0" style="3" hidden="1" customWidth="1"/>
    <col min="4894" max="4894" width="23.7109375" style="3" customWidth="1"/>
    <col min="4895" max="4897" width="11.42578125" style="3" customWidth="1"/>
    <col min="4898" max="5117" width="11.42578125" style="3"/>
    <col min="5118" max="5118" width="19" style="3" customWidth="1"/>
    <col min="5119" max="5119" width="1.28515625" style="3" customWidth="1"/>
    <col min="5120" max="5120" width="3.28515625" style="3" customWidth="1"/>
    <col min="5121" max="5121" width="3.5703125" style="3" customWidth="1"/>
    <col min="5122" max="5122" width="3.85546875" style="3" customWidth="1"/>
    <col min="5123" max="5123" width="7.140625" style="3" customWidth="1"/>
    <col min="5124" max="5124" width="6.28515625" style="3" customWidth="1"/>
    <col min="5125" max="5125" width="5.140625" style="3" customWidth="1"/>
    <col min="5126" max="5126" width="6.7109375" style="3" customWidth="1"/>
    <col min="5127" max="5139" width="3.7109375" style="3" customWidth="1"/>
    <col min="5140" max="5141" width="3.28515625" style="3" customWidth="1"/>
    <col min="5142" max="5142" width="3.7109375" style="3" customWidth="1"/>
    <col min="5143" max="5143" width="3.42578125" style="3" customWidth="1"/>
    <col min="5144" max="5145" width="11.42578125" style="3"/>
    <col min="5146" max="5146" width="11.42578125" style="3" customWidth="1"/>
    <col min="5147" max="5149" width="0" style="3" hidden="1" customWidth="1"/>
    <col min="5150" max="5150" width="23.7109375" style="3" customWidth="1"/>
    <col min="5151" max="5153" width="11.42578125" style="3" customWidth="1"/>
    <col min="5154" max="5373" width="11.42578125" style="3"/>
    <col min="5374" max="5374" width="19" style="3" customWidth="1"/>
    <col min="5375" max="5375" width="1.28515625" style="3" customWidth="1"/>
    <col min="5376" max="5376" width="3.28515625" style="3" customWidth="1"/>
    <col min="5377" max="5377" width="3.5703125" style="3" customWidth="1"/>
    <col min="5378" max="5378" width="3.85546875" style="3" customWidth="1"/>
    <col min="5379" max="5379" width="7.140625" style="3" customWidth="1"/>
    <col min="5380" max="5380" width="6.28515625" style="3" customWidth="1"/>
    <col min="5381" max="5381" width="5.140625" style="3" customWidth="1"/>
    <col min="5382" max="5382" width="6.7109375" style="3" customWidth="1"/>
    <col min="5383" max="5395" width="3.7109375" style="3" customWidth="1"/>
    <col min="5396" max="5397" width="3.28515625" style="3" customWidth="1"/>
    <col min="5398" max="5398" width="3.7109375" style="3" customWidth="1"/>
    <col min="5399" max="5399" width="3.42578125" style="3" customWidth="1"/>
    <col min="5400" max="5401" width="11.42578125" style="3"/>
    <col min="5402" max="5402" width="11.42578125" style="3" customWidth="1"/>
    <col min="5403" max="5405" width="0" style="3" hidden="1" customWidth="1"/>
    <col min="5406" max="5406" width="23.7109375" style="3" customWidth="1"/>
    <col min="5407" max="5409" width="11.42578125" style="3" customWidth="1"/>
    <col min="5410" max="5629" width="11.42578125" style="3"/>
    <col min="5630" max="5630" width="19" style="3" customWidth="1"/>
    <col min="5631" max="5631" width="1.28515625" style="3" customWidth="1"/>
    <col min="5632" max="5632" width="3.28515625" style="3" customWidth="1"/>
    <col min="5633" max="5633" width="3.5703125" style="3" customWidth="1"/>
    <col min="5634" max="5634" width="3.85546875" style="3" customWidth="1"/>
    <col min="5635" max="5635" width="7.140625" style="3" customWidth="1"/>
    <col min="5636" max="5636" width="6.28515625" style="3" customWidth="1"/>
    <col min="5637" max="5637" width="5.140625" style="3" customWidth="1"/>
    <col min="5638" max="5638" width="6.7109375" style="3" customWidth="1"/>
    <col min="5639" max="5651" width="3.7109375" style="3" customWidth="1"/>
    <col min="5652" max="5653" width="3.28515625" style="3" customWidth="1"/>
    <col min="5654" max="5654" width="3.7109375" style="3" customWidth="1"/>
    <col min="5655" max="5655" width="3.42578125" style="3" customWidth="1"/>
    <col min="5656" max="5657" width="11.42578125" style="3"/>
    <col min="5658" max="5658" width="11.42578125" style="3" customWidth="1"/>
    <col min="5659" max="5661" width="0" style="3" hidden="1" customWidth="1"/>
    <col min="5662" max="5662" width="23.7109375" style="3" customWidth="1"/>
    <col min="5663" max="5665" width="11.42578125" style="3" customWidth="1"/>
    <col min="5666" max="5885" width="11.42578125" style="3"/>
    <col min="5886" max="5886" width="19" style="3" customWidth="1"/>
    <col min="5887" max="5887" width="1.28515625" style="3" customWidth="1"/>
    <col min="5888" max="5888" width="3.28515625" style="3" customWidth="1"/>
    <col min="5889" max="5889" width="3.5703125" style="3" customWidth="1"/>
    <col min="5890" max="5890" width="3.85546875" style="3" customWidth="1"/>
    <col min="5891" max="5891" width="7.140625" style="3" customWidth="1"/>
    <col min="5892" max="5892" width="6.28515625" style="3" customWidth="1"/>
    <col min="5893" max="5893" width="5.140625" style="3" customWidth="1"/>
    <col min="5894" max="5894" width="6.7109375" style="3" customWidth="1"/>
    <col min="5895" max="5907" width="3.7109375" style="3" customWidth="1"/>
    <col min="5908" max="5909" width="3.28515625" style="3" customWidth="1"/>
    <col min="5910" max="5910" width="3.7109375" style="3" customWidth="1"/>
    <col min="5911" max="5911" width="3.42578125" style="3" customWidth="1"/>
    <col min="5912" max="5913" width="11.42578125" style="3"/>
    <col min="5914" max="5914" width="11.42578125" style="3" customWidth="1"/>
    <col min="5915" max="5917" width="0" style="3" hidden="1" customWidth="1"/>
    <col min="5918" max="5918" width="23.7109375" style="3" customWidth="1"/>
    <col min="5919" max="5921" width="11.42578125" style="3" customWidth="1"/>
    <col min="5922" max="6141" width="11.42578125" style="3"/>
    <col min="6142" max="6142" width="19" style="3" customWidth="1"/>
    <col min="6143" max="6143" width="1.28515625" style="3" customWidth="1"/>
    <col min="6144" max="6144" width="3.28515625" style="3" customWidth="1"/>
    <col min="6145" max="6145" width="3.5703125" style="3" customWidth="1"/>
    <col min="6146" max="6146" width="3.85546875" style="3" customWidth="1"/>
    <col min="6147" max="6147" width="7.140625" style="3" customWidth="1"/>
    <col min="6148" max="6148" width="6.28515625" style="3" customWidth="1"/>
    <col min="6149" max="6149" width="5.140625" style="3" customWidth="1"/>
    <col min="6150" max="6150" width="6.7109375" style="3" customWidth="1"/>
    <col min="6151" max="6163" width="3.7109375" style="3" customWidth="1"/>
    <col min="6164" max="6165" width="3.28515625" style="3" customWidth="1"/>
    <col min="6166" max="6166" width="3.7109375" style="3" customWidth="1"/>
    <col min="6167" max="6167" width="3.42578125" style="3" customWidth="1"/>
    <col min="6168" max="6169" width="11.42578125" style="3"/>
    <col min="6170" max="6170" width="11.42578125" style="3" customWidth="1"/>
    <col min="6171" max="6173" width="0" style="3" hidden="1" customWidth="1"/>
    <col min="6174" max="6174" width="23.7109375" style="3" customWidth="1"/>
    <col min="6175" max="6177" width="11.42578125" style="3" customWidth="1"/>
    <col min="6178" max="6397" width="11.42578125" style="3"/>
    <col min="6398" max="6398" width="19" style="3" customWidth="1"/>
    <col min="6399" max="6399" width="1.28515625" style="3" customWidth="1"/>
    <col min="6400" max="6400" width="3.28515625" style="3" customWidth="1"/>
    <col min="6401" max="6401" width="3.5703125" style="3" customWidth="1"/>
    <col min="6402" max="6402" width="3.85546875" style="3" customWidth="1"/>
    <col min="6403" max="6403" width="7.140625" style="3" customWidth="1"/>
    <col min="6404" max="6404" width="6.28515625" style="3" customWidth="1"/>
    <col min="6405" max="6405" width="5.140625" style="3" customWidth="1"/>
    <col min="6406" max="6406" width="6.7109375" style="3" customWidth="1"/>
    <col min="6407" max="6419" width="3.7109375" style="3" customWidth="1"/>
    <col min="6420" max="6421" width="3.28515625" style="3" customWidth="1"/>
    <col min="6422" max="6422" width="3.7109375" style="3" customWidth="1"/>
    <col min="6423" max="6423" width="3.42578125" style="3" customWidth="1"/>
    <col min="6424" max="6425" width="11.42578125" style="3"/>
    <col min="6426" max="6426" width="11.42578125" style="3" customWidth="1"/>
    <col min="6427" max="6429" width="0" style="3" hidden="1" customWidth="1"/>
    <col min="6430" max="6430" width="23.7109375" style="3" customWidth="1"/>
    <col min="6431" max="6433" width="11.42578125" style="3" customWidth="1"/>
    <col min="6434" max="6653" width="11.42578125" style="3"/>
    <col min="6654" max="6654" width="19" style="3" customWidth="1"/>
    <col min="6655" max="6655" width="1.28515625" style="3" customWidth="1"/>
    <col min="6656" max="6656" width="3.28515625" style="3" customWidth="1"/>
    <col min="6657" max="6657" width="3.5703125" style="3" customWidth="1"/>
    <col min="6658" max="6658" width="3.85546875" style="3" customWidth="1"/>
    <col min="6659" max="6659" width="7.140625" style="3" customWidth="1"/>
    <col min="6660" max="6660" width="6.28515625" style="3" customWidth="1"/>
    <col min="6661" max="6661" width="5.140625" style="3" customWidth="1"/>
    <col min="6662" max="6662" width="6.7109375" style="3" customWidth="1"/>
    <col min="6663" max="6675" width="3.7109375" style="3" customWidth="1"/>
    <col min="6676" max="6677" width="3.28515625" style="3" customWidth="1"/>
    <col min="6678" max="6678" width="3.7109375" style="3" customWidth="1"/>
    <col min="6679" max="6679" width="3.42578125" style="3" customWidth="1"/>
    <col min="6680" max="6681" width="11.42578125" style="3"/>
    <col min="6682" max="6682" width="11.42578125" style="3" customWidth="1"/>
    <col min="6683" max="6685" width="0" style="3" hidden="1" customWidth="1"/>
    <col min="6686" max="6686" width="23.7109375" style="3" customWidth="1"/>
    <col min="6687" max="6689" width="11.42578125" style="3" customWidth="1"/>
    <col min="6690" max="6909" width="11.42578125" style="3"/>
    <col min="6910" max="6910" width="19" style="3" customWidth="1"/>
    <col min="6911" max="6911" width="1.28515625" style="3" customWidth="1"/>
    <col min="6912" max="6912" width="3.28515625" style="3" customWidth="1"/>
    <col min="6913" max="6913" width="3.5703125" style="3" customWidth="1"/>
    <col min="6914" max="6914" width="3.85546875" style="3" customWidth="1"/>
    <col min="6915" max="6915" width="7.140625" style="3" customWidth="1"/>
    <col min="6916" max="6916" width="6.28515625" style="3" customWidth="1"/>
    <col min="6917" max="6917" width="5.140625" style="3" customWidth="1"/>
    <col min="6918" max="6918" width="6.7109375" style="3" customWidth="1"/>
    <col min="6919" max="6931" width="3.7109375" style="3" customWidth="1"/>
    <col min="6932" max="6933" width="3.28515625" style="3" customWidth="1"/>
    <col min="6934" max="6934" width="3.7109375" style="3" customWidth="1"/>
    <col min="6935" max="6935" width="3.42578125" style="3" customWidth="1"/>
    <col min="6936" max="6937" width="11.42578125" style="3"/>
    <col min="6938" max="6938" width="11.42578125" style="3" customWidth="1"/>
    <col min="6939" max="6941" width="0" style="3" hidden="1" customWidth="1"/>
    <col min="6942" max="6942" width="23.7109375" style="3" customWidth="1"/>
    <col min="6943" max="6945" width="11.42578125" style="3" customWidth="1"/>
    <col min="6946" max="7165" width="11.42578125" style="3"/>
    <col min="7166" max="7166" width="19" style="3" customWidth="1"/>
    <col min="7167" max="7167" width="1.28515625" style="3" customWidth="1"/>
    <col min="7168" max="7168" width="3.28515625" style="3" customWidth="1"/>
    <col min="7169" max="7169" width="3.5703125" style="3" customWidth="1"/>
    <col min="7170" max="7170" width="3.85546875" style="3" customWidth="1"/>
    <col min="7171" max="7171" width="7.140625" style="3" customWidth="1"/>
    <col min="7172" max="7172" width="6.28515625" style="3" customWidth="1"/>
    <col min="7173" max="7173" width="5.140625" style="3" customWidth="1"/>
    <col min="7174" max="7174" width="6.7109375" style="3" customWidth="1"/>
    <col min="7175" max="7187" width="3.7109375" style="3" customWidth="1"/>
    <col min="7188" max="7189" width="3.28515625" style="3" customWidth="1"/>
    <col min="7190" max="7190" width="3.7109375" style="3" customWidth="1"/>
    <col min="7191" max="7191" width="3.42578125" style="3" customWidth="1"/>
    <col min="7192" max="7193" width="11.42578125" style="3"/>
    <col min="7194" max="7194" width="11.42578125" style="3" customWidth="1"/>
    <col min="7195" max="7197" width="0" style="3" hidden="1" customWidth="1"/>
    <col min="7198" max="7198" width="23.7109375" style="3" customWidth="1"/>
    <col min="7199" max="7201" width="11.42578125" style="3" customWidth="1"/>
    <col min="7202" max="7421" width="11.42578125" style="3"/>
    <col min="7422" max="7422" width="19" style="3" customWidth="1"/>
    <col min="7423" max="7423" width="1.28515625" style="3" customWidth="1"/>
    <col min="7424" max="7424" width="3.28515625" style="3" customWidth="1"/>
    <col min="7425" max="7425" width="3.5703125" style="3" customWidth="1"/>
    <col min="7426" max="7426" width="3.85546875" style="3" customWidth="1"/>
    <col min="7427" max="7427" width="7.140625" style="3" customWidth="1"/>
    <col min="7428" max="7428" width="6.28515625" style="3" customWidth="1"/>
    <col min="7429" max="7429" width="5.140625" style="3" customWidth="1"/>
    <col min="7430" max="7430" width="6.7109375" style="3" customWidth="1"/>
    <col min="7431" max="7443" width="3.7109375" style="3" customWidth="1"/>
    <col min="7444" max="7445" width="3.28515625" style="3" customWidth="1"/>
    <col min="7446" max="7446" width="3.7109375" style="3" customWidth="1"/>
    <col min="7447" max="7447" width="3.42578125" style="3" customWidth="1"/>
    <col min="7448" max="7449" width="11.42578125" style="3"/>
    <col min="7450" max="7450" width="11.42578125" style="3" customWidth="1"/>
    <col min="7451" max="7453" width="0" style="3" hidden="1" customWidth="1"/>
    <col min="7454" max="7454" width="23.7109375" style="3" customWidth="1"/>
    <col min="7455" max="7457" width="11.42578125" style="3" customWidth="1"/>
    <col min="7458" max="7677" width="11.42578125" style="3"/>
    <col min="7678" max="7678" width="19" style="3" customWidth="1"/>
    <col min="7679" max="7679" width="1.28515625" style="3" customWidth="1"/>
    <col min="7680" max="7680" width="3.28515625" style="3" customWidth="1"/>
    <col min="7681" max="7681" width="3.5703125" style="3" customWidth="1"/>
    <col min="7682" max="7682" width="3.85546875" style="3" customWidth="1"/>
    <col min="7683" max="7683" width="7.140625" style="3" customWidth="1"/>
    <col min="7684" max="7684" width="6.28515625" style="3" customWidth="1"/>
    <col min="7685" max="7685" width="5.140625" style="3" customWidth="1"/>
    <col min="7686" max="7686" width="6.7109375" style="3" customWidth="1"/>
    <col min="7687" max="7699" width="3.7109375" style="3" customWidth="1"/>
    <col min="7700" max="7701" width="3.28515625" style="3" customWidth="1"/>
    <col min="7702" max="7702" width="3.7109375" style="3" customWidth="1"/>
    <col min="7703" max="7703" width="3.42578125" style="3" customWidth="1"/>
    <col min="7704" max="7705" width="11.42578125" style="3"/>
    <col min="7706" max="7706" width="11.42578125" style="3" customWidth="1"/>
    <col min="7707" max="7709" width="0" style="3" hidden="1" customWidth="1"/>
    <col min="7710" max="7710" width="23.7109375" style="3" customWidth="1"/>
    <col min="7711" max="7713" width="11.42578125" style="3" customWidth="1"/>
    <col min="7714" max="7933" width="11.42578125" style="3"/>
    <col min="7934" max="7934" width="19" style="3" customWidth="1"/>
    <col min="7935" max="7935" width="1.28515625" style="3" customWidth="1"/>
    <col min="7936" max="7936" width="3.28515625" style="3" customWidth="1"/>
    <col min="7937" max="7937" width="3.5703125" style="3" customWidth="1"/>
    <col min="7938" max="7938" width="3.85546875" style="3" customWidth="1"/>
    <col min="7939" max="7939" width="7.140625" style="3" customWidth="1"/>
    <col min="7940" max="7940" width="6.28515625" style="3" customWidth="1"/>
    <col min="7941" max="7941" width="5.140625" style="3" customWidth="1"/>
    <col min="7942" max="7942" width="6.7109375" style="3" customWidth="1"/>
    <col min="7943" max="7955" width="3.7109375" style="3" customWidth="1"/>
    <col min="7956" max="7957" width="3.28515625" style="3" customWidth="1"/>
    <col min="7958" max="7958" width="3.7109375" style="3" customWidth="1"/>
    <col min="7959" max="7959" width="3.42578125" style="3" customWidth="1"/>
    <col min="7960" max="7961" width="11.42578125" style="3"/>
    <col min="7962" max="7962" width="11.42578125" style="3" customWidth="1"/>
    <col min="7963" max="7965" width="0" style="3" hidden="1" customWidth="1"/>
    <col min="7966" max="7966" width="23.7109375" style="3" customWidth="1"/>
    <col min="7967" max="7969" width="11.42578125" style="3" customWidth="1"/>
    <col min="7970" max="8189" width="11.42578125" style="3"/>
    <col min="8190" max="8190" width="19" style="3" customWidth="1"/>
    <col min="8191" max="8191" width="1.28515625" style="3" customWidth="1"/>
    <col min="8192" max="8192" width="3.28515625" style="3" customWidth="1"/>
    <col min="8193" max="8193" width="3.5703125" style="3" customWidth="1"/>
    <col min="8194" max="8194" width="3.85546875" style="3" customWidth="1"/>
    <col min="8195" max="8195" width="7.140625" style="3" customWidth="1"/>
    <col min="8196" max="8196" width="6.28515625" style="3" customWidth="1"/>
    <col min="8197" max="8197" width="5.140625" style="3" customWidth="1"/>
    <col min="8198" max="8198" width="6.7109375" style="3" customWidth="1"/>
    <col min="8199" max="8211" width="3.7109375" style="3" customWidth="1"/>
    <col min="8212" max="8213" width="3.28515625" style="3" customWidth="1"/>
    <col min="8214" max="8214" width="3.7109375" style="3" customWidth="1"/>
    <col min="8215" max="8215" width="3.42578125" style="3" customWidth="1"/>
    <col min="8216" max="8217" width="11.42578125" style="3"/>
    <col min="8218" max="8218" width="11.42578125" style="3" customWidth="1"/>
    <col min="8219" max="8221" width="0" style="3" hidden="1" customWidth="1"/>
    <col min="8222" max="8222" width="23.7109375" style="3" customWidth="1"/>
    <col min="8223" max="8225" width="11.42578125" style="3" customWidth="1"/>
    <col min="8226" max="8445" width="11.42578125" style="3"/>
    <col min="8446" max="8446" width="19" style="3" customWidth="1"/>
    <col min="8447" max="8447" width="1.28515625" style="3" customWidth="1"/>
    <col min="8448" max="8448" width="3.28515625" style="3" customWidth="1"/>
    <col min="8449" max="8449" width="3.5703125" style="3" customWidth="1"/>
    <col min="8450" max="8450" width="3.85546875" style="3" customWidth="1"/>
    <col min="8451" max="8451" width="7.140625" style="3" customWidth="1"/>
    <col min="8452" max="8452" width="6.28515625" style="3" customWidth="1"/>
    <col min="8453" max="8453" width="5.140625" style="3" customWidth="1"/>
    <col min="8454" max="8454" width="6.7109375" style="3" customWidth="1"/>
    <col min="8455" max="8467" width="3.7109375" style="3" customWidth="1"/>
    <col min="8468" max="8469" width="3.28515625" style="3" customWidth="1"/>
    <col min="8470" max="8470" width="3.7109375" style="3" customWidth="1"/>
    <col min="8471" max="8471" width="3.42578125" style="3" customWidth="1"/>
    <col min="8472" max="8473" width="11.42578125" style="3"/>
    <col min="8474" max="8474" width="11.42578125" style="3" customWidth="1"/>
    <col min="8475" max="8477" width="0" style="3" hidden="1" customWidth="1"/>
    <col min="8478" max="8478" width="23.7109375" style="3" customWidth="1"/>
    <col min="8479" max="8481" width="11.42578125" style="3" customWidth="1"/>
    <col min="8482" max="8701" width="11.42578125" style="3"/>
    <col min="8702" max="8702" width="19" style="3" customWidth="1"/>
    <col min="8703" max="8703" width="1.28515625" style="3" customWidth="1"/>
    <col min="8704" max="8704" width="3.28515625" style="3" customWidth="1"/>
    <col min="8705" max="8705" width="3.5703125" style="3" customWidth="1"/>
    <col min="8706" max="8706" width="3.85546875" style="3" customWidth="1"/>
    <col min="8707" max="8707" width="7.140625" style="3" customWidth="1"/>
    <col min="8708" max="8708" width="6.28515625" style="3" customWidth="1"/>
    <col min="8709" max="8709" width="5.140625" style="3" customWidth="1"/>
    <col min="8710" max="8710" width="6.7109375" style="3" customWidth="1"/>
    <col min="8711" max="8723" width="3.7109375" style="3" customWidth="1"/>
    <col min="8724" max="8725" width="3.28515625" style="3" customWidth="1"/>
    <col min="8726" max="8726" width="3.7109375" style="3" customWidth="1"/>
    <col min="8727" max="8727" width="3.42578125" style="3" customWidth="1"/>
    <col min="8728" max="8729" width="11.42578125" style="3"/>
    <col min="8730" max="8730" width="11.42578125" style="3" customWidth="1"/>
    <col min="8731" max="8733" width="0" style="3" hidden="1" customWidth="1"/>
    <col min="8734" max="8734" width="23.7109375" style="3" customWidth="1"/>
    <col min="8735" max="8737" width="11.42578125" style="3" customWidth="1"/>
    <col min="8738" max="8957" width="11.42578125" style="3"/>
    <col min="8958" max="8958" width="19" style="3" customWidth="1"/>
    <col min="8959" max="8959" width="1.28515625" style="3" customWidth="1"/>
    <col min="8960" max="8960" width="3.28515625" style="3" customWidth="1"/>
    <col min="8961" max="8961" width="3.5703125" style="3" customWidth="1"/>
    <col min="8962" max="8962" width="3.85546875" style="3" customWidth="1"/>
    <col min="8963" max="8963" width="7.140625" style="3" customWidth="1"/>
    <col min="8964" max="8964" width="6.28515625" style="3" customWidth="1"/>
    <col min="8965" max="8965" width="5.140625" style="3" customWidth="1"/>
    <col min="8966" max="8966" width="6.7109375" style="3" customWidth="1"/>
    <col min="8967" max="8979" width="3.7109375" style="3" customWidth="1"/>
    <col min="8980" max="8981" width="3.28515625" style="3" customWidth="1"/>
    <col min="8982" max="8982" width="3.7109375" style="3" customWidth="1"/>
    <col min="8983" max="8983" width="3.42578125" style="3" customWidth="1"/>
    <col min="8984" max="8985" width="11.42578125" style="3"/>
    <col min="8986" max="8986" width="11.42578125" style="3" customWidth="1"/>
    <col min="8987" max="8989" width="0" style="3" hidden="1" customWidth="1"/>
    <col min="8990" max="8990" width="23.7109375" style="3" customWidth="1"/>
    <col min="8991" max="8993" width="11.42578125" style="3" customWidth="1"/>
    <col min="8994" max="9213" width="11.42578125" style="3"/>
    <col min="9214" max="9214" width="19" style="3" customWidth="1"/>
    <col min="9215" max="9215" width="1.28515625" style="3" customWidth="1"/>
    <col min="9216" max="9216" width="3.28515625" style="3" customWidth="1"/>
    <col min="9217" max="9217" width="3.5703125" style="3" customWidth="1"/>
    <col min="9218" max="9218" width="3.85546875" style="3" customWidth="1"/>
    <col min="9219" max="9219" width="7.140625" style="3" customWidth="1"/>
    <col min="9220" max="9220" width="6.28515625" style="3" customWidth="1"/>
    <col min="9221" max="9221" width="5.140625" style="3" customWidth="1"/>
    <col min="9222" max="9222" width="6.7109375" style="3" customWidth="1"/>
    <col min="9223" max="9235" width="3.7109375" style="3" customWidth="1"/>
    <col min="9236" max="9237" width="3.28515625" style="3" customWidth="1"/>
    <col min="9238" max="9238" width="3.7109375" style="3" customWidth="1"/>
    <col min="9239" max="9239" width="3.42578125" style="3" customWidth="1"/>
    <col min="9240" max="9241" width="11.42578125" style="3"/>
    <col min="9242" max="9242" width="11.42578125" style="3" customWidth="1"/>
    <col min="9243" max="9245" width="0" style="3" hidden="1" customWidth="1"/>
    <col min="9246" max="9246" width="23.7109375" style="3" customWidth="1"/>
    <col min="9247" max="9249" width="11.42578125" style="3" customWidth="1"/>
    <col min="9250" max="9469" width="11.42578125" style="3"/>
    <col min="9470" max="9470" width="19" style="3" customWidth="1"/>
    <col min="9471" max="9471" width="1.28515625" style="3" customWidth="1"/>
    <col min="9472" max="9472" width="3.28515625" style="3" customWidth="1"/>
    <col min="9473" max="9473" width="3.5703125" style="3" customWidth="1"/>
    <col min="9474" max="9474" width="3.85546875" style="3" customWidth="1"/>
    <col min="9475" max="9475" width="7.140625" style="3" customWidth="1"/>
    <col min="9476" max="9476" width="6.28515625" style="3" customWidth="1"/>
    <col min="9477" max="9477" width="5.140625" style="3" customWidth="1"/>
    <col min="9478" max="9478" width="6.7109375" style="3" customWidth="1"/>
    <col min="9479" max="9491" width="3.7109375" style="3" customWidth="1"/>
    <col min="9492" max="9493" width="3.28515625" style="3" customWidth="1"/>
    <col min="9494" max="9494" width="3.7109375" style="3" customWidth="1"/>
    <col min="9495" max="9495" width="3.42578125" style="3" customWidth="1"/>
    <col min="9496" max="9497" width="11.42578125" style="3"/>
    <col min="9498" max="9498" width="11.42578125" style="3" customWidth="1"/>
    <col min="9499" max="9501" width="0" style="3" hidden="1" customWidth="1"/>
    <col min="9502" max="9502" width="23.7109375" style="3" customWidth="1"/>
    <col min="9503" max="9505" width="11.42578125" style="3" customWidth="1"/>
    <col min="9506" max="9725" width="11.42578125" style="3"/>
    <col min="9726" max="9726" width="19" style="3" customWidth="1"/>
    <col min="9727" max="9727" width="1.28515625" style="3" customWidth="1"/>
    <col min="9728" max="9728" width="3.28515625" style="3" customWidth="1"/>
    <col min="9729" max="9729" width="3.5703125" style="3" customWidth="1"/>
    <col min="9730" max="9730" width="3.85546875" style="3" customWidth="1"/>
    <col min="9731" max="9731" width="7.140625" style="3" customWidth="1"/>
    <col min="9732" max="9732" width="6.28515625" style="3" customWidth="1"/>
    <col min="9733" max="9733" width="5.140625" style="3" customWidth="1"/>
    <col min="9734" max="9734" width="6.7109375" style="3" customWidth="1"/>
    <col min="9735" max="9747" width="3.7109375" style="3" customWidth="1"/>
    <col min="9748" max="9749" width="3.28515625" style="3" customWidth="1"/>
    <col min="9750" max="9750" width="3.7109375" style="3" customWidth="1"/>
    <col min="9751" max="9751" width="3.42578125" style="3" customWidth="1"/>
    <col min="9752" max="9753" width="11.42578125" style="3"/>
    <col min="9754" max="9754" width="11.42578125" style="3" customWidth="1"/>
    <col min="9755" max="9757" width="0" style="3" hidden="1" customWidth="1"/>
    <col min="9758" max="9758" width="23.7109375" style="3" customWidth="1"/>
    <col min="9759" max="9761" width="11.42578125" style="3" customWidth="1"/>
    <col min="9762" max="9981" width="11.42578125" style="3"/>
    <col min="9982" max="9982" width="19" style="3" customWidth="1"/>
    <col min="9983" max="9983" width="1.28515625" style="3" customWidth="1"/>
    <col min="9984" max="9984" width="3.28515625" style="3" customWidth="1"/>
    <col min="9985" max="9985" width="3.5703125" style="3" customWidth="1"/>
    <col min="9986" max="9986" width="3.85546875" style="3" customWidth="1"/>
    <col min="9987" max="9987" width="7.140625" style="3" customWidth="1"/>
    <col min="9988" max="9988" width="6.28515625" style="3" customWidth="1"/>
    <col min="9989" max="9989" width="5.140625" style="3" customWidth="1"/>
    <col min="9990" max="9990" width="6.7109375" style="3" customWidth="1"/>
    <col min="9991" max="10003" width="3.7109375" style="3" customWidth="1"/>
    <col min="10004" max="10005" width="3.28515625" style="3" customWidth="1"/>
    <col min="10006" max="10006" width="3.7109375" style="3" customWidth="1"/>
    <col min="10007" max="10007" width="3.42578125" style="3" customWidth="1"/>
    <col min="10008" max="10009" width="11.42578125" style="3"/>
    <col min="10010" max="10010" width="11.42578125" style="3" customWidth="1"/>
    <col min="10011" max="10013" width="0" style="3" hidden="1" customWidth="1"/>
    <col min="10014" max="10014" width="23.7109375" style="3" customWidth="1"/>
    <col min="10015" max="10017" width="11.42578125" style="3" customWidth="1"/>
    <col min="10018" max="10237" width="11.42578125" style="3"/>
    <col min="10238" max="10238" width="19" style="3" customWidth="1"/>
    <col min="10239" max="10239" width="1.28515625" style="3" customWidth="1"/>
    <col min="10240" max="10240" width="3.28515625" style="3" customWidth="1"/>
    <col min="10241" max="10241" width="3.5703125" style="3" customWidth="1"/>
    <col min="10242" max="10242" width="3.85546875" style="3" customWidth="1"/>
    <col min="10243" max="10243" width="7.140625" style="3" customWidth="1"/>
    <col min="10244" max="10244" width="6.28515625" style="3" customWidth="1"/>
    <col min="10245" max="10245" width="5.140625" style="3" customWidth="1"/>
    <col min="10246" max="10246" width="6.7109375" style="3" customWidth="1"/>
    <col min="10247" max="10259" width="3.7109375" style="3" customWidth="1"/>
    <col min="10260" max="10261" width="3.28515625" style="3" customWidth="1"/>
    <col min="10262" max="10262" width="3.7109375" style="3" customWidth="1"/>
    <col min="10263" max="10263" width="3.42578125" style="3" customWidth="1"/>
    <col min="10264" max="10265" width="11.42578125" style="3"/>
    <col min="10266" max="10266" width="11.42578125" style="3" customWidth="1"/>
    <col min="10267" max="10269" width="0" style="3" hidden="1" customWidth="1"/>
    <col min="10270" max="10270" width="23.7109375" style="3" customWidth="1"/>
    <col min="10271" max="10273" width="11.42578125" style="3" customWidth="1"/>
    <col min="10274" max="10493" width="11.42578125" style="3"/>
    <col min="10494" max="10494" width="19" style="3" customWidth="1"/>
    <col min="10495" max="10495" width="1.28515625" style="3" customWidth="1"/>
    <col min="10496" max="10496" width="3.28515625" style="3" customWidth="1"/>
    <col min="10497" max="10497" width="3.5703125" style="3" customWidth="1"/>
    <col min="10498" max="10498" width="3.85546875" style="3" customWidth="1"/>
    <col min="10499" max="10499" width="7.140625" style="3" customWidth="1"/>
    <col min="10500" max="10500" width="6.28515625" style="3" customWidth="1"/>
    <col min="10501" max="10501" width="5.140625" style="3" customWidth="1"/>
    <col min="10502" max="10502" width="6.7109375" style="3" customWidth="1"/>
    <col min="10503" max="10515" width="3.7109375" style="3" customWidth="1"/>
    <col min="10516" max="10517" width="3.28515625" style="3" customWidth="1"/>
    <col min="10518" max="10518" width="3.7109375" style="3" customWidth="1"/>
    <col min="10519" max="10519" width="3.42578125" style="3" customWidth="1"/>
    <col min="10520" max="10521" width="11.42578125" style="3"/>
    <col min="10522" max="10522" width="11.42578125" style="3" customWidth="1"/>
    <col min="10523" max="10525" width="0" style="3" hidden="1" customWidth="1"/>
    <col min="10526" max="10526" width="23.7109375" style="3" customWidth="1"/>
    <col min="10527" max="10529" width="11.42578125" style="3" customWidth="1"/>
    <col min="10530" max="10749" width="11.42578125" style="3"/>
    <col min="10750" max="10750" width="19" style="3" customWidth="1"/>
    <col min="10751" max="10751" width="1.28515625" style="3" customWidth="1"/>
    <col min="10752" max="10752" width="3.28515625" style="3" customWidth="1"/>
    <col min="10753" max="10753" width="3.5703125" style="3" customWidth="1"/>
    <col min="10754" max="10754" width="3.85546875" style="3" customWidth="1"/>
    <col min="10755" max="10755" width="7.140625" style="3" customWidth="1"/>
    <col min="10756" max="10756" width="6.28515625" style="3" customWidth="1"/>
    <col min="10757" max="10757" width="5.140625" style="3" customWidth="1"/>
    <col min="10758" max="10758" width="6.7109375" style="3" customWidth="1"/>
    <col min="10759" max="10771" width="3.7109375" style="3" customWidth="1"/>
    <col min="10772" max="10773" width="3.28515625" style="3" customWidth="1"/>
    <col min="10774" max="10774" width="3.7109375" style="3" customWidth="1"/>
    <col min="10775" max="10775" width="3.42578125" style="3" customWidth="1"/>
    <col min="10776" max="10777" width="11.42578125" style="3"/>
    <col min="10778" max="10778" width="11.42578125" style="3" customWidth="1"/>
    <col min="10779" max="10781" width="0" style="3" hidden="1" customWidth="1"/>
    <col min="10782" max="10782" width="23.7109375" style="3" customWidth="1"/>
    <col min="10783" max="10785" width="11.42578125" style="3" customWidth="1"/>
    <col min="10786" max="11005" width="11.42578125" style="3"/>
    <col min="11006" max="11006" width="19" style="3" customWidth="1"/>
    <col min="11007" max="11007" width="1.28515625" style="3" customWidth="1"/>
    <col min="11008" max="11008" width="3.28515625" style="3" customWidth="1"/>
    <col min="11009" max="11009" width="3.5703125" style="3" customWidth="1"/>
    <col min="11010" max="11010" width="3.85546875" style="3" customWidth="1"/>
    <col min="11011" max="11011" width="7.140625" style="3" customWidth="1"/>
    <col min="11012" max="11012" width="6.28515625" style="3" customWidth="1"/>
    <col min="11013" max="11013" width="5.140625" style="3" customWidth="1"/>
    <col min="11014" max="11014" width="6.7109375" style="3" customWidth="1"/>
    <col min="11015" max="11027" width="3.7109375" style="3" customWidth="1"/>
    <col min="11028" max="11029" width="3.28515625" style="3" customWidth="1"/>
    <col min="11030" max="11030" width="3.7109375" style="3" customWidth="1"/>
    <col min="11031" max="11031" width="3.42578125" style="3" customWidth="1"/>
    <col min="11032" max="11033" width="11.42578125" style="3"/>
    <col min="11034" max="11034" width="11.42578125" style="3" customWidth="1"/>
    <col min="11035" max="11037" width="0" style="3" hidden="1" customWidth="1"/>
    <col min="11038" max="11038" width="23.7109375" style="3" customWidth="1"/>
    <col min="11039" max="11041" width="11.42578125" style="3" customWidth="1"/>
    <col min="11042" max="11261" width="11.42578125" style="3"/>
    <col min="11262" max="11262" width="19" style="3" customWidth="1"/>
    <col min="11263" max="11263" width="1.28515625" style="3" customWidth="1"/>
    <col min="11264" max="11264" width="3.28515625" style="3" customWidth="1"/>
    <col min="11265" max="11265" width="3.5703125" style="3" customWidth="1"/>
    <col min="11266" max="11266" width="3.85546875" style="3" customWidth="1"/>
    <col min="11267" max="11267" width="7.140625" style="3" customWidth="1"/>
    <col min="11268" max="11268" width="6.28515625" style="3" customWidth="1"/>
    <col min="11269" max="11269" width="5.140625" style="3" customWidth="1"/>
    <col min="11270" max="11270" width="6.7109375" style="3" customWidth="1"/>
    <col min="11271" max="11283" width="3.7109375" style="3" customWidth="1"/>
    <col min="11284" max="11285" width="3.28515625" style="3" customWidth="1"/>
    <col min="11286" max="11286" width="3.7109375" style="3" customWidth="1"/>
    <col min="11287" max="11287" width="3.42578125" style="3" customWidth="1"/>
    <col min="11288" max="11289" width="11.42578125" style="3"/>
    <col min="11290" max="11290" width="11.42578125" style="3" customWidth="1"/>
    <col min="11291" max="11293" width="0" style="3" hidden="1" customWidth="1"/>
    <col min="11294" max="11294" width="23.7109375" style="3" customWidth="1"/>
    <col min="11295" max="11297" width="11.42578125" style="3" customWidth="1"/>
    <col min="11298" max="11517" width="11.42578125" style="3"/>
    <col min="11518" max="11518" width="19" style="3" customWidth="1"/>
    <col min="11519" max="11519" width="1.28515625" style="3" customWidth="1"/>
    <col min="11520" max="11520" width="3.28515625" style="3" customWidth="1"/>
    <col min="11521" max="11521" width="3.5703125" style="3" customWidth="1"/>
    <col min="11522" max="11522" width="3.85546875" style="3" customWidth="1"/>
    <col min="11523" max="11523" width="7.140625" style="3" customWidth="1"/>
    <col min="11524" max="11524" width="6.28515625" style="3" customWidth="1"/>
    <col min="11525" max="11525" width="5.140625" style="3" customWidth="1"/>
    <col min="11526" max="11526" width="6.7109375" style="3" customWidth="1"/>
    <col min="11527" max="11539" width="3.7109375" style="3" customWidth="1"/>
    <col min="11540" max="11541" width="3.28515625" style="3" customWidth="1"/>
    <col min="11542" max="11542" width="3.7109375" style="3" customWidth="1"/>
    <col min="11543" max="11543" width="3.42578125" style="3" customWidth="1"/>
    <col min="11544" max="11545" width="11.42578125" style="3"/>
    <col min="11546" max="11546" width="11.42578125" style="3" customWidth="1"/>
    <col min="11547" max="11549" width="0" style="3" hidden="1" customWidth="1"/>
    <col min="11550" max="11550" width="23.7109375" style="3" customWidth="1"/>
    <col min="11551" max="11553" width="11.42578125" style="3" customWidth="1"/>
    <col min="11554" max="11773" width="11.42578125" style="3"/>
    <col min="11774" max="11774" width="19" style="3" customWidth="1"/>
    <col min="11775" max="11775" width="1.28515625" style="3" customWidth="1"/>
    <col min="11776" max="11776" width="3.28515625" style="3" customWidth="1"/>
    <col min="11777" max="11777" width="3.5703125" style="3" customWidth="1"/>
    <col min="11778" max="11778" width="3.85546875" style="3" customWidth="1"/>
    <col min="11779" max="11779" width="7.140625" style="3" customWidth="1"/>
    <col min="11780" max="11780" width="6.28515625" style="3" customWidth="1"/>
    <col min="11781" max="11781" width="5.140625" style="3" customWidth="1"/>
    <col min="11782" max="11782" width="6.7109375" style="3" customWidth="1"/>
    <col min="11783" max="11795" width="3.7109375" style="3" customWidth="1"/>
    <col min="11796" max="11797" width="3.28515625" style="3" customWidth="1"/>
    <col min="11798" max="11798" width="3.7109375" style="3" customWidth="1"/>
    <col min="11799" max="11799" width="3.42578125" style="3" customWidth="1"/>
    <col min="11800" max="11801" width="11.42578125" style="3"/>
    <col min="11802" max="11802" width="11.42578125" style="3" customWidth="1"/>
    <col min="11803" max="11805" width="0" style="3" hidden="1" customWidth="1"/>
    <col min="11806" max="11806" width="23.7109375" style="3" customWidth="1"/>
    <col min="11807" max="11809" width="11.42578125" style="3" customWidth="1"/>
    <col min="11810" max="12029" width="11.42578125" style="3"/>
    <col min="12030" max="12030" width="19" style="3" customWidth="1"/>
    <col min="12031" max="12031" width="1.28515625" style="3" customWidth="1"/>
    <col min="12032" max="12032" width="3.28515625" style="3" customWidth="1"/>
    <col min="12033" max="12033" width="3.5703125" style="3" customWidth="1"/>
    <col min="12034" max="12034" width="3.85546875" style="3" customWidth="1"/>
    <col min="12035" max="12035" width="7.140625" style="3" customWidth="1"/>
    <col min="12036" max="12036" width="6.28515625" style="3" customWidth="1"/>
    <col min="12037" max="12037" width="5.140625" style="3" customWidth="1"/>
    <col min="12038" max="12038" width="6.7109375" style="3" customWidth="1"/>
    <col min="12039" max="12051" width="3.7109375" style="3" customWidth="1"/>
    <col min="12052" max="12053" width="3.28515625" style="3" customWidth="1"/>
    <col min="12054" max="12054" width="3.7109375" style="3" customWidth="1"/>
    <col min="12055" max="12055" width="3.42578125" style="3" customWidth="1"/>
    <col min="12056" max="12057" width="11.42578125" style="3"/>
    <col min="12058" max="12058" width="11.42578125" style="3" customWidth="1"/>
    <col min="12059" max="12061" width="0" style="3" hidden="1" customWidth="1"/>
    <col min="12062" max="12062" width="23.7109375" style="3" customWidth="1"/>
    <col min="12063" max="12065" width="11.42578125" style="3" customWidth="1"/>
    <col min="12066" max="12285" width="11.42578125" style="3"/>
    <col min="12286" max="12286" width="19" style="3" customWidth="1"/>
    <col min="12287" max="12287" width="1.28515625" style="3" customWidth="1"/>
    <col min="12288" max="12288" width="3.28515625" style="3" customWidth="1"/>
    <col min="12289" max="12289" width="3.5703125" style="3" customWidth="1"/>
    <col min="12290" max="12290" width="3.85546875" style="3" customWidth="1"/>
    <col min="12291" max="12291" width="7.140625" style="3" customWidth="1"/>
    <col min="12292" max="12292" width="6.28515625" style="3" customWidth="1"/>
    <col min="12293" max="12293" width="5.140625" style="3" customWidth="1"/>
    <col min="12294" max="12294" width="6.7109375" style="3" customWidth="1"/>
    <col min="12295" max="12307" width="3.7109375" style="3" customWidth="1"/>
    <col min="12308" max="12309" width="3.28515625" style="3" customWidth="1"/>
    <col min="12310" max="12310" width="3.7109375" style="3" customWidth="1"/>
    <col min="12311" max="12311" width="3.42578125" style="3" customWidth="1"/>
    <col min="12312" max="12313" width="11.42578125" style="3"/>
    <col min="12314" max="12314" width="11.42578125" style="3" customWidth="1"/>
    <col min="12315" max="12317" width="0" style="3" hidden="1" customWidth="1"/>
    <col min="12318" max="12318" width="23.7109375" style="3" customWidth="1"/>
    <col min="12319" max="12321" width="11.42578125" style="3" customWidth="1"/>
    <col min="12322" max="12541" width="11.42578125" style="3"/>
    <col min="12542" max="12542" width="19" style="3" customWidth="1"/>
    <col min="12543" max="12543" width="1.28515625" style="3" customWidth="1"/>
    <col min="12544" max="12544" width="3.28515625" style="3" customWidth="1"/>
    <col min="12545" max="12545" width="3.5703125" style="3" customWidth="1"/>
    <col min="12546" max="12546" width="3.85546875" style="3" customWidth="1"/>
    <col min="12547" max="12547" width="7.140625" style="3" customWidth="1"/>
    <col min="12548" max="12548" width="6.28515625" style="3" customWidth="1"/>
    <col min="12549" max="12549" width="5.140625" style="3" customWidth="1"/>
    <col min="12550" max="12550" width="6.7109375" style="3" customWidth="1"/>
    <col min="12551" max="12563" width="3.7109375" style="3" customWidth="1"/>
    <col min="12564" max="12565" width="3.28515625" style="3" customWidth="1"/>
    <col min="12566" max="12566" width="3.7109375" style="3" customWidth="1"/>
    <col min="12567" max="12567" width="3.42578125" style="3" customWidth="1"/>
    <col min="12568" max="12569" width="11.42578125" style="3"/>
    <col min="12570" max="12570" width="11.42578125" style="3" customWidth="1"/>
    <col min="12571" max="12573" width="0" style="3" hidden="1" customWidth="1"/>
    <col min="12574" max="12574" width="23.7109375" style="3" customWidth="1"/>
    <col min="12575" max="12577" width="11.42578125" style="3" customWidth="1"/>
    <col min="12578" max="12797" width="11.42578125" style="3"/>
    <col min="12798" max="12798" width="19" style="3" customWidth="1"/>
    <col min="12799" max="12799" width="1.28515625" style="3" customWidth="1"/>
    <col min="12800" max="12800" width="3.28515625" style="3" customWidth="1"/>
    <col min="12801" max="12801" width="3.5703125" style="3" customWidth="1"/>
    <col min="12802" max="12802" width="3.85546875" style="3" customWidth="1"/>
    <col min="12803" max="12803" width="7.140625" style="3" customWidth="1"/>
    <col min="12804" max="12804" width="6.28515625" style="3" customWidth="1"/>
    <col min="12805" max="12805" width="5.140625" style="3" customWidth="1"/>
    <col min="12806" max="12806" width="6.7109375" style="3" customWidth="1"/>
    <col min="12807" max="12819" width="3.7109375" style="3" customWidth="1"/>
    <col min="12820" max="12821" width="3.28515625" style="3" customWidth="1"/>
    <col min="12822" max="12822" width="3.7109375" style="3" customWidth="1"/>
    <col min="12823" max="12823" width="3.42578125" style="3" customWidth="1"/>
    <col min="12824" max="12825" width="11.42578125" style="3"/>
    <col min="12826" max="12826" width="11.42578125" style="3" customWidth="1"/>
    <col min="12827" max="12829" width="0" style="3" hidden="1" customWidth="1"/>
    <col min="12830" max="12830" width="23.7109375" style="3" customWidth="1"/>
    <col min="12831" max="12833" width="11.42578125" style="3" customWidth="1"/>
    <col min="12834" max="13053" width="11.42578125" style="3"/>
    <col min="13054" max="13054" width="19" style="3" customWidth="1"/>
    <col min="13055" max="13055" width="1.28515625" style="3" customWidth="1"/>
    <col min="13056" max="13056" width="3.28515625" style="3" customWidth="1"/>
    <col min="13057" max="13057" width="3.5703125" style="3" customWidth="1"/>
    <col min="13058" max="13058" width="3.85546875" style="3" customWidth="1"/>
    <col min="13059" max="13059" width="7.140625" style="3" customWidth="1"/>
    <col min="13060" max="13060" width="6.28515625" style="3" customWidth="1"/>
    <col min="13061" max="13061" width="5.140625" style="3" customWidth="1"/>
    <col min="13062" max="13062" width="6.7109375" style="3" customWidth="1"/>
    <col min="13063" max="13075" width="3.7109375" style="3" customWidth="1"/>
    <col min="13076" max="13077" width="3.28515625" style="3" customWidth="1"/>
    <col min="13078" max="13078" width="3.7109375" style="3" customWidth="1"/>
    <col min="13079" max="13079" width="3.42578125" style="3" customWidth="1"/>
    <col min="13080" max="13081" width="11.42578125" style="3"/>
    <col min="13082" max="13082" width="11.42578125" style="3" customWidth="1"/>
    <col min="13083" max="13085" width="0" style="3" hidden="1" customWidth="1"/>
    <col min="13086" max="13086" width="23.7109375" style="3" customWidth="1"/>
    <col min="13087" max="13089" width="11.42578125" style="3" customWidth="1"/>
    <col min="13090" max="13309" width="11.42578125" style="3"/>
    <col min="13310" max="13310" width="19" style="3" customWidth="1"/>
    <col min="13311" max="13311" width="1.28515625" style="3" customWidth="1"/>
    <col min="13312" max="13312" width="3.28515625" style="3" customWidth="1"/>
    <col min="13313" max="13313" width="3.5703125" style="3" customWidth="1"/>
    <col min="13314" max="13314" width="3.85546875" style="3" customWidth="1"/>
    <col min="13315" max="13315" width="7.140625" style="3" customWidth="1"/>
    <col min="13316" max="13316" width="6.28515625" style="3" customWidth="1"/>
    <col min="13317" max="13317" width="5.140625" style="3" customWidth="1"/>
    <col min="13318" max="13318" width="6.7109375" style="3" customWidth="1"/>
    <col min="13319" max="13331" width="3.7109375" style="3" customWidth="1"/>
    <col min="13332" max="13333" width="3.28515625" style="3" customWidth="1"/>
    <col min="13334" max="13334" width="3.7109375" style="3" customWidth="1"/>
    <col min="13335" max="13335" width="3.42578125" style="3" customWidth="1"/>
    <col min="13336" max="13337" width="11.42578125" style="3"/>
    <col min="13338" max="13338" width="11.42578125" style="3" customWidth="1"/>
    <col min="13339" max="13341" width="0" style="3" hidden="1" customWidth="1"/>
    <col min="13342" max="13342" width="23.7109375" style="3" customWidth="1"/>
    <col min="13343" max="13345" width="11.42578125" style="3" customWidth="1"/>
    <col min="13346" max="13565" width="11.42578125" style="3"/>
    <col min="13566" max="13566" width="19" style="3" customWidth="1"/>
    <col min="13567" max="13567" width="1.28515625" style="3" customWidth="1"/>
    <col min="13568" max="13568" width="3.28515625" style="3" customWidth="1"/>
    <col min="13569" max="13569" width="3.5703125" style="3" customWidth="1"/>
    <col min="13570" max="13570" width="3.85546875" style="3" customWidth="1"/>
    <col min="13571" max="13571" width="7.140625" style="3" customWidth="1"/>
    <col min="13572" max="13572" width="6.28515625" style="3" customWidth="1"/>
    <col min="13573" max="13573" width="5.140625" style="3" customWidth="1"/>
    <col min="13574" max="13574" width="6.7109375" style="3" customWidth="1"/>
    <col min="13575" max="13587" width="3.7109375" style="3" customWidth="1"/>
    <col min="13588" max="13589" width="3.28515625" style="3" customWidth="1"/>
    <col min="13590" max="13590" width="3.7109375" style="3" customWidth="1"/>
    <col min="13591" max="13591" width="3.42578125" style="3" customWidth="1"/>
    <col min="13592" max="13593" width="11.42578125" style="3"/>
    <col min="13594" max="13594" width="11.42578125" style="3" customWidth="1"/>
    <col min="13595" max="13597" width="0" style="3" hidden="1" customWidth="1"/>
    <col min="13598" max="13598" width="23.7109375" style="3" customWidth="1"/>
    <col min="13599" max="13601" width="11.42578125" style="3" customWidth="1"/>
    <col min="13602" max="13821" width="11.42578125" style="3"/>
    <col min="13822" max="13822" width="19" style="3" customWidth="1"/>
    <col min="13823" max="13823" width="1.28515625" style="3" customWidth="1"/>
    <col min="13824" max="13824" width="3.28515625" style="3" customWidth="1"/>
    <col min="13825" max="13825" width="3.5703125" style="3" customWidth="1"/>
    <col min="13826" max="13826" width="3.85546875" style="3" customWidth="1"/>
    <col min="13827" max="13827" width="7.140625" style="3" customWidth="1"/>
    <col min="13828" max="13828" width="6.28515625" style="3" customWidth="1"/>
    <col min="13829" max="13829" width="5.140625" style="3" customWidth="1"/>
    <col min="13830" max="13830" width="6.7109375" style="3" customWidth="1"/>
    <col min="13831" max="13843" width="3.7109375" style="3" customWidth="1"/>
    <col min="13844" max="13845" width="3.28515625" style="3" customWidth="1"/>
    <col min="13846" max="13846" width="3.7109375" style="3" customWidth="1"/>
    <col min="13847" max="13847" width="3.42578125" style="3" customWidth="1"/>
    <col min="13848" max="13849" width="11.42578125" style="3"/>
    <col min="13850" max="13850" width="11.42578125" style="3" customWidth="1"/>
    <col min="13851" max="13853" width="0" style="3" hidden="1" customWidth="1"/>
    <col min="13854" max="13854" width="23.7109375" style="3" customWidth="1"/>
    <col min="13855" max="13857" width="11.42578125" style="3" customWidth="1"/>
    <col min="13858" max="14077" width="11.42578125" style="3"/>
    <col min="14078" max="14078" width="19" style="3" customWidth="1"/>
    <col min="14079" max="14079" width="1.28515625" style="3" customWidth="1"/>
    <col min="14080" max="14080" width="3.28515625" style="3" customWidth="1"/>
    <col min="14081" max="14081" width="3.5703125" style="3" customWidth="1"/>
    <col min="14082" max="14082" width="3.85546875" style="3" customWidth="1"/>
    <col min="14083" max="14083" width="7.140625" style="3" customWidth="1"/>
    <col min="14084" max="14084" width="6.28515625" style="3" customWidth="1"/>
    <col min="14085" max="14085" width="5.140625" style="3" customWidth="1"/>
    <col min="14086" max="14086" width="6.7109375" style="3" customWidth="1"/>
    <col min="14087" max="14099" width="3.7109375" style="3" customWidth="1"/>
    <col min="14100" max="14101" width="3.28515625" style="3" customWidth="1"/>
    <col min="14102" max="14102" width="3.7109375" style="3" customWidth="1"/>
    <col min="14103" max="14103" width="3.42578125" style="3" customWidth="1"/>
    <col min="14104" max="14105" width="11.42578125" style="3"/>
    <col min="14106" max="14106" width="11.42578125" style="3" customWidth="1"/>
    <col min="14107" max="14109" width="0" style="3" hidden="1" customWidth="1"/>
    <col min="14110" max="14110" width="23.7109375" style="3" customWidth="1"/>
    <col min="14111" max="14113" width="11.42578125" style="3" customWidth="1"/>
    <col min="14114" max="14333" width="11.42578125" style="3"/>
    <col min="14334" max="14334" width="19" style="3" customWidth="1"/>
    <col min="14335" max="14335" width="1.28515625" style="3" customWidth="1"/>
    <col min="14336" max="14336" width="3.28515625" style="3" customWidth="1"/>
    <col min="14337" max="14337" width="3.5703125" style="3" customWidth="1"/>
    <col min="14338" max="14338" width="3.85546875" style="3" customWidth="1"/>
    <col min="14339" max="14339" width="7.140625" style="3" customWidth="1"/>
    <col min="14340" max="14340" width="6.28515625" style="3" customWidth="1"/>
    <col min="14341" max="14341" width="5.140625" style="3" customWidth="1"/>
    <col min="14342" max="14342" width="6.7109375" style="3" customWidth="1"/>
    <col min="14343" max="14355" width="3.7109375" style="3" customWidth="1"/>
    <col min="14356" max="14357" width="3.28515625" style="3" customWidth="1"/>
    <col min="14358" max="14358" width="3.7109375" style="3" customWidth="1"/>
    <col min="14359" max="14359" width="3.42578125" style="3" customWidth="1"/>
    <col min="14360" max="14361" width="11.42578125" style="3"/>
    <col min="14362" max="14362" width="11.42578125" style="3" customWidth="1"/>
    <col min="14363" max="14365" width="0" style="3" hidden="1" customWidth="1"/>
    <col min="14366" max="14366" width="23.7109375" style="3" customWidth="1"/>
    <col min="14367" max="14369" width="11.42578125" style="3" customWidth="1"/>
    <col min="14370" max="14589" width="11.42578125" style="3"/>
    <col min="14590" max="14590" width="19" style="3" customWidth="1"/>
    <col min="14591" max="14591" width="1.28515625" style="3" customWidth="1"/>
    <col min="14592" max="14592" width="3.28515625" style="3" customWidth="1"/>
    <col min="14593" max="14593" width="3.5703125" style="3" customWidth="1"/>
    <col min="14594" max="14594" width="3.85546875" style="3" customWidth="1"/>
    <col min="14595" max="14595" width="7.140625" style="3" customWidth="1"/>
    <col min="14596" max="14596" width="6.28515625" style="3" customWidth="1"/>
    <col min="14597" max="14597" width="5.140625" style="3" customWidth="1"/>
    <col min="14598" max="14598" width="6.7109375" style="3" customWidth="1"/>
    <col min="14599" max="14611" width="3.7109375" style="3" customWidth="1"/>
    <col min="14612" max="14613" width="3.28515625" style="3" customWidth="1"/>
    <col min="14614" max="14614" width="3.7109375" style="3" customWidth="1"/>
    <col min="14615" max="14615" width="3.42578125" style="3" customWidth="1"/>
    <col min="14616" max="14617" width="11.42578125" style="3"/>
    <col min="14618" max="14618" width="11.42578125" style="3" customWidth="1"/>
    <col min="14619" max="14621" width="0" style="3" hidden="1" customWidth="1"/>
    <col min="14622" max="14622" width="23.7109375" style="3" customWidth="1"/>
    <col min="14623" max="14625" width="11.42578125" style="3" customWidth="1"/>
    <col min="14626" max="14845" width="11.42578125" style="3"/>
    <col min="14846" max="14846" width="19" style="3" customWidth="1"/>
    <col min="14847" max="14847" width="1.28515625" style="3" customWidth="1"/>
    <col min="14848" max="14848" width="3.28515625" style="3" customWidth="1"/>
    <col min="14849" max="14849" width="3.5703125" style="3" customWidth="1"/>
    <col min="14850" max="14850" width="3.85546875" style="3" customWidth="1"/>
    <col min="14851" max="14851" width="7.140625" style="3" customWidth="1"/>
    <col min="14852" max="14852" width="6.28515625" style="3" customWidth="1"/>
    <col min="14853" max="14853" width="5.140625" style="3" customWidth="1"/>
    <col min="14854" max="14854" width="6.7109375" style="3" customWidth="1"/>
    <col min="14855" max="14867" width="3.7109375" style="3" customWidth="1"/>
    <col min="14868" max="14869" width="3.28515625" style="3" customWidth="1"/>
    <col min="14870" max="14870" width="3.7109375" style="3" customWidth="1"/>
    <col min="14871" max="14871" width="3.42578125" style="3" customWidth="1"/>
    <col min="14872" max="14873" width="11.42578125" style="3"/>
    <col min="14874" max="14874" width="11.42578125" style="3" customWidth="1"/>
    <col min="14875" max="14877" width="0" style="3" hidden="1" customWidth="1"/>
    <col min="14878" max="14878" width="23.7109375" style="3" customWidth="1"/>
    <col min="14879" max="14881" width="11.42578125" style="3" customWidth="1"/>
    <col min="14882" max="15101" width="11.42578125" style="3"/>
    <col min="15102" max="15102" width="19" style="3" customWidth="1"/>
    <col min="15103" max="15103" width="1.28515625" style="3" customWidth="1"/>
    <col min="15104" max="15104" width="3.28515625" style="3" customWidth="1"/>
    <col min="15105" max="15105" width="3.5703125" style="3" customWidth="1"/>
    <col min="15106" max="15106" width="3.85546875" style="3" customWidth="1"/>
    <col min="15107" max="15107" width="7.140625" style="3" customWidth="1"/>
    <col min="15108" max="15108" width="6.28515625" style="3" customWidth="1"/>
    <col min="15109" max="15109" width="5.140625" style="3" customWidth="1"/>
    <col min="15110" max="15110" width="6.7109375" style="3" customWidth="1"/>
    <col min="15111" max="15123" width="3.7109375" style="3" customWidth="1"/>
    <col min="15124" max="15125" width="3.28515625" style="3" customWidth="1"/>
    <col min="15126" max="15126" width="3.7109375" style="3" customWidth="1"/>
    <col min="15127" max="15127" width="3.42578125" style="3" customWidth="1"/>
    <col min="15128" max="15129" width="11.42578125" style="3"/>
    <col min="15130" max="15130" width="11.42578125" style="3" customWidth="1"/>
    <col min="15131" max="15133" width="0" style="3" hidden="1" customWidth="1"/>
    <col min="15134" max="15134" width="23.7109375" style="3" customWidth="1"/>
    <col min="15135" max="15137" width="11.42578125" style="3" customWidth="1"/>
    <col min="15138" max="15357" width="11.42578125" style="3"/>
    <col min="15358" max="15358" width="19" style="3" customWidth="1"/>
    <col min="15359" max="15359" width="1.28515625" style="3" customWidth="1"/>
    <col min="15360" max="15360" width="3.28515625" style="3" customWidth="1"/>
    <col min="15361" max="15361" width="3.5703125" style="3" customWidth="1"/>
    <col min="15362" max="15362" width="3.85546875" style="3" customWidth="1"/>
    <col min="15363" max="15363" width="7.140625" style="3" customWidth="1"/>
    <col min="15364" max="15364" width="6.28515625" style="3" customWidth="1"/>
    <col min="15365" max="15365" width="5.140625" style="3" customWidth="1"/>
    <col min="15366" max="15366" width="6.7109375" style="3" customWidth="1"/>
    <col min="15367" max="15379" width="3.7109375" style="3" customWidth="1"/>
    <col min="15380" max="15381" width="3.28515625" style="3" customWidth="1"/>
    <col min="15382" max="15382" width="3.7109375" style="3" customWidth="1"/>
    <col min="15383" max="15383" width="3.42578125" style="3" customWidth="1"/>
    <col min="15384" max="15385" width="11.42578125" style="3"/>
    <col min="15386" max="15386" width="11.42578125" style="3" customWidth="1"/>
    <col min="15387" max="15389" width="0" style="3" hidden="1" customWidth="1"/>
    <col min="15390" max="15390" width="23.7109375" style="3" customWidth="1"/>
    <col min="15391" max="15393" width="11.42578125" style="3" customWidth="1"/>
    <col min="15394" max="15613" width="11.42578125" style="3"/>
    <col min="15614" max="15614" width="19" style="3" customWidth="1"/>
    <col min="15615" max="15615" width="1.28515625" style="3" customWidth="1"/>
    <col min="15616" max="15616" width="3.28515625" style="3" customWidth="1"/>
    <col min="15617" max="15617" width="3.5703125" style="3" customWidth="1"/>
    <col min="15618" max="15618" width="3.85546875" style="3" customWidth="1"/>
    <col min="15619" max="15619" width="7.140625" style="3" customWidth="1"/>
    <col min="15620" max="15620" width="6.28515625" style="3" customWidth="1"/>
    <col min="15621" max="15621" width="5.140625" style="3" customWidth="1"/>
    <col min="15622" max="15622" width="6.7109375" style="3" customWidth="1"/>
    <col min="15623" max="15635" width="3.7109375" style="3" customWidth="1"/>
    <col min="15636" max="15637" width="3.28515625" style="3" customWidth="1"/>
    <col min="15638" max="15638" width="3.7109375" style="3" customWidth="1"/>
    <col min="15639" max="15639" width="3.42578125" style="3" customWidth="1"/>
    <col min="15640" max="15641" width="11.42578125" style="3"/>
    <col min="15642" max="15642" width="11.42578125" style="3" customWidth="1"/>
    <col min="15643" max="15645" width="0" style="3" hidden="1" customWidth="1"/>
    <col min="15646" max="15646" width="23.7109375" style="3" customWidth="1"/>
    <col min="15647" max="15649" width="11.42578125" style="3" customWidth="1"/>
    <col min="15650" max="15869" width="11.42578125" style="3"/>
    <col min="15870" max="15870" width="19" style="3" customWidth="1"/>
    <col min="15871" max="15871" width="1.28515625" style="3" customWidth="1"/>
    <col min="15872" max="15872" width="3.28515625" style="3" customWidth="1"/>
    <col min="15873" max="15873" width="3.5703125" style="3" customWidth="1"/>
    <col min="15874" max="15874" width="3.85546875" style="3" customWidth="1"/>
    <col min="15875" max="15875" width="7.140625" style="3" customWidth="1"/>
    <col min="15876" max="15876" width="6.28515625" style="3" customWidth="1"/>
    <col min="15877" max="15877" width="5.140625" style="3" customWidth="1"/>
    <col min="15878" max="15878" width="6.7109375" style="3" customWidth="1"/>
    <col min="15879" max="15891" width="3.7109375" style="3" customWidth="1"/>
    <col min="15892" max="15893" width="3.28515625" style="3" customWidth="1"/>
    <col min="15894" max="15894" width="3.7109375" style="3" customWidth="1"/>
    <col min="15895" max="15895" width="3.42578125" style="3" customWidth="1"/>
    <col min="15896" max="15897" width="11.42578125" style="3"/>
    <col min="15898" max="15898" width="11.42578125" style="3" customWidth="1"/>
    <col min="15899" max="15901" width="0" style="3" hidden="1" customWidth="1"/>
    <col min="15902" max="15902" width="23.7109375" style="3" customWidth="1"/>
    <col min="15903" max="15905" width="11.42578125" style="3" customWidth="1"/>
    <col min="15906" max="16125" width="11.42578125" style="3"/>
    <col min="16126" max="16126" width="19" style="3" customWidth="1"/>
    <col min="16127" max="16127" width="1.28515625" style="3" customWidth="1"/>
    <col min="16128" max="16128" width="3.28515625" style="3" customWidth="1"/>
    <col min="16129" max="16129" width="3.5703125" style="3" customWidth="1"/>
    <col min="16130" max="16130" width="3.85546875" style="3" customWidth="1"/>
    <col min="16131" max="16131" width="7.140625" style="3" customWidth="1"/>
    <col min="16132" max="16132" width="6.28515625" style="3" customWidth="1"/>
    <col min="16133" max="16133" width="5.140625" style="3" customWidth="1"/>
    <col min="16134" max="16134" width="6.7109375" style="3" customWidth="1"/>
    <col min="16135" max="16147" width="3.7109375" style="3" customWidth="1"/>
    <col min="16148" max="16149" width="3.28515625" style="3" customWidth="1"/>
    <col min="16150" max="16150" width="3.7109375" style="3" customWidth="1"/>
    <col min="16151" max="16151" width="3.42578125" style="3" customWidth="1"/>
    <col min="16152" max="16153" width="11.42578125" style="3"/>
    <col min="16154" max="16154" width="11.42578125" style="3" customWidth="1"/>
    <col min="16155" max="16157" width="0" style="3" hidden="1" customWidth="1"/>
    <col min="16158" max="16158" width="23.7109375" style="3" customWidth="1"/>
    <col min="16159" max="16161" width="11.42578125" style="3" customWidth="1"/>
    <col min="16162" max="16384" width="11.42578125" style="3"/>
  </cols>
  <sheetData>
    <row r="1" spans="1:35" ht="12.75" customHeight="1" x14ac:dyDescent="0.2">
      <c r="A1" s="1" t="str">
        <f>'[1]1'!A4</f>
        <v xml:space="preserve">6e 1 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</row>
    <row r="2" spans="1:35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"/>
      <c r="Y2" s="11"/>
      <c r="Z2" s="5"/>
      <c r="AA2" s="5"/>
      <c r="AB2" s="5"/>
      <c r="AC2" s="122"/>
      <c r="AD2" s="5"/>
    </row>
    <row r="3" spans="1:35" ht="12.7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2"/>
      <c r="Y3" s="7"/>
      <c r="Z3" s="5"/>
      <c r="AA3" s="5"/>
      <c r="AB3" s="5"/>
      <c r="AC3" s="122"/>
      <c r="AD3" s="5"/>
    </row>
    <row r="4" spans="1:35" ht="12.75" customHeight="1" x14ac:dyDescent="0.2">
      <c r="A4" s="9"/>
      <c r="B4" s="10"/>
      <c r="C4" s="11"/>
      <c r="D4" s="11"/>
      <c r="E4" s="11"/>
      <c r="F4" s="11"/>
      <c r="G4" s="12"/>
      <c r="H4" s="12"/>
      <c r="I4" s="11"/>
      <c r="J4" s="11"/>
      <c r="K4" s="11"/>
      <c r="L4" s="11"/>
      <c r="M4" s="11"/>
      <c r="N4" s="11"/>
      <c r="Y4" s="11"/>
      <c r="Z4" s="5"/>
      <c r="AA4" s="5"/>
      <c r="AB4" s="5"/>
      <c r="AC4" s="122"/>
      <c r="AD4" s="5"/>
    </row>
    <row r="5" spans="1:35" ht="12.75" customHeight="1" x14ac:dyDescent="0.2">
      <c r="A5" s="13" t="s">
        <v>0</v>
      </c>
      <c r="B5" s="14"/>
      <c r="C5" s="15">
        <f>SUM(C6:C7)</f>
        <v>23</v>
      </c>
      <c r="D5" s="16" t="s">
        <v>64</v>
      </c>
      <c r="E5" s="17" t="s">
        <v>1</v>
      </c>
      <c r="F5" s="17" t="s">
        <v>2</v>
      </c>
      <c r="G5" s="18" t="s">
        <v>3</v>
      </c>
      <c r="H5" s="19" t="s">
        <v>4</v>
      </c>
      <c r="I5" s="20"/>
      <c r="J5" s="20"/>
      <c r="K5" s="21"/>
      <c r="L5" s="19" t="s">
        <v>5</v>
      </c>
      <c r="M5" s="20"/>
      <c r="N5" s="20"/>
      <c r="O5" s="21"/>
      <c r="P5" s="22" t="s">
        <v>6</v>
      </c>
      <c r="Q5" s="19" t="s">
        <v>7</v>
      </c>
      <c r="R5" s="20"/>
      <c r="S5" s="20"/>
      <c r="T5" s="21"/>
      <c r="U5" s="22" t="s">
        <v>8</v>
      </c>
      <c r="V5" s="23"/>
      <c r="W5" s="23"/>
      <c r="Y5" s="11"/>
      <c r="Z5" s="5"/>
      <c r="AA5" s="5"/>
      <c r="AB5" s="5"/>
      <c r="AC5" s="122"/>
      <c r="AD5" s="5"/>
    </row>
    <row r="6" spans="1:35" ht="12.75" customHeight="1" x14ac:dyDescent="0.2">
      <c r="A6" s="24" t="s">
        <v>9</v>
      </c>
      <c r="B6" s="25"/>
      <c r="C6" s="26">
        <f>COUNTIF(B8:B30,2)</f>
        <v>17</v>
      </c>
      <c r="D6" s="27"/>
      <c r="E6" s="17"/>
      <c r="F6" s="17"/>
      <c r="G6" s="28"/>
      <c r="H6" s="29"/>
      <c r="I6" s="30"/>
      <c r="J6" s="30"/>
      <c r="K6" s="31"/>
      <c r="L6" s="29"/>
      <c r="M6" s="30"/>
      <c r="N6" s="30"/>
      <c r="O6" s="31"/>
      <c r="P6" s="32"/>
      <c r="Q6" s="29"/>
      <c r="R6" s="30"/>
      <c r="S6" s="30"/>
      <c r="T6" s="31"/>
      <c r="U6" s="32"/>
      <c r="V6" s="23"/>
      <c r="W6" s="23"/>
      <c r="Y6" s="11"/>
      <c r="Z6" s="5"/>
      <c r="AA6" s="5"/>
      <c r="AB6" s="5"/>
      <c r="AC6" s="122"/>
      <c r="AD6" s="5"/>
    </row>
    <row r="7" spans="1:35" ht="12.75" customHeight="1" x14ac:dyDescent="0.2">
      <c r="A7" s="33" t="s">
        <v>10</v>
      </c>
      <c r="B7" s="34"/>
      <c r="C7" s="35">
        <f>COUNTIF(B8:B30,1)</f>
        <v>6</v>
      </c>
      <c r="D7" s="36"/>
      <c r="E7" s="17"/>
      <c r="F7" s="17"/>
      <c r="G7" s="37"/>
      <c r="H7" s="204" t="s">
        <v>65</v>
      </c>
      <c r="I7" s="202" t="s">
        <v>66</v>
      </c>
      <c r="J7" s="202" t="s">
        <v>67</v>
      </c>
      <c r="K7" s="203" t="s">
        <v>68</v>
      </c>
      <c r="L7" s="204" t="s">
        <v>65</v>
      </c>
      <c r="M7" s="202" t="s">
        <v>66</v>
      </c>
      <c r="N7" s="202" t="s">
        <v>67</v>
      </c>
      <c r="O7" s="203" t="s">
        <v>68</v>
      </c>
      <c r="P7" s="38"/>
      <c r="Q7" s="204" t="s">
        <v>65</v>
      </c>
      <c r="R7" s="202" t="s">
        <v>66</v>
      </c>
      <c r="S7" s="202" t="s">
        <v>67</v>
      </c>
      <c r="T7" s="203" t="s">
        <v>68</v>
      </c>
      <c r="U7" s="38"/>
      <c r="V7" s="23"/>
      <c r="W7" s="39"/>
      <c r="X7" s="128"/>
      <c r="Y7" s="11"/>
      <c r="Z7" s="123" t="s">
        <v>11</v>
      </c>
      <c r="AA7" s="103">
        <v>0</v>
      </c>
      <c r="AB7" s="103" t="s">
        <v>12</v>
      </c>
      <c r="AC7" s="106">
        <v>99</v>
      </c>
      <c r="AD7" s="123" t="s">
        <v>13</v>
      </c>
    </row>
    <row r="8" spans="1:35" ht="19.5" customHeight="1" thickBot="1" x14ac:dyDescent="0.25">
      <c r="A8" s="40" t="s">
        <v>41</v>
      </c>
      <c r="B8" s="41">
        <v>2</v>
      </c>
      <c r="C8" s="42"/>
      <c r="D8" s="43"/>
      <c r="E8" s="44"/>
      <c r="F8" s="45"/>
      <c r="G8" s="46"/>
      <c r="H8" s="47">
        <f>IF(ISERROR(AVERAGE(I8:K8)),"",AVERAGE(I8:K8))</f>
        <v>12</v>
      </c>
      <c r="I8" s="48">
        <v>12</v>
      </c>
      <c r="J8" s="48"/>
      <c r="K8" s="49"/>
      <c r="L8" s="201" t="str">
        <f>IF(ISERROR(AVERAGE(M8:O8)),"",AVERAGE(M8:O8))</f>
        <v/>
      </c>
      <c r="M8" s="48"/>
      <c r="N8" s="48"/>
      <c r="O8" s="50"/>
      <c r="P8" s="51" t="str">
        <f>IF(L8="","*",IF(L8&gt;H8,"+"&amp;ROUND(L8-H8,1),IF(L8=H8,"=",ROUND(L8-H8,1))))</f>
        <v>*</v>
      </c>
      <c r="Q8" s="201" t="str">
        <f>IF(ISERROR(AVERAGE(R8:T8)),"",AVERAGE(R8:T8))</f>
        <v/>
      </c>
      <c r="R8" s="52"/>
      <c r="S8" s="52"/>
      <c r="T8" s="53"/>
      <c r="U8" s="51" t="str">
        <f>IF(Q8="","*",IF(Q8&gt;L8,"+"&amp;ROUND(Q8-L8,1),IF(Q8=M8,"=",ROUND(Q8-ON,1))))</f>
        <v>*</v>
      </c>
      <c r="V8" s="54"/>
      <c r="W8" s="55"/>
      <c r="X8" s="56" t="str">
        <f ca="1">IF(ISNUMBER(C8),INT((TODAY()-C8)/365),"")</f>
        <v/>
      </c>
      <c r="Y8" s="119"/>
      <c r="Z8" s="105">
        <f>AVERAGEIF($B$8:$B$30,2,$H$8:$H$30)</f>
        <v>12.6875</v>
      </c>
      <c r="AA8" s="103">
        <v>30</v>
      </c>
      <c r="AB8" s="103" t="s">
        <v>12</v>
      </c>
      <c r="AC8" s="106"/>
      <c r="AD8" s="105" t="e">
        <f t="array" ref="AD8">MAX(($B$8:$B$30=2)*($H$8:$H$30))</f>
        <v>#VALUE!</v>
      </c>
    </row>
    <row r="9" spans="1:35" ht="19.5" customHeight="1" x14ac:dyDescent="0.2">
      <c r="A9" s="57" t="s">
        <v>42</v>
      </c>
      <c r="B9" s="41">
        <v>2</v>
      </c>
      <c r="C9" s="58"/>
      <c r="D9" s="59"/>
      <c r="E9" s="60"/>
      <c r="F9" s="61"/>
      <c r="G9" s="62"/>
      <c r="H9" s="47">
        <f t="shared" ref="H9:H30" si="0">IF(ISERROR(AVERAGE(I9:K9)),"",AVERAGE(I9:K9))</f>
        <v>16</v>
      </c>
      <c r="I9" s="63">
        <v>16</v>
      </c>
      <c r="J9" s="63"/>
      <c r="K9" s="64"/>
      <c r="L9" s="201" t="str">
        <f t="shared" ref="L9:L30" si="1">IF(ISERROR(AVERAGE(M9:O9)),"",AVERAGE(M9:O9))</f>
        <v/>
      </c>
      <c r="M9" s="63"/>
      <c r="N9" s="63"/>
      <c r="O9" s="65"/>
      <c r="P9" s="51" t="str">
        <f t="shared" ref="P9:P30" si="2">IF(L9="","*",IF(L9&gt;H9,"+"&amp;ROUND(L9-H9,1),IF(L9=H9,"=",ROUND(L9-H9,1))))</f>
        <v>*</v>
      </c>
      <c r="Q9" s="201" t="str">
        <f t="shared" ref="Q9:Q30" si="3">IF(ISERROR(AVERAGE(R9:T9)),"",AVERAGE(R9:T9))</f>
        <v/>
      </c>
      <c r="R9" s="66"/>
      <c r="S9" s="66"/>
      <c r="T9" s="67"/>
      <c r="U9" s="51" t="str">
        <f>IF(Q9="","*",IF(Q9&gt;L9,"+"&amp;ROUND(Q9-L9,1),IF(Q9=M9,"=",ROUND(Q9-ON,1))))</f>
        <v>*</v>
      </c>
      <c r="V9" s="54"/>
      <c r="W9" s="55"/>
      <c r="X9" s="56" t="str">
        <f ca="1">IF(ISNUMBER(C9),INT((TODAY()-C9)/365),"")</f>
        <v/>
      </c>
      <c r="Y9" s="119"/>
      <c r="Z9" s="101" t="s">
        <v>15</v>
      </c>
      <c r="AA9" s="102">
        <v>61</v>
      </c>
      <c r="AB9" s="103" t="s">
        <v>12</v>
      </c>
      <c r="AC9" s="106"/>
      <c r="AD9" s="101" t="s">
        <v>16</v>
      </c>
    </row>
    <row r="10" spans="1:35" ht="19.5" customHeight="1" x14ac:dyDescent="0.2">
      <c r="A10" s="68" t="s">
        <v>43</v>
      </c>
      <c r="B10" s="41">
        <v>2</v>
      </c>
      <c r="C10" s="69"/>
      <c r="D10" s="43"/>
      <c r="E10" s="70"/>
      <c r="F10" s="71"/>
      <c r="G10" s="46"/>
      <c r="H10" s="47">
        <f t="shared" si="0"/>
        <v>13</v>
      </c>
      <c r="I10" s="51">
        <v>13</v>
      </c>
      <c r="J10" s="51"/>
      <c r="K10" s="72"/>
      <c r="L10" s="201" t="str">
        <f t="shared" si="1"/>
        <v/>
      </c>
      <c r="M10" s="51"/>
      <c r="N10" s="51"/>
      <c r="O10" s="73"/>
      <c r="P10" s="51" t="str">
        <f t="shared" si="2"/>
        <v>*</v>
      </c>
      <c r="Q10" s="201" t="str">
        <f t="shared" si="3"/>
        <v/>
      </c>
      <c r="R10" s="52"/>
      <c r="S10" s="52"/>
      <c r="T10" s="53"/>
      <c r="U10" s="51" t="str">
        <f>IF(Q10="","*",IF(Q10&gt;L10,"+"&amp;ROUND(Q10-L10,1),IF(Q10=M10,"=",ROUND(Q10-ON,1))))</f>
        <v>*</v>
      </c>
      <c r="V10" s="54"/>
      <c r="W10" s="55"/>
      <c r="X10" s="56" t="str">
        <f ca="1">IF(ISNUMBER(C10),INT((TODAY()-C10)/365),"")</f>
        <v/>
      </c>
      <c r="Y10" s="119"/>
      <c r="Z10" s="105">
        <f>AVERAGEIF($B$8:$B$30,1,$H$8:$H$30)</f>
        <v>14.166666666666666</v>
      </c>
      <c r="AA10" s="103">
        <v>91</v>
      </c>
      <c r="AB10" s="103" t="s">
        <v>12</v>
      </c>
      <c r="AC10" s="106"/>
      <c r="AD10" s="105" t="e">
        <f t="array" ref="AD10">MAX(($B$8:$B$30=1)*($H$8:$H$30))</f>
        <v>#VALUE!</v>
      </c>
      <c r="AG10" s="74"/>
    </row>
    <row r="11" spans="1:35" ht="19.5" customHeight="1" x14ac:dyDescent="0.2">
      <c r="A11" s="57" t="s">
        <v>44</v>
      </c>
      <c r="B11" s="41">
        <v>2</v>
      </c>
      <c r="C11" s="58"/>
      <c r="D11" s="59"/>
      <c r="E11" s="60"/>
      <c r="F11" s="61"/>
      <c r="G11" s="62"/>
      <c r="H11" s="47">
        <f t="shared" si="0"/>
        <v>18</v>
      </c>
      <c r="I11" s="63">
        <v>18</v>
      </c>
      <c r="J11" s="63"/>
      <c r="K11" s="64"/>
      <c r="L11" s="201" t="str">
        <f t="shared" si="1"/>
        <v/>
      </c>
      <c r="M11" s="63"/>
      <c r="N11" s="63"/>
      <c r="O11" s="65"/>
      <c r="P11" s="51" t="str">
        <f t="shared" si="2"/>
        <v>*</v>
      </c>
      <c r="Q11" s="201" t="str">
        <f t="shared" si="3"/>
        <v/>
      </c>
      <c r="R11" s="66"/>
      <c r="S11" s="66"/>
      <c r="T11" s="67"/>
      <c r="U11" s="51" t="str">
        <f>IF(Q11="","*",IF(Q11&gt;L11,"+"&amp;ROUND(Q11-L11,1),IF(Q11=M11,"=",ROUND(Q11-ON,1))))</f>
        <v>*</v>
      </c>
      <c r="V11" s="54"/>
      <c r="W11" s="55"/>
      <c r="X11" s="56" t="str">
        <f ca="1">IF(ISNUMBER(C11),INT((TODAY()-C11)/365),"")</f>
        <v/>
      </c>
      <c r="Y11" s="119"/>
      <c r="Z11" s="121"/>
      <c r="AA11" s="5"/>
      <c r="AB11" s="5"/>
      <c r="AC11" s="122"/>
      <c r="AD11" s="120"/>
    </row>
    <row r="12" spans="1:35" ht="19.5" customHeight="1" x14ac:dyDescent="0.2">
      <c r="A12" s="75" t="s">
        <v>45</v>
      </c>
      <c r="B12" s="41">
        <v>1</v>
      </c>
      <c r="C12" s="69"/>
      <c r="D12" s="43"/>
      <c r="E12" s="70"/>
      <c r="F12" s="71"/>
      <c r="G12" s="46"/>
      <c r="H12" s="47">
        <f t="shared" si="0"/>
        <v>13</v>
      </c>
      <c r="I12" s="51">
        <v>13</v>
      </c>
      <c r="J12" s="51"/>
      <c r="K12" s="72"/>
      <c r="L12" s="201" t="str">
        <f t="shared" si="1"/>
        <v/>
      </c>
      <c r="M12" s="51"/>
      <c r="N12" s="51"/>
      <c r="O12" s="73"/>
      <c r="P12" s="51" t="str">
        <f t="shared" si="2"/>
        <v>*</v>
      </c>
      <c r="Q12" s="201" t="str">
        <f t="shared" si="3"/>
        <v/>
      </c>
      <c r="R12" s="52"/>
      <c r="S12" s="52"/>
      <c r="T12" s="53"/>
      <c r="U12" s="51" t="str">
        <f>IF(Q12="","*",IF(Q12&gt;L12,"+"&amp;ROUND(Q12-L12,1),IF(Q12=M12,"=",ROUND(Q12-ON,1))))</f>
        <v>*</v>
      </c>
      <c r="V12" s="54"/>
      <c r="W12" s="55"/>
      <c r="X12" s="56" t="str">
        <f ca="1">IF(ISNUMBER(C12),INT((TODAY()-C12)/365),"")</f>
        <v/>
      </c>
      <c r="Y12" s="119"/>
      <c r="Z12" s="118"/>
      <c r="AA12" s="5"/>
      <c r="AB12" s="5"/>
      <c r="AC12" s="122"/>
      <c r="AD12" s="120"/>
    </row>
    <row r="13" spans="1:35" ht="19.5" customHeight="1" x14ac:dyDescent="0.2">
      <c r="A13" s="57" t="s">
        <v>46</v>
      </c>
      <c r="B13" s="41">
        <v>1</v>
      </c>
      <c r="C13" s="58"/>
      <c r="D13" s="59"/>
      <c r="E13" s="76"/>
      <c r="F13" s="77"/>
      <c r="G13" s="78"/>
      <c r="H13" s="47">
        <f t="shared" si="0"/>
        <v>19</v>
      </c>
      <c r="I13" s="63">
        <v>19</v>
      </c>
      <c r="J13" s="63"/>
      <c r="K13" s="64"/>
      <c r="L13" s="201" t="str">
        <f t="shared" si="1"/>
        <v/>
      </c>
      <c r="M13" s="63"/>
      <c r="N13" s="63"/>
      <c r="O13" s="65"/>
      <c r="P13" s="51" t="str">
        <f t="shared" si="2"/>
        <v>*</v>
      </c>
      <c r="Q13" s="201" t="str">
        <f t="shared" si="3"/>
        <v/>
      </c>
      <c r="R13" s="66"/>
      <c r="S13" s="66"/>
      <c r="T13" s="67"/>
      <c r="U13" s="51" t="str">
        <f>IF(Q13="","*",IF(Q13&gt;L13,"+"&amp;ROUND(Q13-L13,1),IF(Q13=M13,"=",ROUND(Q13-ON,1))))</f>
        <v>*</v>
      </c>
      <c r="V13" s="54"/>
      <c r="W13" s="55"/>
      <c r="X13" s="56" t="str">
        <f ca="1">IF(ISNUMBER(C13),INT((TODAY()-C13)/365),"")</f>
        <v/>
      </c>
      <c r="Y13" s="119"/>
      <c r="Z13" s="118"/>
      <c r="AA13" s="5"/>
      <c r="AB13" s="5"/>
      <c r="AC13" s="122"/>
      <c r="AD13" s="120"/>
    </row>
    <row r="14" spans="1:35" ht="19.5" customHeight="1" x14ac:dyDescent="0.2">
      <c r="A14" s="57" t="s">
        <v>47</v>
      </c>
      <c r="B14" s="41">
        <v>2</v>
      </c>
      <c r="C14" s="58"/>
      <c r="D14" s="59"/>
      <c r="E14" s="60"/>
      <c r="F14" s="61"/>
      <c r="G14" s="78"/>
      <c r="H14" s="47">
        <f t="shared" si="0"/>
        <v>9</v>
      </c>
      <c r="I14" s="63">
        <v>9</v>
      </c>
      <c r="J14" s="63"/>
      <c r="K14" s="64"/>
      <c r="L14" s="201" t="str">
        <f t="shared" si="1"/>
        <v/>
      </c>
      <c r="M14" s="63"/>
      <c r="N14" s="63"/>
      <c r="O14" s="65"/>
      <c r="P14" s="51" t="str">
        <f t="shared" si="2"/>
        <v>*</v>
      </c>
      <c r="Q14" s="201" t="str">
        <f t="shared" si="3"/>
        <v/>
      </c>
      <c r="R14" s="66"/>
      <c r="S14" s="66"/>
      <c r="T14" s="67"/>
      <c r="U14" s="51" t="str">
        <f>IF(Q14="","*",IF(Q14&gt;L14,"+"&amp;ROUND(Q14-L14,1),IF(Q14=M14,"=",ROUND(Q14-ON,1))))</f>
        <v>*</v>
      </c>
      <c r="V14" s="54"/>
      <c r="W14" s="55"/>
      <c r="X14" s="56" t="str">
        <f ca="1">IF(ISNUMBER(C14),INT((TODAY()-C14)/365),"")</f>
        <v/>
      </c>
      <c r="Y14" s="119"/>
      <c r="Z14" s="5"/>
      <c r="AA14" s="5"/>
      <c r="AB14" s="5"/>
      <c r="AC14" s="122"/>
      <c r="AD14" s="11"/>
    </row>
    <row r="15" spans="1:35" ht="19.5" customHeight="1" x14ac:dyDescent="0.2">
      <c r="A15" s="68" t="s">
        <v>48</v>
      </c>
      <c r="B15" s="41">
        <v>2</v>
      </c>
      <c r="C15" s="69"/>
      <c r="D15" s="43"/>
      <c r="E15" s="44"/>
      <c r="F15" s="45"/>
      <c r="G15" s="82"/>
      <c r="H15" s="47">
        <f t="shared" si="0"/>
        <v>14</v>
      </c>
      <c r="I15" s="51">
        <v>14</v>
      </c>
      <c r="J15" s="51"/>
      <c r="K15" s="72"/>
      <c r="L15" s="201" t="str">
        <f t="shared" si="1"/>
        <v/>
      </c>
      <c r="M15" s="51"/>
      <c r="N15" s="51"/>
      <c r="O15" s="73"/>
      <c r="P15" s="51" t="str">
        <f t="shared" si="2"/>
        <v>*</v>
      </c>
      <c r="Q15" s="201" t="str">
        <f t="shared" si="3"/>
        <v/>
      </c>
      <c r="R15" s="52"/>
      <c r="S15" s="52"/>
      <c r="T15" s="53"/>
      <c r="U15" s="51" t="str">
        <f>IF(Q15="","*",IF(Q15&gt;L15,"+"&amp;ROUND(Q15-L15,1),IF(Q15=M15,"=",ROUND(Q15-ON,1))))</f>
        <v>*</v>
      </c>
      <c r="V15" s="54"/>
      <c r="W15" s="55"/>
      <c r="X15" s="56" t="str">
        <f ca="1">IF(ISNUMBER(C15),INT((TODAY()-C15)/365),"")</f>
        <v/>
      </c>
      <c r="Y15" s="119"/>
      <c r="Z15" s="83"/>
      <c r="AA15" s="83"/>
      <c r="AB15" s="83"/>
      <c r="AC15" s="83"/>
      <c r="AD15" s="83"/>
      <c r="AE15" s="83"/>
      <c r="AF15" s="83"/>
      <c r="AG15" s="83"/>
      <c r="AH15" s="83"/>
      <c r="AI15" s="83"/>
    </row>
    <row r="16" spans="1:35" ht="19.5" customHeight="1" x14ac:dyDescent="0.2">
      <c r="A16" s="57" t="s">
        <v>49</v>
      </c>
      <c r="B16" s="41">
        <v>2</v>
      </c>
      <c r="C16" s="58"/>
      <c r="D16" s="59"/>
      <c r="E16" s="60"/>
      <c r="F16" s="61"/>
      <c r="G16" s="78"/>
      <c r="H16" s="47">
        <f t="shared" si="0"/>
        <v>8</v>
      </c>
      <c r="I16" s="63">
        <v>8</v>
      </c>
      <c r="J16" s="63"/>
      <c r="K16" s="64"/>
      <c r="L16" s="201" t="str">
        <f t="shared" si="1"/>
        <v/>
      </c>
      <c r="M16" s="63"/>
      <c r="N16" s="63"/>
      <c r="O16" s="65"/>
      <c r="P16" s="51" t="str">
        <f t="shared" si="2"/>
        <v>*</v>
      </c>
      <c r="Q16" s="201" t="str">
        <f t="shared" si="3"/>
        <v/>
      </c>
      <c r="R16" s="66"/>
      <c r="S16" s="66"/>
      <c r="T16" s="67"/>
      <c r="U16" s="51" t="str">
        <f>IF(Q16="","*",IF(Q16&gt;L16,"+"&amp;ROUND(Q16-L16,1),IF(Q16=M16,"=",ROUND(Q16-ON,1))))</f>
        <v>*</v>
      </c>
      <c r="V16" s="54"/>
      <c r="W16" s="55"/>
      <c r="X16" s="56" t="str">
        <f ca="1">IF(ISNUMBER(C16),INT((TODAY()-C16)/365),"")</f>
        <v/>
      </c>
      <c r="Y16" s="119"/>
      <c r="Z16" s="5"/>
      <c r="AA16" s="5"/>
      <c r="AB16" s="5"/>
      <c r="AC16" s="122"/>
      <c r="AD16" s="5"/>
    </row>
    <row r="17" spans="1:38" ht="19.5" customHeight="1" x14ac:dyDescent="0.2">
      <c r="A17" s="68" t="s">
        <v>50</v>
      </c>
      <c r="B17" s="41">
        <v>2</v>
      </c>
      <c r="C17" s="69"/>
      <c r="D17" s="43"/>
      <c r="E17" s="70"/>
      <c r="F17" s="71"/>
      <c r="G17" s="82"/>
      <c r="H17" s="47">
        <f t="shared" si="0"/>
        <v>12</v>
      </c>
      <c r="I17" s="51">
        <v>12</v>
      </c>
      <c r="J17" s="51"/>
      <c r="K17" s="72"/>
      <c r="L17" s="201" t="str">
        <f t="shared" si="1"/>
        <v/>
      </c>
      <c r="M17" s="51"/>
      <c r="N17" s="51"/>
      <c r="O17" s="73"/>
      <c r="P17" s="51" t="str">
        <f t="shared" si="2"/>
        <v>*</v>
      </c>
      <c r="Q17" s="201" t="str">
        <f t="shared" si="3"/>
        <v/>
      </c>
      <c r="R17" s="52"/>
      <c r="S17" s="52"/>
      <c r="T17" s="53"/>
      <c r="U17" s="51" t="str">
        <f>IF(Q17="","*",IF(Q17&gt;L17,"+"&amp;ROUND(Q17-L17,1),IF(Q17=M17,"=",ROUND(Q17-ON,1))))</f>
        <v>*</v>
      </c>
      <c r="V17" s="54"/>
      <c r="W17" s="55"/>
      <c r="X17" s="56" t="str">
        <f ca="1">IF(ISNUMBER(C17),INT((TODAY()-C17)/365),"")</f>
        <v/>
      </c>
      <c r="Y17" s="119"/>
      <c r="Z17" s="5"/>
      <c r="AA17" s="5"/>
      <c r="AB17" s="5"/>
      <c r="AC17" s="122"/>
      <c r="AD17" s="5"/>
    </row>
    <row r="18" spans="1:38" ht="19.5" customHeight="1" x14ac:dyDescent="0.2">
      <c r="A18" s="57" t="s">
        <v>51</v>
      </c>
      <c r="B18" s="41">
        <v>2</v>
      </c>
      <c r="C18" s="58"/>
      <c r="D18" s="59"/>
      <c r="E18" s="60"/>
      <c r="F18" s="61"/>
      <c r="G18" s="84"/>
      <c r="H18" s="47">
        <f t="shared" si="0"/>
        <v>17</v>
      </c>
      <c r="I18" s="63">
        <v>17</v>
      </c>
      <c r="J18" s="63"/>
      <c r="K18" s="64"/>
      <c r="L18" s="201" t="str">
        <f t="shared" si="1"/>
        <v/>
      </c>
      <c r="M18" s="63"/>
      <c r="N18" s="63"/>
      <c r="O18" s="65"/>
      <c r="P18" s="51" t="str">
        <f t="shared" si="2"/>
        <v>*</v>
      </c>
      <c r="Q18" s="201" t="str">
        <f t="shared" si="3"/>
        <v/>
      </c>
      <c r="R18" s="66"/>
      <c r="S18" s="66"/>
      <c r="T18" s="67"/>
      <c r="U18" s="51" t="str">
        <f>IF(Q18="","*",IF(Q18&gt;L18,"+"&amp;ROUND(Q18-L18,1),IF(Q18=M18,"=",ROUND(Q18-ON,1))))</f>
        <v>*</v>
      </c>
      <c r="V18" s="54"/>
      <c r="W18" s="55"/>
      <c r="X18" s="56" t="str">
        <f ca="1">IF(ISNUMBER(C18),INT((TODAY()-C18)/365),"")</f>
        <v/>
      </c>
      <c r="Y18" s="119"/>
    </row>
    <row r="19" spans="1:38" ht="19.5" customHeight="1" x14ac:dyDescent="0.2">
      <c r="A19" s="68" t="s">
        <v>52</v>
      </c>
      <c r="B19" s="41">
        <v>1</v>
      </c>
      <c r="C19" s="69"/>
      <c r="D19" s="43"/>
      <c r="E19" s="70"/>
      <c r="F19" s="71"/>
      <c r="G19" s="82"/>
      <c r="H19" s="47">
        <f t="shared" si="0"/>
        <v>13</v>
      </c>
      <c r="I19" s="51">
        <v>13</v>
      </c>
      <c r="J19" s="51"/>
      <c r="K19" s="72"/>
      <c r="L19" s="201" t="str">
        <f t="shared" si="1"/>
        <v/>
      </c>
      <c r="M19" s="51"/>
      <c r="N19" s="51"/>
      <c r="O19" s="73"/>
      <c r="P19" s="51" t="str">
        <f t="shared" si="2"/>
        <v>*</v>
      </c>
      <c r="Q19" s="201" t="str">
        <f t="shared" si="3"/>
        <v/>
      </c>
      <c r="R19" s="52"/>
      <c r="S19" s="52"/>
      <c r="T19" s="53"/>
      <c r="U19" s="51" t="str">
        <f>IF(Q19="","*",IF(Q19&gt;L19,"+"&amp;ROUND(Q19-L19,1),IF(Q19=M19,"=",ROUND(Q19-ON,1))))</f>
        <v>*</v>
      </c>
      <c r="V19" s="54"/>
      <c r="W19" s="55"/>
      <c r="X19" s="56" t="str">
        <f ca="1">IF(ISNUMBER(C19),INT((TODAY()-C19)/365),"")</f>
        <v/>
      </c>
      <c r="Y19" s="119"/>
    </row>
    <row r="20" spans="1:38" ht="19.5" customHeight="1" x14ac:dyDescent="0.2">
      <c r="A20" s="57" t="s">
        <v>53</v>
      </c>
      <c r="B20" s="41">
        <v>2</v>
      </c>
      <c r="C20" s="58"/>
      <c r="D20" s="59"/>
      <c r="E20" s="60"/>
      <c r="F20" s="61"/>
      <c r="G20" s="78"/>
      <c r="H20" s="47">
        <f t="shared" si="0"/>
        <v>7</v>
      </c>
      <c r="I20" s="63">
        <v>7</v>
      </c>
      <c r="J20" s="63"/>
      <c r="K20" s="64"/>
      <c r="L20" s="201" t="str">
        <f t="shared" si="1"/>
        <v/>
      </c>
      <c r="M20" s="63"/>
      <c r="N20" s="63"/>
      <c r="O20" s="65"/>
      <c r="P20" s="51" t="str">
        <f t="shared" si="2"/>
        <v>*</v>
      </c>
      <c r="Q20" s="201" t="str">
        <f t="shared" si="3"/>
        <v/>
      </c>
      <c r="R20" s="66"/>
      <c r="S20" s="66"/>
      <c r="T20" s="67"/>
      <c r="U20" s="51" t="str">
        <f>IF(Q20="","*",IF(Q20&gt;L20,"+"&amp;ROUND(Q20-L20,1),IF(Q20=M20,"=",ROUND(Q20-ON,1))))</f>
        <v>*</v>
      </c>
      <c r="V20" s="54"/>
      <c r="W20" s="55"/>
      <c r="X20" s="56" t="str">
        <f ca="1">IF(ISNUMBER(C20),INT((TODAY()-C20)/365),"")</f>
        <v/>
      </c>
      <c r="Y20" s="119"/>
    </row>
    <row r="21" spans="1:38" ht="19.5" customHeight="1" x14ac:dyDescent="0.2">
      <c r="A21" s="68" t="s">
        <v>54</v>
      </c>
      <c r="B21" s="41">
        <v>2</v>
      </c>
      <c r="C21" s="69"/>
      <c r="D21" s="43"/>
      <c r="E21" s="70"/>
      <c r="F21" s="71"/>
      <c r="G21" s="82"/>
      <c r="H21" s="47">
        <f t="shared" si="0"/>
        <v>20</v>
      </c>
      <c r="I21" s="51">
        <v>20</v>
      </c>
      <c r="J21" s="51"/>
      <c r="K21" s="72"/>
      <c r="L21" s="201" t="str">
        <f t="shared" si="1"/>
        <v/>
      </c>
      <c r="M21" s="51"/>
      <c r="N21" s="51"/>
      <c r="O21" s="73"/>
      <c r="P21" s="51" t="str">
        <f t="shared" si="2"/>
        <v>*</v>
      </c>
      <c r="Q21" s="201" t="str">
        <f t="shared" si="3"/>
        <v/>
      </c>
      <c r="R21" s="52"/>
      <c r="S21" s="52"/>
      <c r="T21" s="53"/>
      <c r="U21" s="51" t="str">
        <f>IF(Q21="","*",IF(Q21&gt;L21,"+"&amp;ROUND(Q21-L21,1),IF(Q21=M21,"=",ROUND(Q21-ON,1))))</f>
        <v>*</v>
      </c>
      <c r="V21" s="54"/>
      <c r="W21" s="55"/>
      <c r="X21" s="56" t="str">
        <f ca="1">IF(ISNUMBER(C21),INT((TODAY()-C21)/365),"")</f>
        <v/>
      </c>
      <c r="Y21" s="119"/>
    </row>
    <row r="22" spans="1:38" ht="19.5" customHeight="1" x14ac:dyDescent="0.2">
      <c r="A22" s="57" t="s">
        <v>55</v>
      </c>
      <c r="B22" s="41">
        <v>2</v>
      </c>
      <c r="C22" s="58"/>
      <c r="D22" s="59"/>
      <c r="E22" s="60"/>
      <c r="F22" s="61"/>
      <c r="G22" s="78"/>
      <c r="H22" s="47">
        <f t="shared" si="0"/>
        <v>10</v>
      </c>
      <c r="I22" s="63">
        <v>10</v>
      </c>
      <c r="J22" s="63"/>
      <c r="K22" s="64"/>
      <c r="L22" s="201" t="str">
        <f t="shared" si="1"/>
        <v/>
      </c>
      <c r="M22" s="63"/>
      <c r="N22" s="63"/>
      <c r="O22" s="65"/>
      <c r="P22" s="51" t="str">
        <f t="shared" si="2"/>
        <v>*</v>
      </c>
      <c r="Q22" s="201" t="str">
        <f t="shared" si="3"/>
        <v/>
      </c>
      <c r="R22" s="66"/>
      <c r="S22" s="66"/>
      <c r="T22" s="67"/>
      <c r="U22" s="51" t="str">
        <f>IF(Q22="","*",IF(Q22&gt;L22,"+"&amp;ROUND(Q22-L22,1),IF(Q22=M22,"=",ROUND(Q22-ON,1))))</f>
        <v>*</v>
      </c>
      <c r="V22" s="54"/>
      <c r="W22" s="55"/>
      <c r="X22" s="56" t="str">
        <f ca="1">IF(ISNUMBER(C22),INT((TODAY()-C22)/365),"")</f>
        <v/>
      </c>
      <c r="Y22" s="119"/>
      <c r="Z22" s="5"/>
      <c r="AA22" s="5"/>
      <c r="AB22" s="5"/>
      <c r="AC22" s="122"/>
      <c r="AD22" s="5"/>
    </row>
    <row r="23" spans="1:38" ht="19.5" customHeight="1" x14ac:dyDescent="0.2">
      <c r="A23" s="68" t="s">
        <v>56</v>
      </c>
      <c r="B23" s="41">
        <v>2</v>
      </c>
      <c r="C23" s="69"/>
      <c r="D23" s="43"/>
      <c r="E23" s="70"/>
      <c r="F23" s="71"/>
      <c r="G23" s="82"/>
      <c r="H23" s="47">
        <f t="shared" si="0"/>
        <v>5</v>
      </c>
      <c r="I23" s="51">
        <v>5</v>
      </c>
      <c r="J23" s="51"/>
      <c r="K23" s="72"/>
      <c r="L23" s="201" t="str">
        <f t="shared" si="1"/>
        <v/>
      </c>
      <c r="M23" s="51"/>
      <c r="N23" s="51"/>
      <c r="O23" s="73"/>
      <c r="P23" s="51" t="str">
        <f t="shared" si="2"/>
        <v>*</v>
      </c>
      <c r="Q23" s="201" t="str">
        <f t="shared" si="3"/>
        <v/>
      </c>
      <c r="R23" s="52"/>
      <c r="S23" s="52"/>
      <c r="T23" s="53"/>
      <c r="U23" s="51" t="str">
        <f>IF(Q23="","*",IF(Q23&gt;L23,"+"&amp;ROUND(Q23-L23,1),IF(Q23=M23,"=",ROUND(Q23-ON,1))))</f>
        <v>*</v>
      </c>
      <c r="V23" s="54"/>
      <c r="W23" s="55"/>
      <c r="X23" s="56" t="str">
        <f ca="1">IF(ISNUMBER(C23),INT((TODAY()-C23)/365),"")</f>
        <v/>
      </c>
      <c r="Y23" s="119"/>
      <c r="Z23" s="5"/>
      <c r="AA23" s="5"/>
      <c r="AB23" s="5"/>
      <c r="AC23" s="122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19.5" customHeight="1" x14ac:dyDescent="0.2">
      <c r="A24" s="57" t="s">
        <v>57</v>
      </c>
      <c r="B24" s="41">
        <v>2</v>
      </c>
      <c r="C24" s="58"/>
      <c r="D24" s="59"/>
      <c r="E24" s="60"/>
      <c r="F24" s="61"/>
      <c r="G24" s="78"/>
      <c r="H24" s="47">
        <f t="shared" si="0"/>
        <v>16</v>
      </c>
      <c r="I24" s="63">
        <v>16</v>
      </c>
      <c r="J24" s="63"/>
      <c r="K24" s="64"/>
      <c r="L24" s="201" t="str">
        <f t="shared" si="1"/>
        <v/>
      </c>
      <c r="M24" s="63"/>
      <c r="N24" s="63"/>
      <c r="O24" s="65"/>
      <c r="P24" s="51" t="str">
        <f t="shared" si="2"/>
        <v>*</v>
      </c>
      <c r="Q24" s="201" t="str">
        <f t="shared" si="3"/>
        <v/>
      </c>
      <c r="R24" s="66"/>
      <c r="S24" s="66"/>
      <c r="T24" s="67"/>
      <c r="U24" s="51" t="str">
        <f>IF(Q24="","*",IF(Q24&gt;L24,"+"&amp;ROUND(Q24-L24,1),IF(Q24=M24,"=",ROUND(Q24-ON,1))))</f>
        <v>*</v>
      </c>
      <c r="V24" s="54"/>
      <c r="W24" s="55"/>
      <c r="X24" s="56" t="str">
        <f ca="1">IF(ISNUMBER(C24),INT((TODAY()-C24)/365),"")</f>
        <v/>
      </c>
      <c r="Y24" s="119"/>
      <c r="Z24" s="5"/>
      <c r="AA24" s="5"/>
      <c r="AB24" s="5"/>
      <c r="AC24" s="122"/>
      <c r="AD24" s="5"/>
      <c r="AE24" s="5"/>
      <c r="AF24" s="5"/>
      <c r="AG24" s="5"/>
      <c r="AH24" s="5"/>
      <c r="AI24" s="5"/>
      <c r="AJ24" s="5"/>
      <c r="AK24" s="5"/>
      <c r="AL24" s="5"/>
    </row>
    <row r="25" spans="1:38" ht="19.5" customHeight="1" x14ac:dyDescent="0.2">
      <c r="A25" s="57" t="s">
        <v>58</v>
      </c>
      <c r="B25" s="41">
        <v>1</v>
      </c>
      <c r="C25" s="58"/>
      <c r="D25" s="59"/>
      <c r="E25" s="60"/>
      <c r="F25" s="61"/>
      <c r="G25" s="78"/>
      <c r="H25" s="47">
        <f t="shared" si="0"/>
        <v>11</v>
      </c>
      <c r="I25" s="63">
        <v>11</v>
      </c>
      <c r="J25" s="63"/>
      <c r="K25" s="64"/>
      <c r="L25" s="201" t="str">
        <f t="shared" si="1"/>
        <v/>
      </c>
      <c r="M25" s="63"/>
      <c r="N25" s="63"/>
      <c r="O25" s="65"/>
      <c r="P25" s="51" t="str">
        <f t="shared" si="2"/>
        <v>*</v>
      </c>
      <c r="Q25" s="201" t="str">
        <f t="shared" si="3"/>
        <v/>
      </c>
      <c r="R25" s="66"/>
      <c r="S25" s="66"/>
      <c r="T25" s="67"/>
      <c r="U25" s="51" t="str">
        <f>IF(Q25="","*",IF(Q25&gt;L25,"+"&amp;ROUND(Q25-L25,1),IF(Q25=M25,"=",ROUND(Q25-ON,1))))</f>
        <v>*</v>
      </c>
      <c r="V25" s="54"/>
      <c r="W25" s="55"/>
      <c r="X25" s="56" t="str">
        <f ca="1">IF(ISNUMBER(C25),INT((TODAY()-C25)/365),"")</f>
        <v/>
      </c>
      <c r="Y25" s="119"/>
      <c r="Z25" s="5"/>
      <c r="AA25" s="5"/>
      <c r="AB25" s="5"/>
      <c r="AC25" s="122"/>
      <c r="AD25" s="86"/>
      <c r="AE25" s="87"/>
      <c r="AF25" s="87"/>
      <c r="AG25" s="88"/>
      <c r="AH25" s="88"/>
      <c r="AI25" s="88"/>
      <c r="AJ25" s="88"/>
      <c r="AK25" s="5"/>
      <c r="AL25" s="5"/>
    </row>
    <row r="26" spans="1:38" ht="19.5" customHeight="1" x14ac:dyDescent="0.2">
      <c r="A26" s="68" t="s">
        <v>59</v>
      </c>
      <c r="B26" s="41">
        <v>2</v>
      </c>
      <c r="C26" s="69"/>
      <c r="D26" s="43"/>
      <c r="E26" s="70"/>
      <c r="F26" s="71"/>
      <c r="G26" s="82"/>
      <c r="H26" s="47">
        <f t="shared" si="0"/>
        <v>9</v>
      </c>
      <c r="I26" s="51">
        <v>9</v>
      </c>
      <c r="J26" s="51"/>
      <c r="K26" s="72"/>
      <c r="L26" s="201" t="str">
        <f t="shared" si="1"/>
        <v/>
      </c>
      <c r="M26" s="51"/>
      <c r="N26" s="51"/>
      <c r="O26" s="73"/>
      <c r="P26" s="51" t="str">
        <f t="shared" si="2"/>
        <v>*</v>
      </c>
      <c r="Q26" s="201" t="str">
        <f t="shared" si="3"/>
        <v/>
      </c>
      <c r="R26" s="52"/>
      <c r="S26" s="52"/>
      <c r="T26" s="53"/>
      <c r="U26" s="51" t="str">
        <f>IF(Q26="","*",IF(Q26&gt;L26,"+"&amp;ROUND(Q26-L26,1),IF(Q26=M26,"=",ROUND(Q26-ON,1))))</f>
        <v>*</v>
      </c>
      <c r="V26" s="54"/>
      <c r="W26" s="55"/>
      <c r="X26" s="56" t="str">
        <f ca="1">IF(ISNUMBER(C26),INT((TODAY()-C26)/365),"")</f>
        <v/>
      </c>
      <c r="Y26" s="119"/>
      <c r="Z26" s="5"/>
      <c r="AA26" s="5"/>
      <c r="AB26" s="5"/>
      <c r="AC26" s="122"/>
      <c r="AD26" s="86"/>
      <c r="AE26" s="87"/>
      <c r="AF26" s="87"/>
      <c r="AG26" s="88"/>
      <c r="AH26" s="88"/>
      <c r="AI26" s="88"/>
      <c r="AJ26" s="88"/>
      <c r="AK26" s="5"/>
      <c r="AL26" s="5"/>
    </row>
    <row r="27" spans="1:38" ht="19.5" customHeight="1" x14ac:dyDescent="0.2">
      <c r="A27" s="57" t="s">
        <v>60</v>
      </c>
      <c r="B27" s="41">
        <v>2</v>
      </c>
      <c r="C27" s="58"/>
      <c r="D27" s="59"/>
      <c r="E27" s="60"/>
      <c r="F27" s="61"/>
      <c r="G27" s="78"/>
      <c r="H27" s="47">
        <f t="shared" si="0"/>
        <v>17</v>
      </c>
      <c r="I27" s="63">
        <v>17</v>
      </c>
      <c r="J27" s="63"/>
      <c r="K27" s="64"/>
      <c r="L27" s="201" t="str">
        <f t="shared" si="1"/>
        <v/>
      </c>
      <c r="M27" s="63"/>
      <c r="N27" s="63"/>
      <c r="O27" s="65"/>
      <c r="P27" s="51" t="str">
        <f t="shared" si="2"/>
        <v>*</v>
      </c>
      <c r="Q27" s="201" t="str">
        <f t="shared" si="3"/>
        <v/>
      </c>
      <c r="R27" s="66"/>
      <c r="S27" s="66"/>
      <c r="T27" s="67"/>
      <c r="U27" s="51" t="str">
        <f>IF(Q27="","*",IF(Q27&gt;L27,"+"&amp;ROUND(Q27-L27,1),IF(Q27=M27,"=",ROUND(Q27-ON,1))))</f>
        <v>*</v>
      </c>
      <c r="V27" s="54"/>
      <c r="W27" s="55"/>
      <c r="X27" s="56" t="str">
        <f ca="1">IF(ISNUMBER(C27),INT((TODAY()-C27)/365),"")</f>
        <v/>
      </c>
      <c r="Y27" s="119"/>
      <c r="Z27" s="5"/>
      <c r="AA27" s="5"/>
      <c r="AB27" s="5"/>
      <c r="AC27" s="122"/>
      <c r="AD27" s="86"/>
      <c r="AE27" s="87"/>
      <c r="AF27" s="87"/>
      <c r="AG27" s="88"/>
      <c r="AH27" s="88"/>
      <c r="AI27" s="88"/>
      <c r="AJ27" s="88"/>
      <c r="AK27" s="5"/>
      <c r="AL27" s="5"/>
    </row>
    <row r="28" spans="1:38" ht="19.5" customHeight="1" x14ac:dyDescent="0.2">
      <c r="A28" s="68" t="s">
        <v>61</v>
      </c>
      <c r="B28" s="41">
        <v>1</v>
      </c>
      <c r="C28" s="69"/>
      <c r="D28" s="43"/>
      <c r="E28" s="70"/>
      <c r="F28" s="71"/>
      <c r="G28" s="82"/>
      <c r="H28" s="47">
        <f t="shared" si="0"/>
        <v>13</v>
      </c>
      <c r="I28" s="51">
        <v>13</v>
      </c>
      <c r="J28" s="51"/>
      <c r="K28" s="72"/>
      <c r="L28" s="201" t="str">
        <f t="shared" si="1"/>
        <v/>
      </c>
      <c r="M28" s="51"/>
      <c r="N28" s="51"/>
      <c r="O28" s="73"/>
      <c r="P28" s="51" t="str">
        <f t="shared" si="2"/>
        <v>*</v>
      </c>
      <c r="Q28" s="201" t="str">
        <f t="shared" si="3"/>
        <v/>
      </c>
      <c r="R28" s="52"/>
      <c r="S28" s="52"/>
      <c r="T28" s="53"/>
      <c r="U28" s="51" t="str">
        <f>IF(Q28="","*",IF(Q28&gt;L28,"+"&amp;ROUND(Q28-L28,1),IF(Q28=M28,"=",ROUND(Q28-ON,1))))</f>
        <v>*</v>
      </c>
      <c r="V28" s="54"/>
      <c r="W28" s="55"/>
      <c r="X28" s="56" t="str">
        <f ca="1">IF(ISNUMBER(C28),INT((TODAY()-C28)/365),"")</f>
        <v/>
      </c>
      <c r="Y28" s="119"/>
      <c r="Z28" s="5"/>
      <c r="AA28" s="5"/>
      <c r="AB28" s="5"/>
      <c r="AC28" s="122"/>
      <c r="AD28" s="86"/>
      <c r="AE28" s="87"/>
      <c r="AF28" s="87"/>
      <c r="AG28" s="88"/>
      <c r="AH28" s="88"/>
      <c r="AI28" s="88"/>
      <c r="AJ28" s="88"/>
      <c r="AK28" s="5"/>
      <c r="AL28" s="5"/>
    </row>
    <row r="29" spans="1:38" ht="19.5" customHeight="1" x14ac:dyDescent="0.2">
      <c r="A29" s="57" t="s">
        <v>62</v>
      </c>
      <c r="B29" s="41">
        <v>1</v>
      </c>
      <c r="C29" s="58"/>
      <c r="D29" s="59"/>
      <c r="E29" s="89"/>
      <c r="F29" s="90"/>
      <c r="G29" s="91"/>
      <c r="H29" s="47">
        <f t="shared" si="0"/>
        <v>16</v>
      </c>
      <c r="I29" s="92">
        <v>16</v>
      </c>
      <c r="J29" s="92"/>
      <c r="K29" s="93"/>
      <c r="L29" s="201" t="str">
        <f t="shared" si="1"/>
        <v/>
      </c>
      <c r="M29" s="92"/>
      <c r="N29" s="92"/>
      <c r="O29" s="94"/>
      <c r="P29" s="51" t="str">
        <f t="shared" si="2"/>
        <v>*</v>
      </c>
      <c r="Q29" s="201" t="str">
        <f t="shared" si="3"/>
        <v/>
      </c>
      <c r="R29" s="66"/>
      <c r="S29" s="66"/>
      <c r="T29" s="67"/>
      <c r="U29" s="51" t="str">
        <f>IF(Q29="","*",IF(Q29&gt;L29,"+"&amp;ROUND(Q29-L29,1),IF(Q29=M29,"=",ROUND(Q29-ON,1))))</f>
        <v>*</v>
      </c>
      <c r="V29" s="54"/>
      <c r="X29" s="56" t="str">
        <f ca="1">IF(ISNUMBER(C29),INT((TODAY()-C29)/365),"")</f>
        <v/>
      </c>
      <c r="Y29" s="119"/>
      <c r="Z29" s="5"/>
      <c r="AA29" s="5"/>
      <c r="AB29" s="5"/>
      <c r="AC29" s="122"/>
      <c r="AD29" s="88"/>
      <c r="AE29" s="88"/>
      <c r="AF29" s="88"/>
      <c r="AG29" s="88"/>
      <c r="AH29" s="88"/>
      <c r="AI29" s="88"/>
      <c r="AJ29" s="88"/>
      <c r="AK29" s="5"/>
      <c r="AL29" s="5"/>
    </row>
    <row r="30" spans="1:38" ht="19.5" customHeight="1" x14ac:dyDescent="0.2">
      <c r="A30" s="104" t="s">
        <v>63</v>
      </c>
      <c r="B30" s="41">
        <v>2</v>
      </c>
      <c r="C30" s="58" t="str">
        <f>IF('[1]1'!D35=0,"",('[1]1'!D35))</f>
        <v/>
      </c>
      <c r="D30" s="59"/>
      <c r="E30" s="95"/>
      <c r="F30" s="96"/>
      <c r="G30" s="97"/>
      <c r="H30" s="47" t="str">
        <f t="shared" si="0"/>
        <v/>
      </c>
      <c r="I30" s="98"/>
      <c r="J30" s="98"/>
      <c r="K30" s="99"/>
      <c r="L30" s="201" t="str">
        <f t="shared" si="1"/>
        <v/>
      </c>
      <c r="M30" s="98"/>
      <c r="N30" s="98"/>
      <c r="O30" s="100"/>
      <c r="P30" s="51" t="str">
        <f t="shared" si="2"/>
        <v>*</v>
      </c>
      <c r="Q30" s="201" t="str">
        <f t="shared" si="3"/>
        <v/>
      </c>
      <c r="R30" s="66"/>
      <c r="S30" s="66"/>
      <c r="T30" s="67"/>
      <c r="U30" s="51" t="str">
        <f>IF(Q30="","*",IF(Q30&gt;L30,"+"&amp;ROUND(Q30-L30,1),IF(Q30=M30,"=",ROUND(Q30-ON,1))))</f>
        <v>*</v>
      </c>
      <c r="V30" s="54"/>
      <c r="X30" s="56" t="str">
        <f ca="1">IF(ISNUMBER(C30),INT((TODAY()-C30)/365),"")</f>
        <v/>
      </c>
      <c r="Y30" s="11"/>
      <c r="Z30" s="5"/>
      <c r="AA30" s="5"/>
      <c r="AB30" s="5"/>
      <c r="AC30" s="122"/>
      <c r="AD30" s="5"/>
      <c r="AE30" s="5"/>
      <c r="AF30" s="5"/>
      <c r="AG30" s="5"/>
      <c r="AH30" s="5"/>
      <c r="AI30" s="5"/>
      <c r="AJ30" s="5"/>
      <c r="AK30" s="5"/>
      <c r="AL30" s="5"/>
    </row>
    <row r="31" spans="1:38" ht="12.75" customHeight="1" x14ac:dyDescent="0.2">
      <c r="A31" s="107"/>
      <c r="B31" s="108"/>
      <c r="C31" s="107"/>
      <c r="D31" s="107"/>
      <c r="E31" s="108"/>
      <c r="F31" s="124" t="s">
        <v>14</v>
      </c>
      <c r="G31" s="125"/>
      <c r="H31" s="109">
        <f>IF(COUNT(H8:H30),AVERAGE(H8:H30),"")</f>
        <v>13.090909090909092</v>
      </c>
      <c r="I31" s="107"/>
      <c r="J31" s="107"/>
      <c r="K31" s="107"/>
      <c r="L31" s="107"/>
      <c r="M31" s="107"/>
      <c r="N31" s="107"/>
      <c r="O31" s="110"/>
      <c r="P31" s="110"/>
      <c r="Q31" s="110"/>
      <c r="R31" s="110"/>
      <c r="S31" s="110"/>
      <c r="T31" s="110"/>
    </row>
    <row r="32" spans="1:38" ht="12.75" customHeight="1" thickBot="1" x14ac:dyDescent="0.25">
      <c r="A32" s="177"/>
      <c r="B32" s="177"/>
      <c r="C32" s="177"/>
      <c r="D32" s="177"/>
      <c r="E32" s="177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65"/>
      <c r="Q32" s="130"/>
      <c r="R32" s="130"/>
      <c r="S32" s="130"/>
      <c r="T32" s="130"/>
      <c r="U32" s="130"/>
      <c r="V32" s="130"/>
      <c r="W32" s="130"/>
      <c r="X32" s="130"/>
    </row>
    <row r="33" spans="1:29" ht="12.75" customHeight="1" x14ac:dyDescent="0.2">
      <c r="A33" s="177"/>
      <c r="B33" s="177"/>
      <c r="C33" s="177"/>
      <c r="D33" s="177"/>
      <c r="E33" s="177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65"/>
      <c r="Q33" s="130"/>
      <c r="R33" s="130"/>
      <c r="S33" s="130"/>
      <c r="T33" s="130"/>
      <c r="U33" s="130"/>
      <c r="V33" s="130"/>
      <c r="W33" s="130"/>
      <c r="X33" s="130"/>
      <c r="AA33" s="80">
        <v>121</v>
      </c>
      <c r="AB33" s="5" t="s">
        <v>12</v>
      </c>
      <c r="AC33" s="81"/>
    </row>
    <row r="34" spans="1:29" ht="12.75" customHeight="1" thickBot="1" x14ac:dyDescent="0.25">
      <c r="A34" s="177"/>
      <c r="B34" s="177"/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65"/>
      <c r="Q34" s="130"/>
      <c r="R34" s="130"/>
      <c r="S34" s="130"/>
      <c r="T34" s="130"/>
      <c r="U34" s="130"/>
      <c r="V34" s="130"/>
      <c r="W34" s="130"/>
      <c r="X34" s="130"/>
      <c r="AA34" s="5">
        <v>151</v>
      </c>
      <c r="AB34" s="5" t="s">
        <v>12</v>
      </c>
      <c r="AC34" s="81"/>
    </row>
    <row r="35" spans="1:29" ht="12.75" customHeight="1" x14ac:dyDescent="0.2">
      <c r="A35" s="10"/>
      <c r="B35" s="10"/>
      <c r="C35" s="131"/>
      <c r="D35" s="131"/>
      <c r="E35" s="131"/>
      <c r="F35" s="131"/>
      <c r="G35" s="129"/>
      <c r="H35" s="129"/>
      <c r="I35" s="131"/>
      <c r="J35" s="131"/>
      <c r="K35" s="131"/>
      <c r="L35" s="131"/>
      <c r="M35" s="131"/>
      <c r="N35" s="131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AA35" s="80">
        <v>181</v>
      </c>
      <c r="AB35" s="5" t="s">
        <v>12</v>
      </c>
      <c r="AC35" s="81"/>
    </row>
    <row r="36" spans="1:29" ht="12.75" customHeight="1" thickBot="1" x14ac:dyDescent="0.25">
      <c r="A36" s="166"/>
      <c r="B36" s="166"/>
      <c r="C36" s="167"/>
      <c r="D36" s="183"/>
      <c r="E36" s="184"/>
      <c r="F36" s="184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30"/>
      <c r="S36" s="130"/>
      <c r="T36" s="130"/>
      <c r="U36" s="130"/>
      <c r="V36" s="130"/>
      <c r="W36" s="130"/>
      <c r="X36" s="130"/>
      <c r="AA36" s="5">
        <v>211</v>
      </c>
      <c r="AB36" s="5" t="s">
        <v>12</v>
      </c>
      <c r="AC36" s="81"/>
    </row>
    <row r="37" spans="1:29" ht="12.75" customHeight="1" x14ac:dyDescent="0.2">
      <c r="A37" s="166"/>
      <c r="B37" s="166"/>
      <c r="C37" s="167"/>
      <c r="D37" s="183"/>
      <c r="E37" s="184"/>
      <c r="F37" s="184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30"/>
      <c r="S37" s="130"/>
      <c r="T37" s="130"/>
      <c r="U37" s="130"/>
      <c r="V37" s="130"/>
      <c r="W37" s="130"/>
      <c r="X37" s="130"/>
      <c r="AA37" s="80">
        <v>241</v>
      </c>
      <c r="AB37" s="5" t="s">
        <v>12</v>
      </c>
      <c r="AC37" s="81"/>
    </row>
    <row r="38" spans="1:29" ht="12.75" customHeight="1" thickBot="1" x14ac:dyDescent="0.25">
      <c r="A38" s="166"/>
      <c r="B38" s="166"/>
      <c r="C38" s="167"/>
      <c r="D38" s="183"/>
      <c r="E38" s="184"/>
      <c r="F38" s="184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30"/>
      <c r="S38" s="130"/>
      <c r="T38" s="130"/>
      <c r="U38" s="130"/>
      <c r="V38" s="130"/>
      <c r="W38" s="130"/>
      <c r="X38" s="174"/>
      <c r="AA38" s="5">
        <v>271</v>
      </c>
      <c r="AB38" s="5" t="s">
        <v>12</v>
      </c>
      <c r="AC38" s="81"/>
    </row>
    <row r="39" spans="1:29" s="111" customFormat="1" ht="19.5" customHeight="1" x14ac:dyDescent="0.2">
      <c r="A39" s="130"/>
      <c r="B39" s="131"/>
      <c r="C39" s="186"/>
      <c r="D39" s="186"/>
      <c r="E39" s="132"/>
      <c r="F39" s="132"/>
      <c r="G39" s="133"/>
      <c r="H39" s="119"/>
      <c r="I39" s="134"/>
      <c r="J39" s="130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4"/>
      <c r="V39" s="130"/>
      <c r="W39" s="130"/>
      <c r="X39" s="168"/>
      <c r="Y39" s="112"/>
      <c r="AA39" s="80">
        <v>301</v>
      </c>
      <c r="AB39" s="5" t="s">
        <v>12</v>
      </c>
      <c r="AC39" s="81"/>
    </row>
    <row r="40" spans="1:29" ht="19.5" customHeight="1" thickBot="1" x14ac:dyDescent="0.25">
      <c r="A40" s="130"/>
      <c r="B40" s="131"/>
      <c r="C40" s="186"/>
      <c r="D40" s="186"/>
      <c r="E40" s="169"/>
      <c r="F40" s="169"/>
      <c r="G40" s="133"/>
      <c r="H40" s="119"/>
      <c r="I40" s="134"/>
      <c r="J40" s="130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/>
      <c r="V40" s="130"/>
      <c r="W40" s="130"/>
      <c r="X40" s="168"/>
      <c r="AA40" s="5">
        <v>331</v>
      </c>
      <c r="AB40" s="5" t="s">
        <v>12</v>
      </c>
      <c r="AC40" s="85"/>
    </row>
    <row r="41" spans="1:29" s="111" customFormat="1" ht="19.5" customHeight="1" x14ac:dyDescent="0.2">
      <c r="A41" s="130"/>
      <c r="B41" s="131"/>
      <c r="C41" s="186"/>
      <c r="D41" s="186"/>
      <c r="E41" s="169"/>
      <c r="F41" s="169"/>
      <c r="G41" s="133"/>
      <c r="H41" s="119"/>
      <c r="I41" s="134"/>
      <c r="J41" s="130"/>
      <c r="K41" s="134"/>
      <c r="L41" s="134"/>
      <c r="M41" s="134"/>
      <c r="N41" s="134"/>
      <c r="O41" s="134"/>
      <c r="P41" s="134"/>
      <c r="Q41" s="134"/>
      <c r="R41" s="134"/>
      <c r="S41" s="134"/>
      <c r="T41" s="134"/>
      <c r="U41" s="134"/>
      <c r="V41" s="130"/>
      <c r="W41" s="130"/>
      <c r="X41" s="168"/>
      <c r="Y41" s="112"/>
      <c r="AA41" s="80">
        <v>361</v>
      </c>
      <c r="AB41" s="5" t="s">
        <v>12</v>
      </c>
      <c r="AC41" s="6">
        <v>2000</v>
      </c>
    </row>
    <row r="42" spans="1:29" ht="19.5" customHeight="1" thickBot="1" x14ac:dyDescent="0.25">
      <c r="A42" s="130"/>
      <c r="B42" s="131"/>
      <c r="C42" s="186"/>
      <c r="D42" s="186"/>
      <c r="E42" s="169"/>
      <c r="F42" s="169"/>
      <c r="G42" s="133"/>
      <c r="H42" s="119"/>
      <c r="I42" s="134"/>
      <c r="J42" s="130"/>
      <c r="K42" s="134"/>
      <c r="L42" s="134"/>
      <c r="M42" s="134"/>
      <c r="N42" s="134"/>
      <c r="O42" s="134"/>
      <c r="P42" s="134"/>
      <c r="Q42" s="134"/>
      <c r="R42" s="134"/>
      <c r="S42" s="134"/>
      <c r="T42" s="134"/>
      <c r="U42" s="134"/>
      <c r="V42" s="130"/>
      <c r="W42" s="130"/>
      <c r="X42" s="168"/>
      <c r="AA42" s="5">
        <v>391</v>
      </c>
      <c r="AB42" s="113" t="s">
        <v>17</v>
      </c>
      <c r="AC42" s="8"/>
    </row>
    <row r="43" spans="1:29" s="111" customFormat="1" ht="19.5" customHeight="1" x14ac:dyDescent="0.2">
      <c r="A43" s="130"/>
      <c r="B43" s="131"/>
      <c r="C43" s="186"/>
      <c r="D43" s="186"/>
      <c r="E43" s="169"/>
      <c r="F43" s="169"/>
      <c r="G43" s="135"/>
      <c r="H43" s="119"/>
      <c r="I43" s="134"/>
      <c r="J43" s="130"/>
      <c r="K43" s="134"/>
      <c r="L43" s="134"/>
      <c r="M43" s="134"/>
      <c r="N43" s="134"/>
      <c r="O43" s="134"/>
      <c r="P43" s="134"/>
      <c r="Q43" s="134"/>
      <c r="R43" s="134"/>
      <c r="S43" s="134"/>
      <c r="T43" s="134"/>
      <c r="U43" s="134"/>
      <c r="V43" s="130"/>
      <c r="W43" s="130"/>
      <c r="X43" s="168"/>
      <c r="Y43" s="112"/>
      <c r="AA43" s="80">
        <v>421</v>
      </c>
      <c r="AB43" s="113" t="s">
        <v>18</v>
      </c>
      <c r="AC43" s="8"/>
    </row>
    <row r="44" spans="1:29" ht="19.5" customHeight="1" thickBot="1" x14ac:dyDescent="0.25">
      <c r="A44" s="130"/>
      <c r="B44" s="131"/>
      <c r="C44" s="186"/>
      <c r="D44" s="186"/>
      <c r="E44" s="169"/>
      <c r="F44" s="169"/>
      <c r="G44" s="133"/>
      <c r="H44" s="119"/>
      <c r="I44" s="134"/>
      <c r="J44" s="130"/>
      <c r="K44" s="134"/>
      <c r="L44" s="134"/>
      <c r="M44" s="134"/>
      <c r="N44" s="134"/>
      <c r="O44" s="134"/>
      <c r="P44" s="134"/>
      <c r="Q44" s="134"/>
      <c r="R44" s="134"/>
      <c r="S44" s="134"/>
      <c r="T44" s="134"/>
      <c r="U44" s="134"/>
      <c r="V44" s="130"/>
      <c r="W44" s="130"/>
      <c r="X44" s="168"/>
      <c r="AA44" s="5">
        <v>451</v>
      </c>
      <c r="AB44" s="113" t="s">
        <v>19</v>
      </c>
      <c r="AC44" s="8"/>
    </row>
    <row r="45" spans="1:29" s="111" customFormat="1" ht="19.5" customHeight="1" x14ac:dyDescent="0.2">
      <c r="A45" s="130"/>
      <c r="B45" s="131"/>
      <c r="C45" s="187"/>
      <c r="D45" s="187"/>
      <c r="E45" s="169"/>
      <c r="F45" s="169"/>
      <c r="G45" s="133"/>
      <c r="H45" s="119"/>
      <c r="I45" s="134"/>
      <c r="J45" s="130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0"/>
      <c r="W45" s="130"/>
      <c r="X45" s="168"/>
      <c r="Y45" s="112"/>
      <c r="AA45" s="80">
        <v>481</v>
      </c>
      <c r="AB45" s="113" t="s">
        <v>20</v>
      </c>
      <c r="AC45" s="8"/>
    </row>
    <row r="46" spans="1:29" ht="19.5" customHeight="1" thickBot="1" x14ac:dyDescent="0.25">
      <c r="A46" s="130"/>
      <c r="B46" s="131"/>
      <c r="C46" s="186"/>
      <c r="D46" s="186"/>
      <c r="E46" s="169"/>
      <c r="F46" s="169"/>
      <c r="G46" s="133"/>
      <c r="H46" s="119"/>
      <c r="I46" s="134"/>
      <c r="J46" s="130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0"/>
      <c r="W46" s="130"/>
      <c r="X46" s="168"/>
      <c r="AA46" s="5">
        <v>511</v>
      </c>
      <c r="AB46" s="113" t="s">
        <v>21</v>
      </c>
      <c r="AC46" s="8"/>
    </row>
    <row r="47" spans="1:29" s="111" customFormat="1" ht="19.5" customHeight="1" x14ac:dyDescent="0.2">
      <c r="A47" s="130"/>
      <c r="B47" s="131"/>
      <c r="C47" s="186"/>
      <c r="D47" s="186"/>
      <c r="E47" s="169"/>
      <c r="F47" s="169"/>
      <c r="G47" s="133"/>
      <c r="H47" s="119"/>
      <c r="I47" s="134"/>
      <c r="J47" s="130"/>
      <c r="K47" s="134"/>
      <c r="L47" s="134"/>
      <c r="M47" s="134"/>
      <c r="N47" s="134"/>
      <c r="O47" s="134"/>
      <c r="P47" s="134"/>
      <c r="Q47" s="134"/>
      <c r="R47" s="134"/>
      <c r="S47" s="134"/>
      <c r="T47" s="134"/>
      <c r="U47" s="134"/>
      <c r="V47" s="130"/>
      <c r="W47" s="130"/>
      <c r="X47" s="168"/>
      <c r="Y47" s="112"/>
      <c r="AA47" s="80">
        <v>541</v>
      </c>
      <c r="AB47" s="113" t="s">
        <v>22</v>
      </c>
      <c r="AC47" s="8"/>
    </row>
    <row r="48" spans="1:29" ht="19.5" customHeight="1" thickBot="1" x14ac:dyDescent="0.25">
      <c r="A48" s="130"/>
      <c r="B48" s="131"/>
      <c r="C48" s="186"/>
      <c r="D48" s="186"/>
      <c r="E48" s="169"/>
      <c r="F48" s="169"/>
      <c r="G48" s="133"/>
      <c r="H48" s="119"/>
      <c r="I48" s="134"/>
      <c r="J48" s="130"/>
      <c r="K48" s="134"/>
      <c r="L48" s="134"/>
      <c r="M48" s="134"/>
      <c r="N48" s="134"/>
      <c r="O48" s="134"/>
      <c r="P48" s="134"/>
      <c r="Q48" s="134"/>
      <c r="R48" s="134"/>
      <c r="S48" s="134"/>
      <c r="T48" s="134"/>
      <c r="U48" s="134"/>
      <c r="V48" s="130"/>
      <c r="W48" s="130"/>
      <c r="X48" s="168"/>
      <c r="AA48" s="5">
        <v>571</v>
      </c>
      <c r="AB48" s="113" t="s">
        <v>23</v>
      </c>
      <c r="AC48" s="8"/>
    </row>
    <row r="49" spans="1:29" s="111" customFormat="1" ht="19.5" customHeight="1" x14ac:dyDescent="0.2">
      <c r="A49" s="130"/>
      <c r="B49" s="131"/>
      <c r="C49" s="186"/>
      <c r="D49" s="186"/>
      <c r="E49" s="169"/>
      <c r="F49" s="169"/>
      <c r="G49" s="133"/>
      <c r="H49" s="119"/>
      <c r="I49" s="134"/>
      <c r="J49" s="130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0"/>
      <c r="W49" s="130"/>
      <c r="X49" s="168"/>
      <c r="Y49" s="112"/>
      <c r="AA49" s="80">
        <v>601</v>
      </c>
      <c r="AB49" s="113" t="s">
        <v>24</v>
      </c>
      <c r="AC49" s="8"/>
    </row>
    <row r="50" spans="1:29" ht="19.5" customHeight="1" thickBot="1" x14ac:dyDescent="0.25">
      <c r="A50" s="130"/>
      <c r="B50" s="131"/>
      <c r="C50" s="186"/>
      <c r="D50" s="186"/>
      <c r="E50" s="169"/>
      <c r="F50" s="169"/>
      <c r="G50" s="133"/>
      <c r="H50" s="119"/>
      <c r="I50" s="134"/>
      <c r="J50" s="130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0"/>
      <c r="W50" s="130"/>
      <c r="X50" s="168"/>
      <c r="AA50" s="5">
        <v>631</v>
      </c>
      <c r="AB50" s="113" t="s">
        <v>25</v>
      </c>
      <c r="AC50" s="8"/>
    </row>
    <row r="51" spans="1:29" s="111" customFormat="1" ht="19.5" customHeight="1" x14ac:dyDescent="0.2">
      <c r="A51" s="130"/>
      <c r="B51" s="131"/>
      <c r="C51" s="186"/>
      <c r="D51" s="186"/>
      <c r="E51" s="169"/>
      <c r="F51" s="169"/>
      <c r="G51" s="133"/>
      <c r="H51" s="119"/>
      <c r="I51" s="134"/>
      <c r="J51" s="130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0"/>
      <c r="W51" s="130"/>
      <c r="X51" s="168"/>
      <c r="Y51" s="112"/>
      <c r="AA51" s="80">
        <v>661</v>
      </c>
      <c r="AB51" s="113" t="s">
        <v>26</v>
      </c>
      <c r="AC51" s="8"/>
    </row>
    <row r="52" spans="1:29" ht="19.5" customHeight="1" thickBot="1" x14ac:dyDescent="0.25">
      <c r="A52" s="130"/>
      <c r="B52" s="131"/>
      <c r="C52" s="186"/>
      <c r="D52" s="186"/>
      <c r="E52" s="169"/>
      <c r="F52" s="169"/>
      <c r="G52" s="133"/>
      <c r="H52" s="119"/>
      <c r="I52" s="134"/>
      <c r="J52" s="130"/>
      <c r="K52" s="134"/>
      <c r="L52" s="134"/>
      <c r="M52" s="134"/>
      <c r="N52" s="134"/>
      <c r="O52" s="134"/>
      <c r="P52" s="134"/>
      <c r="Q52" s="134"/>
      <c r="R52" s="134"/>
      <c r="S52" s="134"/>
      <c r="T52" s="134"/>
      <c r="U52" s="134"/>
      <c r="V52" s="130"/>
      <c r="W52" s="130"/>
      <c r="X52" s="168"/>
      <c r="AA52" s="5">
        <v>691</v>
      </c>
      <c r="AB52" s="113" t="s">
        <v>27</v>
      </c>
      <c r="AC52" s="79"/>
    </row>
    <row r="53" spans="1:29" s="111" customFormat="1" ht="19.5" customHeight="1" x14ac:dyDescent="0.2">
      <c r="A53" s="130"/>
      <c r="B53" s="131"/>
      <c r="C53" s="186"/>
      <c r="D53" s="186"/>
      <c r="E53" s="169"/>
      <c r="F53" s="169"/>
      <c r="G53" s="133"/>
      <c r="H53" s="119"/>
      <c r="I53" s="134"/>
      <c r="J53" s="130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0"/>
      <c r="W53" s="130"/>
      <c r="X53" s="168"/>
      <c r="Y53" s="112"/>
      <c r="AA53" s="80">
        <v>721</v>
      </c>
      <c r="AB53" s="113" t="s">
        <v>28</v>
      </c>
      <c r="AC53" s="6">
        <v>2001</v>
      </c>
    </row>
    <row r="54" spans="1:29" ht="19.5" customHeight="1" thickBot="1" x14ac:dyDescent="0.25">
      <c r="A54" s="130"/>
      <c r="B54" s="131"/>
      <c r="C54" s="186"/>
      <c r="D54" s="186"/>
      <c r="E54" s="169"/>
      <c r="F54" s="169"/>
      <c r="G54" s="133"/>
      <c r="H54" s="119"/>
      <c r="I54" s="134"/>
      <c r="J54" s="130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0"/>
      <c r="W54" s="130"/>
      <c r="X54" s="168"/>
      <c r="AA54" s="5">
        <v>751</v>
      </c>
      <c r="AB54" s="113" t="s">
        <v>29</v>
      </c>
      <c r="AC54" s="8"/>
    </row>
    <row r="55" spans="1:29" s="111" customFormat="1" ht="19.5" customHeight="1" x14ac:dyDescent="0.2">
      <c r="A55" s="130"/>
      <c r="B55" s="131"/>
      <c r="C55" s="186"/>
      <c r="D55" s="186"/>
      <c r="E55" s="169"/>
      <c r="F55" s="169"/>
      <c r="G55" s="133"/>
      <c r="H55" s="119"/>
      <c r="I55" s="134"/>
      <c r="J55" s="130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0"/>
      <c r="W55" s="130"/>
      <c r="X55" s="168"/>
      <c r="Y55" s="112"/>
      <c r="AA55" s="80">
        <v>781</v>
      </c>
      <c r="AB55" s="113" t="s">
        <v>30</v>
      </c>
      <c r="AC55" s="8"/>
    </row>
    <row r="56" spans="1:29" ht="19.5" customHeight="1" thickBot="1" x14ac:dyDescent="0.25">
      <c r="A56" s="130"/>
      <c r="B56" s="131"/>
      <c r="C56" s="186"/>
      <c r="D56" s="186"/>
      <c r="E56" s="169"/>
      <c r="F56" s="169"/>
      <c r="G56" s="133"/>
      <c r="H56" s="119"/>
      <c r="I56" s="134"/>
      <c r="J56" s="130"/>
      <c r="K56" s="134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0"/>
      <c r="W56" s="130"/>
      <c r="X56" s="168"/>
      <c r="AA56" s="5">
        <v>811</v>
      </c>
      <c r="AB56" s="113" t="s">
        <v>31</v>
      </c>
      <c r="AC56" s="8"/>
    </row>
    <row r="57" spans="1:29" s="111" customFormat="1" ht="19.5" customHeight="1" x14ac:dyDescent="0.2">
      <c r="A57" s="130"/>
      <c r="B57" s="131"/>
      <c r="C57" s="186"/>
      <c r="D57" s="186"/>
      <c r="E57" s="169"/>
      <c r="F57" s="169"/>
      <c r="G57" s="133"/>
      <c r="H57" s="119"/>
      <c r="I57" s="134"/>
      <c r="J57" s="130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0"/>
      <c r="W57" s="130"/>
      <c r="X57" s="168"/>
      <c r="Y57" s="112"/>
      <c r="AA57" s="80">
        <v>841</v>
      </c>
      <c r="AB57" s="113" t="s">
        <v>32</v>
      </c>
      <c r="AC57" s="8"/>
    </row>
    <row r="58" spans="1:29" ht="19.5" customHeight="1" thickBot="1" x14ac:dyDescent="0.25">
      <c r="A58" s="130"/>
      <c r="B58" s="131"/>
      <c r="C58" s="186"/>
      <c r="D58" s="186"/>
      <c r="E58" s="169"/>
      <c r="F58" s="169"/>
      <c r="G58" s="133"/>
      <c r="H58" s="119"/>
      <c r="I58" s="134"/>
      <c r="J58" s="130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0"/>
      <c r="W58" s="130"/>
      <c r="X58" s="168"/>
      <c r="AA58" s="5">
        <v>871</v>
      </c>
      <c r="AB58" s="113" t="s">
        <v>33</v>
      </c>
      <c r="AC58" s="8"/>
    </row>
    <row r="59" spans="1:29" s="111" customFormat="1" ht="19.5" customHeight="1" x14ac:dyDescent="0.2">
      <c r="A59" s="136"/>
      <c r="B59" s="137"/>
      <c r="C59" s="186"/>
      <c r="D59" s="186"/>
      <c r="E59" s="169"/>
      <c r="F59" s="169"/>
      <c r="G59" s="133"/>
      <c r="H59" s="119"/>
      <c r="I59" s="134"/>
      <c r="J59" s="130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0"/>
      <c r="W59" s="130"/>
      <c r="X59" s="168"/>
      <c r="Y59" s="112"/>
      <c r="AA59" s="80">
        <v>901</v>
      </c>
      <c r="AB59" s="113" t="s">
        <v>34</v>
      </c>
      <c r="AC59" s="8"/>
    </row>
    <row r="60" spans="1:29" ht="19.5" customHeight="1" thickBot="1" x14ac:dyDescent="0.25">
      <c r="A60" s="136"/>
      <c r="B60" s="137"/>
      <c r="C60" s="186"/>
      <c r="D60" s="186"/>
      <c r="E60" s="138"/>
      <c r="F60" s="138"/>
      <c r="G60" s="133"/>
      <c r="H60" s="119"/>
      <c r="I60" s="134"/>
      <c r="J60" s="130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0"/>
      <c r="W60" s="130"/>
      <c r="X60" s="168"/>
      <c r="AA60" s="5">
        <v>931</v>
      </c>
      <c r="AB60" s="113" t="s">
        <v>35</v>
      </c>
      <c r="AC60" s="8"/>
    </row>
    <row r="61" spans="1:29" s="111" customFormat="1" ht="19.5" customHeight="1" x14ac:dyDescent="0.2">
      <c r="A61" s="136"/>
      <c r="B61" s="137"/>
      <c r="C61" s="186"/>
      <c r="D61" s="186"/>
      <c r="E61" s="170"/>
      <c r="F61" s="170"/>
      <c r="G61" s="139"/>
      <c r="H61" s="119"/>
      <c r="I61" s="134"/>
      <c r="J61" s="130"/>
      <c r="K61" s="134"/>
      <c r="L61" s="134"/>
      <c r="M61" s="134"/>
      <c r="N61" s="134"/>
      <c r="O61" s="134"/>
      <c r="P61" s="134"/>
      <c r="Q61" s="134"/>
      <c r="R61" s="134"/>
      <c r="S61" s="134"/>
      <c r="T61" s="134"/>
      <c r="U61" s="134"/>
      <c r="V61" s="130"/>
      <c r="W61" s="130"/>
      <c r="X61" s="168"/>
      <c r="Y61" s="112"/>
      <c r="AA61" s="80">
        <v>961</v>
      </c>
      <c r="AB61" s="113" t="s">
        <v>36</v>
      </c>
      <c r="AC61" s="8"/>
    </row>
    <row r="62" spans="1:29" ht="19.5" customHeight="1" thickBot="1" x14ac:dyDescent="0.25">
      <c r="A62" s="171"/>
      <c r="B62" s="172"/>
      <c r="C62" s="186"/>
      <c r="D62" s="186"/>
      <c r="E62" s="170"/>
      <c r="F62" s="170"/>
      <c r="G62" s="139"/>
      <c r="H62" s="119"/>
      <c r="I62" s="134"/>
      <c r="J62" s="130"/>
      <c r="K62" s="134"/>
      <c r="L62" s="134"/>
      <c r="M62" s="134"/>
      <c r="N62" s="134"/>
      <c r="O62" s="134"/>
      <c r="P62" s="134"/>
      <c r="Q62" s="134"/>
      <c r="R62" s="134"/>
      <c r="S62" s="134"/>
      <c r="T62" s="134"/>
      <c r="U62" s="134"/>
      <c r="V62" s="130"/>
      <c r="W62" s="130"/>
      <c r="X62" s="168"/>
      <c r="AA62" s="5">
        <v>991</v>
      </c>
      <c r="AB62" s="113" t="s">
        <v>37</v>
      </c>
      <c r="AC62" s="8"/>
    </row>
    <row r="63" spans="1:29" s="111" customFormat="1" ht="19.5" customHeight="1" x14ac:dyDescent="0.2">
      <c r="A63" s="171"/>
      <c r="B63" s="172"/>
      <c r="C63" s="186"/>
      <c r="D63" s="186"/>
      <c r="E63" s="170"/>
      <c r="F63" s="170"/>
      <c r="G63" s="139"/>
      <c r="H63" s="119"/>
      <c r="I63" s="134"/>
      <c r="J63" s="130"/>
      <c r="K63" s="134"/>
      <c r="L63" s="134"/>
      <c r="M63" s="134"/>
      <c r="N63" s="134"/>
      <c r="O63" s="134"/>
      <c r="P63" s="134"/>
      <c r="Q63" s="134"/>
      <c r="R63" s="134"/>
      <c r="S63" s="134"/>
      <c r="T63" s="134"/>
      <c r="U63" s="134"/>
      <c r="V63" s="130"/>
      <c r="W63" s="130"/>
      <c r="X63" s="168"/>
      <c r="Y63" s="112"/>
      <c r="AA63" s="80">
        <v>1021</v>
      </c>
      <c r="AB63" s="113" t="s">
        <v>38</v>
      </c>
      <c r="AC63" s="8"/>
    </row>
    <row r="64" spans="1:29" ht="19.5" customHeight="1" thickBot="1" x14ac:dyDescent="0.25">
      <c r="A64" s="171"/>
      <c r="B64" s="172"/>
      <c r="C64" s="186"/>
      <c r="D64" s="186"/>
      <c r="E64" s="170"/>
      <c r="F64" s="170"/>
      <c r="G64" s="139"/>
      <c r="H64" s="119"/>
      <c r="I64" s="134"/>
      <c r="J64" s="140"/>
      <c r="K64" s="134"/>
      <c r="L64" s="134"/>
      <c r="M64" s="134"/>
      <c r="N64" s="134"/>
      <c r="O64" s="134"/>
      <c r="P64" s="134"/>
      <c r="Q64" s="134"/>
      <c r="R64" s="134"/>
      <c r="S64" s="134"/>
      <c r="T64" s="134"/>
      <c r="U64" s="134"/>
      <c r="V64" s="130"/>
      <c r="W64" s="130"/>
      <c r="X64" s="168"/>
      <c r="AA64" s="5">
        <v>1051</v>
      </c>
      <c r="AB64" s="113" t="s">
        <v>39</v>
      </c>
      <c r="AC64" s="79"/>
    </row>
    <row r="65" spans="1:34" ht="19.5" customHeight="1" x14ac:dyDescent="0.2">
      <c r="A65" s="171"/>
      <c r="B65" s="172"/>
      <c r="C65" s="186"/>
      <c r="D65" s="186"/>
      <c r="E65" s="170"/>
      <c r="F65" s="170"/>
      <c r="G65" s="139"/>
      <c r="H65" s="119"/>
      <c r="I65" s="134"/>
      <c r="J65" s="140"/>
      <c r="K65" s="134"/>
      <c r="L65" s="134"/>
      <c r="M65" s="134"/>
      <c r="N65" s="134"/>
      <c r="O65" s="134"/>
      <c r="P65" s="134"/>
      <c r="Q65" s="134"/>
      <c r="R65" s="134"/>
      <c r="S65" s="134"/>
      <c r="T65" s="134"/>
      <c r="U65" s="134"/>
      <c r="V65" s="130"/>
      <c r="W65" s="130"/>
      <c r="X65" s="168"/>
      <c r="AA65" s="80">
        <v>1081</v>
      </c>
      <c r="AB65" s="113" t="s">
        <v>40</v>
      </c>
    </row>
    <row r="66" spans="1:34" ht="19.5" customHeight="1" x14ac:dyDescent="0.2">
      <c r="A66" s="171"/>
      <c r="B66" s="172"/>
      <c r="C66" s="186"/>
      <c r="D66" s="186"/>
      <c r="E66" s="170"/>
      <c r="F66" s="170"/>
      <c r="G66" s="139"/>
      <c r="H66" s="119"/>
      <c r="I66" s="134"/>
      <c r="J66" s="134"/>
      <c r="K66" s="134"/>
      <c r="L66" s="134"/>
      <c r="M66" s="134"/>
      <c r="N66" s="134"/>
      <c r="O66" s="134"/>
      <c r="P66" s="134"/>
      <c r="Q66" s="134"/>
      <c r="R66" s="134"/>
      <c r="S66" s="134"/>
      <c r="T66" s="134"/>
      <c r="U66" s="134"/>
      <c r="V66" s="130"/>
      <c r="W66" s="130"/>
      <c r="X66" s="168"/>
    </row>
    <row r="67" spans="1:34" ht="19.5" customHeight="1" x14ac:dyDescent="0.2">
      <c r="A67" s="171"/>
      <c r="B67" s="172"/>
      <c r="C67" s="186"/>
      <c r="D67" s="186"/>
      <c r="E67" s="170"/>
      <c r="F67" s="170"/>
      <c r="G67" s="139"/>
      <c r="H67" s="119"/>
      <c r="I67" s="134"/>
      <c r="J67" s="134"/>
      <c r="K67" s="134"/>
      <c r="L67" s="134"/>
      <c r="M67" s="134"/>
      <c r="N67" s="134"/>
      <c r="O67" s="134"/>
      <c r="P67" s="134"/>
      <c r="Q67" s="134"/>
      <c r="R67" s="134"/>
      <c r="S67" s="134"/>
      <c r="T67" s="134"/>
      <c r="U67" s="134"/>
      <c r="V67" s="130"/>
      <c r="W67" s="130"/>
      <c r="X67" s="168"/>
    </row>
    <row r="68" spans="1:34" ht="19.5" customHeight="1" x14ac:dyDescent="0.2">
      <c r="A68" s="171"/>
      <c r="B68" s="172"/>
      <c r="C68" s="186"/>
      <c r="D68" s="186"/>
      <c r="E68" s="170"/>
      <c r="F68" s="170"/>
      <c r="G68" s="139"/>
      <c r="H68" s="119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130"/>
      <c r="W68" s="130"/>
      <c r="X68" s="168"/>
    </row>
    <row r="69" spans="1:34" ht="19.5" customHeight="1" x14ac:dyDescent="0.2">
      <c r="A69" s="171"/>
      <c r="B69" s="172"/>
      <c r="C69" s="173"/>
      <c r="D69" s="173"/>
      <c r="E69" s="170"/>
      <c r="F69" s="170"/>
      <c r="G69" s="139"/>
      <c r="H69" s="119"/>
      <c r="I69" s="134"/>
      <c r="J69" s="134"/>
      <c r="K69" s="134"/>
      <c r="L69" s="134"/>
      <c r="M69" s="134"/>
      <c r="N69" s="134"/>
      <c r="O69" s="134"/>
      <c r="P69" s="134"/>
      <c r="Q69" s="134"/>
      <c r="R69" s="134"/>
      <c r="S69" s="134"/>
      <c r="T69" s="134"/>
      <c r="U69" s="134"/>
      <c r="V69" s="130"/>
      <c r="W69" s="130"/>
      <c r="X69" s="168"/>
    </row>
    <row r="70" spans="1:34" ht="19.5" customHeight="1" x14ac:dyDescent="0.2">
      <c r="A70" s="171"/>
      <c r="B70" s="172"/>
      <c r="C70" s="173"/>
      <c r="D70" s="173"/>
      <c r="E70" s="170"/>
      <c r="F70" s="170"/>
      <c r="G70" s="139"/>
      <c r="H70" s="119"/>
      <c r="I70" s="134"/>
      <c r="J70" s="134"/>
      <c r="K70" s="134"/>
      <c r="L70" s="134"/>
      <c r="M70" s="134"/>
      <c r="N70" s="134"/>
      <c r="O70" s="134"/>
      <c r="P70" s="134"/>
      <c r="Q70" s="134"/>
      <c r="R70" s="134"/>
      <c r="S70" s="134"/>
      <c r="T70" s="134"/>
      <c r="U70" s="134"/>
      <c r="V70" s="130"/>
      <c r="W70" s="130"/>
      <c r="X70" s="168"/>
    </row>
    <row r="71" spans="1:34" ht="12.75" customHeight="1" x14ac:dyDescent="0.2">
      <c r="A71" s="171"/>
      <c r="B71" s="172"/>
      <c r="C71" s="173"/>
      <c r="D71" s="173"/>
      <c r="E71" s="170"/>
      <c r="F71" s="170"/>
      <c r="G71" s="139"/>
      <c r="H71" s="141"/>
      <c r="I71" s="130"/>
      <c r="J71" s="130"/>
      <c r="K71" s="130"/>
      <c r="L71" s="130"/>
      <c r="M71" s="130"/>
      <c r="N71" s="130"/>
      <c r="O71" s="174"/>
      <c r="P71" s="174"/>
      <c r="Q71" s="130"/>
      <c r="R71" s="130"/>
      <c r="S71" s="130"/>
      <c r="T71" s="130"/>
      <c r="U71" s="130"/>
      <c r="V71" s="130"/>
      <c r="W71" s="130"/>
      <c r="X71" s="168"/>
    </row>
    <row r="72" spans="1:34" ht="12.75" customHeight="1" x14ac:dyDescent="0.2">
      <c r="A72" s="188"/>
      <c r="B72" s="188"/>
      <c r="C72" s="177"/>
      <c r="D72" s="177"/>
      <c r="E72" s="177"/>
      <c r="F72" s="177"/>
      <c r="G72" s="177"/>
      <c r="H72" s="177"/>
      <c r="I72" s="177"/>
      <c r="J72" s="177"/>
      <c r="K72" s="177"/>
      <c r="L72" s="177"/>
      <c r="M72" s="177"/>
      <c r="N72" s="177"/>
      <c r="O72" s="177"/>
      <c r="P72" s="165"/>
      <c r="Q72" s="130"/>
      <c r="R72" s="130"/>
      <c r="S72" s="130"/>
      <c r="T72" s="130"/>
      <c r="U72" s="130"/>
      <c r="V72" s="130"/>
      <c r="W72" s="130"/>
      <c r="X72" s="130"/>
    </row>
    <row r="73" spans="1:34" ht="12.75" customHeight="1" x14ac:dyDescent="0.2">
      <c r="A73" s="177"/>
      <c r="B73" s="177"/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  <c r="N73" s="177"/>
      <c r="O73" s="177"/>
      <c r="P73" s="165"/>
      <c r="Q73" s="130"/>
      <c r="R73" s="130"/>
      <c r="S73" s="130"/>
      <c r="T73" s="130"/>
      <c r="U73" s="130"/>
      <c r="V73" s="130"/>
      <c r="W73" s="130"/>
      <c r="X73" s="130"/>
    </row>
    <row r="74" spans="1:34" ht="12.75" customHeight="1" x14ac:dyDescent="0.2">
      <c r="A74" s="177"/>
      <c r="B74" s="177"/>
      <c r="C74" s="177"/>
      <c r="D74" s="177"/>
      <c r="E74" s="177"/>
      <c r="F74" s="177"/>
      <c r="G74" s="177"/>
      <c r="H74" s="177"/>
      <c r="I74" s="177"/>
      <c r="J74" s="177"/>
      <c r="K74" s="177"/>
      <c r="L74" s="177"/>
      <c r="M74" s="177"/>
      <c r="N74" s="177"/>
      <c r="O74" s="177"/>
      <c r="P74" s="165"/>
      <c r="Q74" s="130"/>
      <c r="R74" s="130"/>
      <c r="S74" s="130"/>
      <c r="T74" s="130"/>
      <c r="U74" s="130"/>
      <c r="V74" s="130"/>
      <c r="W74" s="130"/>
      <c r="X74" s="130"/>
    </row>
    <row r="75" spans="1:34" ht="12.75" customHeight="1" x14ac:dyDescent="0.2">
      <c r="A75" s="142"/>
      <c r="B75" s="142"/>
      <c r="C75" s="131"/>
      <c r="D75" s="131"/>
      <c r="E75" s="131"/>
      <c r="F75" s="131"/>
      <c r="G75" s="129"/>
      <c r="H75" s="129"/>
      <c r="I75" s="131"/>
      <c r="J75" s="131"/>
      <c r="K75" s="131"/>
      <c r="L75" s="131"/>
      <c r="M75" s="131"/>
      <c r="N75" s="131"/>
      <c r="O75" s="130"/>
      <c r="P75" s="130"/>
      <c r="Q75" s="130"/>
      <c r="R75" s="130"/>
      <c r="S75" s="130"/>
      <c r="T75" s="130"/>
      <c r="U75" s="130"/>
      <c r="V75" s="130"/>
      <c r="W75" s="130"/>
      <c r="X75" s="130"/>
    </row>
    <row r="76" spans="1:34" ht="12.75" customHeight="1" x14ac:dyDescent="0.2">
      <c r="A76" s="166"/>
      <c r="B76" s="166"/>
      <c r="C76" s="167"/>
      <c r="D76" s="189"/>
      <c r="E76" s="184"/>
      <c r="F76" s="184"/>
      <c r="G76" s="185"/>
      <c r="H76" s="185"/>
      <c r="I76" s="185"/>
      <c r="J76" s="185"/>
      <c r="K76" s="185"/>
      <c r="L76" s="185"/>
      <c r="M76" s="185"/>
      <c r="N76" s="185"/>
      <c r="O76" s="185"/>
      <c r="P76" s="185"/>
      <c r="Q76" s="185"/>
      <c r="R76" s="183"/>
      <c r="S76" s="183"/>
      <c r="T76" s="183"/>
      <c r="U76" s="114"/>
      <c r="V76" s="114"/>
      <c r="W76" s="114"/>
      <c r="X76" s="130"/>
    </row>
    <row r="77" spans="1:34" ht="12.75" customHeight="1" x14ac:dyDescent="0.2">
      <c r="A77" s="166"/>
      <c r="B77" s="166"/>
      <c r="C77" s="167"/>
      <c r="D77" s="189"/>
      <c r="E77" s="184"/>
      <c r="F77" s="184"/>
      <c r="G77" s="185"/>
      <c r="H77" s="185"/>
      <c r="I77" s="185"/>
      <c r="J77" s="185"/>
      <c r="K77" s="185"/>
      <c r="L77" s="185"/>
      <c r="M77" s="185"/>
      <c r="N77" s="185"/>
      <c r="O77" s="185"/>
      <c r="P77" s="185"/>
      <c r="Q77" s="185"/>
      <c r="R77" s="183"/>
      <c r="S77" s="183"/>
      <c r="T77" s="183"/>
      <c r="U77" s="114"/>
      <c r="V77" s="114"/>
      <c r="W77" s="114"/>
      <c r="X77" s="130"/>
    </row>
    <row r="78" spans="1:34" ht="12.75" customHeight="1" x14ac:dyDescent="0.2">
      <c r="A78" s="166"/>
      <c r="B78" s="166"/>
      <c r="C78" s="167"/>
      <c r="D78" s="189"/>
      <c r="E78" s="184"/>
      <c r="F78" s="184"/>
      <c r="G78" s="185"/>
      <c r="H78" s="185"/>
      <c r="I78" s="185"/>
      <c r="J78" s="185"/>
      <c r="K78" s="185"/>
      <c r="L78" s="185"/>
      <c r="M78" s="185"/>
      <c r="N78" s="185"/>
      <c r="O78" s="185"/>
      <c r="P78" s="185"/>
      <c r="Q78" s="185"/>
      <c r="R78" s="183"/>
      <c r="S78" s="183"/>
      <c r="T78" s="183"/>
      <c r="U78" s="114"/>
      <c r="V78" s="114"/>
      <c r="W78" s="114"/>
      <c r="X78" s="174"/>
    </row>
    <row r="79" spans="1:34" s="111" customFormat="1" ht="18.600000000000001" customHeight="1" x14ac:dyDescent="0.2">
      <c r="A79" s="130"/>
      <c r="B79" s="131"/>
      <c r="C79" s="190"/>
      <c r="D79" s="162"/>
      <c r="E79" s="175"/>
      <c r="F79" s="176"/>
      <c r="G79" s="143"/>
      <c r="H79" s="144"/>
      <c r="I79" s="176"/>
      <c r="J79" s="176"/>
      <c r="K79" s="176"/>
      <c r="L79" s="176"/>
      <c r="M79" s="176"/>
      <c r="N79" s="176"/>
      <c r="O79" s="176"/>
      <c r="P79" s="176"/>
      <c r="Q79" s="176"/>
      <c r="R79" s="176"/>
      <c r="S79" s="176"/>
      <c r="T79" s="176"/>
      <c r="U79" s="176"/>
      <c r="V79" s="176"/>
      <c r="W79" s="176"/>
      <c r="X79" s="130"/>
      <c r="Y79" s="112"/>
      <c r="AD79" s="3"/>
      <c r="AE79" s="3"/>
      <c r="AF79" s="3"/>
      <c r="AG79" s="3"/>
      <c r="AH79" s="3"/>
    </row>
    <row r="80" spans="1:34" ht="18.600000000000001" customHeight="1" x14ac:dyDescent="0.2">
      <c r="A80" s="130"/>
      <c r="B80" s="131"/>
      <c r="C80" s="190"/>
      <c r="D80" s="162"/>
      <c r="E80" s="138"/>
      <c r="F80" s="176"/>
      <c r="G80" s="145"/>
      <c r="H80" s="144"/>
      <c r="I80" s="176"/>
      <c r="J80" s="176"/>
      <c r="K80" s="176"/>
      <c r="L80" s="176"/>
      <c r="M80" s="176"/>
      <c r="N80" s="176"/>
      <c r="O80" s="176"/>
      <c r="P80" s="176"/>
      <c r="Q80" s="176"/>
      <c r="R80" s="176"/>
      <c r="S80" s="176"/>
      <c r="T80" s="176"/>
      <c r="U80" s="176"/>
      <c r="V80" s="176"/>
      <c r="W80" s="176"/>
      <c r="X80" s="130"/>
    </row>
    <row r="81" spans="1:34" s="111" customFormat="1" ht="18.600000000000001" customHeight="1" x14ac:dyDescent="0.2">
      <c r="A81" s="130"/>
      <c r="B81" s="131"/>
      <c r="C81" s="190"/>
      <c r="D81" s="162"/>
      <c r="E81" s="175"/>
      <c r="F81" s="176"/>
      <c r="G81" s="145"/>
      <c r="H81" s="146"/>
      <c r="I81" s="130"/>
      <c r="J81" s="176"/>
      <c r="K81" s="176"/>
      <c r="L81" s="127"/>
      <c r="M81" s="176"/>
      <c r="N81" s="176"/>
      <c r="O81" s="127"/>
      <c r="P81" s="127"/>
      <c r="Q81" s="176"/>
      <c r="R81" s="176"/>
      <c r="S81" s="176"/>
      <c r="T81" s="176"/>
      <c r="U81" s="176"/>
      <c r="V81" s="176"/>
      <c r="W81" s="176"/>
      <c r="X81" s="130"/>
      <c r="Y81" s="112"/>
      <c r="AD81" s="3"/>
      <c r="AE81" s="3"/>
      <c r="AF81" s="3"/>
      <c r="AG81" s="3"/>
      <c r="AH81" s="3"/>
    </row>
    <row r="82" spans="1:34" ht="18.600000000000001" customHeight="1" x14ac:dyDescent="0.25">
      <c r="A82" s="141"/>
      <c r="B82" s="129"/>
      <c r="C82" s="190"/>
      <c r="D82" s="162"/>
      <c r="E82" s="169"/>
      <c r="F82" s="169"/>
      <c r="G82" s="133"/>
      <c r="H82" s="144"/>
      <c r="I82" s="176"/>
      <c r="J82" s="176"/>
      <c r="K82" s="176"/>
      <c r="L82" s="176"/>
      <c r="M82" s="176"/>
      <c r="N82" s="176"/>
      <c r="O82" s="176"/>
      <c r="P82" s="176"/>
      <c r="Q82" s="176"/>
      <c r="R82" s="176"/>
      <c r="S82" s="176"/>
      <c r="T82" s="176"/>
      <c r="U82" s="176"/>
      <c r="V82" s="176"/>
      <c r="W82" s="176"/>
      <c r="X82" s="130"/>
      <c r="AD82" s="115"/>
    </row>
    <row r="83" spans="1:34" s="111" customFormat="1" ht="18.600000000000001" customHeight="1" x14ac:dyDescent="0.25">
      <c r="A83" s="130"/>
      <c r="B83" s="131"/>
      <c r="C83" s="190"/>
      <c r="D83" s="162"/>
      <c r="E83" s="138"/>
      <c r="F83" s="169"/>
      <c r="G83" s="135"/>
      <c r="H83" s="144"/>
      <c r="I83" s="176"/>
      <c r="J83" s="176"/>
      <c r="K83" s="176"/>
      <c r="L83" s="176"/>
      <c r="M83" s="176"/>
      <c r="N83" s="176"/>
      <c r="O83" s="176"/>
      <c r="P83" s="176"/>
      <c r="Q83" s="176"/>
      <c r="R83" s="176"/>
      <c r="S83" s="176"/>
      <c r="T83" s="176"/>
      <c r="U83" s="176"/>
      <c r="V83" s="176"/>
      <c r="W83" s="176"/>
      <c r="X83" s="130"/>
      <c r="Y83" s="112"/>
      <c r="AD83" s="115"/>
      <c r="AE83" s="3"/>
      <c r="AF83" s="3"/>
      <c r="AG83" s="3"/>
      <c r="AH83" s="3"/>
    </row>
    <row r="84" spans="1:34" ht="18.600000000000001" customHeight="1" x14ac:dyDescent="0.2">
      <c r="A84" s="130"/>
      <c r="B84" s="131"/>
      <c r="C84" s="190"/>
      <c r="D84" s="162"/>
      <c r="E84" s="169"/>
      <c r="F84" s="169"/>
      <c r="G84" s="133"/>
      <c r="H84" s="144"/>
      <c r="I84" s="176"/>
      <c r="J84" s="176"/>
      <c r="K84" s="176"/>
      <c r="L84" s="176"/>
      <c r="M84" s="176"/>
      <c r="N84" s="176"/>
      <c r="O84" s="176"/>
      <c r="P84" s="176"/>
      <c r="Q84" s="176"/>
      <c r="R84" s="176"/>
      <c r="S84" s="176"/>
      <c r="T84" s="176"/>
      <c r="U84" s="176"/>
      <c r="V84" s="176"/>
      <c r="W84" s="176"/>
      <c r="X84" s="130"/>
    </row>
    <row r="85" spans="1:34" s="111" customFormat="1" ht="18.600000000000001" customHeight="1" x14ac:dyDescent="0.2">
      <c r="A85" s="130"/>
      <c r="B85" s="131"/>
      <c r="C85" s="190"/>
      <c r="D85" s="162"/>
      <c r="E85" s="147"/>
      <c r="F85" s="169"/>
      <c r="G85" s="133"/>
      <c r="H85" s="144"/>
      <c r="I85" s="176"/>
      <c r="J85" s="176"/>
      <c r="K85" s="176"/>
      <c r="L85" s="176"/>
      <c r="M85" s="176"/>
      <c r="N85" s="176"/>
      <c r="O85" s="176"/>
      <c r="P85" s="176"/>
      <c r="Q85" s="176"/>
      <c r="R85" s="176"/>
      <c r="S85" s="176"/>
      <c r="T85" s="176"/>
      <c r="U85" s="176"/>
      <c r="V85" s="176"/>
      <c r="W85" s="176"/>
      <c r="X85" s="130"/>
      <c r="Y85" s="112"/>
      <c r="AD85" s="3"/>
      <c r="AE85" s="3"/>
      <c r="AF85" s="3"/>
      <c r="AG85" s="3"/>
      <c r="AH85" s="3"/>
    </row>
    <row r="86" spans="1:34" ht="18.600000000000001" customHeight="1" x14ac:dyDescent="0.2">
      <c r="A86" s="130"/>
      <c r="B86" s="131"/>
      <c r="C86" s="190"/>
      <c r="D86" s="162"/>
      <c r="E86" s="169"/>
      <c r="F86" s="169"/>
      <c r="G86" s="133"/>
      <c r="H86" s="144"/>
      <c r="I86" s="176"/>
      <c r="J86" s="176"/>
      <c r="K86" s="176"/>
      <c r="L86" s="176"/>
      <c r="M86" s="176"/>
      <c r="N86" s="176"/>
      <c r="O86" s="176"/>
      <c r="P86" s="176"/>
      <c r="Q86" s="176"/>
      <c r="R86" s="176"/>
      <c r="S86" s="176"/>
      <c r="T86" s="176"/>
      <c r="U86" s="176"/>
      <c r="V86" s="176"/>
      <c r="W86" s="176"/>
      <c r="X86" s="130"/>
    </row>
    <row r="87" spans="1:34" s="111" customFormat="1" ht="18.600000000000001" customHeight="1" x14ac:dyDescent="0.2">
      <c r="A87" s="130"/>
      <c r="B87" s="131"/>
      <c r="C87" s="190"/>
      <c r="D87" s="162"/>
      <c r="E87" s="169"/>
      <c r="F87" s="169"/>
      <c r="G87" s="133"/>
      <c r="H87" s="144"/>
      <c r="I87" s="176"/>
      <c r="J87" s="176"/>
      <c r="K87" s="176"/>
      <c r="L87" s="176"/>
      <c r="M87" s="176"/>
      <c r="N87" s="176"/>
      <c r="O87" s="176"/>
      <c r="P87" s="176"/>
      <c r="Q87" s="176"/>
      <c r="R87" s="176"/>
      <c r="S87" s="176"/>
      <c r="T87" s="176"/>
      <c r="U87" s="176"/>
      <c r="V87" s="176"/>
      <c r="W87" s="176"/>
      <c r="X87" s="130"/>
      <c r="Y87" s="112"/>
      <c r="AD87" s="3"/>
      <c r="AE87" s="3"/>
      <c r="AF87" s="3"/>
      <c r="AG87" s="3"/>
      <c r="AH87" s="3"/>
    </row>
    <row r="88" spans="1:34" ht="18.600000000000001" customHeight="1" x14ac:dyDescent="0.2">
      <c r="A88" s="130"/>
      <c r="B88" s="131"/>
      <c r="C88" s="190"/>
      <c r="D88" s="162"/>
      <c r="E88" s="138"/>
      <c r="F88" s="169"/>
      <c r="G88" s="133"/>
      <c r="H88" s="144"/>
      <c r="I88" s="176"/>
      <c r="J88" s="176"/>
      <c r="K88" s="176"/>
      <c r="L88" s="176"/>
      <c r="M88" s="176"/>
      <c r="N88" s="176"/>
      <c r="O88" s="176"/>
      <c r="P88" s="176"/>
      <c r="Q88" s="176"/>
      <c r="R88" s="176"/>
      <c r="S88" s="176"/>
      <c r="T88" s="176"/>
      <c r="U88" s="176"/>
      <c r="V88" s="176"/>
      <c r="W88" s="176"/>
      <c r="X88" s="130"/>
      <c r="AD88" s="5"/>
    </row>
    <row r="89" spans="1:34" s="111" customFormat="1" ht="18.600000000000001" customHeight="1" x14ac:dyDescent="0.2">
      <c r="A89" s="130"/>
      <c r="B89" s="131"/>
      <c r="C89" s="190"/>
      <c r="D89" s="162"/>
      <c r="E89" s="169"/>
      <c r="F89" s="169"/>
      <c r="G89" s="133"/>
      <c r="H89" s="144"/>
      <c r="I89" s="176"/>
      <c r="J89" s="176"/>
      <c r="K89" s="176"/>
      <c r="L89" s="176"/>
      <c r="M89" s="176"/>
      <c r="N89" s="176"/>
      <c r="O89" s="176"/>
      <c r="P89" s="176"/>
      <c r="Q89" s="176"/>
      <c r="R89" s="176"/>
      <c r="S89" s="176"/>
      <c r="T89" s="176"/>
      <c r="U89" s="176"/>
      <c r="V89" s="176"/>
      <c r="W89" s="176"/>
      <c r="X89" s="130"/>
      <c r="Y89" s="112"/>
      <c r="AD89" s="3"/>
      <c r="AE89" s="3"/>
      <c r="AF89" s="3"/>
      <c r="AG89" s="3"/>
      <c r="AH89" s="3"/>
    </row>
    <row r="90" spans="1:34" ht="18.600000000000001" customHeight="1" x14ac:dyDescent="0.2">
      <c r="A90" s="130"/>
      <c r="B90" s="131"/>
      <c r="C90" s="190"/>
      <c r="D90" s="162"/>
      <c r="E90" s="169"/>
      <c r="F90" s="169"/>
      <c r="G90" s="133"/>
      <c r="H90" s="126"/>
      <c r="I90" s="130"/>
      <c r="J90" s="176"/>
      <c r="K90" s="176"/>
      <c r="L90" s="127"/>
      <c r="M90" s="176"/>
      <c r="N90" s="176"/>
      <c r="O90" s="127"/>
      <c r="P90" s="127"/>
      <c r="Q90" s="176"/>
      <c r="R90" s="176"/>
      <c r="S90" s="176"/>
      <c r="T90" s="176"/>
      <c r="U90" s="176"/>
      <c r="V90" s="176"/>
      <c r="W90" s="176"/>
      <c r="X90" s="130"/>
    </row>
    <row r="91" spans="1:34" s="111" customFormat="1" ht="18.600000000000001" customHeight="1" x14ac:dyDescent="0.25">
      <c r="A91" s="130"/>
      <c r="B91" s="131"/>
      <c r="C91" s="190"/>
      <c r="D91" s="162"/>
      <c r="E91" s="169"/>
      <c r="F91" s="169"/>
      <c r="G91" s="133"/>
      <c r="H91" s="144"/>
      <c r="I91" s="176"/>
      <c r="J91" s="176"/>
      <c r="K91" s="176"/>
      <c r="L91" s="176"/>
      <c r="M91" s="176"/>
      <c r="N91" s="176"/>
      <c r="O91" s="176"/>
      <c r="P91" s="176"/>
      <c r="Q91" s="176"/>
      <c r="R91" s="176"/>
      <c r="S91" s="176"/>
      <c r="T91" s="176"/>
      <c r="U91" s="176"/>
      <c r="V91" s="176"/>
      <c r="W91" s="176"/>
      <c r="X91" s="130"/>
      <c r="Y91" s="112"/>
      <c r="AD91" s="115"/>
      <c r="AE91" s="3"/>
      <c r="AF91" s="3"/>
      <c r="AG91" s="3"/>
      <c r="AH91" s="3"/>
    </row>
    <row r="92" spans="1:34" ht="18.600000000000001" customHeight="1" x14ac:dyDescent="0.2">
      <c r="A92" s="130"/>
      <c r="B92" s="131"/>
      <c r="C92" s="190"/>
      <c r="D92" s="162"/>
      <c r="E92" s="169"/>
      <c r="F92" s="169"/>
      <c r="G92" s="135"/>
      <c r="H92" s="144"/>
      <c r="I92" s="176"/>
      <c r="J92" s="176"/>
      <c r="K92" s="176"/>
      <c r="L92" s="176"/>
      <c r="M92" s="176"/>
      <c r="N92" s="176"/>
      <c r="O92" s="176"/>
      <c r="P92" s="176"/>
      <c r="Q92" s="176"/>
      <c r="R92" s="176"/>
      <c r="S92" s="176"/>
      <c r="T92" s="176"/>
      <c r="U92" s="176"/>
      <c r="V92" s="176"/>
      <c r="W92" s="176"/>
      <c r="X92" s="130"/>
    </row>
    <row r="93" spans="1:34" s="111" customFormat="1" ht="18.600000000000001" customHeight="1" x14ac:dyDescent="0.2">
      <c r="A93" s="130"/>
      <c r="B93" s="131"/>
      <c r="C93" s="190"/>
      <c r="D93" s="162"/>
      <c r="E93" s="169"/>
      <c r="F93" s="169"/>
      <c r="G93" s="135"/>
      <c r="H93" s="144"/>
      <c r="I93" s="176"/>
      <c r="J93" s="176"/>
      <c r="K93" s="176"/>
      <c r="L93" s="176"/>
      <c r="M93" s="176"/>
      <c r="N93" s="176"/>
      <c r="O93" s="176"/>
      <c r="P93" s="176"/>
      <c r="Q93" s="176"/>
      <c r="R93" s="176"/>
      <c r="S93" s="176"/>
      <c r="T93" s="176"/>
      <c r="U93" s="176"/>
      <c r="V93" s="176"/>
      <c r="W93" s="176"/>
      <c r="X93" s="130"/>
      <c r="Y93" s="112"/>
      <c r="AD93" s="5"/>
      <c r="AE93" s="3"/>
      <c r="AF93" s="3"/>
      <c r="AG93" s="3"/>
      <c r="AH93" s="3"/>
    </row>
    <row r="94" spans="1:34" ht="18.600000000000001" customHeight="1" x14ac:dyDescent="0.2">
      <c r="A94" s="130"/>
      <c r="B94" s="131"/>
      <c r="C94" s="190"/>
      <c r="D94" s="162"/>
      <c r="E94" s="138"/>
      <c r="F94" s="169"/>
      <c r="G94" s="133"/>
      <c r="H94" s="144"/>
      <c r="I94" s="176"/>
      <c r="J94" s="176"/>
      <c r="K94" s="176"/>
      <c r="L94" s="176"/>
      <c r="M94" s="176"/>
      <c r="N94" s="176"/>
      <c r="O94" s="176"/>
      <c r="P94" s="176"/>
      <c r="Q94" s="176"/>
      <c r="R94" s="176"/>
      <c r="S94" s="176"/>
      <c r="T94" s="176"/>
      <c r="U94" s="176"/>
      <c r="V94" s="176"/>
      <c r="W94" s="176"/>
      <c r="X94" s="130"/>
    </row>
    <row r="95" spans="1:34" s="111" customFormat="1" ht="18.600000000000001" customHeight="1" x14ac:dyDescent="0.2">
      <c r="A95" s="130"/>
      <c r="B95" s="131"/>
      <c r="C95" s="190"/>
      <c r="D95" s="162"/>
      <c r="E95" s="147"/>
      <c r="F95" s="132"/>
      <c r="G95" s="133"/>
      <c r="H95" s="144"/>
      <c r="I95" s="176"/>
      <c r="J95" s="176"/>
      <c r="K95" s="176"/>
      <c r="L95" s="176"/>
      <c r="M95" s="176"/>
      <c r="N95" s="176"/>
      <c r="O95" s="176"/>
      <c r="P95" s="176"/>
      <c r="Q95" s="176"/>
      <c r="R95" s="176"/>
      <c r="S95" s="176"/>
      <c r="T95" s="176"/>
      <c r="U95" s="176"/>
      <c r="V95" s="176"/>
      <c r="W95" s="176"/>
      <c r="X95" s="130"/>
      <c r="Y95" s="112"/>
      <c r="AD95" s="3"/>
      <c r="AE95" s="3"/>
      <c r="AF95" s="3"/>
      <c r="AG95" s="3"/>
      <c r="AH95" s="3"/>
    </row>
    <row r="96" spans="1:34" ht="18.600000000000001" customHeight="1" x14ac:dyDescent="0.2">
      <c r="A96" s="130"/>
      <c r="B96" s="131"/>
      <c r="C96" s="190"/>
      <c r="D96" s="162"/>
      <c r="E96" s="169"/>
      <c r="F96" s="169"/>
      <c r="G96" s="133"/>
      <c r="H96" s="144"/>
      <c r="I96" s="176"/>
      <c r="J96" s="176"/>
      <c r="K96" s="176"/>
      <c r="L96" s="176"/>
      <c r="M96" s="176"/>
      <c r="N96" s="176"/>
      <c r="O96" s="176"/>
      <c r="P96" s="176"/>
      <c r="Q96" s="176"/>
      <c r="R96" s="176"/>
      <c r="S96" s="176"/>
      <c r="T96" s="176"/>
      <c r="U96" s="176"/>
      <c r="V96" s="176"/>
      <c r="W96" s="176"/>
      <c r="X96" s="130"/>
    </row>
    <row r="97" spans="1:34" s="111" customFormat="1" ht="18.600000000000001" customHeight="1" x14ac:dyDescent="0.25">
      <c r="A97" s="130"/>
      <c r="B97" s="131"/>
      <c r="C97" s="190"/>
      <c r="D97" s="162"/>
      <c r="E97" s="169"/>
      <c r="F97" s="169"/>
      <c r="G97" s="133"/>
      <c r="H97" s="144"/>
      <c r="I97" s="176"/>
      <c r="J97" s="176"/>
      <c r="K97" s="176"/>
      <c r="L97" s="176"/>
      <c r="M97" s="176"/>
      <c r="N97" s="176"/>
      <c r="O97" s="176"/>
      <c r="P97" s="176"/>
      <c r="Q97" s="176"/>
      <c r="R97" s="176"/>
      <c r="S97" s="176"/>
      <c r="T97" s="176"/>
      <c r="U97" s="176"/>
      <c r="V97" s="176"/>
      <c r="W97" s="176"/>
      <c r="X97" s="130"/>
      <c r="Y97" s="112"/>
      <c r="AD97" s="116"/>
      <c r="AE97" s="3"/>
      <c r="AF97" s="3"/>
      <c r="AG97" s="3"/>
      <c r="AH97" s="3"/>
    </row>
    <row r="98" spans="1:34" ht="18.600000000000001" customHeight="1" x14ac:dyDescent="0.25">
      <c r="A98" s="130"/>
      <c r="B98" s="131"/>
      <c r="C98" s="190"/>
      <c r="D98" s="162"/>
      <c r="E98" s="138"/>
      <c r="F98" s="169"/>
      <c r="G98" s="133"/>
      <c r="H98" s="144"/>
      <c r="I98" s="176"/>
      <c r="J98" s="176"/>
      <c r="K98" s="176"/>
      <c r="L98" s="176"/>
      <c r="M98" s="176"/>
      <c r="N98" s="176"/>
      <c r="O98" s="176"/>
      <c r="P98" s="176"/>
      <c r="Q98" s="176"/>
      <c r="R98" s="176"/>
      <c r="S98" s="176"/>
      <c r="T98" s="176"/>
      <c r="U98" s="176"/>
      <c r="V98" s="176"/>
      <c r="W98" s="176"/>
      <c r="X98" s="130"/>
      <c r="AD98" s="115"/>
    </row>
    <row r="99" spans="1:34" s="111" customFormat="1" ht="18.600000000000001" customHeight="1" x14ac:dyDescent="0.2">
      <c r="A99" s="148"/>
      <c r="B99" s="149"/>
      <c r="C99" s="191"/>
      <c r="D99" s="191"/>
      <c r="E99" s="169"/>
      <c r="F99" s="169"/>
      <c r="G99" s="133"/>
      <c r="H99" s="144"/>
      <c r="I99" s="176"/>
      <c r="J99" s="176"/>
      <c r="K99" s="176"/>
      <c r="L99" s="176"/>
      <c r="M99" s="176"/>
      <c r="N99" s="176"/>
      <c r="O99" s="176"/>
      <c r="P99" s="176"/>
      <c r="Q99" s="176"/>
      <c r="R99" s="176"/>
      <c r="S99" s="176"/>
      <c r="T99" s="176"/>
      <c r="U99" s="176"/>
      <c r="V99" s="176"/>
      <c r="W99" s="176"/>
      <c r="X99" s="130"/>
      <c r="Y99" s="112"/>
      <c r="AD99" s="3"/>
      <c r="AE99" s="3"/>
      <c r="AF99" s="3"/>
      <c r="AG99" s="3"/>
      <c r="AH99" s="3"/>
    </row>
    <row r="100" spans="1:34" ht="18.600000000000001" customHeight="1" x14ac:dyDescent="0.2">
      <c r="A100" s="136"/>
      <c r="B100" s="137"/>
      <c r="C100" s="191"/>
      <c r="D100" s="191"/>
      <c r="E100" s="169"/>
      <c r="F100" s="169"/>
      <c r="G100" s="133"/>
      <c r="H100" s="144"/>
      <c r="I100" s="176"/>
      <c r="J100" s="176"/>
      <c r="K100" s="176"/>
      <c r="L100" s="176"/>
      <c r="M100" s="176"/>
      <c r="N100" s="176"/>
      <c r="O100" s="176"/>
      <c r="P100" s="176"/>
      <c r="Q100" s="176"/>
      <c r="R100" s="176"/>
      <c r="S100" s="176"/>
      <c r="T100" s="176"/>
      <c r="U100" s="176"/>
      <c r="V100" s="176"/>
      <c r="W100" s="176"/>
      <c r="X100" s="130"/>
    </row>
    <row r="101" spans="1:34" s="111" customFormat="1" ht="18.600000000000001" customHeight="1" x14ac:dyDescent="0.2">
      <c r="A101" s="136"/>
      <c r="B101" s="137"/>
      <c r="C101" s="191"/>
      <c r="D101" s="191"/>
      <c r="E101" s="169"/>
      <c r="F101" s="169"/>
      <c r="G101" s="133"/>
      <c r="H101" s="144"/>
      <c r="I101" s="176"/>
      <c r="J101" s="176"/>
      <c r="K101" s="176"/>
      <c r="L101" s="176"/>
      <c r="M101" s="176"/>
      <c r="N101" s="176"/>
      <c r="O101" s="176"/>
      <c r="P101" s="176"/>
      <c r="Q101" s="176"/>
      <c r="R101" s="176"/>
      <c r="S101" s="176"/>
      <c r="T101" s="176"/>
      <c r="U101" s="176"/>
      <c r="V101" s="176"/>
      <c r="W101" s="176"/>
      <c r="X101" s="130"/>
      <c r="Y101" s="112"/>
      <c r="AD101" s="3"/>
      <c r="AE101" s="3"/>
      <c r="AF101" s="3"/>
      <c r="AG101" s="3"/>
      <c r="AH101" s="3"/>
    </row>
    <row r="102" spans="1:34" ht="18.600000000000001" customHeight="1" x14ac:dyDescent="0.2">
      <c r="A102" s="136"/>
      <c r="B102" s="137"/>
      <c r="C102" s="191"/>
      <c r="D102" s="191"/>
      <c r="E102" s="170"/>
      <c r="F102" s="170"/>
      <c r="G102" s="139"/>
      <c r="H102" s="150"/>
      <c r="I102" s="130"/>
      <c r="J102" s="130"/>
      <c r="K102" s="130"/>
      <c r="L102" s="130"/>
      <c r="M102" s="130"/>
      <c r="N102" s="130"/>
      <c r="O102" s="130"/>
      <c r="P102" s="130"/>
      <c r="Q102" s="130"/>
      <c r="R102" s="130"/>
      <c r="S102" s="130"/>
      <c r="T102" s="130"/>
      <c r="U102" s="130"/>
      <c r="V102" s="130"/>
      <c r="W102" s="130"/>
      <c r="X102" s="130"/>
    </row>
    <row r="103" spans="1:34" s="111" customFormat="1" ht="18.600000000000001" customHeight="1" x14ac:dyDescent="0.2">
      <c r="A103" s="136"/>
      <c r="B103" s="137"/>
      <c r="C103" s="191"/>
      <c r="D103" s="191"/>
      <c r="E103" s="169"/>
      <c r="F103" s="169"/>
      <c r="G103" s="133"/>
      <c r="H103" s="144"/>
      <c r="I103" s="176"/>
      <c r="J103" s="176"/>
      <c r="K103" s="176"/>
      <c r="L103" s="176"/>
      <c r="M103" s="176"/>
      <c r="N103" s="176"/>
      <c r="O103" s="176"/>
      <c r="P103" s="176"/>
      <c r="Q103" s="176"/>
      <c r="R103" s="176"/>
      <c r="S103" s="176"/>
      <c r="T103" s="176"/>
      <c r="U103" s="176"/>
      <c r="V103" s="176"/>
      <c r="W103" s="176"/>
      <c r="X103" s="130"/>
      <c r="Y103" s="112"/>
      <c r="AD103" s="3"/>
      <c r="AE103" s="3"/>
      <c r="AF103" s="3"/>
      <c r="AG103" s="3"/>
      <c r="AH103" s="3"/>
    </row>
    <row r="104" spans="1:34" s="111" customFormat="1" ht="18.600000000000001" customHeight="1" x14ac:dyDescent="0.2">
      <c r="A104" s="136"/>
      <c r="B104" s="137"/>
      <c r="C104" s="191"/>
      <c r="D104" s="191"/>
      <c r="E104" s="170"/>
      <c r="F104" s="170"/>
      <c r="G104" s="139"/>
      <c r="H104" s="150"/>
      <c r="I104" s="130"/>
      <c r="J104" s="130"/>
      <c r="K104" s="130"/>
      <c r="L104" s="130"/>
      <c r="M104" s="130"/>
      <c r="N104" s="130"/>
      <c r="O104" s="130"/>
      <c r="P104" s="130"/>
      <c r="Q104" s="130"/>
      <c r="R104" s="130"/>
      <c r="S104" s="130"/>
      <c r="T104" s="130"/>
      <c r="U104" s="130"/>
      <c r="V104" s="130"/>
      <c r="W104" s="130"/>
      <c r="X104" s="130"/>
      <c r="Y104" s="112"/>
      <c r="AD104" s="3"/>
      <c r="AE104" s="3"/>
      <c r="AF104" s="3"/>
      <c r="AG104" s="3"/>
      <c r="AH104" s="3"/>
    </row>
    <row r="105" spans="1:34" s="111" customFormat="1" ht="18.600000000000001" customHeight="1" x14ac:dyDescent="0.25">
      <c r="A105" s="136"/>
      <c r="B105" s="137"/>
      <c r="C105" s="191"/>
      <c r="D105" s="191"/>
      <c r="E105" s="169"/>
      <c r="F105" s="169"/>
      <c r="G105" s="133"/>
      <c r="H105" s="144"/>
      <c r="I105" s="176"/>
      <c r="J105" s="176"/>
      <c r="K105" s="176"/>
      <c r="L105" s="176"/>
      <c r="M105" s="176"/>
      <c r="N105" s="176"/>
      <c r="O105" s="176"/>
      <c r="P105" s="176"/>
      <c r="Q105" s="176"/>
      <c r="R105" s="176"/>
      <c r="S105" s="176"/>
      <c r="T105" s="176"/>
      <c r="U105" s="176"/>
      <c r="V105" s="176"/>
      <c r="W105" s="176"/>
      <c r="X105" s="130"/>
      <c r="Y105" s="112"/>
      <c r="AD105" s="116"/>
      <c r="AE105" s="3"/>
      <c r="AF105" s="3"/>
      <c r="AG105" s="3"/>
      <c r="AH105" s="3"/>
    </row>
    <row r="106" spans="1:34" s="111" customFormat="1" ht="18.600000000000001" customHeight="1" x14ac:dyDescent="0.2">
      <c r="A106" s="136"/>
      <c r="B106" s="137"/>
      <c r="C106" s="191"/>
      <c r="D106" s="191"/>
      <c r="E106" s="170"/>
      <c r="F106" s="170"/>
      <c r="G106" s="139"/>
      <c r="H106" s="150"/>
      <c r="I106" s="130"/>
      <c r="J106" s="130"/>
      <c r="K106" s="130"/>
      <c r="L106" s="130"/>
      <c r="M106" s="130"/>
      <c r="N106" s="130"/>
      <c r="O106" s="130"/>
      <c r="P106" s="130"/>
      <c r="Q106" s="130"/>
      <c r="R106" s="130"/>
      <c r="S106" s="130"/>
      <c r="T106" s="130"/>
      <c r="U106" s="130"/>
      <c r="V106" s="130"/>
      <c r="W106" s="130"/>
      <c r="X106" s="130"/>
      <c r="Y106" s="112"/>
      <c r="AD106" s="3"/>
      <c r="AE106" s="3"/>
      <c r="AF106" s="3"/>
      <c r="AG106" s="3"/>
      <c r="AH106" s="3"/>
    </row>
    <row r="107" spans="1:34" s="111" customFormat="1" ht="18.600000000000001" customHeight="1" x14ac:dyDescent="0.25">
      <c r="A107" s="136"/>
      <c r="B107" s="137"/>
      <c r="C107" s="191"/>
      <c r="D107" s="191"/>
      <c r="E107" s="169"/>
      <c r="F107" s="169"/>
      <c r="G107" s="133"/>
      <c r="H107" s="144"/>
      <c r="I107" s="176"/>
      <c r="J107" s="176"/>
      <c r="K107" s="176"/>
      <c r="L107" s="176"/>
      <c r="M107" s="176"/>
      <c r="N107" s="176"/>
      <c r="O107" s="176"/>
      <c r="P107" s="176"/>
      <c r="Q107" s="176"/>
      <c r="R107" s="176"/>
      <c r="S107" s="176"/>
      <c r="T107" s="176"/>
      <c r="U107" s="176"/>
      <c r="V107" s="176"/>
      <c r="W107" s="176"/>
      <c r="X107" s="130"/>
      <c r="Y107" s="112"/>
      <c r="AD107" s="115"/>
      <c r="AE107" s="3"/>
      <c r="AF107" s="3"/>
      <c r="AG107" s="3"/>
      <c r="AH107" s="3"/>
    </row>
    <row r="108" spans="1:34" s="111" customFormat="1" ht="18.600000000000001" customHeight="1" x14ac:dyDescent="0.2">
      <c r="A108" s="136"/>
      <c r="B108" s="137"/>
      <c r="C108" s="191"/>
      <c r="D108" s="191"/>
      <c r="E108" s="170"/>
      <c r="F108" s="170"/>
      <c r="G108" s="139"/>
      <c r="H108" s="150"/>
      <c r="I108" s="130"/>
      <c r="J108" s="130"/>
      <c r="K108" s="130"/>
      <c r="L108" s="130"/>
      <c r="M108" s="130"/>
      <c r="N108" s="130"/>
      <c r="O108" s="130"/>
      <c r="P108" s="130"/>
      <c r="Q108" s="130"/>
      <c r="R108" s="130"/>
      <c r="S108" s="130"/>
      <c r="T108" s="130"/>
      <c r="U108" s="130"/>
      <c r="V108" s="130"/>
      <c r="W108" s="130"/>
      <c r="X108" s="130"/>
      <c r="Y108" s="112"/>
      <c r="AD108" s="3"/>
      <c r="AE108" s="3"/>
      <c r="AF108" s="3"/>
      <c r="AG108" s="3"/>
      <c r="AH108" s="3"/>
    </row>
    <row r="109" spans="1:34" s="111" customFormat="1" ht="18.600000000000001" customHeight="1" x14ac:dyDescent="0.2">
      <c r="A109" s="136"/>
      <c r="B109" s="137"/>
      <c r="C109" s="191"/>
      <c r="D109" s="191"/>
      <c r="E109" s="170"/>
      <c r="F109" s="170"/>
      <c r="G109" s="139"/>
      <c r="H109" s="150"/>
      <c r="I109" s="130"/>
      <c r="J109" s="130"/>
      <c r="K109" s="130"/>
      <c r="L109" s="130"/>
      <c r="M109" s="130"/>
      <c r="N109" s="130"/>
      <c r="O109" s="130"/>
      <c r="P109" s="130"/>
      <c r="Q109" s="130"/>
      <c r="R109" s="130"/>
      <c r="S109" s="130"/>
      <c r="T109" s="130"/>
      <c r="U109" s="130"/>
      <c r="V109" s="130"/>
      <c r="W109" s="130"/>
      <c r="X109" s="130"/>
      <c r="Y109" s="112"/>
      <c r="AD109" s="3"/>
      <c r="AE109" s="3"/>
      <c r="AF109" s="3"/>
      <c r="AG109" s="3"/>
      <c r="AH109" s="3"/>
    </row>
    <row r="110" spans="1:34" ht="18.600000000000001" customHeight="1" x14ac:dyDescent="0.2">
      <c r="A110" s="136"/>
      <c r="B110" s="137"/>
      <c r="C110" s="192"/>
      <c r="D110" s="192"/>
      <c r="E110" s="131"/>
      <c r="F110" s="130"/>
      <c r="G110" s="141"/>
      <c r="H110" s="150"/>
      <c r="I110" s="130"/>
      <c r="J110" s="130"/>
      <c r="K110" s="130"/>
      <c r="L110" s="130"/>
      <c r="M110" s="130"/>
      <c r="N110" s="130"/>
      <c r="O110" s="130"/>
      <c r="P110" s="130"/>
      <c r="Q110" s="130"/>
      <c r="R110" s="130"/>
      <c r="S110" s="130"/>
      <c r="T110" s="130"/>
      <c r="U110" s="130"/>
      <c r="V110" s="130"/>
      <c r="W110" s="130"/>
      <c r="X110" s="130"/>
      <c r="AD110" s="5"/>
    </row>
    <row r="111" spans="1:34" ht="18.600000000000001" customHeight="1" x14ac:dyDescent="0.2">
      <c r="A111" s="136"/>
      <c r="B111" s="137"/>
      <c r="C111" s="191"/>
      <c r="D111" s="191"/>
      <c r="E111" s="170"/>
      <c r="F111" s="170"/>
      <c r="G111" s="139"/>
      <c r="H111" s="150"/>
      <c r="I111" s="130"/>
      <c r="J111" s="130"/>
      <c r="K111" s="130"/>
      <c r="L111" s="130"/>
      <c r="M111" s="130"/>
      <c r="N111" s="130"/>
      <c r="O111" s="130"/>
      <c r="P111" s="130"/>
      <c r="Q111" s="130"/>
      <c r="R111" s="130"/>
      <c r="S111" s="130"/>
      <c r="T111" s="130"/>
      <c r="U111" s="130"/>
      <c r="V111" s="130"/>
      <c r="W111" s="130"/>
      <c r="X111" s="130"/>
    </row>
    <row r="112" spans="1:34" ht="18.600000000000001" customHeight="1" x14ac:dyDescent="0.2">
      <c r="A112" s="136"/>
      <c r="B112" s="137"/>
      <c r="C112" s="191"/>
      <c r="D112" s="191"/>
      <c r="E112" s="170"/>
      <c r="F112" s="170"/>
      <c r="G112" s="139"/>
      <c r="H112" s="15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</row>
    <row r="113" spans="1:25" ht="12.75" customHeight="1" x14ac:dyDescent="0.2">
      <c r="A113" s="177"/>
      <c r="B113" s="165"/>
      <c r="C113" s="177"/>
      <c r="D113" s="177"/>
      <c r="E113" s="177"/>
      <c r="F113" s="177"/>
      <c r="G113" s="177"/>
      <c r="H113" s="178"/>
      <c r="I113" s="177"/>
      <c r="J113" s="177"/>
      <c r="K113" s="177"/>
      <c r="L113" s="177"/>
      <c r="M113" s="177"/>
      <c r="N113" s="177"/>
      <c r="O113" s="177"/>
      <c r="P113" s="177"/>
      <c r="Q113" s="130"/>
      <c r="R113" s="130"/>
      <c r="S113" s="130"/>
      <c r="T113" s="130"/>
      <c r="U113" s="130"/>
      <c r="V113" s="130"/>
      <c r="W113" s="130"/>
      <c r="X113" s="130"/>
    </row>
    <row r="114" spans="1:25" ht="13.5" customHeight="1" x14ac:dyDescent="0.2">
      <c r="A114" s="177"/>
      <c r="B114" s="165"/>
      <c r="C114" s="177"/>
      <c r="D114" s="177"/>
      <c r="E114" s="177"/>
      <c r="F114" s="177"/>
      <c r="G114" s="177"/>
      <c r="H114" s="178"/>
      <c r="I114" s="177"/>
      <c r="J114" s="177"/>
      <c r="K114" s="177"/>
      <c r="L114" s="177"/>
      <c r="M114" s="177"/>
      <c r="N114" s="177"/>
      <c r="O114" s="177"/>
      <c r="P114" s="177"/>
      <c r="Q114" s="130"/>
      <c r="R114" s="130"/>
      <c r="S114" s="130"/>
      <c r="T114" s="130"/>
      <c r="U114" s="130"/>
      <c r="V114" s="130"/>
      <c r="W114" s="130"/>
      <c r="X114" s="130"/>
    </row>
    <row r="115" spans="1:25" x14ac:dyDescent="0.2">
      <c r="A115" s="131"/>
      <c r="B115" s="131"/>
      <c r="C115" s="131"/>
      <c r="D115" s="131"/>
      <c r="E115" s="131"/>
      <c r="F115" s="131"/>
      <c r="G115" s="129"/>
      <c r="H115" s="129"/>
      <c r="I115" s="131"/>
      <c r="J115" s="131"/>
      <c r="K115" s="131"/>
      <c r="L115" s="131"/>
      <c r="M115" s="131"/>
      <c r="N115" s="131"/>
      <c r="O115" s="130"/>
      <c r="P115" s="130"/>
      <c r="Q115" s="130"/>
      <c r="R115" s="130"/>
      <c r="S115" s="130"/>
      <c r="T115" s="130"/>
      <c r="U115" s="130"/>
      <c r="V115" s="130"/>
      <c r="W115" s="130"/>
      <c r="X115" s="130"/>
    </row>
    <row r="116" spans="1:25" ht="12.75" customHeight="1" x14ac:dyDescent="0.2">
      <c r="A116" s="166"/>
      <c r="B116" s="166"/>
      <c r="C116" s="167"/>
      <c r="D116" s="189"/>
      <c r="E116" s="184"/>
      <c r="F116" s="184"/>
      <c r="G116" s="193"/>
      <c r="H116" s="194"/>
      <c r="I116" s="195"/>
      <c r="J116" s="195"/>
      <c r="K116" s="183"/>
      <c r="L116" s="114"/>
      <c r="M116" s="114"/>
      <c r="N116" s="114"/>
      <c r="O116" s="183"/>
      <c r="P116" s="114"/>
      <c r="Q116" s="130"/>
      <c r="R116" s="130"/>
      <c r="S116" s="130"/>
      <c r="T116" s="130"/>
      <c r="U116" s="130"/>
      <c r="V116" s="130"/>
      <c r="W116" s="130"/>
      <c r="X116" s="130"/>
    </row>
    <row r="117" spans="1:25" ht="12.75" customHeight="1" x14ac:dyDescent="0.2">
      <c r="A117" s="166"/>
      <c r="B117" s="166"/>
      <c r="C117" s="167"/>
      <c r="D117" s="189"/>
      <c r="E117" s="184"/>
      <c r="F117" s="184"/>
      <c r="G117" s="193"/>
      <c r="H117" s="194"/>
      <c r="I117" s="195"/>
      <c r="J117" s="195"/>
      <c r="K117" s="183"/>
      <c r="L117" s="114"/>
      <c r="M117" s="114"/>
      <c r="N117" s="114"/>
      <c r="O117" s="183"/>
      <c r="P117" s="114"/>
      <c r="Q117" s="130"/>
      <c r="R117" s="130"/>
      <c r="S117" s="130"/>
      <c r="T117" s="130"/>
      <c r="U117" s="130"/>
      <c r="V117" s="130"/>
      <c r="W117" s="130"/>
      <c r="X117" s="130"/>
    </row>
    <row r="118" spans="1:25" ht="12.75" customHeight="1" x14ac:dyDescent="0.2">
      <c r="A118" s="166"/>
      <c r="B118" s="166"/>
      <c r="C118" s="167"/>
      <c r="D118" s="189"/>
      <c r="E118" s="184"/>
      <c r="F118" s="184"/>
      <c r="G118" s="193"/>
      <c r="H118" s="194"/>
      <c r="I118" s="195"/>
      <c r="J118" s="195"/>
      <c r="K118" s="183"/>
      <c r="L118" s="114"/>
      <c r="M118" s="114"/>
      <c r="N118" s="114"/>
      <c r="O118" s="183"/>
      <c r="P118" s="114"/>
      <c r="Q118" s="130"/>
      <c r="R118" s="130"/>
      <c r="S118" s="130"/>
      <c r="T118" s="130"/>
      <c r="U118" s="130"/>
      <c r="V118" s="130"/>
      <c r="W118" s="130"/>
      <c r="X118" s="130"/>
    </row>
    <row r="119" spans="1:25" s="111" customFormat="1" ht="21.6" customHeight="1" x14ac:dyDescent="0.2">
      <c r="A119" s="130"/>
      <c r="B119" s="131"/>
      <c r="C119" s="190"/>
      <c r="D119" s="190"/>
      <c r="E119" s="179"/>
      <c r="F119" s="176"/>
      <c r="G119" s="143"/>
      <c r="H119" s="145"/>
      <c r="I119" s="176"/>
      <c r="J119" s="176"/>
      <c r="K119" s="176"/>
      <c r="L119" s="176"/>
      <c r="M119" s="176"/>
      <c r="N119" s="176"/>
      <c r="O119" s="176"/>
      <c r="P119" s="176"/>
      <c r="Q119" s="130"/>
      <c r="R119" s="130"/>
      <c r="S119" s="130"/>
      <c r="T119" s="130"/>
      <c r="U119" s="130"/>
      <c r="V119" s="130"/>
      <c r="W119" s="130"/>
      <c r="X119" s="130"/>
      <c r="Y119" s="112"/>
    </row>
    <row r="120" spans="1:25" ht="21.6" customHeight="1" x14ac:dyDescent="0.2">
      <c r="A120" s="130"/>
      <c r="B120" s="131"/>
      <c r="C120" s="196"/>
      <c r="D120" s="196"/>
      <c r="E120" s="179"/>
      <c r="F120" s="176"/>
      <c r="G120" s="143"/>
      <c r="H120" s="145"/>
      <c r="I120" s="176"/>
      <c r="J120" s="176"/>
      <c r="K120" s="176"/>
      <c r="L120" s="176"/>
      <c r="M120" s="176"/>
      <c r="N120" s="176"/>
      <c r="O120" s="176"/>
      <c r="P120" s="176"/>
      <c r="Q120" s="130"/>
      <c r="R120" s="130"/>
      <c r="S120" s="130"/>
      <c r="T120" s="130"/>
      <c r="U120" s="130"/>
      <c r="V120" s="130"/>
      <c r="W120" s="130"/>
      <c r="X120" s="130"/>
    </row>
    <row r="121" spans="1:25" s="111" customFormat="1" ht="21.6" customHeight="1" x14ac:dyDescent="0.2">
      <c r="A121" s="130"/>
      <c r="B121" s="131"/>
      <c r="C121" s="197"/>
      <c r="D121" s="197"/>
      <c r="E121" s="179"/>
      <c r="F121" s="179"/>
      <c r="G121" s="143"/>
      <c r="H121" s="145"/>
      <c r="I121" s="176"/>
      <c r="J121" s="176"/>
      <c r="K121" s="176"/>
      <c r="L121" s="176"/>
      <c r="M121" s="176"/>
      <c r="N121" s="176"/>
      <c r="O121" s="176"/>
      <c r="P121" s="176"/>
      <c r="Q121" s="130"/>
      <c r="R121" s="130"/>
      <c r="S121" s="130"/>
      <c r="T121" s="130"/>
      <c r="U121" s="130"/>
      <c r="V121" s="130"/>
      <c r="W121" s="130"/>
      <c r="X121" s="130"/>
      <c r="Y121" s="112"/>
    </row>
    <row r="122" spans="1:25" ht="21.6" customHeight="1" x14ac:dyDescent="0.2">
      <c r="A122" s="130"/>
      <c r="B122" s="131"/>
      <c r="C122" s="196"/>
      <c r="D122" s="196"/>
      <c r="E122" s="179"/>
      <c r="F122" s="176"/>
      <c r="G122" s="143"/>
      <c r="H122" s="145"/>
      <c r="I122" s="176"/>
      <c r="J122" s="176"/>
      <c r="K122" s="176"/>
      <c r="L122" s="176"/>
      <c r="M122" s="176"/>
      <c r="N122" s="176"/>
      <c r="O122" s="176"/>
      <c r="P122" s="176"/>
      <c r="Q122" s="130"/>
      <c r="R122" s="130"/>
      <c r="S122" s="130"/>
      <c r="T122" s="130"/>
      <c r="U122" s="130"/>
      <c r="V122" s="130"/>
      <c r="W122" s="130"/>
      <c r="X122" s="130"/>
    </row>
    <row r="123" spans="1:25" s="111" customFormat="1" ht="21.6" customHeight="1" x14ac:dyDescent="0.2">
      <c r="A123" s="130"/>
      <c r="B123" s="131"/>
      <c r="C123" s="197"/>
      <c r="D123" s="197"/>
      <c r="E123" s="179"/>
      <c r="F123" s="176"/>
      <c r="G123" s="143"/>
      <c r="H123" s="145"/>
      <c r="I123" s="176"/>
      <c r="J123" s="176"/>
      <c r="K123" s="176"/>
      <c r="L123" s="176"/>
      <c r="M123" s="176"/>
      <c r="N123" s="176"/>
      <c r="O123" s="176"/>
      <c r="P123" s="176"/>
      <c r="Q123" s="130"/>
      <c r="R123" s="130"/>
      <c r="S123" s="130"/>
      <c r="T123" s="130"/>
      <c r="U123" s="130"/>
      <c r="V123" s="130"/>
      <c r="W123" s="130"/>
      <c r="X123" s="130"/>
      <c r="Y123" s="112"/>
    </row>
    <row r="124" spans="1:25" ht="21.6" customHeight="1" x14ac:dyDescent="0.2">
      <c r="A124" s="130"/>
      <c r="B124" s="131"/>
      <c r="C124" s="196"/>
      <c r="D124" s="196"/>
      <c r="E124" s="179"/>
      <c r="F124" s="176"/>
      <c r="G124" s="143"/>
      <c r="H124" s="145"/>
      <c r="I124" s="176"/>
      <c r="J124" s="176"/>
      <c r="K124" s="176"/>
      <c r="L124" s="176"/>
      <c r="M124" s="176"/>
      <c r="N124" s="176"/>
      <c r="O124" s="176"/>
      <c r="P124" s="176"/>
      <c r="Q124" s="130"/>
      <c r="R124" s="130"/>
      <c r="S124" s="130"/>
      <c r="T124" s="130"/>
      <c r="U124" s="130"/>
      <c r="V124" s="130"/>
      <c r="W124" s="130"/>
      <c r="X124" s="130"/>
    </row>
    <row r="125" spans="1:25" s="111" customFormat="1" ht="21.6" customHeight="1" x14ac:dyDescent="0.2">
      <c r="A125" s="130"/>
      <c r="B125" s="131"/>
      <c r="C125" s="197"/>
      <c r="D125" s="197"/>
      <c r="E125" s="179"/>
      <c r="F125" s="176"/>
      <c r="G125" s="143"/>
      <c r="H125" s="145"/>
      <c r="I125" s="176"/>
      <c r="J125" s="176"/>
      <c r="K125" s="176"/>
      <c r="L125" s="176"/>
      <c r="M125" s="176"/>
      <c r="N125" s="176"/>
      <c r="O125" s="176"/>
      <c r="P125" s="176"/>
      <c r="Q125" s="130"/>
      <c r="R125" s="130"/>
      <c r="S125" s="130"/>
      <c r="T125" s="130"/>
      <c r="U125" s="130"/>
      <c r="V125" s="130"/>
      <c r="W125" s="130"/>
      <c r="X125" s="130"/>
      <c r="Y125" s="112"/>
    </row>
    <row r="126" spans="1:25" ht="21.6" customHeight="1" x14ac:dyDescent="0.2">
      <c r="A126" s="130"/>
      <c r="B126" s="131"/>
      <c r="C126" s="196"/>
      <c r="D126" s="196"/>
      <c r="E126" s="179"/>
      <c r="F126" s="176"/>
      <c r="G126" s="143"/>
      <c r="H126" s="145"/>
      <c r="I126" s="176"/>
      <c r="J126" s="176"/>
      <c r="K126" s="176"/>
      <c r="L126" s="176"/>
      <c r="M126" s="176"/>
      <c r="N126" s="176"/>
      <c r="O126" s="176"/>
      <c r="P126" s="176"/>
      <c r="Q126" s="130"/>
      <c r="R126" s="130"/>
      <c r="S126" s="130"/>
      <c r="T126" s="130"/>
      <c r="U126" s="130"/>
      <c r="V126" s="130"/>
      <c r="W126" s="130"/>
      <c r="X126" s="130"/>
    </row>
    <row r="127" spans="1:25" s="111" customFormat="1" ht="21.6" customHeight="1" x14ac:dyDescent="0.2">
      <c r="A127" s="130"/>
      <c r="B127" s="131"/>
      <c r="C127" s="197"/>
      <c r="D127" s="197"/>
      <c r="E127" s="179"/>
      <c r="F127" s="176"/>
      <c r="G127" s="143"/>
      <c r="H127" s="145"/>
      <c r="I127" s="176"/>
      <c r="J127" s="176"/>
      <c r="K127" s="176"/>
      <c r="L127" s="176"/>
      <c r="M127" s="176"/>
      <c r="N127" s="176"/>
      <c r="O127" s="176"/>
      <c r="P127" s="176"/>
      <c r="Q127" s="130"/>
      <c r="R127" s="130"/>
      <c r="S127" s="130"/>
      <c r="T127" s="130"/>
      <c r="U127" s="130"/>
      <c r="V127" s="130"/>
      <c r="W127" s="130"/>
      <c r="X127" s="130"/>
      <c r="Y127" s="112"/>
    </row>
    <row r="128" spans="1:25" ht="21.6" customHeight="1" x14ac:dyDescent="0.2">
      <c r="A128" s="130"/>
      <c r="B128" s="131"/>
      <c r="C128" s="196"/>
      <c r="D128" s="196"/>
      <c r="E128" s="179"/>
      <c r="F128" s="176"/>
      <c r="G128" s="143"/>
      <c r="H128" s="145"/>
      <c r="I128" s="176"/>
      <c r="J128" s="176"/>
      <c r="K128" s="176"/>
      <c r="L128" s="176"/>
      <c r="M128" s="176"/>
      <c r="N128" s="176"/>
      <c r="O128" s="176"/>
      <c r="P128" s="176"/>
      <c r="Q128" s="130"/>
      <c r="R128" s="130"/>
      <c r="S128" s="130"/>
      <c r="T128" s="130"/>
      <c r="U128" s="130"/>
      <c r="V128" s="130"/>
      <c r="W128" s="130"/>
      <c r="X128" s="130"/>
    </row>
    <row r="129" spans="1:25" s="111" customFormat="1" ht="21.6" customHeight="1" x14ac:dyDescent="0.2">
      <c r="A129" s="130"/>
      <c r="B129" s="131"/>
      <c r="C129" s="197"/>
      <c r="D129" s="197"/>
      <c r="E129" s="133"/>
      <c r="F129" s="176"/>
      <c r="G129" s="143"/>
      <c r="H129" s="145"/>
      <c r="I129" s="176"/>
      <c r="J129" s="176"/>
      <c r="K129" s="176"/>
      <c r="L129" s="176"/>
      <c r="M129" s="176"/>
      <c r="N129" s="176"/>
      <c r="O129" s="176"/>
      <c r="P129" s="176"/>
      <c r="Q129" s="130"/>
      <c r="R129" s="130"/>
      <c r="S129" s="130"/>
      <c r="T129" s="130"/>
      <c r="U129" s="130"/>
      <c r="V129" s="130"/>
      <c r="W129" s="130"/>
      <c r="X129" s="130"/>
      <c r="Y129" s="112"/>
    </row>
    <row r="130" spans="1:25" ht="21.6" customHeight="1" x14ac:dyDescent="0.2">
      <c r="A130" s="130"/>
      <c r="B130" s="131"/>
      <c r="C130" s="196"/>
      <c r="D130" s="196"/>
      <c r="E130" s="179"/>
      <c r="F130" s="176"/>
      <c r="G130" s="143"/>
      <c r="H130" s="145"/>
      <c r="I130" s="176"/>
      <c r="J130" s="176"/>
      <c r="K130" s="176"/>
      <c r="L130" s="176"/>
      <c r="M130" s="176"/>
      <c r="N130" s="176"/>
      <c r="O130" s="176"/>
      <c r="P130" s="176"/>
      <c r="Q130" s="130"/>
      <c r="R130" s="130"/>
      <c r="S130" s="130"/>
      <c r="T130" s="130"/>
      <c r="U130" s="130"/>
      <c r="V130" s="130"/>
      <c r="W130" s="130"/>
      <c r="X130" s="130"/>
    </row>
    <row r="131" spans="1:25" s="111" customFormat="1" ht="21.6" customHeight="1" x14ac:dyDescent="0.2">
      <c r="A131" s="130"/>
      <c r="B131" s="131"/>
      <c r="C131" s="197"/>
      <c r="D131" s="197"/>
      <c r="E131" s="179"/>
      <c r="F131" s="176"/>
      <c r="G131" s="133"/>
      <c r="H131" s="145"/>
      <c r="I131" s="176"/>
      <c r="J131" s="176"/>
      <c r="K131" s="176"/>
      <c r="L131" s="176"/>
      <c r="M131" s="176"/>
      <c r="N131" s="176"/>
      <c r="O131" s="176"/>
      <c r="P131" s="176"/>
      <c r="Q131" s="130"/>
      <c r="R131" s="130"/>
      <c r="S131" s="130"/>
      <c r="T131" s="130"/>
      <c r="U131" s="130"/>
      <c r="V131" s="130"/>
      <c r="W131" s="130"/>
      <c r="X131" s="130"/>
      <c r="Y131" s="112"/>
    </row>
    <row r="132" spans="1:25" ht="21.6" customHeight="1" x14ac:dyDescent="0.2">
      <c r="A132" s="130"/>
      <c r="B132" s="131"/>
      <c r="C132" s="196"/>
      <c r="D132" s="196"/>
      <c r="E132" s="151"/>
      <c r="F132" s="176"/>
      <c r="G132" s="143"/>
      <c r="H132" s="145"/>
      <c r="I132" s="176"/>
      <c r="J132" s="176"/>
      <c r="K132" s="176"/>
      <c r="L132" s="176"/>
      <c r="M132" s="176"/>
      <c r="N132" s="176"/>
      <c r="O132" s="176"/>
      <c r="P132" s="176"/>
      <c r="Q132" s="130"/>
      <c r="R132" s="130"/>
      <c r="S132" s="130"/>
      <c r="T132" s="130"/>
      <c r="U132" s="130"/>
      <c r="V132" s="130"/>
      <c r="W132" s="130"/>
      <c r="X132" s="130"/>
    </row>
    <row r="133" spans="1:25" s="111" customFormat="1" ht="21.6" customHeight="1" x14ac:dyDescent="0.2">
      <c r="A133" s="130"/>
      <c r="B133" s="131"/>
      <c r="C133" s="197"/>
      <c r="D133" s="197"/>
      <c r="E133" s="179"/>
      <c r="F133" s="176"/>
      <c r="G133" s="143"/>
      <c r="H133" s="145"/>
      <c r="I133" s="176"/>
      <c r="J133" s="176"/>
      <c r="K133" s="176"/>
      <c r="L133" s="176"/>
      <c r="M133" s="176"/>
      <c r="N133" s="176"/>
      <c r="O133" s="176"/>
      <c r="P133" s="176"/>
      <c r="Q133" s="130"/>
      <c r="R133" s="130"/>
      <c r="S133" s="130"/>
      <c r="T133" s="130"/>
      <c r="U133" s="130"/>
      <c r="V133" s="130"/>
      <c r="W133" s="130"/>
      <c r="X133" s="130"/>
      <c r="Y133" s="112"/>
    </row>
    <row r="134" spans="1:25" ht="21.6" customHeight="1" x14ac:dyDescent="0.2">
      <c r="A134" s="130"/>
      <c r="B134" s="131"/>
      <c r="C134" s="196"/>
      <c r="D134" s="196"/>
      <c r="E134" s="179"/>
      <c r="F134" s="176"/>
      <c r="G134" s="143"/>
      <c r="H134" s="145"/>
      <c r="I134" s="176"/>
      <c r="J134" s="176"/>
      <c r="K134" s="176"/>
      <c r="L134" s="176"/>
      <c r="M134" s="176"/>
      <c r="N134" s="176"/>
      <c r="O134" s="176"/>
      <c r="P134" s="176"/>
      <c r="Q134" s="130"/>
      <c r="R134" s="130"/>
      <c r="S134" s="130"/>
      <c r="T134" s="130"/>
      <c r="U134" s="130"/>
      <c r="V134" s="130"/>
      <c r="W134" s="130"/>
      <c r="X134" s="130"/>
    </row>
    <row r="135" spans="1:25" s="111" customFormat="1" ht="21.6" customHeight="1" x14ac:dyDescent="0.2">
      <c r="A135" s="130"/>
      <c r="B135" s="131"/>
      <c r="C135" s="190"/>
      <c r="D135" s="190"/>
      <c r="E135" s="151"/>
      <c r="F135" s="176"/>
      <c r="G135" s="143"/>
      <c r="H135" s="145"/>
      <c r="I135" s="176"/>
      <c r="J135" s="176"/>
      <c r="K135" s="176"/>
      <c r="L135" s="176"/>
      <c r="M135" s="176"/>
      <c r="N135" s="176"/>
      <c r="O135" s="176"/>
      <c r="P135" s="176"/>
      <c r="Q135" s="130"/>
      <c r="R135" s="130"/>
      <c r="S135" s="130"/>
      <c r="T135" s="130"/>
      <c r="U135" s="130"/>
      <c r="V135" s="130"/>
      <c r="W135" s="130"/>
      <c r="X135" s="130"/>
      <c r="Y135" s="112"/>
    </row>
    <row r="136" spans="1:25" ht="21.6" customHeight="1" x14ac:dyDescent="0.2">
      <c r="A136" s="130"/>
      <c r="B136" s="131"/>
      <c r="C136" s="190"/>
      <c r="D136" s="190"/>
      <c r="E136" s="151"/>
      <c r="F136" s="176"/>
      <c r="G136" s="143"/>
      <c r="H136" s="145"/>
      <c r="I136" s="176"/>
      <c r="J136" s="176"/>
      <c r="K136" s="176"/>
      <c r="L136" s="176"/>
      <c r="M136" s="176"/>
      <c r="N136" s="176"/>
      <c r="O136" s="176"/>
      <c r="P136" s="176"/>
      <c r="Q136" s="130"/>
      <c r="R136" s="130"/>
      <c r="S136" s="130"/>
      <c r="T136" s="130"/>
      <c r="U136" s="130"/>
      <c r="V136" s="130"/>
      <c r="W136" s="130"/>
      <c r="X136" s="130"/>
    </row>
    <row r="137" spans="1:25" s="111" customFormat="1" ht="21.6" customHeight="1" x14ac:dyDescent="0.2">
      <c r="A137" s="130"/>
      <c r="B137" s="131"/>
      <c r="C137" s="190"/>
      <c r="D137" s="190"/>
      <c r="E137" s="179"/>
      <c r="F137" s="176"/>
      <c r="G137" s="143"/>
      <c r="H137" s="145"/>
      <c r="I137" s="176"/>
      <c r="J137" s="176"/>
      <c r="K137" s="176"/>
      <c r="L137" s="176"/>
      <c r="M137" s="176"/>
      <c r="N137" s="176"/>
      <c r="O137" s="176"/>
      <c r="P137" s="176"/>
      <c r="Q137" s="130"/>
      <c r="R137" s="130"/>
      <c r="S137" s="130"/>
      <c r="T137" s="130"/>
      <c r="U137" s="130"/>
      <c r="V137" s="130"/>
      <c r="W137" s="130"/>
      <c r="X137" s="130"/>
      <c r="Y137" s="112"/>
    </row>
    <row r="138" spans="1:25" ht="21.6" customHeight="1" x14ac:dyDescent="0.2">
      <c r="A138" s="130"/>
      <c r="B138" s="131"/>
      <c r="C138" s="190"/>
      <c r="D138" s="190"/>
      <c r="E138" s="151"/>
      <c r="F138" s="176"/>
      <c r="G138" s="143"/>
      <c r="H138" s="145"/>
      <c r="I138" s="176"/>
      <c r="J138" s="176"/>
      <c r="K138" s="176"/>
      <c r="L138" s="176"/>
      <c r="M138" s="176"/>
      <c r="N138" s="176"/>
      <c r="O138" s="176"/>
      <c r="P138" s="176"/>
      <c r="Q138" s="130"/>
      <c r="R138" s="130"/>
      <c r="S138" s="130"/>
      <c r="T138" s="130"/>
      <c r="U138" s="130"/>
      <c r="V138" s="130"/>
      <c r="W138" s="130"/>
      <c r="X138" s="130"/>
    </row>
    <row r="139" spans="1:25" s="111" customFormat="1" ht="21.6" customHeight="1" x14ac:dyDescent="0.2">
      <c r="A139" s="130"/>
      <c r="B139" s="131"/>
      <c r="C139" s="190"/>
      <c r="D139" s="190"/>
      <c r="E139" s="179"/>
      <c r="F139" s="176"/>
      <c r="G139" s="143"/>
      <c r="H139" s="145"/>
      <c r="I139" s="176"/>
      <c r="J139" s="176"/>
      <c r="K139" s="176"/>
      <c r="L139" s="176"/>
      <c r="M139" s="176"/>
      <c r="N139" s="176"/>
      <c r="O139" s="176"/>
      <c r="P139" s="176"/>
      <c r="Q139" s="130"/>
      <c r="R139" s="130"/>
      <c r="S139" s="130"/>
      <c r="T139" s="130"/>
      <c r="U139" s="130"/>
      <c r="V139" s="130"/>
      <c r="W139" s="130"/>
      <c r="X139" s="130"/>
      <c r="Y139" s="112"/>
    </row>
    <row r="140" spans="1:25" ht="21.6" customHeight="1" x14ac:dyDescent="0.2">
      <c r="A140" s="130"/>
      <c r="B140" s="131"/>
      <c r="C140" s="190"/>
      <c r="D140" s="190"/>
      <c r="E140" s="179"/>
      <c r="F140" s="143"/>
      <c r="G140" s="143"/>
      <c r="H140" s="145"/>
      <c r="I140" s="176"/>
      <c r="J140" s="176"/>
      <c r="K140" s="176"/>
      <c r="L140" s="176"/>
      <c r="M140" s="176"/>
      <c r="N140" s="176"/>
      <c r="O140" s="176"/>
      <c r="P140" s="176"/>
      <c r="Q140" s="130"/>
      <c r="R140" s="130"/>
      <c r="S140" s="130"/>
      <c r="T140" s="130"/>
      <c r="U140" s="130"/>
      <c r="V140" s="130"/>
      <c r="W140" s="130"/>
      <c r="X140" s="130"/>
    </row>
    <row r="141" spans="1:25" ht="21.6" customHeight="1" x14ac:dyDescent="0.2">
      <c r="A141" s="130"/>
      <c r="B141" s="131"/>
      <c r="C141" s="197"/>
      <c r="D141" s="197"/>
      <c r="E141" s="151"/>
      <c r="F141" s="176"/>
      <c r="G141" s="143"/>
      <c r="H141" s="145"/>
      <c r="I141" s="176"/>
      <c r="J141" s="176"/>
      <c r="K141" s="176"/>
      <c r="L141" s="176"/>
      <c r="M141" s="176"/>
      <c r="N141" s="176"/>
      <c r="O141" s="176"/>
      <c r="P141" s="176"/>
      <c r="Q141" s="130"/>
      <c r="R141" s="130"/>
      <c r="S141" s="130"/>
      <c r="T141" s="130"/>
      <c r="U141" s="130"/>
      <c r="V141" s="130"/>
      <c r="W141" s="130"/>
      <c r="X141" s="130"/>
    </row>
    <row r="142" spans="1:25" s="111" customFormat="1" ht="21.6" customHeight="1" x14ac:dyDescent="0.2">
      <c r="A142" s="130"/>
      <c r="B142" s="131"/>
      <c r="C142" s="196"/>
      <c r="D142" s="196"/>
      <c r="E142" s="180"/>
      <c r="F142" s="130"/>
      <c r="G142" s="152"/>
      <c r="H142" s="141"/>
      <c r="I142" s="130"/>
      <c r="J142" s="130"/>
      <c r="K142" s="130"/>
      <c r="L142" s="130"/>
      <c r="M142" s="130"/>
      <c r="N142" s="130"/>
      <c r="O142" s="130"/>
      <c r="P142" s="130"/>
      <c r="Q142" s="130"/>
      <c r="R142" s="130"/>
      <c r="S142" s="130"/>
      <c r="T142" s="130"/>
      <c r="U142" s="130"/>
      <c r="V142" s="130"/>
      <c r="W142" s="130"/>
      <c r="X142" s="130"/>
      <c r="Y142" s="112"/>
    </row>
    <row r="143" spans="1:25" ht="21.6" customHeight="1" x14ac:dyDescent="0.2">
      <c r="A143" s="130"/>
      <c r="B143" s="131"/>
      <c r="C143" s="197"/>
      <c r="D143" s="197"/>
      <c r="E143" s="180"/>
      <c r="F143" s="130"/>
      <c r="G143" s="152"/>
      <c r="H143" s="141"/>
      <c r="I143" s="130"/>
      <c r="J143" s="130"/>
      <c r="K143" s="130"/>
      <c r="L143" s="130"/>
      <c r="M143" s="130"/>
      <c r="N143" s="130"/>
      <c r="O143" s="130"/>
      <c r="P143" s="130"/>
      <c r="Q143" s="130"/>
      <c r="R143" s="130"/>
      <c r="S143" s="130"/>
      <c r="T143" s="130"/>
      <c r="U143" s="130"/>
      <c r="V143" s="130"/>
      <c r="W143" s="130"/>
      <c r="X143" s="130"/>
    </row>
    <row r="144" spans="1:25" x14ac:dyDescent="0.2">
      <c r="A144" s="130"/>
      <c r="B144" s="131"/>
      <c r="C144" s="130"/>
      <c r="D144" s="130"/>
      <c r="E144" s="131"/>
      <c r="F144" s="130"/>
      <c r="G144" s="141"/>
      <c r="H144" s="141"/>
      <c r="I144" s="130"/>
      <c r="J144" s="130"/>
      <c r="K144" s="130"/>
      <c r="L144" s="130"/>
      <c r="M144" s="130"/>
      <c r="N144" s="130"/>
      <c r="O144" s="130"/>
      <c r="P144" s="130"/>
      <c r="Q144" s="130"/>
      <c r="R144" s="130"/>
      <c r="S144" s="130"/>
      <c r="T144" s="130"/>
      <c r="U144" s="130"/>
      <c r="V144" s="130"/>
      <c r="W144" s="130"/>
      <c r="X144" s="130"/>
    </row>
    <row r="145" spans="1:25" ht="12.75" customHeight="1" x14ac:dyDescent="0.2">
      <c r="A145" s="177"/>
      <c r="B145" s="177"/>
      <c r="C145" s="177"/>
      <c r="D145" s="177"/>
      <c r="E145" s="177"/>
      <c r="F145" s="177"/>
      <c r="G145" s="177"/>
      <c r="H145" s="177"/>
      <c r="I145" s="177"/>
      <c r="J145" s="177"/>
      <c r="K145" s="177"/>
      <c r="L145" s="177"/>
      <c r="M145" s="177"/>
      <c r="N145" s="177"/>
      <c r="O145" s="177"/>
      <c r="P145" s="165"/>
      <c r="Q145" s="130"/>
      <c r="R145" s="130"/>
      <c r="S145" s="130"/>
      <c r="T145" s="130"/>
      <c r="U145" s="130"/>
      <c r="V145" s="130"/>
      <c r="W145" s="130"/>
      <c r="X145" s="130"/>
    </row>
    <row r="146" spans="1:25" ht="12.75" customHeight="1" x14ac:dyDescent="0.2">
      <c r="A146" s="177"/>
      <c r="B146" s="177"/>
      <c r="C146" s="177"/>
      <c r="D146" s="177"/>
      <c r="E146" s="177"/>
      <c r="F146" s="177"/>
      <c r="G146" s="177"/>
      <c r="H146" s="177"/>
      <c r="I146" s="177"/>
      <c r="J146" s="177"/>
      <c r="K146" s="177"/>
      <c r="L146" s="177"/>
      <c r="M146" s="177"/>
      <c r="N146" s="177"/>
      <c r="O146" s="177"/>
      <c r="P146" s="165"/>
      <c r="Q146" s="130"/>
      <c r="R146" s="130"/>
      <c r="S146" s="130"/>
      <c r="T146" s="130"/>
      <c r="U146" s="130"/>
      <c r="V146" s="130"/>
      <c r="W146" s="130"/>
      <c r="X146" s="130"/>
    </row>
    <row r="147" spans="1:25" ht="13.5" customHeight="1" x14ac:dyDescent="0.2">
      <c r="A147" s="177"/>
      <c r="B147" s="177"/>
      <c r="C147" s="177"/>
      <c r="D147" s="177"/>
      <c r="E147" s="177"/>
      <c r="F147" s="177"/>
      <c r="G147" s="177"/>
      <c r="H147" s="177"/>
      <c r="I147" s="177"/>
      <c r="J147" s="177"/>
      <c r="K147" s="177"/>
      <c r="L147" s="177"/>
      <c r="M147" s="177"/>
      <c r="N147" s="177"/>
      <c r="O147" s="177"/>
      <c r="P147" s="165"/>
      <c r="Q147" s="130"/>
      <c r="R147" s="130"/>
      <c r="S147" s="130"/>
      <c r="T147" s="130"/>
      <c r="U147" s="130"/>
      <c r="V147" s="130"/>
      <c r="W147" s="130"/>
      <c r="X147" s="130"/>
    </row>
    <row r="148" spans="1:25" x14ac:dyDescent="0.2">
      <c r="A148" s="131"/>
      <c r="B148" s="131"/>
      <c r="C148" s="131"/>
      <c r="D148" s="131"/>
      <c r="E148" s="131"/>
      <c r="F148" s="131"/>
      <c r="G148" s="129"/>
      <c r="H148" s="129"/>
      <c r="I148" s="131"/>
      <c r="J148" s="131"/>
      <c r="K148" s="131"/>
      <c r="L148" s="131"/>
      <c r="M148" s="131"/>
      <c r="N148" s="131"/>
      <c r="O148" s="130"/>
      <c r="P148" s="130"/>
      <c r="Q148" s="130"/>
      <c r="R148" s="130"/>
      <c r="S148" s="130"/>
      <c r="T148" s="130"/>
      <c r="U148" s="130"/>
      <c r="V148" s="130"/>
      <c r="W148" s="130"/>
      <c r="X148" s="130"/>
    </row>
    <row r="149" spans="1:25" ht="12.75" customHeight="1" x14ac:dyDescent="0.2">
      <c r="A149" s="166"/>
      <c r="B149" s="166"/>
      <c r="C149" s="167"/>
      <c r="D149" s="189"/>
      <c r="E149" s="184"/>
      <c r="F149" s="184"/>
      <c r="G149" s="193"/>
      <c r="H149" s="194"/>
      <c r="I149" s="195"/>
      <c r="J149" s="195"/>
      <c r="K149" s="183"/>
      <c r="L149" s="114"/>
      <c r="M149" s="114"/>
      <c r="N149" s="114"/>
      <c r="O149" s="183"/>
      <c r="P149" s="114"/>
      <c r="Q149" s="130"/>
      <c r="R149" s="130"/>
      <c r="S149" s="130"/>
      <c r="T149" s="130"/>
      <c r="U149" s="130"/>
      <c r="V149" s="130"/>
      <c r="W149" s="130"/>
      <c r="X149" s="130"/>
    </row>
    <row r="150" spans="1:25" ht="12.75" customHeight="1" x14ac:dyDescent="0.2">
      <c r="A150" s="166"/>
      <c r="B150" s="166"/>
      <c r="C150" s="167"/>
      <c r="D150" s="189"/>
      <c r="E150" s="184"/>
      <c r="F150" s="184"/>
      <c r="G150" s="193"/>
      <c r="H150" s="194"/>
      <c r="I150" s="195"/>
      <c r="J150" s="195"/>
      <c r="K150" s="183"/>
      <c r="L150" s="114"/>
      <c r="M150" s="114"/>
      <c r="N150" s="114"/>
      <c r="O150" s="183"/>
      <c r="P150" s="114"/>
      <c r="Q150" s="130"/>
      <c r="R150" s="130"/>
      <c r="S150" s="130"/>
      <c r="T150" s="130"/>
      <c r="U150" s="130"/>
      <c r="V150" s="130"/>
      <c r="W150" s="130"/>
      <c r="X150" s="130"/>
    </row>
    <row r="151" spans="1:25" ht="12.75" customHeight="1" x14ac:dyDescent="0.2">
      <c r="A151" s="166"/>
      <c r="B151" s="166"/>
      <c r="C151" s="167"/>
      <c r="D151" s="189"/>
      <c r="E151" s="184"/>
      <c r="F151" s="184"/>
      <c r="G151" s="193"/>
      <c r="H151" s="194"/>
      <c r="I151" s="195"/>
      <c r="J151" s="195"/>
      <c r="K151" s="183"/>
      <c r="L151" s="114"/>
      <c r="M151" s="114"/>
      <c r="N151" s="114"/>
      <c r="O151" s="183"/>
      <c r="P151" s="114"/>
      <c r="Q151" s="130"/>
      <c r="R151" s="130"/>
      <c r="S151" s="130"/>
      <c r="T151" s="130"/>
      <c r="U151" s="130"/>
      <c r="V151" s="130"/>
      <c r="W151" s="130"/>
      <c r="X151" s="130"/>
    </row>
    <row r="152" spans="1:25" ht="18.95" customHeight="1" x14ac:dyDescent="0.2">
      <c r="A152" s="198"/>
      <c r="B152" s="166"/>
      <c r="C152" s="199"/>
      <c r="D152" s="199"/>
      <c r="E152" s="199"/>
      <c r="F152" s="199"/>
      <c r="G152" s="199"/>
      <c r="H152" s="199"/>
      <c r="I152" s="199"/>
      <c r="J152" s="199"/>
      <c r="K152" s="199"/>
      <c r="L152" s="199"/>
      <c r="M152" s="199"/>
      <c r="N152" s="199"/>
      <c r="O152" s="199"/>
      <c r="P152" s="170"/>
      <c r="Q152" s="130"/>
      <c r="R152" s="130"/>
      <c r="S152" s="130"/>
      <c r="T152" s="130"/>
      <c r="U152" s="130"/>
      <c r="V152" s="130"/>
      <c r="W152" s="130"/>
      <c r="X152" s="130"/>
    </row>
    <row r="153" spans="1:25" ht="18.95" customHeight="1" x14ac:dyDescent="0.2">
      <c r="A153" s="198"/>
      <c r="B153" s="166"/>
      <c r="C153" s="199"/>
      <c r="D153" s="199"/>
      <c r="E153" s="199"/>
      <c r="F153" s="199"/>
      <c r="G153" s="199"/>
      <c r="H153" s="199"/>
      <c r="I153" s="199"/>
      <c r="J153" s="199"/>
      <c r="K153" s="199"/>
      <c r="L153" s="199"/>
      <c r="M153" s="199"/>
      <c r="N153" s="199"/>
      <c r="O153" s="199"/>
      <c r="P153" s="170"/>
      <c r="Q153" s="130"/>
      <c r="R153" s="130"/>
      <c r="S153" s="130"/>
      <c r="T153" s="130"/>
      <c r="U153" s="130"/>
      <c r="V153" s="130"/>
      <c r="W153" s="130"/>
      <c r="X153" s="130"/>
    </row>
    <row r="154" spans="1:25" s="111" customFormat="1" ht="18.600000000000001" customHeight="1" x14ac:dyDescent="0.2">
      <c r="A154" s="130"/>
      <c r="B154" s="131"/>
      <c r="C154" s="190"/>
      <c r="D154" s="190"/>
      <c r="E154" s="175"/>
      <c r="F154" s="176"/>
      <c r="G154" s="145"/>
      <c r="H154" s="145"/>
      <c r="I154" s="176"/>
      <c r="J154" s="176"/>
      <c r="K154" s="176"/>
      <c r="L154" s="176"/>
      <c r="M154" s="176"/>
      <c r="N154" s="176"/>
      <c r="O154" s="176"/>
      <c r="P154" s="176"/>
      <c r="Q154" s="130"/>
      <c r="R154" s="130"/>
      <c r="S154" s="130"/>
      <c r="T154" s="130"/>
      <c r="U154" s="130"/>
      <c r="V154" s="130"/>
      <c r="W154" s="130"/>
      <c r="X154" s="130"/>
      <c r="Y154" s="112"/>
    </row>
    <row r="155" spans="1:25" ht="18.600000000000001" customHeight="1" x14ac:dyDescent="0.2">
      <c r="A155" s="130"/>
      <c r="B155" s="131"/>
      <c r="C155" s="190"/>
      <c r="D155" s="190"/>
      <c r="E155" s="175"/>
      <c r="F155" s="153"/>
      <c r="G155" s="145"/>
      <c r="H155" s="145"/>
      <c r="I155" s="176"/>
      <c r="J155" s="176"/>
      <c r="K155" s="176"/>
      <c r="L155" s="176"/>
      <c r="M155" s="176"/>
      <c r="N155" s="176"/>
      <c r="O155" s="176"/>
      <c r="P155" s="176"/>
      <c r="Q155" s="130"/>
      <c r="R155" s="130"/>
      <c r="S155" s="130"/>
      <c r="T155" s="130"/>
      <c r="U155" s="130"/>
      <c r="V155" s="130"/>
      <c r="W155" s="130"/>
      <c r="X155" s="130"/>
    </row>
    <row r="156" spans="1:25" s="111" customFormat="1" ht="18.600000000000001" customHeight="1" x14ac:dyDescent="0.2">
      <c r="A156" s="130"/>
      <c r="B156" s="131"/>
      <c r="C156" s="190"/>
      <c r="D156" s="190"/>
      <c r="E156" s="175"/>
      <c r="F156" s="176"/>
      <c r="G156" s="145"/>
      <c r="H156" s="145"/>
      <c r="I156" s="176"/>
      <c r="J156" s="176"/>
      <c r="K156" s="176"/>
      <c r="L156" s="176"/>
      <c r="M156" s="176"/>
      <c r="N156" s="176"/>
      <c r="O156" s="176"/>
      <c r="P156" s="176"/>
      <c r="Q156" s="130"/>
      <c r="R156" s="130"/>
      <c r="S156" s="130"/>
      <c r="T156" s="130"/>
      <c r="U156" s="130"/>
      <c r="V156" s="130"/>
      <c r="W156" s="130"/>
      <c r="X156" s="130"/>
      <c r="Y156" s="112"/>
    </row>
    <row r="157" spans="1:25" ht="18.600000000000001" customHeight="1" x14ac:dyDescent="0.2">
      <c r="A157" s="130"/>
      <c r="B157" s="131"/>
      <c r="C157" s="190"/>
      <c r="D157" s="190"/>
      <c r="E157" s="175"/>
      <c r="F157" s="176"/>
      <c r="G157" s="145"/>
      <c r="H157" s="145"/>
      <c r="I157" s="176"/>
      <c r="J157" s="176"/>
      <c r="K157" s="176"/>
      <c r="L157" s="176"/>
      <c r="M157" s="176"/>
      <c r="N157" s="176"/>
      <c r="O157" s="176"/>
      <c r="P157" s="176"/>
      <c r="Q157" s="130"/>
      <c r="R157" s="130"/>
      <c r="S157" s="130"/>
      <c r="T157" s="130"/>
      <c r="U157" s="130"/>
      <c r="V157" s="130"/>
      <c r="W157" s="130"/>
      <c r="X157" s="130"/>
    </row>
    <row r="158" spans="1:25" s="111" customFormat="1" ht="18.600000000000001" customHeight="1" x14ac:dyDescent="0.2">
      <c r="A158" s="130"/>
      <c r="B158" s="131"/>
      <c r="C158" s="190"/>
      <c r="D158" s="190"/>
      <c r="E158" s="175"/>
      <c r="F158" s="176"/>
      <c r="G158" s="145"/>
      <c r="H158" s="145"/>
      <c r="I158" s="176"/>
      <c r="J158" s="176"/>
      <c r="K158" s="176"/>
      <c r="L158" s="176"/>
      <c r="M158" s="176"/>
      <c r="N158" s="176"/>
      <c r="O158" s="176"/>
      <c r="P158" s="176"/>
      <c r="Q158" s="130"/>
      <c r="R158" s="130"/>
      <c r="S158" s="130"/>
      <c r="T158" s="130"/>
      <c r="U158" s="130"/>
      <c r="V158" s="130"/>
      <c r="W158" s="130"/>
      <c r="X158" s="130"/>
      <c r="Y158" s="112"/>
    </row>
    <row r="159" spans="1:25" ht="18.600000000000001" customHeight="1" x14ac:dyDescent="0.2">
      <c r="A159" s="130"/>
      <c r="B159" s="131"/>
      <c r="C159" s="190"/>
      <c r="D159" s="190"/>
      <c r="E159" s="153"/>
      <c r="F159" s="176"/>
      <c r="G159" s="145"/>
      <c r="H159" s="145"/>
      <c r="I159" s="176"/>
      <c r="J159" s="176"/>
      <c r="K159" s="176"/>
      <c r="L159" s="176"/>
      <c r="M159" s="176"/>
      <c r="N159" s="176"/>
      <c r="O159" s="176"/>
      <c r="P159" s="176"/>
      <c r="Q159" s="130"/>
      <c r="R159" s="130"/>
      <c r="S159" s="130"/>
      <c r="T159" s="130"/>
      <c r="U159" s="130"/>
      <c r="V159" s="130"/>
      <c r="W159" s="130"/>
      <c r="X159" s="130"/>
    </row>
    <row r="160" spans="1:25" s="111" customFormat="1" ht="18.600000000000001" customHeight="1" x14ac:dyDescent="0.2">
      <c r="A160" s="130"/>
      <c r="B160" s="131"/>
      <c r="C160" s="190"/>
      <c r="D160" s="190"/>
      <c r="E160" s="175"/>
      <c r="F160" s="176"/>
      <c r="G160" s="145"/>
      <c r="H160" s="145"/>
      <c r="I160" s="176"/>
      <c r="J160" s="176"/>
      <c r="K160" s="176"/>
      <c r="L160" s="176"/>
      <c r="M160" s="176"/>
      <c r="N160" s="176"/>
      <c r="O160" s="176"/>
      <c r="P160" s="176"/>
      <c r="Q160" s="130"/>
      <c r="R160" s="130"/>
      <c r="S160" s="130"/>
      <c r="T160" s="130"/>
      <c r="U160" s="130"/>
      <c r="V160" s="130"/>
      <c r="W160" s="130"/>
      <c r="X160" s="130"/>
      <c r="Y160" s="112"/>
    </row>
    <row r="161" spans="1:25" ht="18.600000000000001" customHeight="1" x14ac:dyDescent="0.2">
      <c r="A161" s="130"/>
      <c r="B161" s="131"/>
      <c r="C161" s="190"/>
      <c r="D161" s="190"/>
      <c r="E161" s="154"/>
      <c r="F161" s="176"/>
      <c r="G161" s="145"/>
      <c r="H161" s="145"/>
      <c r="I161" s="176"/>
      <c r="J161" s="176"/>
      <c r="K161" s="176"/>
      <c r="L161" s="176"/>
      <c r="M161" s="176"/>
      <c r="N161" s="176"/>
      <c r="O161" s="176"/>
      <c r="P161" s="176"/>
      <c r="Q161" s="130"/>
      <c r="R161" s="130"/>
      <c r="S161" s="130"/>
      <c r="T161" s="130"/>
      <c r="U161" s="130"/>
      <c r="V161" s="130"/>
      <c r="W161" s="130"/>
      <c r="X161" s="130"/>
    </row>
    <row r="162" spans="1:25" s="111" customFormat="1" ht="18.600000000000001" customHeight="1" x14ac:dyDescent="0.2">
      <c r="A162" s="130"/>
      <c r="B162" s="131"/>
      <c r="C162" s="190"/>
      <c r="D162" s="190"/>
      <c r="E162" s="175"/>
      <c r="F162" s="176"/>
      <c r="G162" s="145"/>
      <c r="H162" s="145"/>
      <c r="I162" s="176"/>
      <c r="J162" s="176"/>
      <c r="K162" s="176"/>
      <c r="L162" s="176"/>
      <c r="M162" s="176"/>
      <c r="N162" s="176"/>
      <c r="O162" s="176"/>
      <c r="P162" s="176"/>
      <c r="Q162" s="130"/>
      <c r="R162" s="130"/>
      <c r="S162" s="130"/>
      <c r="T162" s="130"/>
      <c r="U162" s="130"/>
      <c r="V162" s="130"/>
      <c r="W162" s="130"/>
      <c r="X162" s="130"/>
      <c r="Y162" s="112"/>
    </row>
    <row r="163" spans="1:25" s="111" customFormat="1" ht="18.600000000000001" customHeight="1" x14ac:dyDescent="0.2">
      <c r="A163" s="192"/>
      <c r="B163" s="192"/>
      <c r="C163" s="192"/>
      <c r="D163" s="192"/>
      <c r="E163" s="192"/>
      <c r="F163" s="192"/>
      <c r="G163" s="192"/>
      <c r="H163" s="192"/>
      <c r="I163" s="192"/>
      <c r="J163" s="192"/>
      <c r="K163" s="192"/>
      <c r="L163" s="192"/>
      <c r="M163" s="192"/>
      <c r="N163" s="192"/>
      <c r="O163" s="192"/>
      <c r="P163" s="117"/>
      <c r="Q163" s="130"/>
      <c r="R163" s="130"/>
      <c r="S163" s="130"/>
      <c r="T163" s="130"/>
      <c r="U163" s="130"/>
      <c r="V163" s="130"/>
      <c r="W163" s="130"/>
      <c r="X163" s="130"/>
      <c r="Y163" s="112"/>
    </row>
    <row r="164" spans="1:25" s="111" customFormat="1" ht="18.600000000000001" customHeight="1" x14ac:dyDescent="0.2">
      <c r="A164" s="130"/>
      <c r="B164" s="131"/>
      <c r="C164" s="190"/>
      <c r="D164" s="190"/>
      <c r="E164" s="175"/>
      <c r="F164" s="176"/>
      <c r="G164" s="145"/>
      <c r="H164" s="145"/>
      <c r="I164" s="176"/>
      <c r="J164" s="176"/>
      <c r="K164" s="176"/>
      <c r="L164" s="176"/>
      <c r="M164" s="176"/>
      <c r="N164" s="176"/>
      <c r="O164" s="176"/>
      <c r="P164" s="176"/>
      <c r="Q164" s="130"/>
      <c r="R164" s="130"/>
      <c r="S164" s="130"/>
      <c r="T164" s="130"/>
      <c r="U164" s="130"/>
      <c r="V164" s="130"/>
      <c r="W164" s="130"/>
      <c r="X164" s="130"/>
      <c r="Y164" s="112"/>
    </row>
    <row r="165" spans="1:25" ht="18.600000000000001" customHeight="1" x14ac:dyDescent="0.2">
      <c r="A165" s="130"/>
      <c r="B165" s="131"/>
      <c r="C165" s="190"/>
      <c r="D165" s="190"/>
      <c r="E165" s="175"/>
      <c r="F165" s="176"/>
      <c r="G165" s="155"/>
      <c r="H165" s="145"/>
      <c r="I165" s="176"/>
      <c r="J165" s="176"/>
      <c r="K165" s="176"/>
      <c r="L165" s="176"/>
      <c r="M165" s="176"/>
      <c r="N165" s="176"/>
      <c r="O165" s="176"/>
      <c r="P165" s="176"/>
      <c r="Q165" s="130"/>
      <c r="R165" s="130"/>
      <c r="S165" s="130"/>
      <c r="T165" s="130"/>
      <c r="U165" s="130"/>
      <c r="V165" s="130"/>
      <c r="W165" s="130"/>
      <c r="X165" s="130"/>
    </row>
    <row r="166" spans="1:25" s="111" customFormat="1" ht="18.600000000000001" customHeight="1" x14ac:dyDescent="0.2">
      <c r="A166" s="130"/>
      <c r="B166" s="131"/>
      <c r="C166" s="190"/>
      <c r="D166" s="190"/>
      <c r="E166" s="175"/>
      <c r="F166" s="176"/>
      <c r="G166" s="145"/>
      <c r="H166" s="145"/>
      <c r="I166" s="176"/>
      <c r="J166" s="176"/>
      <c r="K166" s="176"/>
      <c r="L166" s="176"/>
      <c r="M166" s="176"/>
      <c r="N166" s="176"/>
      <c r="O166" s="176"/>
      <c r="P166" s="176"/>
      <c r="Q166" s="130"/>
      <c r="R166" s="130"/>
      <c r="S166" s="130"/>
      <c r="T166" s="130"/>
      <c r="U166" s="130"/>
      <c r="V166" s="130"/>
      <c r="W166" s="130"/>
      <c r="X166" s="130"/>
      <c r="Y166" s="112"/>
    </row>
    <row r="167" spans="1:25" ht="18.600000000000001" customHeight="1" x14ac:dyDescent="0.2">
      <c r="A167" s="130"/>
      <c r="B167" s="131"/>
      <c r="C167" s="190"/>
      <c r="D167" s="190"/>
      <c r="E167" s="175"/>
      <c r="F167" s="176"/>
      <c r="G167" s="145"/>
      <c r="H167" s="145"/>
      <c r="I167" s="176"/>
      <c r="J167" s="176"/>
      <c r="K167" s="176"/>
      <c r="L167" s="176"/>
      <c r="M167" s="176"/>
      <c r="N167" s="176"/>
      <c r="O167" s="176"/>
      <c r="P167" s="176"/>
      <c r="Q167" s="130"/>
      <c r="R167" s="130"/>
      <c r="S167" s="130"/>
      <c r="T167" s="130"/>
      <c r="U167" s="130"/>
      <c r="V167" s="130"/>
      <c r="W167" s="130"/>
      <c r="X167" s="130"/>
    </row>
    <row r="168" spans="1:25" s="111" customFormat="1" ht="18.600000000000001" customHeight="1" x14ac:dyDescent="0.2">
      <c r="A168" s="130"/>
      <c r="B168" s="131"/>
      <c r="C168" s="190"/>
      <c r="D168" s="190"/>
      <c r="E168" s="175"/>
      <c r="F168" s="176"/>
      <c r="G168" s="155"/>
      <c r="H168" s="145"/>
      <c r="I168" s="176"/>
      <c r="J168" s="176"/>
      <c r="K168" s="176"/>
      <c r="L168" s="176"/>
      <c r="M168" s="176"/>
      <c r="N168" s="176"/>
      <c r="O168" s="176"/>
      <c r="P168" s="176"/>
      <c r="Q168" s="130"/>
      <c r="R168" s="130"/>
      <c r="S168" s="130"/>
      <c r="T168" s="130"/>
      <c r="U168" s="130"/>
      <c r="V168" s="130"/>
      <c r="W168" s="130"/>
      <c r="X168" s="130"/>
      <c r="Y168" s="112"/>
    </row>
    <row r="169" spans="1:25" ht="18.600000000000001" customHeight="1" x14ac:dyDescent="0.2">
      <c r="A169" s="130"/>
      <c r="B169" s="131"/>
      <c r="C169" s="190"/>
      <c r="D169" s="190"/>
      <c r="E169" s="175"/>
      <c r="F169" s="176"/>
      <c r="G169" s="145"/>
      <c r="H169" s="145"/>
      <c r="I169" s="176"/>
      <c r="J169" s="176"/>
      <c r="K169" s="176"/>
      <c r="L169" s="176"/>
      <c r="M169" s="176"/>
      <c r="N169" s="176"/>
      <c r="O169" s="176"/>
      <c r="P169" s="176"/>
      <c r="Q169" s="130"/>
      <c r="R169" s="130"/>
      <c r="S169" s="130"/>
      <c r="T169" s="130"/>
      <c r="U169" s="130"/>
      <c r="V169" s="130"/>
      <c r="W169" s="130"/>
      <c r="X169" s="130"/>
    </row>
    <row r="170" spans="1:25" ht="18.600000000000001" customHeight="1" x14ac:dyDescent="0.2">
      <c r="A170" s="130"/>
      <c r="B170" s="131"/>
      <c r="C170" s="190"/>
      <c r="D170" s="190"/>
      <c r="E170" s="151"/>
      <c r="F170" s="176"/>
      <c r="G170" s="151"/>
      <c r="H170" s="145"/>
      <c r="I170" s="176"/>
      <c r="J170" s="176"/>
      <c r="K170" s="176"/>
      <c r="L170" s="176"/>
      <c r="M170" s="176"/>
      <c r="N170" s="176"/>
      <c r="O170" s="176"/>
      <c r="P170" s="176"/>
      <c r="Q170" s="130"/>
      <c r="R170" s="130"/>
      <c r="S170" s="130"/>
      <c r="T170" s="130"/>
      <c r="U170" s="130"/>
      <c r="V170" s="130"/>
      <c r="W170" s="130"/>
      <c r="X170" s="130"/>
    </row>
    <row r="171" spans="1:25" ht="18.600000000000001" customHeight="1" x14ac:dyDescent="0.2">
      <c r="A171" s="130"/>
      <c r="B171" s="131"/>
      <c r="C171" s="190"/>
      <c r="D171" s="190"/>
      <c r="E171" s="175"/>
      <c r="F171" s="176"/>
      <c r="G171" s="156"/>
      <c r="H171" s="145"/>
      <c r="I171" s="176"/>
      <c r="J171" s="176"/>
      <c r="K171" s="176"/>
      <c r="L171" s="176"/>
      <c r="M171" s="176"/>
      <c r="N171" s="176"/>
      <c r="O171" s="176"/>
      <c r="P171" s="176"/>
      <c r="Q171" s="130"/>
      <c r="R171" s="130"/>
      <c r="S171" s="130"/>
      <c r="T171" s="130"/>
      <c r="U171" s="130"/>
      <c r="V171" s="130"/>
      <c r="W171" s="130"/>
      <c r="X171" s="130"/>
    </row>
    <row r="172" spans="1:25" s="111" customFormat="1" ht="18.600000000000001" customHeight="1" x14ac:dyDescent="0.2">
      <c r="A172" s="130"/>
      <c r="B172" s="131"/>
      <c r="C172" s="190"/>
      <c r="D172" s="190"/>
      <c r="E172" s="175"/>
      <c r="F172" s="175"/>
      <c r="G172" s="145"/>
      <c r="H172" s="145"/>
      <c r="I172" s="176"/>
      <c r="J172" s="176"/>
      <c r="K172" s="176"/>
      <c r="L172" s="176"/>
      <c r="M172" s="176"/>
      <c r="N172" s="176"/>
      <c r="O172" s="176"/>
      <c r="P172" s="176"/>
      <c r="Q172" s="130"/>
      <c r="R172" s="130"/>
      <c r="S172" s="130"/>
      <c r="T172" s="130"/>
      <c r="U172" s="130"/>
      <c r="V172" s="130"/>
      <c r="W172" s="130"/>
      <c r="X172" s="130"/>
      <c r="Y172" s="112"/>
    </row>
    <row r="173" spans="1:25" ht="18.600000000000001" customHeight="1" x14ac:dyDescent="0.2">
      <c r="A173" s="130"/>
      <c r="B173" s="131"/>
      <c r="C173" s="190"/>
      <c r="D173" s="190"/>
      <c r="E173" s="175"/>
      <c r="F173" s="176"/>
      <c r="G173" s="145"/>
      <c r="H173" s="145"/>
      <c r="I173" s="176"/>
      <c r="J173" s="176"/>
      <c r="K173" s="176"/>
      <c r="L173" s="176"/>
      <c r="M173" s="176"/>
      <c r="N173" s="176"/>
      <c r="O173" s="176"/>
      <c r="P173" s="176"/>
      <c r="Q173" s="130"/>
      <c r="R173" s="130"/>
      <c r="S173" s="130"/>
      <c r="T173" s="130"/>
      <c r="U173" s="130"/>
      <c r="V173" s="130"/>
      <c r="W173" s="130"/>
      <c r="X173" s="130"/>
    </row>
    <row r="174" spans="1:25" ht="18.600000000000001" customHeight="1" x14ac:dyDescent="0.2">
      <c r="A174" s="200"/>
      <c r="B174" s="200"/>
      <c r="C174" s="190"/>
      <c r="D174" s="190"/>
      <c r="E174" s="190"/>
      <c r="F174" s="190"/>
      <c r="G174" s="190"/>
      <c r="H174" s="190"/>
      <c r="I174" s="190"/>
      <c r="J174" s="190"/>
      <c r="K174" s="190"/>
      <c r="L174" s="190"/>
      <c r="M174" s="190"/>
      <c r="N174" s="190"/>
      <c r="O174" s="190"/>
      <c r="P174" s="157"/>
      <c r="Q174" s="130"/>
      <c r="R174" s="130"/>
      <c r="S174" s="130"/>
      <c r="T174" s="130"/>
      <c r="U174" s="130"/>
      <c r="V174" s="130"/>
      <c r="W174" s="130"/>
      <c r="X174" s="130"/>
    </row>
    <row r="175" spans="1:25" ht="18.600000000000001" customHeight="1" x14ac:dyDescent="0.2">
      <c r="A175" s="130"/>
      <c r="B175" s="131"/>
      <c r="C175" s="190"/>
      <c r="D175" s="190"/>
      <c r="E175" s="175"/>
      <c r="F175" s="176"/>
      <c r="G175" s="145"/>
      <c r="H175" s="145"/>
      <c r="I175" s="176"/>
      <c r="J175" s="176"/>
      <c r="K175" s="176"/>
      <c r="L175" s="176"/>
      <c r="M175" s="176"/>
      <c r="N175" s="176"/>
      <c r="O175" s="176"/>
      <c r="P175" s="176"/>
      <c r="Q175" s="130"/>
      <c r="R175" s="130"/>
      <c r="S175" s="130"/>
      <c r="T175" s="130"/>
      <c r="U175" s="130"/>
      <c r="V175" s="130"/>
      <c r="W175" s="130"/>
      <c r="X175" s="130"/>
    </row>
    <row r="176" spans="1:25" ht="18.600000000000001" customHeight="1" x14ac:dyDescent="0.2">
      <c r="A176" s="130"/>
      <c r="B176" s="131"/>
      <c r="C176" s="190"/>
      <c r="D176" s="190"/>
      <c r="E176" s="175"/>
      <c r="F176" s="176"/>
      <c r="G176" s="155"/>
      <c r="H176" s="145"/>
      <c r="I176" s="176"/>
      <c r="J176" s="176"/>
      <c r="K176" s="176"/>
      <c r="L176" s="176"/>
      <c r="M176" s="176"/>
      <c r="N176" s="176"/>
      <c r="O176" s="176"/>
      <c r="P176" s="176"/>
      <c r="Q176" s="130"/>
      <c r="R176" s="130"/>
      <c r="S176" s="130"/>
      <c r="T176" s="130"/>
      <c r="U176" s="130"/>
      <c r="V176" s="130"/>
      <c r="W176" s="130"/>
      <c r="X176" s="130"/>
    </row>
    <row r="177" spans="1:25" ht="18.600000000000001" customHeight="1" x14ac:dyDescent="0.2">
      <c r="A177" s="130"/>
      <c r="B177" s="131"/>
      <c r="C177" s="190"/>
      <c r="D177" s="190"/>
      <c r="E177" s="175"/>
      <c r="F177" s="176"/>
      <c r="G177" s="145"/>
      <c r="H177" s="145"/>
      <c r="I177" s="176"/>
      <c r="J177" s="176"/>
      <c r="K177" s="176"/>
      <c r="L177" s="176"/>
      <c r="M177" s="176"/>
      <c r="N177" s="176"/>
      <c r="O177" s="176"/>
      <c r="P177" s="176"/>
      <c r="Q177" s="130"/>
      <c r="R177" s="130"/>
      <c r="S177" s="130"/>
      <c r="T177" s="130"/>
      <c r="U177" s="130"/>
      <c r="V177" s="130"/>
      <c r="W177" s="130"/>
      <c r="X177" s="130"/>
    </row>
    <row r="178" spans="1:25" ht="18.600000000000001" customHeight="1" x14ac:dyDescent="0.2">
      <c r="A178" s="130"/>
      <c r="B178" s="131"/>
      <c r="C178" s="190"/>
      <c r="D178" s="190"/>
      <c r="E178" s="175"/>
      <c r="F178" s="176"/>
      <c r="G178" s="145"/>
      <c r="H178" s="145"/>
      <c r="I178" s="176"/>
      <c r="J178" s="176"/>
      <c r="K178" s="176"/>
      <c r="L178" s="176"/>
      <c r="M178" s="176"/>
      <c r="N178" s="176"/>
      <c r="O178" s="176"/>
      <c r="P178" s="176"/>
      <c r="Q178" s="130"/>
      <c r="R178" s="130"/>
      <c r="S178" s="130"/>
      <c r="T178" s="130"/>
      <c r="U178" s="130"/>
      <c r="V178" s="130"/>
      <c r="W178" s="130"/>
      <c r="X178" s="130"/>
    </row>
    <row r="179" spans="1:25" ht="18.600000000000001" customHeight="1" x14ac:dyDescent="0.2">
      <c r="A179" s="130"/>
      <c r="B179" s="131"/>
      <c r="C179" s="190"/>
      <c r="D179" s="190"/>
      <c r="E179" s="175"/>
      <c r="F179" s="176"/>
      <c r="G179" s="155"/>
      <c r="H179" s="145"/>
      <c r="I179" s="176"/>
      <c r="J179" s="176"/>
      <c r="K179" s="176"/>
      <c r="L179" s="176"/>
      <c r="M179" s="176"/>
      <c r="N179" s="176"/>
      <c r="O179" s="176"/>
      <c r="P179" s="176"/>
      <c r="Q179" s="130"/>
      <c r="R179" s="130"/>
      <c r="S179" s="130"/>
      <c r="T179" s="130"/>
      <c r="U179" s="130"/>
      <c r="V179" s="130"/>
      <c r="W179" s="130"/>
      <c r="X179" s="130"/>
    </row>
    <row r="180" spans="1:25" ht="18.600000000000001" customHeight="1" x14ac:dyDescent="0.2">
      <c r="A180" s="130"/>
      <c r="B180" s="131"/>
      <c r="C180" s="190"/>
      <c r="D180" s="190"/>
      <c r="E180" s="175"/>
      <c r="F180" s="176"/>
      <c r="G180" s="145"/>
      <c r="H180" s="145"/>
      <c r="I180" s="176"/>
      <c r="J180" s="176"/>
      <c r="K180" s="176"/>
      <c r="L180" s="176"/>
      <c r="M180" s="176"/>
      <c r="N180" s="176"/>
      <c r="O180" s="176"/>
      <c r="P180" s="176"/>
      <c r="Q180" s="130"/>
      <c r="R180" s="130"/>
      <c r="S180" s="130"/>
      <c r="T180" s="130"/>
      <c r="U180" s="130"/>
      <c r="V180" s="130"/>
      <c r="W180" s="130"/>
      <c r="X180" s="130"/>
    </row>
    <row r="181" spans="1:25" ht="18.600000000000001" customHeight="1" x14ac:dyDescent="0.2">
      <c r="A181" s="130"/>
      <c r="B181" s="131"/>
      <c r="C181" s="190"/>
      <c r="D181" s="190"/>
      <c r="E181" s="151"/>
      <c r="F181" s="176"/>
      <c r="G181" s="151"/>
      <c r="H181" s="145"/>
      <c r="I181" s="176"/>
      <c r="J181" s="176"/>
      <c r="K181" s="176"/>
      <c r="L181" s="176"/>
      <c r="M181" s="176"/>
      <c r="N181" s="176"/>
      <c r="O181" s="176"/>
      <c r="P181" s="176"/>
      <c r="Q181" s="130"/>
      <c r="R181" s="130"/>
      <c r="S181" s="130"/>
      <c r="T181" s="130"/>
      <c r="U181" s="130"/>
      <c r="V181" s="130"/>
      <c r="W181" s="130"/>
      <c r="X181" s="130"/>
    </row>
    <row r="182" spans="1:25" ht="18.600000000000001" customHeight="1" x14ac:dyDescent="0.2">
      <c r="A182" s="130"/>
      <c r="B182" s="131"/>
      <c r="C182" s="190"/>
      <c r="D182" s="190"/>
      <c r="E182" s="175"/>
      <c r="F182" s="176"/>
      <c r="G182" s="156"/>
      <c r="H182" s="145"/>
      <c r="I182" s="176"/>
      <c r="J182" s="176"/>
      <c r="K182" s="176"/>
      <c r="L182" s="176"/>
      <c r="M182" s="176"/>
      <c r="N182" s="176"/>
      <c r="O182" s="176"/>
      <c r="P182" s="176"/>
      <c r="Q182" s="130"/>
      <c r="R182" s="130"/>
      <c r="S182" s="130"/>
      <c r="T182" s="130"/>
      <c r="U182" s="130"/>
      <c r="V182" s="130"/>
      <c r="W182" s="130"/>
      <c r="X182" s="130"/>
    </row>
    <row r="183" spans="1:25" s="111" customFormat="1" ht="18.600000000000001" customHeight="1" x14ac:dyDescent="0.2">
      <c r="A183" s="130"/>
      <c r="B183" s="131"/>
      <c r="C183" s="190"/>
      <c r="D183" s="190"/>
      <c r="E183" s="175"/>
      <c r="F183" s="175"/>
      <c r="G183" s="145"/>
      <c r="H183" s="145"/>
      <c r="I183" s="176"/>
      <c r="J183" s="176"/>
      <c r="K183" s="176"/>
      <c r="L183" s="176"/>
      <c r="M183" s="176"/>
      <c r="N183" s="176"/>
      <c r="O183" s="176"/>
      <c r="P183" s="176"/>
      <c r="Q183" s="130"/>
      <c r="R183" s="130"/>
      <c r="S183" s="130"/>
      <c r="T183" s="130"/>
      <c r="U183" s="130"/>
      <c r="V183" s="130"/>
      <c r="W183" s="130"/>
      <c r="X183" s="130"/>
      <c r="Y183" s="112"/>
    </row>
    <row r="184" spans="1:25" s="111" customFormat="1" ht="18.600000000000001" customHeight="1" x14ac:dyDescent="0.2">
      <c r="A184" s="130"/>
      <c r="B184" s="131"/>
      <c r="C184" s="190"/>
      <c r="D184" s="190"/>
      <c r="E184" s="175"/>
      <c r="F184" s="176"/>
      <c r="G184" s="145"/>
      <c r="H184" s="145"/>
      <c r="I184" s="176"/>
      <c r="J184" s="176"/>
      <c r="K184" s="176"/>
      <c r="L184" s="176"/>
      <c r="M184" s="176"/>
      <c r="N184" s="176"/>
      <c r="O184" s="176"/>
      <c r="P184" s="176"/>
      <c r="Q184" s="130"/>
      <c r="R184" s="130"/>
      <c r="S184" s="130"/>
      <c r="T184" s="130"/>
      <c r="U184" s="130"/>
      <c r="V184" s="130"/>
      <c r="W184" s="130"/>
      <c r="X184" s="130"/>
      <c r="Y184" s="112"/>
    </row>
    <row r="185" spans="1:25" s="111" customFormat="1" ht="18.600000000000001" customHeight="1" x14ac:dyDescent="0.2">
      <c r="A185" s="130"/>
      <c r="B185" s="131"/>
      <c r="C185" s="190"/>
      <c r="D185" s="190"/>
      <c r="E185" s="175"/>
      <c r="F185" s="176"/>
      <c r="G185" s="145"/>
      <c r="H185" s="145"/>
      <c r="I185" s="176"/>
      <c r="J185" s="176"/>
      <c r="K185" s="176"/>
      <c r="L185" s="176"/>
      <c r="M185" s="176"/>
      <c r="N185" s="176"/>
      <c r="O185" s="176"/>
      <c r="P185" s="176"/>
      <c r="Q185" s="130"/>
      <c r="R185" s="130"/>
      <c r="S185" s="130"/>
      <c r="T185" s="130"/>
      <c r="U185" s="130"/>
      <c r="V185" s="130"/>
      <c r="W185" s="130"/>
      <c r="X185" s="130"/>
      <c r="Y185" s="112"/>
    </row>
    <row r="186" spans="1:25" ht="12.75" customHeight="1" x14ac:dyDescent="0.2">
      <c r="A186" s="171"/>
      <c r="B186" s="172"/>
      <c r="C186" s="164"/>
      <c r="D186" s="164"/>
      <c r="E186" s="175"/>
      <c r="F186" s="176"/>
      <c r="G186" s="145"/>
      <c r="H186" s="145"/>
      <c r="I186" s="176"/>
      <c r="J186" s="176"/>
      <c r="K186" s="176"/>
      <c r="L186" s="176"/>
      <c r="M186" s="176"/>
      <c r="N186" s="176"/>
      <c r="O186" s="130"/>
      <c r="P186" s="130"/>
      <c r="Q186" s="130"/>
      <c r="R186" s="130"/>
      <c r="S186" s="130"/>
      <c r="T186" s="130"/>
      <c r="U186" s="130"/>
      <c r="V186" s="130"/>
      <c r="W186" s="130"/>
      <c r="X186" s="130"/>
    </row>
    <row r="187" spans="1:25" ht="12.75" customHeight="1" x14ac:dyDescent="0.2">
      <c r="A187" s="177"/>
      <c r="B187" s="177"/>
      <c r="C187" s="177"/>
      <c r="D187" s="177"/>
      <c r="E187" s="177"/>
      <c r="F187" s="177"/>
      <c r="G187" s="177"/>
      <c r="H187" s="177"/>
      <c r="I187" s="177"/>
      <c r="J187" s="177"/>
      <c r="K187" s="177"/>
      <c r="L187" s="177"/>
      <c r="M187" s="177"/>
      <c r="N187" s="177"/>
      <c r="O187" s="177"/>
      <c r="P187" s="165"/>
      <c r="Q187" s="130"/>
      <c r="R187" s="130"/>
      <c r="S187" s="130"/>
      <c r="T187" s="130"/>
      <c r="U187" s="130"/>
      <c r="V187" s="130"/>
      <c r="W187" s="130"/>
      <c r="X187" s="130"/>
    </row>
    <row r="188" spans="1:25" ht="12.75" customHeight="1" x14ac:dyDescent="0.2">
      <c r="A188" s="177"/>
      <c r="B188" s="177"/>
      <c r="C188" s="177"/>
      <c r="D188" s="177"/>
      <c r="E188" s="177"/>
      <c r="F188" s="177"/>
      <c r="G188" s="177"/>
      <c r="H188" s="177"/>
      <c r="I188" s="177"/>
      <c r="J188" s="177"/>
      <c r="K188" s="177"/>
      <c r="L188" s="177"/>
      <c r="M188" s="177"/>
      <c r="N188" s="177"/>
      <c r="O188" s="177"/>
      <c r="P188" s="165"/>
      <c r="Q188" s="130"/>
      <c r="R188" s="130"/>
      <c r="S188" s="130"/>
      <c r="T188" s="130"/>
      <c r="U188" s="130"/>
      <c r="V188" s="130"/>
      <c r="W188" s="130"/>
      <c r="X188" s="130"/>
    </row>
    <row r="189" spans="1:25" ht="12.75" customHeight="1" x14ac:dyDescent="0.2">
      <c r="A189" s="177"/>
      <c r="B189" s="177"/>
      <c r="C189" s="177"/>
      <c r="D189" s="177"/>
      <c r="E189" s="177"/>
      <c r="F189" s="177"/>
      <c r="G189" s="177"/>
      <c r="H189" s="177"/>
      <c r="I189" s="177"/>
      <c r="J189" s="177"/>
      <c r="K189" s="177"/>
      <c r="L189" s="177"/>
      <c r="M189" s="177"/>
      <c r="N189" s="177"/>
      <c r="O189" s="177"/>
      <c r="P189" s="165"/>
      <c r="Q189" s="130"/>
      <c r="R189" s="130"/>
      <c r="S189" s="130"/>
      <c r="T189" s="130"/>
      <c r="U189" s="130"/>
      <c r="V189" s="130"/>
      <c r="W189" s="130"/>
      <c r="X189" s="130"/>
    </row>
    <row r="190" spans="1:25" ht="12.75" customHeight="1" x14ac:dyDescent="0.2">
      <c r="A190" s="131"/>
      <c r="B190" s="131"/>
      <c r="C190" s="131"/>
      <c r="D190" s="131"/>
      <c r="E190" s="131"/>
      <c r="F190" s="131"/>
      <c r="G190" s="129"/>
      <c r="H190" s="129"/>
      <c r="I190" s="131"/>
      <c r="J190" s="131"/>
      <c r="K190" s="131"/>
      <c r="L190" s="131"/>
      <c r="M190" s="131"/>
      <c r="N190" s="131"/>
      <c r="O190" s="130"/>
      <c r="P190" s="130"/>
      <c r="Q190" s="130"/>
      <c r="R190" s="130"/>
      <c r="S190" s="130"/>
      <c r="T190" s="130"/>
      <c r="U190" s="130"/>
      <c r="V190" s="130"/>
      <c r="W190" s="130"/>
      <c r="X190" s="130"/>
    </row>
    <row r="191" spans="1:25" ht="12.75" customHeight="1" x14ac:dyDescent="0.2">
      <c r="A191" s="166"/>
      <c r="B191" s="166"/>
      <c r="C191" s="181"/>
      <c r="D191" s="181"/>
      <c r="E191" s="195"/>
      <c r="F191" s="195"/>
      <c r="G191" s="194"/>
      <c r="H191" s="194"/>
      <c r="I191" s="195"/>
      <c r="J191" s="195"/>
      <c r="K191" s="183"/>
      <c r="L191" s="114"/>
      <c r="M191" s="114"/>
      <c r="N191" s="114"/>
      <c r="O191" s="183"/>
      <c r="P191" s="114"/>
      <c r="Q191" s="130"/>
      <c r="R191" s="130"/>
      <c r="S191" s="130"/>
      <c r="T191" s="130"/>
      <c r="U191" s="130"/>
      <c r="V191" s="130"/>
      <c r="W191" s="130"/>
      <c r="X191" s="130"/>
    </row>
    <row r="192" spans="1:25" ht="12.75" customHeight="1" x14ac:dyDescent="0.2">
      <c r="A192" s="166"/>
      <c r="B192" s="166"/>
      <c r="C192" s="181"/>
      <c r="D192" s="181"/>
      <c r="E192" s="195"/>
      <c r="F192" s="195"/>
      <c r="G192" s="194"/>
      <c r="H192" s="194"/>
      <c r="I192" s="195"/>
      <c r="J192" s="195"/>
      <c r="K192" s="183"/>
      <c r="L192" s="114"/>
      <c r="M192" s="114"/>
      <c r="N192" s="114"/>
      <c r="O192" s="183"/>
      <c r="P192" s="114"/>
      <c r="Q192" s="130"/>
      <c r="R192" s="130"/>
      <c r="S192" s="130"/>
      <c r="T192" s="130"/>
      <c r="U192" s="130"/>
      <c r="V192" s="130"/>
      <c r="W192" s="130"/>
      <c r="X192" s="130"/>
    </row>
    <row r="193" spans="1:25" ht="12.75" customHeight="1" x14ac:dyDescent="0.2">
      <c r="A193" s="166"/>
      <c r="B193" s="166"/>
      <c r="C193" s="181"/>
      <c r="D193" s="181"/>
      <c r="E193" s="195"/>
      <c r="F193" s="195"/>
      <c r="G193" s="194"/>
      <c r="H193" s="194"/>
      <c r="I193" s="195"/>
      <c r="J193" s="195"/>
      <c r="K193" s="183"/>
      <c r="L193" s="114"/>
      <c r="M193" s="114"/>
      <c r="N193" s="114"/>
      <c r="O193" s="183"/>
      <c r="P193" s="114"/>
      <c r="Q193" s="130"/>
      <c r="R193" s="130"/>
      <c r="S193" s="130"/>
      <c r="T193" s="130"/>
      <c r="U193" s="130"/>
      <c r="V193" s="130"/>
      <c r="W193" s="130"/>
      <c r="X193" s="130"/>
    </row>
    <row r="194" spans="1:25" s="111" customFormat="1" ht="24" customHeight="1" x14ac:dyDescent="0.2">
      <c r="A194" s="159"/>
      <c r="B194" s="160"/>
      <c r="C194" s="190"/>
      <c r="D194" s="190"/>
      <c r="E194" s="175"/>
      <c r="F194" s="176"/>
      <c r="G194" s="145"/>
      <c r="H194" s="145"/>
      <c r="I194" s="176"/>
      <c r="J194" s="176"/>
      <c r="K194" s="176"/>
      <c r="L194" s="176"/>
      <c r="M194" s="176"/>
      <c r="N194" s="176"/>
      <c r="O194" s="176"/>
      <c r="P194" s="176"/>
      <c r="Q194" s="130"/>
      <c r="R194" s="130"/>
      <c r="S194" s="130"/>
      <c r="T194" s="130"/>
      <c r="U194" s="130"/>
      <c r="V194" s="130"/>
      <c r="W194" s="130"/>
      <c r="X194" s="130"/>
      <c r="Y194" s="112"/>
    </row>
    <row r="195" spans="1:25" ht="24" customHeight="1" x14ac:dyDescent="0.2">
      <c r="A195" s="159"/>
      <c r="B195" s="160"/>
      <c r="C195" s="190"/>
      <c r="D195" s="190"/>
      <c r="E195" s="175"/>
      <c r="F195" s="176"/>
      <c r="G195" s="145"/>
      <c r="H195" s="145"/>
      <c r="I195" s="176"/>
      <c r="J195" s="176"/>
      <c r="K195" s="176"/>
      <c r="L195" s="176"/>
      <c r="M195" s="176"/>
      <c r="N195" s="176"/>
      <c r="O195" s="176"/>
      <c r="P195" s="176"/>
      <c r="Q195" s="130"/>
      <c r="R195" s="130"/>
      <c r="S195" s="130"/>
      <c r="T195" s="130"/>
      <c r="U195" s="130"/>
      <c r="V195" s="130"/>
      <c r="W195" s="130"/>
      <c r="X195" s="130"/>
    </row>
    <row r="196" spans="1:25" s="111" customFormat="1" ht="24" customHeight="1" x14ac:dyDescent="0.2">
      <c r="A196" s="159"/>
      <c r="B196" s="160"/>
      <c r="C196" s="190"/>
      <c r="D196" s="190"/>
      <c r="E196" s="175"/>
      <c r="F196" s="176"/>
      <c r="G196" s="145"/>
      <c r="H196" s="145"/>
      <c r="I196" s="176"/>
      <c r="J196" s="176"/>
      <c r="K196" s="176"/>
      <c r="L196" s="176"/>
      <c r="M196" s="176"/>
      <c r="N196" s="176"/>
      <c r="O196" s="176"/>
      <c r="P196" s="176"/>
      <c r="Q196" s="130"/>
      <c r="R196" s="130"/>
      <c r="S196" s="130"/>
      <c r="T196" s="130"/>
      <c r="U196" s="130"/>
      <c r="V196" s="130"/>
      <c r="W196" s="130"/>
      <c r="X196" s="130"/>
      <c r="Y196" s="112"/>
    </row>
    <row r="197" spans="1:25" ht="24" customHeight="1" x14ac:dyDescent="0.2">
      <c r="A197" s="159"/>
      <c r="B197" s="160"/>
      <c r="C197" s="190"/>
      <c r="D197" s="190"/>
      <c r="E197" s="175"/>
      <c r="F197" s="176"/>
      <c r="G197" s="145"/>
      <c r="H197" s="145"/>
      <c r="I197" s="176"/>
      <c r="J197" s="176"/>
      <c r="K197" s="176"/>
      <c r="L197" s="176"/>
      <c r="M197" s="176"/>
      <c r="N197" s="176"/>
      <c r="O197" s="176"/>
      <c r="P197" s="176"/>
      <c r="Q197" s="130"/>
      <c r="R197" s="130"/>
      <c r="S197" s="130"/>
      <c r="T197" s="130"/>
      <c r="U197" s="130"/>
      <c r="V197" s="130"/>
      <c r="W197" s="130"/>
      <c r="X197" s="130"/>
    </row>
    <row r="198" spans="1:25" s="111" customFormat="1" ht="24" customHeight="1" x14ac:dyDescent="0.2">
      <c r="A198" s="159"/>
      <c r="B198" s="160"/>
      <c r="C198" s="190"/>
      <c r="D198" s="190"/>
      <c r="E198" s="175"/>
      <c r="F198" s="176"/>
      <c r="G198" s="145"/>
      <c r="H198" s="145"/>
      <c r="I198" s="176"/>
      <c r="J198" s="176"/>
      <c r="K198" s="176"/>
      <c r="L198" s="176"/>
      <c r="M198" s="176"/>
      <c r="N198" s="176"/>
      <c r="O198" s="176"/>
      <c r="P198" s="176"/>
      <c r="Q198" s="130"/>
      <c r="R198" s="130"/>
      <c r="S198" s="130"/>
      <c r="T198" s="130"/>
      <c r="U198" s="130"/>
      <c r="V198" s="130"/>
      <c r="W198" s="130"/>
      <c r="X198" s="130"/>
      <c r="Y198" s="112"/>
    </row>
    <row r="199" spans="1:25" ht="24" customHeight="1" x14ac:dyDescent="0.2">
      <c r="A199" s="159"/>
      <c r="B199" s="160"/>
      <c r="C199" s="190"/>
      <c r="D199" s="190"/>
      <c r="E199" s="175"/>
      <c r="F199" s="176"/>
      <c r="G199" s="145"/>
      <c r="H199" s="145"/>
      <c r="I199" s="176"/>
      <c r="J199" s="176"/>
      <c r="K199" s="176"/>
      <c r="L199" s="176"/>
      <c r="M199" s="176"/>
      <c r="N199" s="176"/>
      <c r="O199" s="176"/>
      <c r="P199" s="176"/>
      <c r="Q199" s="130"/>
      <c r="R199" s="130"/>
      <c r="S199" s="130"/>
      <c r="T199" s="130"/>
      <c r="U199" s="130"/>
      <c r="V199" s="130"/>
      <c r="W199" s="130"/>
      <c r="X199" s="130"/>
    </row>
    <row r="200" spans="1:25" s="111" customFormat="1" ht="24" customHeight="1" x14ac:dyDescent="0.2">
      <c r="A200" s="159"/>
      <c r="B200" s="160"/>
      <c r="C200" s="190"/>
      <c r="D200" s="190"/>
      <c r="E200" s="175"/>
      <c r="F200" s="176"/>
      <c r="G200" s="145"/>
      <c r="H200" s="145"/>
      <c r="I200" s="176"/>
      <c r="J200" s="176"/>
      <c r="K200" s="176"/>
      <c r="L200" s="176"/>
      <c r="M200" s="176"/>
      <c r="N200" s="176"/>
      <c r="O200" s="176"/>
      <c r="P200" s="176"/>
      <c r="Q200" s="130"/>
      <c r="R200" s="130"/>
      <c r="S200" s="130"/>
      <c r="T200" s="130"/>
      <c r="U200" s="130"/>
      <c r="V200" s="130"/>
      <c r="W200" s="130"/>
      <c r="X200" s="130"/>
      <c r="Y200" s="112"/>
    </row>
    <row r="201" spans="1:25" ht="24" customHeight="1" x14ac:dyDescent="0.2">
      <c r="A201" s="159"/>
      <c r="B201" s="160"/>
      <c r="C201" s="190"/>
      <c r="D201" s="190"/>
      <c r="E201" s="175"/>
      <c r="F201" s="176"/>
      <c r="G201" s="145"/>
      <c r="H201" s="145"/>
      <c r="I201" s="176"/>
      <c r="J201" s="176"/>
      <c r="K201" s="176"/>
      <c r="L201" s="176"/>
      <c r="M201" s="176"/>
      <c r="N201" s="176"/>
      <c r="O201" s="176"/>
      <c r="P201" s="176"/>
      <c r="Q201" s="130"/>
      <c r="R201" s="130"/>
      <c r="S201" s="130"/>
      <c r="T201" s="130"/>
      <c r="U201" s="130"/>
      <c r="V201" s="130"/>
      <c r="W201" s="130"/>
      <c r="X201" s="130"/>
    </row>
    <row r="202" spans="1:25" s="111" customFormat="1" ht="24" customHeight="1" x14ac:dyDescent="0.2">
      <c r="A202" s="159"/>
      <c r="B202" s="160"/>
      <c r="C202" s="190"/>
      <c r="D202" s="190"/>
      <c r="E202" s="175"/>
      <c r="F202" s="176"/>
      <c r="G202" s="145"/>
      <c r="H202" s="145"/>
      <c r="I202" s="176"/>
      <c r="J202" s="176"/>
      <c r="K202" s="176"/>
      <c r="L202" s="176"/>
      <c r="M202" s="176"/>
      <c r="N202" s="176"/>
      <c r="O202" s="176"/>
      <c r="P202" s="176"/>
      <c r="Q202" s="130"/>
      <c r="R202" s="130"/>
      <c r="S202" s="130"/>
      <c r="T202" s="130"/>
      <c r="U202" s="130"/>
      <c r="V202" s="130"/>
      <c r="W202" s="130"/>
      <c r="X202" s="130"/>
      <c r="Y202" s="112"/>
    </row>
    <row r="203" spans="1:25" ht="24" customHeight="1" x14ac:dyDescent="0.2">
      <c r="A203" s="159"/>
      <c r="B203" s="160"/>
      <c r="C203" s="190"/>
      <c r="D203" s="190"/>
      <c r="E203" s="175"/>
      <c r="F203" s="176"/>
      <c r="G203" s="145"/>
      <c r="H203" s="145"/>
      <c r="I203" s="176"/>
      <c r="J203" s="176"/>
      <c r="K203" s="176"/>
      <c r="L203" s="176"/>
      <c r="M203" s="176"/>
      <c r="N203" s="176"/>
      <c r="O203" s="176"/>
      <c r="P203" s="176"/>
      <c r="Q203" s="130"/>
      <c r="R203" s="130"/>
      <c r="S203" s="130"/>
      <c r="T203" s="130"/>
      <c r="U203" s="130"/>
      <c r="V203" s="130"/>
      <c r="W203" s="130"/>
      <c r="X203" s="130"/>
    </row>
    <row r="204" spans="1:25" s="111" customFormat="1" ht="24" customHeight="1" x14ac:dyDescent="0.2">
      <c r="A204" s="159"/>
      <c r="B204" s="160"/>
      <c r="C204" s="190"/>
      <c r="D204" s="190"/>
      <c r="E204" s="175"/>
      <c r="F204" s="176"/>
      <c r="G204" s="145"/>
      <c r="H204" s="145"/>
      <c r="I204" s="176"/>
      <c r="J204" s="176"/>
      <c r="K204" s="176"/>
      <c r="L204" s="176"/>
      <c r="M204" s="176"/>
      <c r="N204" s="176"/>
      <c r="O204" s="176"/>
      <c r="P204" s="176"/>
      <c r="Q204" s="130"/>
      <c r="R204" s="130"/>
      <c r="S204" s="130"/>
      <c r="T204" s="130"/>
      <c r="U204" s="130"/>
      <c r="V204" s="130"/>
      <c r="W204" s="130"/>
      <c r="X204" s="130"/>
      <c r="Y204" s="112"/>
    </row>
    <row r="205" spans="1:25" ht="24" customHeight="1" x14ac:dyDescent="0.2">
      <c r="A205" s="159"/>
      <c r="B205" s="160"/>
      <c r="C205" s="190"/>
      <c r="D205" s="190"/>
      <c r="E205" s="175"/>
      <c r="F205" s="176"/>
      <c r="G205" s="145"/>
      <c r="H205" s="145"/>
      <c r="I205" s="176"/>
      <c r="J205" s="176"/>
      <c r="K205" s="176"/>
      <c r="L205" s="176"/>
      <c r="M205" s="176"/>
      <c r="N205" s="176"/>
      <c r="O205" s="176"/>
      <c r="P205" s="176"/>
      <c r="Q205" s="130"/>
      <c r="R205" s="130"/>
      <c r="S205" s="130"/>
      <c r="T205" s="130"/>
      <c r="U205" s="130"/>
      <c r="V205" s="130"/>
      <c r="W205" s="130"/>
      <c r="X205" s="130"/>
    </row>
    <row r="206" spans="1:25" s="111" customFormat="1" ht="24" customHeight="1" x14ac:dyDescent="0.2">
      <c r="A206" s="136"/>
      <c r="B206" s="137"/>
      <c r="C206" s="190"/>
      <c r="D206" s="190"/>
      <c r="E206" s="175"/>
      <c r="F206" s="176"/>
      <c r="G206" s="145"/>
      <c r="H206" s="145"/>
      <c r="I206" s="176"/>
      <c r="J206" s="176"/>
      <c r="K206" s="176"/>
      <c r="L206" s="176"/>
      <c r="M206" s="176"/>
      <c r="N206" s="176"/>
      <c r="O206" s="176"/>
      <c r="P206" s="176"/>
      <c r="Q206" s="130"/>
      <c r="R206" s="130"/>
      <c r="S206" s="130"/>
      <c r="T206" s="130"/>
      <c r="U206" s="130"/>
      <c r="V206" s="130"/>
      <c r="W206" s="130"/>
      <c r="X206" s="130"/>
      <c r="Y206" s="112"/>
    </row>
    <row r="207" spans="1:25" ht="24" customHeight="1" x14ac:dyDescent="0.2">
      <c r="A207" s="161"/>
      <c r="B207" s="149"/>
      <c r="C207" s="190"/>
      <c r="D207" s="190"/>
      <c r="E207" s="175"/>
      <c r="F207" s="176"/>
      <c r="G207" s="145"/>
      <c r="H207" s="145"/>
      <c r="I207" s="176"/>
      <c r="J207" s="176"/>
      <c r="K207" s="176"/>
      <c r="L207" s="176"/>
      <c r="M207" s="176"/>
      <c r="N207" s="176"/>
      <c r="O207" s="176"/>
      <c r="P207" s="176"/>
      <c r="Q207" s="130"/>
      <c r="R207" s="130"/>
      <c r="S207" s="130"/>
      <c r="T207" s="130"/>
      <c r="U207" s="130"/>
      <c r="V207" s="130"/>
      <c r="W207" s="130"/>
      <c r="X207" s="130"/>
    </row>
    <row r="208" spans="1:25" s="111" customFormat="1" ht="24" customHeight="1" x14ac:dyDescent="0.2">
      <c r="A208" s="159"/>
      <c r="B208" s="160"/>
      <c r="C208" s="190"/>
      <c r="D208" s="190"/>
      <c r="E208" s="175"/>
      <c r="F208" s="176"/>
      <c r="G208" s="145"/>
      <c r="H208" s="145"/>
      <c r="I208" s="176"/>
      <c r="J208" s="176"/>
      <c r="K208" s="176"/>
      <c r="L208" s="176"/>
      <c r="M208" s="176"/>
      <c r="N208" s="176"/>
      <c r="O208" s="176"/>
      <c r="P208" s="176"/>
      <c r="Q208" s="130"/>
      <c r="R208" s="130"/>
      <c r="S208" s="130"/>
      <c r="T208" s="130"/>
      <c r="U208" s="130"/>
      <c r="V208" s="130"/>
      <c r="W208" s="130"/>
      <c r="X208" s="130"/>
      <c r="Y208" s="112"/>
    </row>
    <row r="209" spans="1:25" ht="24" customHeight="1" x14ac:dyDescent="0.2">
      <c r="A209" s="159"/>
      <c r="B209" s="160"/>
      <c r="C209" s="190"/>
      <c r="D209" s="190"/>
      <c r="E209" s="175"/>
      <c r="F209" s="176"/>
      <c r="G209" s="145"/>
      <c r="H209" s="145"/>
      <c r="I209" s="176"/>
      <c r="J209" s="176"/>
      <c r="K209" s="176"/>
      <c r="L209" s="176"/>
      <c r="M209" s="176"/>
      <c r="N209" s="176"/>
      <c r="O209" s="176"/>
      <c r="P209" s="176"/>
      <c r="Q209" s="130"/>
      <c r="R209" s="130"/>
      <c r="S209" s="130"/>
      <c r="T209" s="130"/>
      <c r="U209" s="130"/>
      <c r="V209" s="130"/>
      <c r="W209" s="130"/>
      <c r="X209" s="130"/>
    </row>
    <row r="210" spans="1:25" s="111" customFormat="1" ht="24" customHeight="1" x14ac:dyDescent="0.2">
      <c r="A210" s="159"/>
      <c r="B210" s="160"/>
      <c r="C210" s="190"/>
      <c r="D210" s="190"/>
      <c r="E210" s="175"/>
      <c r="F210" s="176"/>
      <c r="G210" s="145"/>
      <c r="H210" s="145"/>
      <c r="I210" s="176"/>
      <c r="J210" s="176"/>
      <c r="K210" s="176"/>
      <c r="L210" s="176"/>
      <c r="M210" s="176"/>
      <c r="N210" s="176"/>
      <c r="O210" s="176"/>
      <c r="P210" s="176"/>
      <c r="Q210" s="130"/>
      <c r="R210" s="130"/>
      <c r="S210" s="130"/>
      <c r="T210" s="130"/>
      <c r="U210" s="130"/>
      <c r="V210" s="130"/>
      <c r="W210" s="130"/>
      <c r="X210" s="130"/>
      <c r="Y210" s="112"/>
    </row>
    <row r="211" spans="1:25" ht="24" customHeight="1" x14ac:dyDescent="0.2">
      <c r="A211" s="159"/>
      <c r="B211" s="160"/>
      <c r="C211" s="190"/>
      <c r="D211" s="190"/>
      <c r="E211" s="175"/>
      <c r="F211" s="176"/>
      <c r="G211" s="145"/>
      <c r="H211" s="145"/>
      <c r="I211" s="176"/>
      <c r="J211" s="176"/>
      <c r="K211" s="176"/>
      <c r="L211" s="176"/>
      <c r="M211" s="176"/>
      <c r="N211" s="176"/>
      <c r="O211" s="176"/>
      <c r="P211" s="176"/>
      <c r="Q211" s="130"/>
      <c r="R211" s="130"/>
      <c r="S211" s="130"/>
      <c r="T211" s="130"/>
      <c r="U211" s="130"/>
      <c r="V211" s="130"/>
      <c r="W211" s="130"/>
      <c r="X211" s="130"/>
    </row>
    <row r="212" spans="1:25" s="111" customFormat="1" ht="24" customHeight="1" x14ac:dyDescent="0.2">
      <c r="A212" s="159"/>
      <c r="B212" s="160"/>
      <c r="C212" s="190"/>
      <c r="D212" s="190"/>
      <c r="E212" s="175"/>
      <c r="F212" s="176"/>
      <c r="G212" s="145"/>
      <c r="H212" s="145"/>
      <c r="I212" s="176"/>
      <c r="J212" s="176"/>
      <c r="K212" s="176"/>
      <c r="L212" s="176"/>
      <c r="M212" s="176"/>
      <c r="N212" s="176"/>
      <c r="O212" s="176"/>
      <c r="P212" s="176"/>
      <c r="Q212" s="130"/>
      <c r="R212" s="130"/>
      <c r="S212" s="130"/>
      <c r="T212" s="130"/>
      <c r="U212" s="130"/>
      <c r="V212" s="130"/>
      <c r="W212" s="130"/>
      <c r="X212" s="130"/>
      <c r="Y212" s="112"/>
    </row>
    <row r="213" spans="1:25" ht="24" customHeight="1" x14ac:dyDescent="0.2">
      <c r="A213" s="159"/>
      <c r="B213" s="160"/>
      <c r="C213" s="190"/>
      <c r="D213" s="190"/>
      <c r="E213" s="175"/>
      <c r="F213" s="176"/>
      <c r="G213" s="145"/>
      <c r="H213" s="145"/>
      <c r="I213" s="176"/>
      <c r="J213" s="176"/>
      <c r="K213" s="176"/>
      <c r="L213" s="176"/>
      <c r="M213" s="176"/>
      <c r="N213" s="176"/>
      <c r="O213" s="176"/>
      <c r="P213" s="176"/>
      <c r="Q213" s="130"/>
      <c r="R213" s="130"/>
      <c r="S213" s="130"/>
      <c r="T213" s="130"/>
      <c r="U213" s="130"/>
      <c r="V213" s="130"/>
      <c r="W213" s="130"/>
      <c r="X213" s="130"/>
    </row>
    <row r="214" spans="1:25" s="111" customFormat="1" ht="24" customHeight="1" x14ac:dyDescent="0.2">
      <c r="A214" s="159"/>
      <c r="B214" s="160"/>
      <c r="C214" s="190"/>
      <c r="D214" s="190"/>
      <c r="E214" s="175"/>
      <c r="F214" s="176"/>
      <c r="G214" s="145"/>
      <c r="H214" s="145"/>
      <c r="I214" s="176"/>
      <c r="J214" s="176"/>
      <c r="K214" s="176"/>
      <c r="L214" s="176"/>
      <c r="M214" s="176"/>
      <c r="N214" s="176"/>
      <c r="O214" s="176"/>
      <c r="P214" s="176"/>
      <c r="Q214" s="130"/>
      <c r="R214" s="130"/>
      <c r="S214" s="130"/>
      <c r="T214" s="130"/>
      <c r="U214" s="130"/>
      <c r="V214" s="130"/>
      <c r="W214" s="130"/>
      <c r="X214" s="130"/>
      <c r="Y214" s="112"/>
    </row>
    <row r="215" spans="1:25" ht="24" customHeight="1" x14ac:dyDescent="0.2">
      <c r="A215" s="159"/>
      <c r="B215" s="160"/>
      <c r="C215" s="190"/>
      <c r="D215" s="190"/>
      <c r="E215" s="175"/>
      <c r="F215" s="176"/>
      <c r="G215" s="145"/>
      <c r="H215" s="145"/>
      <c r="I215" s="176"/>
      <c r="J215" s="176"/>
      <c r="K215" s="176"/>
      <c r="L215" s="176"/>
      <c r="M215" s="176"/>
      <c r="N215" s="176"/>
      <c r="O215" s="176"/>
      <c r="P215" s="176"/>
      <c r="Q215" s="130"/>
      <c r="R215" s="130"/>
      <c r="S215" s="130"/>
      <c r="T215" s="130"/>
      <c r="U215" s="130"/>
      <c r="V215" s="130"/>
      <c r="W215" s="130"/>
      <c r="X215" s="130"/>
    </row>
    <row r="216" spans="1:25" s="111" customFormat="1" ht="24" customHeight="1" x14ac:dyDescent="0.2">
      <c r="A216" s="159"/>
      <c r="B216" s="160"/>
      <c r="C216" s="190"/>
      <c r="D216" s="190"/>
      <c r="E216" s="175"/>
      <c r="F216" s="176"/>
      <c r="G216" s="145"/>
      <c r="H216" s="145"/>
      <c r="I216" s="176"/>
      <c r="J216" s="176"/>
      <c r="K216" s="176"/>
      <c r="L216" s="176"/>
      <c r="M216" s="176"/>
      <c r="N216" s="176"/>
      <c r="O216" s="176"/>
      <c r="P216" s="176"/>
      <c r="Q216" s="130"/>
      <c r="R216" s="130"/>
      <c r="S216" s="130"/>
      <c r="T216" s="130"/>
      <c r="U216" s="130"/>
      <c r="V216" s="130"/>
      <c r="W216" s="130"/>
      <c r="X216" s="130"/>
      <c r="Y216" s="112"/>
    </row>
    <row r="217" spans="1:25" ht="24" customHeight="1" x14ac:dyDescent="0.2">
      <c r="A217" s="159"/>
      <c r="B217" s="160"/>
      <c r="C217" s="190"/>
      <c r="D217" s="190"/>
      <c r="E217" s="131"/>
      <c r="F217" s="130"/>
      <c r="G217" s="141"/>
      <c r="H217" s="141"/>
      <c r="I217" s="130"/>
      <c r="J217" s="130"/>
      <c r="K217" s="130"/>
      <c r="L217" s="130"/>
      <c r="M217" s="130"/>
      <c r="N217" s="130"/>
      <c r="O217" s="130"/>
      <c r="P217" s="130"/>
      <c r="Q217" s="130"/>
      <c r="R217" s="130"/>
      <c r="S217" s="130"/>
      <c r="T217" s="130"/>
      <c r="U217" s="130"/>
      <c r="V217" s="130"/>
      <c r="W217" s="130"/>
      <c r="X217" s="130"/>
    </row>
    <row r="218" spans="1:25" s="111" customFormat="1" ht="24" customHeight="1" x14ac:dyDescent="0.2">
      <c r="A218" s="159"/>
      <c r="B218" s="160"/>
      <c r="C218" s="190"/>
      <c r="D218" s="190"/>
      <c r="E218" s="131"/>
      <c r="F218" s="130"/>
      <c r="G218" s="141"/>
      <c r="H218" s="141"/>
      <c r="I218" s="130"/>
      <c r="J218" s="130"/>
      <c r="K218" s="130"/>
      <c r="L218" s="130"/>
      <c r="M218" s="130"/>
      <c r="N218" s="130"/>
      <c r="O218" s="130"/>
      <c r="P218" s="130"/>
      <c r="Q218" s="130"/>
      <c r="R218" s="130"/>
      <c r="S218" s="130"/>
      <c r="T218" s="130"/>
      <c r="U218" s="130"/>
      <c r="V218" s="130"/>
      <c r="W218" s="130"/>
      <c r="X218" s="130"/>
      <c r="Y218" s="112"/>
    </row>
    <row r="219" spans="1:25" ht="24" customHeight="1" x14ac:dyDescent="0.2">
      <c r="A219" s="159"/>
      <c r="B219" s="160"/>
      <c r="C219" s="190"/>
      <c r="D219" s="190"/>
      <c r="E219" s="131"/>
      <c r="F219" s="130"/>
      <c r="G219" s="141"/>
      <c r="H219" s="141"/>
      <c r="I219" s="130"/>
      <c r="J219" s="130"/>
      <c r="K219" s="130"/>
      <c r="L219" s="130"/>
      <c r="M219" s="130"/>
      <c r="N219" s="130"/>
      <c r="O219" s="130"/>
      <c r="P219" s="130"/>
      <c r="Q219" s="130"/>
      <c r="R219" s="130"/>
      <c r="S219" s="130"/>
      <c r="T219" s="130"/>
      <c r="U219" s="130"/>
      <c r="V219" s="130"/>
      <c r="W219" s="130"/>
      <c r="X219" s="130"/>
    </row>
    <row r="220" spans="1:25" x14ac:dyDescent="0.2">
      <c r="A220" s="130"/>
      <c r="B220" s="131"/>
      <c r="C220" s="130"/>
      <c r="D220" s="130"/>
      <c r="E220" s="131"/>
      <c r="F220" s="130"/>
      <c r="G220" s="141"/>
      <c r="H220" s="141"/>
      <c r="I220" s="130"/>
      <c r="J220" s="130"/>
      <c r="K220" s="130"/>
      <c r="L220" s="130"/>
      <c r="M220" s="130"/>
      <c r="N220" s="130"/>
      <c r="O220" s="130"/>
      <c r="P220" s="130"/>
      <c r="Q220" s="130"/>
      <c r="R220" s="130"/>
      <c r="S220" s="130"/>
      <c r="T220" s="130"/>
      <c r="U220" s="130"/>
      <c r="V220" s="130"/>
      <c r="W220" s="130"/>
      <c r="X220" s="130"/>
    </row>
    <row r="221" spans="1:25" ht="12.75" customHeight="1" x14ac:dyDescent="0.2">
      <c r="A221" s="177"/>
      <c r="B221" s="177"/>
      <c r="C221" s="177"/>
      <c r="D221" s="177"/>
      <c r="E221" s="177"/>
      <c r="F221" s="177"/>
      <c r="G221" s="177"/>
      <c r="H221" s="177"/>
      <c r="I221" s="177"/>
      <c r="J221" s="177"/>
      <c r="K221" s="177"/>
      <c r="L221" s="177"/>
      <c r="M221" s="177"/>
      <c r="N221" s="177"/>
      <c r="O221" s="177"/>
      <c r="P221" s="165"/>
      <c r="Q221" s="130"/>
      <c r="R221" s="130"/>
      <c r="S221" s="130"/>
      <c r="T221" s="130"/>
      <c r="U221" s="130"/>
      <c r="V221" s="130"/>
      <c r="W221" s="130"/>
      <c r="X221" s="130"/>
    </row>
    <row r="222" spans="1:25" ht="12.75" customHeight="1" x14ac:dyDescent="0.2">
      <c r="A222" s="177"/>
      <c r="B222" s="177"/>
      <c r="C222" s="177"/>
      <c r="D222" s="177"/>
      <c r="E222" s="177"/>
      <c r="F222" s="177"/>
      <c r="G222" s="177"/>
      <c r="H222" s="177"/>
      <c r="I222" s="177"/>
      <c r="J222" s="177"/>
      <c r="K222" s="177"/>
      <c r="L222" s="177"/>
      <c r="M222" s="177"/>
      <c r="N222" s="177"/>
      <c r="O222" s="177"/>
      <c r="P222" s="165"/>
      <c r="Q222" s="130"/>
      <c r="R222" s="130"/>
      <c r="S222" s="130"/>
      <c r="T222" s="130"/>
      <c r="U222" s="130"/>
      <c r="V222" s="130"/>
      <c r="W222" s="130"/>
      <c r="X222" s="130"/>
    </row>
    <row r="223" spans="1:25" ht="13.5" customHeight="1" x14ac:dyDescent="0.2">
      <c r="A223" s="177"/>
      <c r="B223" s="177"/>
      <c r="C223" s="177"/>
      <c r="D223" s="177"/>
      <c r="E223" s="177"/>
      <c r="F223" s="177"/>
      <c r="G223" s="177"/>
      <c r="H223" s="177"/>
      <c r="I223" s="177"/>
      <c r="J223" s="177"/>
      <c r="K223" s="177"/>
      <c r="L223" s="177"/>
      <c r="M223" s="177"/>
      <c r="N223" s="177"/>
      <c r="O223" s="177"/>
      <c r="P223" s="165"/>
      <c r="Q223" s="130"/>
      <c r="R223" s="130"/>
      <c r="S223" s="130"/>
      <c r="T223" s="130"/>
      <c r="U223" s="130"/>
      <c r="V223" s="130"/>
      <c r="W223" s="130"/>
      <c r="X223" s="130"/>
    </row>
    <row r="224" spans="1:25" x14ac:dyDescent="0.2">
      <c r="A224" s="131"/>
      <c r="B224" s="131"/>
      <c r="C224" s="131"/>
      <c r="D224" s="131"/>
      <c r="E224" s="131"/>
      <c r="F224" s="131"/>
      <c r="G224" s="129"/>
      <c r="H224" s="129"/>
      <c r="I224" s="131"/>
      <c r="J224" s="131"/>
      <c r="K224" s="131"/>
      <c r="L224" s="131"/>
      <c r="M224" s="131"/>
      <c r="N224" s="131"/>
      <c r="O224" s="130"/>
      <c r="P224" s="130"/>
      <c r="Q224" s="130"/>
      <c r="R224" s="130"/>
      <c r="S224" s="130"/>
      <c r="T224" s="130"/>
      <c r="U224" s="130"/>
      <c r="V224" s="130"/>
      <c r="W224" s="130"/>
      <c r="X224" s="130"/>
    </row>
    <row r="225" spans="1:25" x14ac:dyDescent="0.2">
      <c r="A225" s="181"/>
      <c r="B225" s="182"/>
      <c r="C225" s="182"/>
      <c r="D225" s="195"/>
      <c r="E225" s="195"/>
      <c r="F225" s="195"/>
      <c r="G225" s="194"/>
      <c r="H225" s="194"/>
      <c r="I225" s="195"/>
      <c r="J225" s="195"/>
      <c r="K225" s="183"/>
      <c r="L225" s="114"/>
      <c r="M225" s="114"/>
      <c r="N225" s="114"/>
      <c r="O225" s="183"/>
      <c r="P225" s="114"/>
      <c r="Q225" s="130"/>
      <c r="R225" s="130"/>
      <c r="S225" s="130"/>
      <c r="T225" s="130"/>
      <c r="U225" s="130"/>
      <c r="V225" s="130"/>
      <c r="W225" s="130"/>
      <c r="X225" s="130"/>
    </row>
    <row r="226" spans="1:25" x14ac:dyDescent="0.2">
      <c r="A226" s="181"/>
      <c r="B226" s="182"/>
      <c r="C226" s="182"/>
      <c r="D226" s="195"/>
      <c r="E226" s="195"/>
      <c r="F226" s="195"/>
      <c r="G226" s="194"/>
      <c r="H226" s="194"/>
      <c r="I226" s="195"/>
      <c r="J226" s="195"/>
      <c r="K226" s="183"/>
      <c r="L226" s="114"/>
      <c r="M226" s="114"/>
      <c r="N226" s="114"/>
      <c r="O226" s="183"/>
      <c r="P226" s="114"/>
      <c r="Q226" s="130"/>
      <c r="R226" s="130"/>
      <c r="S226" s="130"/>
      <c r="T226" s="130"/>
      <c r="U226" s="130"/>
      <c r="V226" s="130"/>
      <c r="W226" s="130"/>
      <c r="X226" s="130"/>
    </row>
    <row r="227" spans="1:25" x14ac:dyDescent="0.2">
      <c r="A227" s="181"/>
      <c r="B227" s="182"/>
      <c r="C227" s="182"/>
      <c r="D227" s="195"/>
      <c r="E227" s="195"/>
      <c r="F227" s="195"/>
      <c r="G227" s="194"/>
      <c r="H227" s="194"/>
      <c r="I227" s="195"/>
      <c r="J227" s="195"/>
      <c r="K227" s="183"/>
      <c r="L227" s="114"/>
      <c r="M227" s="114"/>
      <c r="N227" s="114"/>
      <c r="O227" s="183"/>
      <c r="P227" s="114"/>
      <c r="Q227" s="130"/>
      <c r="R227" s="130"/>
      <c r="S227" s="130"/>
      <c r="T227" s="130"/>
      <c r="U227" s="130"/>
      <c r="V227" s="130"/>
      <c r="W227" s="130"/>
      <c r="X227" s="130"/>
    </row>
    <row r="228" spans="1:25" s="111" customFormat="1" ht="24" customHeight="1" x14ac:dyDescent="0.2">
      <c r="A228" s="162"/>
      <c r="B228" s="163"/>
      <c r="C228" s="162"/>
      <c r="D228" s="130"/>
      <c r="E228" s="175"/>
      <c r="F228" s="176"/>
      <c r="G228" s="145"/>
      <c r="H228" s="145"/>
      <c r="I228" s="176"/>
      <c r="J228" s="176"/>
      <c r="K228" s="176"/>
      <c r="L228" s="176"/>
      <c r="M228" s="176"/>
      <c r="N228" s="176"/>
      <c r="O228" s="176"/>
      <c r="P228" s="176"/>
      <c r="Q228" s="130"/>
      <c r="R228" s="130"/>
      <c r="S228" s="130"/>
      <c r="T228" s="130"/>
      <c r="U228" s="130"/>
      <c r="V228" s="130"/>
      <c r="W228" s="130"/>
      <c r="X228" s="130"/>
      <c r="Y228" s="112"/>
    </row>
    <row r="229" spans="1:25" ht="24" customHeight="1" x14ac:dyDescent="0.2">
      <c r="A229" s="164"/>
      <c r="B229" s="158"/>
      <c r="C229" s="164"/>
      <c r="D229" s="130"/>
      <c r="E229" s="175"/>
      <c r="F229" s="176"/>
      <c r="G229" s="145"/>
      <c r="H229" s="145"/>
      <c r="I229" s="176"/>
      <c r="J229" s="176"/>
      <c r="K229" s="176"/>
      <c r="L229" s="176"/>
      <c r="M229" s="176"/>
      <c r="N229" s="176"/>
      <c r="O229" s="176"/>
      <c r="P229" s="176"/>
      <c r="Q229" s="130"/>
      <c r="R229" s="130"/>
      <c r="S229" s="130"/>
      <c r="T229" s="130"/>
      <c r="U229" s="130"/>
      <c r="V229" s="130"/>
      <c r="W229" s="130"/>
      <c r="X229" s="130"/>
    </row>
    <row r="230" spans="1:25" s="111" customFormat="1" ht="24" customHeight="1" x14ac:dyDescent="0.2">
      <c r="A230" s="164"/>
      <c r="B230" s="158"/>
      <c r="C230" s="164"/>
      <c r="D230" s="130"/>
      <c r="E230" s="175"/>
      <c r="F230" s="176"/>
      <c r="G230" s="145"/>
      <c r="H230" s="145"/>
      <c r="I230" s="176"/>
      <c r="J230" s="176"/>
      <c r="K230" s="176"/>
      <c r="L230" s="176"/>
      <c r="M230" s="176"/>
      <c r="N230" s="176"/>
      <c r="O230" s="176"/>
      <c r="P230" s="176"/>
      <c r="Q230" s="130"/>
      <c r="R230" s="130"/>
      <c r="S230" s="130"/>
      <c r="T230" s="130"/>
      <c r="U230" s="130"/>
      <c r="V230" s="130"/>
      <c r="W230" s="130"/>
      <c r="X230" s="130"/>
      <c r="Y230" s="112"/>
    </row>
    <row r="231" spans="1:25" ht="24" customHeight="1" x14ac:dyDescent="0.2">
      <c r="A231" s="164"/>
      <c r="B231" s="158"/>
      <c r="C231" s="164"/>
      <c r="D231" s="130"/>
      <c r="E231" s="175"/>
      <c r="F231" s="176"/>
      <c r="G231" s="145"/>
      <c r="H231" s="145"/>
      <c r="I231" s="176"/>
      <c r="J231" s="176"/>
      <c r="K231" s="176"/>
      <c r="L231" s="176"/>
      <c r="M231" s="176"/>
      <c r="N231" s="176"/>
      <c r="O231" s="176"/>
      <c r="P231" s="176"/>
      <c r="Q231" s="130"/>
      <c r="R231" s="130"/>
      <c r="S231" s="130"/>
      <c r="T231" s="130"/>
      <c r="U231" s="130"/>
      <c r="V231" s="130"/>
      <c r="W231" s="130"/>
      <c r="X231" s="130"/>
    </row>
    <row r="232" spans="1:25" s="111" customFormat="1" ht="24" customHeight="1" x14ac:dyDescent="0.2">
      <c r="A232" s="164"/>
      <c r="B232" s="158"/>
      <c r="C232" s="164"/>
      <c r="D232" s="130"/>
      <c r="E232" s="175"/>
      <c r="F232" s="176"/>
      <c r="G232" s="145"/>
      <c r="H232" s="145"/>
      <c r="I232" s="176"/>
      <c r="J232" s="176"/>
      <c r="K232" s="176"/>
      <c r="L232" s="176"/>
      <c r="M232" s="176"/>
      <c r="N232" s="176"/>
      <c r="O232" s="176"/>
      <c r="P232" s="176"/>
      <c r="Q232" s="130"/>
      <c r="R232" s="130"/>
      <c r="S232" s="130"/>
      <c r="T232" s="130"/>
      <c r="U232" s="130"/>
      <c r="V232" s="130"/>
      <c r="W232" s="130"/>
      <c r="X232" s="130"/>
      <c r="Y232" s="112"/>
    </row>
    <row r="233" spans="1:25" ht="24" customHeight="1" x14ac:dyDescent="0.2">
      <c r="A233" s="164"/>
      <c r="B233" s="158"/>
      <c r="C233" s="164"/>
      <c r="D233" s="130"/>
      <c r="E233" s="175"/>
      <c r="F233" s="176"/>
      <c r="G233" s="145"/>
      <c r="H233" s="145"/>
      <c r="I233" s="176"/>
      <c r="J233" s="176"/>
      <c r="K233" s="176"/>
      <c r="L233" s="176"/>
      <c r="M233" s="176"/>
      <c r="N233" s="176"/>
      <c r="O233" s="176"/>
      <c r="P233" s="176"/>
      <c r="Q233" s="130"/>
      <c r="R233" s="130"/>
      <c r="S233" s="130"/>
      <c r="T233" s="130"/>
      <c r="U233" s="130"/>
      <c r="V233" s="130"/>
      <c r="W233" s="130"/>
      <c r="X233" s="130"/>
    </row>
    <row r="234" spans="1:25" s="111" customFormat="1" ht="24" customHeight="1" x14ac:dyDescent="0.2">
      <c r="A234" s="164"/>
      <c r="B234" s="158"/>
      <c r="C234" s="164"/>
      <c r="D234" s="130"/>
      <c r="E234" s="175"/>
      <c r="F234" s="176"/>
      <c r="G234" s="145"/>
      <c r="H234" s="145"/>
      <c r="I234" s="176"/>
      <c r="J234" s="176"/>
      <c r="K234" s="176"/>
      <c r="L234" s="176"/>
      <c r="M234" s="176"/>
      <c r="N234" s="176"/>
      <c r="O234" s="176"/>
      <c r="P234" s="176"/>
      <c r="Q234" s="130"/>
      <c r="R234" s="130"/>
      <c r="S234" s="130"/>
      <c r="T234" s="130"/>
      <c r="U234" s="130"/>
      <c r="V234" s="130"/>
      <c r="W234" s="130"/>
      <c r="X234" s="130"/>
      <c r="Y234" s="112"/>
    </row>
    <row r="235" spans="1:25" ht="24" customHeight="1" x14ac:dyDescent="0.2">
      <c r="A235" s="164"/>
      <c r="B235" s="158"/>
      <c r="C235" s="164"/>
      <c r="D235" s="130"/>
      <c r="E235" s="175"/>
      <c r="F235" s="176"/>
      <c r="G235" s="145"/>
      <c r="H235" s="145"/>
      <c r="I235" s="176"/>
      <c r="J235" s="176"/>
      <c r="K235" s="176"/>
      <c r="L235" s="176"/>
      <c r="M235" s="176"/>
      <c r="N235" s="176"/>
      <c r="O235" s="176"/>
      <c r="P235" s="176"/>
      <c r="Q235" s="130"/>
      <c r="R235" s="130"/>
      <c r="S235" s="130"/>
      <c r="T235" s="130"/>
      <c r="U235" s="130"/>
      <c r="V235" s="130"/>
      <c r="W235" s="130"/>
      <c r="X235" s="130"/>
    </row>
    <row r="236" spans="1:25" s="111" customFormat="1" ht="24" customHeight="1" x14ac:dyDescent="0.2">
      <c r="A236" s="164"/>
      <c r="B236" s="158"/>
      <c r="C236" s="164"/>
      <c r="D236" s="130"/>
      <c r="E236" s="175"/>
      <c r="F236" s="176"/>
      <c r="G236" s="145"/>
      <c r="H236" s="145"/>
      <c r="I236" s="176"/>
      <c r="J236" s="176"/>
      <c r="K236" s="176"/>
      <c r="L236" s="176"/>
      <c r="M236" s="176"/>
      <c r="N236" s="176"/>
      <c r="O236" s="176"/>
      <c r="P236" s="176"/>
      <c r="Q236" s="130"/>
      <c r="R236" s="130"/>
      <c r="S236" s="130"/>
      <c r="T236" s="130"/>
      <c r="U236" s="130"/>
      <c r="V236" s="130"/>
      <c r="W236" s="130"/>
      <c r="X236" s="130"/>
      <c r="Y236" s="112"/>
    </row>
    <row r="237" spans="1:25" ht="24" customHeight="1" x14ac:dyDescent="0.2">
      <c r="A237" s="164"/>
      <c r="B237" s="158"/>
      <c r="C237" s="164"/>
      <c r="D237" s="130"/>
      <c r="E237" s="175"/>
      <c r="F237" s="176"/>
      <c r="G237" s="145"/>
      <c r="H237" s="145"/>
      <c r="I237" s="176"/>
      <c r="J237" s="176"/>
      <c r="K237" s="176"/>
      <c r="L237" s="176"/>
      <c r="M237" s="176"/>
      <c r="N237" s="176"/>
      <c r="O237" s="176"/>
      <c r="P237" s="176"/>
      <c r="Q237" s="130"/>
      <c r="R237" s="130"/>
      <c r="S237" s="130"/>
      <c r="T237" s="130"/>
      <c r="U237" s="130"/>
      <c r="V237" s="130"/>
      <c r="W237" s="130"/>
      <c r="X237" s="130"/>
    </row>
    <row r="238" spans="1:25" s="111" customFormat="1" ht="24" customHeight="1" x14ac:dyDescent="0.2">
      <c r="A238" s="164"/>
      <c r="B238" s="158"/>
      <c r="C238" s="164"/>
      <c r="D238" s="130"/>
      <c r="E238" s="175"/>
      <c r="F238" s="176"/>
      <c r="G238" s="145"/>
      <c r="H238" s="145"/>
      <c r="I238" s="176"/>
      <c r="J238" s="176"/>
      <c r="K238" s="176"/>
      <c r="L238" s="176"/>
      <c r="M238" s="176"/>
      <c r="N238" s="176"/>
      <c r="O238" s="176"/>
      <c r="P238" s="176"/>
      <c r="Q238" s="130"/>
      <c r="R238" s="130"/>
      <c r="S238" s="130"/>
      <c r="T238" s="130"/>
      <c r="U238" s="130"/>
      <c r="V238" s="130"/>
      <c r="W238" s="130"/>
      <c r="X238" s="130"/>
      <c r="Y238" s="112"/>
    </row>
    <row r="239" spans="1:25" ht="24" customHeight="1" x14ac:dyDescent="0.2">
      <c r="A239" s="164"/>
      <c r="B239" s="158"/>
      <c r="C239" s="164"/>
      <c r="D239" s="130"/>
      <c r="E239" s="175"/>
      <c r="F239" s="176"/>
      <c r="G239" s="145"/>
      <c r="H239" s="145"/>
      <c r="I239" s="176"/>
      <c r="J239" s="176"/>
      <c r="K239" s="176"/>
      <c r="L239" s="176"/>
      <c r="M239" s="176"/>
      <c r="N239" s="176"/>
      <c r="O239" s="176"/>
      <c r="P239" s="176"/>
      <c r="Q239" s="130"/>
      <c r="R239" s="130"/>
      <c r="S239" s="130"/>
      <c r="T239" s="130"/>
      <c r="U239" s="130"/>
      <c r="V239" s="130"/>
      <c r="W239" s="130"/>
      <c r="X239" s="130"/>
    </row>
    <row r="240" spans="1:25" s="111" customFormat="1" ht="24" customHeight="1" x14ac:dyDescent="0.2">
      <c r="A240" s="164"/>
      <c r="B240" s="158"/>
      <c r="C240" s="164"/>
      <c r="D240" s="130"/>
      <c r="E240" s="175"/>
      <c r="F240" s="176"/>
      <c r="G240" s="145"/>
      <c r="H240" s="145"/>
      <c r="I240" s="176"/>
      <c r="J240" s="176"/>
      <c r="K240" s="176"/>
      <c r="L240" s="176"/>
      <c r="M240" s="176"/>
      <c r="N240" s="176"/>
      <c r="O240" s="176"/>
      <c r="P240" s="176"/>
      <c r="Q240" s="130"/>
      <c r="R240" s="130"/>
      <c r="S240" s="130"/>
      <c r="T240" s="130"/>
      <c r="U240" s="130"/>
      <c r="V240" s="130"/>
      <c r="W240" s="130"/>
      <c r="X240" s="130"/>
      <c r="Y240" s="112"/>
    </row>
    <row r="241" spans="1:25" ht="24" customHeight="1" x14ac:dyDescent="0.2">
      <c r="A241" s="164"/>
      <c r="B241" s="158"/>
      <c r="C241" s="164"/>
      <c r="D241" s="130"/>
      <c r="E241" s="175"/>
      <c r="F241" s="176"/>
      <c r="G241" s="145"/>
      <c r="H241" s="145"/>
      <c r="I241" s="176"/>
      <c r="J241" s="176"/>
      <c r="K241" s="176"/>
      <c r="L241" s="176"/>
      <c r="M241" s="176"/>
      <c r="N241" s="176"/>
      <c r="O241" s="176"/>
      <c r="P241" s="176"/>
      <c r="Q241" s="130"/>
      <c r="R241" s="130"/>
      <c r="S241" s="130"/>
      <c r="T241" s="130"/>
      <c r="U241" s="130"/>
      <c r="V241" s="130"/>
      <c r="W241" s="130"/>
      <c r="X241" s="130"/>
    </row>
    <row r="242" spans="1:25" s="111" customFormat="1" ht="24" customHeight="1" x14ac:dyDescent="0.2">
      <c r="A242" s="164"/>
      <c r="B242" s="158"/>
      <c r="C242" s="164"/>
      <c r="D242" s="130"/>
      <c r="E242" s="175"/>
      <c r="F242" s="176"/>
      <c r="G242" s="145"/>
      <c r="H242" s="145"/>
      <c r="I242" s="176"/>
      <c r="J242" s="176"/>
      <c r="K242" s="176"/>
      <c r="L242" s="176"/>
      <c r="M242" s="176"/>
      <c r="N242" s="176"/>
      <c r="O242" s="176"/>
      <c r="P242" s="176"/>
      <c r="Q242" s="130"/>
      <c r="R242" s="130"/>
      <c r="S242" s="130"/>
      <c r="T242" s="130"/>
      <c r="U242" s="130"/>
      <c r="V242" s="130"/>
      <c r="W242" s="130"/>
      <c r="X242" s="130"/>
      <c r="Y242" s="112"/>
    </row>
    <row r="243" spans="1:25" ht="24" customHeight="1" x14ac:dyDescent="0.2">
      <c r="A243" s="164"/>
      <c r="B243" s="158"/>
      <c r="C243" s="164"/>
      <c r="D243" s="130"/>
      <c r="E243" s="175"/>
      <c r="F243" s="176"/>
      <c r="G243" s="145"/>
      <c r="H243" s="145"/>
      <c r="I243" s="176"/>
      <c r="J243" s="176"/>
      <c r="K243" s="176"/>
      <c r="L243" s="176"/>
      <c r="M243" s="176"/>
      <c r="N243" s="176"/>
      <c r="O243" s="176"/>
      <c r="P243" s="176"/>
      <c r="Q243" s="130"/>
      <c r="R243" s="130"/>
      <c r="S243" s="130"/>
      <c r="T243" s="130"/>
      <c r="U243" s="130"/>
      <c r="V243" s="130"/>
      <c r="W243" s="130"/>
      <c r="X243" s="130"/>
    </row>
    <row r="244" spans="1:25" s="111" customFormat="1" ht="24" customHeight="1" x14ac:dyDescent="0.2">
      <c r="A244" s="164"/>
      <c r="B244" s="158"/>
      <c r="C244" s="164"/>
      <c r="D244" s="130"/>
      <c r="E244" s="175"/>
      <c r="F244" s="176"/>
      <c r="G244" s="145"/>
      <c r="H244" s="145"/>
      <c r="I244" s="176"/>
      <c r="J244" s="176"/>
      <c r="K244" s="176"/>
      <c r="L244" s="176"/>
      <c r="M244" s="176"/>
      <c r="N244" s="176"/>
      <c r="O244" s="176"/>
      <c r="P244" s="176"/>
      <c r="Q244" s="130"/>
      <c r="R244" s="130"/>
      <c r="S244" s="130"/>
      <c r="T244" s="130"/>
      <c r="U244" s="130"/>
      <c r="V244" s="130"/>
      <c r="W244" s="130"/>
      <c r="X244" s="130"/>
      <c r="Y244" s="112"/>
    </row>
    <row r="245" spans="1:25" ht="24" customHeight="1" x14ac:dyDescent="0.2">
      <c r="A245" s="164"/>
      <c r="B245" s="158"/>
      <c r="C245" s="164"/>
      <c r="D245" s="130"/>
      <c r="E245" s="175"/>
      <c r="F245" s="176"/>
      <c r="G245" s="145"/>
      <c r="H245" s="145"/>
      <c r="I245" s="176"/>
      <c r="J245" s="176"/>
      <c r="K245" s="176"/>
      <c r="L245" s="176"/>
      <c r="M245" s="176"/>
      <c r="N245" s="176"/>
      <c r="O245" s="176"/>
      <c r="P245" s="176"/>
      <c r="Q245" s="130"/>
      <c r="R245" s="130"/>
      <c r="S245" s="130"/>
      <c r="T245" s="130"/>
      <c r="U245" s="130"/>
      <c r="V245" s="130"/>
      <c r="W245" s="130"/>
      <c r="X245" s="130"/>
    </row>
    <row r="246" spans="1:25" s="111" customFormat="1" ht="24" customHeight="1" x14ac:dyDescent="0.2">
      <c r="A246" s="164"/>
      <c r="B246" s="158"/>
      <c r="C246" s="164"/>
      <c r="D246" s="130"/>
      <c r="E246" s="175"/>
      <c r="F246" s="176"/>
      <c r="G246" s="145"/>
      <c r="H246" s="145"/>
      <c r="I246" s="176"/>
      <c r="J246" s="176"/>
      <c r="K246" s="176"/>
      <c r="L246" s="176"/>
      <c r="M246" s="176"/>
      <c r="N246" s="176"/>
      <c r="O246" s="176"/>
      <c r="P246" s="176"/>
      <c r="Q246" s="130"/>
      <c r="R246" s="130"/>
      <c r="S246" s="130"/>
      <c r="T246" s="130"/>
      <c r="U246" s="130"/>
      <c r="V246" s="130"/>
      <c r="W246" s="130"/>
      <c r="X246" s="130"/>
      <c r="Y246" s="112"/>
    </row>
    <row r="247" spans="1:25" ht="24" customHeight="1" x14ac:dyDescent="0.2">
      <c r="A247" s="164"/>
      <c r="B247" s="158"/>
      <c r="C247" s="164"/>
      <c r="D247" s="130"/>
      <c r="E247" s="175"/>
      <c r="F247" s="176"/>
      <c r="G247" s="145"/>
      <c r="H247" s="145"/>
      <c r="I247" s="176"/>
      <c r="J247" s="176"/>
      <c r="K247" s="176"/>
      <c r="L247" s="176"/>
      <c r="M247" s="176"/>
      <c r="N247" s="176"/>
      <c r="O247" s="176"/>
      <c r="P247" s="176"/>
      <c r="Q247" s="130"/>
      <c r="R247" s="130"/>
      <c r="S247" s="130"/>
      <c r="T247" s="130"/>
      <c r="U247" s="130"/>
      <c r="V247" s="130"/>
      <c r="W247" s="130"/>
      <c r="X247" s="130"/>
    </row>
    <row r="248" spans="1:25" s="111" customFormat="1" ht="24" customHeight="1" x14ac:dyDescent="0.2">
      <c r="A248" s="164"/>
      <c r="B248" s="158"/>
      <c r="C248" s="164"/>
      <c r="D248" s="130"/>
      <c r="E248" s="175"/>
      <c r="F248" s="176"/>
      <c r="G248" s="145"/>
      <c r="H248" s="145"/>
      <c r="I248" s="176"/>
      <c r="J248" s="176"/>
      <c r="K248" s="176"/>
      <c r="L248" s="176"/>
      <c r="M248" s="176"/>
      <c r="N248" s="176"/>
      <c r="O248" s="176"/>
      <c r="P248" s="176"/>
      <c r="Q248" s="130"/>
      <c r="R248" s="130"/>
      <c r="S248" s="130"/>
      <c r="T248" s="130"/>
      <c r="U248" s="130"/>
      <c r="V248" s="130"/>
      <c r="W248" s="130"/>
      <c r="X248" s="130"/>
      <c r="Y248" s="112"/>
    </row>
    <row r="249" spans="1:25" ht="24" customHeight="1" x14ac:dyDescent="0.2">
      <c r="A249" s="164"/>
      <c r="B249" s="158"/>
      <c r="C249" s="164"/>
      <c r="D249" s="130"/>
      <c r="E249" s="175"/>
      <c r="F249" s="176"/>
      <c r="G249" s="145"/>
      <c r="H249" s="145"/>
      <c r="I249" s="176"/>
      <c r="J249" s="176"/>
      <c r="K249" s="176"/>
      <c r="L249" s="176"/>
      <c r="M249" s="176"/>
      <c r="N249" s="176"/>
      <c r="O249" s="176"/>
      <c r="P249" s="176"/>
      <c r="Q249" s="130"/>
      <c r="R249" s="130"/>
      <c r="S249" s="130"/>
      <c r="T249" s="130"/>
      <c r="U249" s="130"/>
      <c r="V249" s="130"/>
      <c r="W249" s="130"/>
      <c r="X249" s="130"/>
    </row>
    <row r="250" spans="1:25" s="111" customFormat="1" ht="24" customHeight="1" x14ac:dyDescent="0.2">
      <c r="A250" s="164"/>
      <c r="B250" s="158"/>
      <c r="C250" s="164"/>
      <c r="D250" s="130"/>
      <c r="E250" s="175"/>
      <c r="F250" s="176"/>
      <c r="G250" s="145"/>
      <c r="H250" s="145"/>
      <c r="I250" s="176"/>
      <c r="J250" s="176"/>
      <c r="K250" s="176"/>
      <c r="L250" s="176"/>
      <c r="M250" s="176"/>
      <c r="N250" s="176"/>
      <c r="O250" s="176"/>
      <c r="P250" s="176"/>
      <c r="Q250" s="130"/>
      <c r="R250" s="130"/>
      <c r="S250" s="130"/>
      <c r="T250" s="130"/>
      <c r="U250" s="130"/>
      <c r="V250" s="130"/>
      <c r="W250" s="130"/>
      <c r="X250" s="130"/>
      <c r="Y250" s="112"/>
    </row>
    <row r="251" spans="1:25" ht="24" customHeight="1" x14ac:dyDescent="0.2">
      <c r="A251" s="171"/>
      <c r="B251" s="172"/>
      <c r="C251" s="171"/>
      <c r="D251" s="130"/>
      <c r="E251" s="131"/>
      <c r="F251" s="130"/>
      <c r="G251" s="141"/>
      <c r="H251" s="141"/>
      <c r="I251" s="130"/>
      <c r="J251" s="130"/>
      <c r="K251" s="130"/>
      <c r="L251" s="130"/>
      <c r="M251" s="130"/>
      <c r="N251" s="130"/>
      <c r="O251" s="130"/>
      <c r="P251" s="130"/>
      <c r="Q251" s="130"/>
      <c r="R251" s="130"/>
      <c r="S251" s="130"/>
      <c r="T251" s="130"/>
      <c r="U251" s="130"/>
      <c r="V251" s="130"/>
      <c r="W251" s="130"/>
      <c r="X251" s="130"/>
    </row>
    <row r="252" spans="1:25" s="111" customFormat="1" ht="24" customHeight="1" x14ac:dyDescent="0.2">
      <c r="A252" s="171"/>
      <c r="B252" s="172"/>
      <c r="C252" s="171"/>
      <c r="D252" s="130"/>
      <c r="E252" s="131"/>
      <c r="F252" s="130"/>
      <c r="G252" s="141"/>
      <c r="H252" s="141"/>
      <c r="I252" s="130"/>
      <c r="J252" s="130"/>
      <c r="K252" s="130"/>
      <c r="L252" s="130"/>
      <c r="M252" s="130"/>
      <c r="N252" s="130"/>
      <c r="O252" s="130"/>
      <c r="P252" s="130"/>
      <c r="Q252" s="130"/>
      <c r="R252" s="130"/>
      <c r="S252" s="130"/>
      <c r="T252" s="130"/>
      <c r="U252" s="130"/>
      <c r="V252" s="130"/>
      <c r="W252" s="130"/>
      <c r="X252" s="130"/>
      <c r="Y252" s="112"/>
    </row>
    <row r="253" spans="1:25" ht="24" customHeight="1" x14ac:dyDescent="0.2">
      <c r="A253" s="171"/>
      <c r="B253" s="172"/>
      <c r="C253" s="171"/>
      <c r="D253" s="130"/>
      <c r="E253" s="131"/>
      <c r="F253" s="130"/>
      <c r="G253" s="141"/>
      <c r="H253" s="141"/>
      <c r="I253" s="130"/>
      <c r="J253" s="130"/>
      <c r="K253" s="130"/>
      <c r="L253" s="130"/>
      <c r="M253" s="130"/>
      <c r="N253" s="130"/>
      <c r="O253" s="130"/>
      <c r="P253" s="130"/>
      <c r="Q253" s="130"/>
      <c r="R253" s="130"/>
      <c r="S253" s="130"/>
      <c r="T253" s="130"/>
      <c r="U253" s="130"/>
      <c r="V253" s="130"/>
      <c r="W253" s="130"/>
      <c r="X253" s="130"/>
    </row>
  </sheetData>
  <mergeCells count="36">
    <mergeCell ref="AC53:AC64"/>
    <mergeCell ref="AC41:AC52"/>
    <mergeCell ref="F31:G31"/>
    <mergeCell ref="C30:D30"/>
    <mergeCell ref="C22:D22"/>
    <mergeCell ref="C23:D23"/>
    <mergeCell ref="C24:D24"/>
    <mergeCell ref="C25:D25"/>
    <mergeCell ref="C26:D26"/>
    <mergeCell ref="C27:D27"/>
    <mergeCell ref="C28:D28"/>
    <mergeCell ref="C29:D29"/>
    <mergeCell ref="C16:D16"/>
    <mergeCell ref="C17:D17"/>
    <mergeCell ref="C18:D18"/>
    <mergeCell ref="C19:D19"/>
    <mergeCell ref="C20:D20"/>
    <mergeCell ref="C21:D21"/>
    <mergeCell ref="C11:D11"/>
    <mergeCell ref="C12:D12"/>
    <mergeCell ref="C13:D13"/>
    <mergeCell ref="C14:D14"/>
    <mergeCell ref="C15:D15"/>
    <mergeCell ref="U5:U7"/>
    <mergeCell ref="C8:D8"/>
    <mergeCell ref="C9:D9"/>
    <mergeCell ref="C10:D10"/>
    <mergeCell ref="H5:K6"/>
    <mergeCell ref="L5:O6"/>
    <mergeCell ref="Q5:T6"/>
    <mergeCell ref="A1:O3"/>
    <mergeCell ref="D5:D7"/>
    <mergeCell ref="E5:E7"/>
    <mergeCell ref="F5:F7"/>
    <mergeCell ref="G5:G7"/>
    <mergeCell ref="P5:P7"/>
  </mergeCells>
  <conditionalFormatting sqref="H8:H30">
    <cfRule type="expression" dxfId="1" priority="2">
      <formula>H8=MAX(($B$8:$B$30=1)*($H$8:$H$30))</formula>
    </cfRule>
    <cfRule type="expression" dxfId="0" priority="1">
      <formula>H8=MAX(($B$8:$B$30=2)*($H$8:$H$30))</formula>
    </cfRule>
  </conditionalFormatting>
  <dataValidations count="1">
    <dataValidation type="list" allowBlank="1" showInputMessage="1" showErrorMessage="1" sqref="WVL983079:WVL983110 E65535:E65566 IZ65535:IZ65566 SV65535:SV65566 ACR65535:ACR65566 AMN65535:AMN65566 AWJ65535:AWJ65566 BGF65535:BGF65566 BQB65535:BQB65566 BZX65535:BZX65566 CJT65535:CJT65566 CTP65535:CTP65566 DDL65535:DDL65566 DNH65535:DNH65566 DXD65535:DXD65566 EGZ65535:EGZ65566 EQV65535:EQV65566 FAR65535:FAR65566 FKN65535:FKN65566 FUJ65535:FUJ65566 GEF65535:GEF65566 GOB65535:GOB65566 GXX65535:GXX65566 HHT65535:HHT65566 HRP65535:HRP65566 IBL65535:IBL65566 ILH65535:ILH65566 IVD65535:IVD65566 JEZ65535:JEZ65566 JOV65535:JOV65566 JYR65535:JYR65566 KIN65535:KIN65566 KSJ65535:KSJ65566 LCF65535:LCF65566 LMB65535:LMB65566 LVX65535:LVX65566 MFT65535:MFT65566 MPP65535:MPP65566 MZL65535:MZL65566 NJH65535:NJH65566 NTD65535:NTD65566 OCZ65535:OCZ65566 OMV65535:OMV65566 OWR65535:OWR65566 PGN65535:PGN65566 PQJ65535:PQJ65566 QAF65535:QAF65566 QKB65535:QKB65566 QTX65535:QTX65566 RDT65535:RDT65566 RNP65535:RNP65566 RXL65535:RXL65566 SHH65535:SHH65566 SRD65535:SRD65566 TAZ65535:TAZ65566 TKV65535:TKV65566 TUR65535:TUR65566 UEN65535:UEN65566 UOJ65535:UOJ65566 UYF65535:UYF65566 VIB65535:VIB65566 VRX65535:VRX65566 WBT65535:WBT65566 WLP65535:WLP65566 WVL65535:WVL65566 E131071:E131102 IZ131071:IZ131102 SV131071:SV131102 ACR131071:ACR131102 AMN131071:AMN131102 AWJ131071:AWJ131102 BGF131071:BGF131102 BQB131071:BQB131102 BZX131071:BZX131102 CJT131071:CJT131102 CTP131071:CTP131102 DDL131071:DDL131102 DNH131071:DNH131102 DXD131071:DXD131102 EGZ131071:EGZ131102 EQV131071:EQV131102 FAR131071:FAR131102 FKN131071:FKN131102 FUJ131071:FUJ131102 GEF131071:GEF131102 GOB131071:GOB131102 GXX131071:GXX131102 HHT131071:HHT131102 HRP131071:HRP131102 IBL131071:IBL131102 ILH131071:ILH131102 IVD131071:IVD131102 JEZ131071:JEZ131102 JOV131071:JOV131102 JYR131071:JYR131102 KIN131071:KIN131102 KSJ131071:KSJ131102 LCF131071:LCF131102 LMB131071:LMB131102 LVX131071:LVX131102 MFT131071:MFT131102 MPP131071:MPP131102 MZL131071:MZL131102 NJH131071:NJH131102 NTD131071:NTD131102 OCZ131071:OCZ131102 OMV131071:OMV131102 OWR131071:OWR131102 PGN131071:PGN131102 PQJ131071:PQJ131102 QAF131071:QAF131102 QKB131071:QKB131102 QTX131071:QTX131102 RDT131071:RDT131102 RNP131071:RNP131102 RXL131071:RXL131102 SHH131071:SHH131102 SRD131071:SRD131102 TAZ131071:TAZ131102 TKV131071:TKV131102 TUR131071:TUR131102 UEN131071:UEN131102 UOJ131071:UOJ131102 UYF131071:UYF131102 VIB131071:VIB131102 VRX131071:VRX131102 WBT131071:WBT131102 WLP131071:WLP131102 WVL131071:WVL131102 E196607:E196638 IZ196607:IZ196638 SV196607:SV196638 ACR196607:ACR196638 AMN196607:AMN196638 AWJ196607:AWJ196638 BGF196607:BGF196638 BQB196607:BQB196638 BZX196607:BZX196638 CJT196607:CJT196638 CTP196607:CTP196638 DDL196607:DDL196638 DNH196607:DNH196638 DXD196607:DXD196638 EGZ196607:EGZ196638 EQV196607:EQV196638 FAR196607:FAR196638 FKN196607:FKN196638 FUJ196607:FUJ196638 GEF196607:GEF196638 GOB196607:GOB196638 GXX196607:GXX196638 HHT196607:HHT196638 HRP196607:HRP196638 IBL196607:IBL196638 ILH196607:ILH196638 IVD196607:IVD196638 JEZ196607:JEZ196638 JOV196607:JOV196638 JYR196607:JYR196638 KIN196607:KIN196638 KSJ196607:KSJ196638 LCF196607:LCF196638 LMB196607:LMB196638 LVX196607:LVX196638 MFT196607:MFT196638 MPP196607:MPP196638 MZL196607:MZL196638 NJH196607:NJH196638 NTD196607:NTD196638 OCZ196607:OCZ196638 OMV196607:OMV196638 OWR196607:OWR196638 PGN196607:PGN196638 PQJ196607:PQJ196638 QAF196607:QAF196638 QKB196607:QKB196638 QTX196607:QTX196638 RDT196607:RDT196638 RNP196607:RNP196638 RXL196607:RXL196638 SHH196607:SHH196638 SRD196607:SRD196638 TAZ196607:TAZ196638 TKV196607:TKV196638 TUR196607:TUR196638 UEN196607:UEN196638 UOJ196607:UOJ196638 UYF196607:UYF196638 VIB196607:VIB196638 VRX196607:VRX196638 WBT196607:WBT196638 WLP196607:WLP196638 WVL196607:WVL196638 E262143:E262174 IZ262143:IZ262174 SV262143:SV262174 ACR262143:ACR262174 AMN262143:AMN262174 AWJ262143:AWJ262174 BGF262143:BGF262174 BQB262143:BQB262174 BZX262143:BZX262174 CJT262143:CJT262174 CTP262143:CTP262174 DDL262143:DDL262174 DNH262143:DNH262174 DXD262143:DXD262174 EGZ262143:EGZ262174 EQV262143:EQV262174 FAR262143:FAR262174 FKN262143:FKN262174 FUJ262143:FUJ262174 GEF262143:GEF262174 GOB262143:GOB262174 GXX262143:GXX262174 HHT262143:HHT262174 HRP262143:HRP262174 IBL262143:IBL262174 ILH262143:ILH262174 IVD262143:IVD262174 JEZ262143:JEZ262174 JOV262143:JOV262174 JYR262143:JYR262174 KIN262143:KIN262174 KSJ262143:KSJ262174 LCF262143:LCF262174 LMB262143:LMB262174 LVX262143:LVX262174 MFT262143:MFT262174 MPP262143:MPP262174 MZL262143:MZL262174 NJH262143:NJH262174 NTD262143:NTD262174 OCZ262143:OCZ262174 OMV262143:OMV262174 OWR262143:OWR262174 PGN262143:PGN262174 PQJ262143:PQJ262174 QAF262143:QAF262174 QKB262143:QKB262174 QTX262143:QTX262174 RDT262143:RDT262174 RNP262143:RNP262174 RXL262143:RXL262174 SHH262143:SHH262174 SRD262143:SRD262174 TAZ262143:TAZ262174 TKV262143:TKV262174 TUR262143:TUR262174 UEN262143:UEN262174 UOJ262143:UOJ262174 UYF262143:UYF262174 VIB262143:VIB262174 VRX262143:VRX262174 WBT262143:WBT262174 WLP262143:WLP262174 WVL262143:WVL262174 E327679:E327710 IZ327679:IZ327710 SV327679:SV327710 ACR327679:ACR327710 AMN327679:AMN327710 AWJ327679:AWJ327710 BGF327679:BGF327710 BQB327679:BQB327710 BZX327679:BZX327710 CJT327679:CJT327710 CTP327679:CTP327710 DDL327679:DDL327710 DNH327679:DNH327710 DXD327679:DXD327710 EGZ327679:EGZ327710 EQV327679:EQV327710 FAR327679:FAR327710 FKN327679:FKN327710 FUJ327679:FUJ327710 GEF327679:GEF327710 GOB327679:GOB327710 GXX327679:GXX327710 HHT327679:HHT327710 HRP327679:HRP327710 IBL327679:IBL327710 ILH327679:ILH327710 IVD327679:IVD327710 JEZ327679:JEZ327710 JOV327679:JOV327710 JYR327679:JYR327710 KIN327679:KIN327710 KSJ327679:KSJ327710 LCF327679:LCF327710 LMB327679:LMB327710 LVX327679:LVX327710 MFT327679:MFT327710 MPP327679:MPP327710 MZL327679:MZL327710 NJH327679:NJH327710 NTD327679:NTD327710 OCZ327679:OCZ327710 OMV327679:OMV327710 OWR327679:OWR327710 PGN327679:PGN327710 PQJ327679:PQJ327710 QAF327679:QAF327710 QKB327679:QKB327710 QTX327679:QTX327710 RDT327679:RDT327710 RNP327679:RNP327710 RXL327679:RXL327710 SHH327679:SHH327710 SRD327679:SRD327710 TAZ327679:TAZ327710 TKV327679:TKV327710 TUR327679:TUR327710 UEN327679:UEN327710 UOJ327679:UOJ327710 UYF327679:UYF327710 VIB327679:VIB327710 VRX327679:VRX327710 WBT327679:WBT327710 WLP327679:WLP327710 WVL327679:WVL327710 E393215:E393246 IZ393215:IZ393246 SV393215:SV393246 ACR393215:ACR393246 AMN393215:AMN393246 AWJ393215:AWJ393246 BGF393215:BGF393246 BQB393215:BQB393246 BZX393215:BZX393246 CJT393215:CJT393246 CTP393215:CTP393246 DDL393215:DDL393246 DNH393215:DNH393246 DXD393215:DXD393246 EGZ393215:EGZ393246 EQV393215:EQV393246 FAR393215:FAR393246 FKN393215:FKN393246 FUJ393215:FUJ393246 GEF393215:GEF393246 GOB393215:GOB393246 GXX393215:GXX393246 HHT393215:HHT393246 HRP393215:HRP393246 IBL393215:IBL393246 ILH393215:ILH393246 IVD393215:IVD393246 JEZ393215:JEZ393246 JOV393215:JOV393246 JYR393215:JYR393246 KIN393215:KIN393246 KSJ393215:KSJ393246 LCF393215:LCF393246 LMB393215:LMB393246 LVX393215:LVX393246 MFT393215:MFT393246 MPP393215:MPP393246 MZL393215:MZL393246 NJH393215:NJH393246 NTD393215:NTD393246 OCZ393215:OCZ393246 OMV393215:OMV393246 OWR393215:OWR393246 PGN393215:PGN393246 PQJ393215:PQJ393246 QAF393215:QAF393246 QKB393215:QKB393246 QTX393215:QTX393246 RDT393215:RDT393246 RNP393215:RNP393246 RXL393215:RXL393246 SHH393215:SHH393246 SRD393215:SRD393246 TAZ393215:TAZ393246 TKV393215:TKV393246 TUR393215:TUR393246 UEN393215:UEN393246 UOJ393215:UOJ393246 UYF393215:UYF393246 VIB393215:VIB393246 VRX393215:VRX393246 WBT393215:WBT393246 WLP393215:WLP393246 WVL393215:WVL393246 E458751:E458782 IZ458751:IZ458782 SV458751:SV458782 ACR458751:ACR458782 AMN458751:AMN458782 AWJ458751:AWJ458782 BGF458751:BGF458782 BQB458751:BQB458782 BZX458751:BZX458782 CJT458751:CJT458782 CTP458751:CTP458782 DDL458751:DDL458782 DNH458751:DNH458782 DXD458751:DXD458782 EGZ458751:EGZ458782 EQV458751:EQV458782 FAR458751:FAR458782 FKN458751:FKN458782 FUJ458751:FUJ458782 GEF458751:GEF458782 GOB458751:GOB458782 GXX458751:GXX458782 HHT458751:HHT458782 HRP458751:HRP458782 IBL458751:IBL458782 ILH458751:ILH458782 IVD458751:IVD458782 JEZ458751:JEZ458782 JOV458751:JOV458782 JYR458751:JYR458782 KIN458751:KIN458782 KSJ458751:KSJ458782 LCF458751:LCF458782 LMB458751:LMB458782 LVX458751:LVX458782 MFT458751:MFT458782 MPP458751:MPP458782 MZL458751:MZL458782 NJH458751:NJH458782 NTD458751:NTD458782 OCZ458751:OCZ458782 OMV458751:OMV458782 OWR458751:OWR458782 PGN458751:PGN458782 PQJ458751:PQJ458782 QAF458751:QAF458782 QKB458751:QKB458782 QTX458751:QTX458782 RDT458751:RDT458782 RNP458751:RNP458782 RXL458751:RXL458782 SHH458751:SHH458782 SRD458751:SRD458782 TAZ458751:TAZ458782 TKV458751:TKV458782 TUR458751:TUR458782 UEN458751:UEN458782 UOJ458751:UOJ458782 UYF458751:UYF458782 VIB458751:VIB458782 VRX458751:VRX458782 WBT458751:WBT458782 WLP458751:WLP458782 WVL458751:WVL458782 E524287:E524318 IZ524287:IZ524318 SV524287:SV524318 ACR524287:ACR524318 AMN524287:AMN524318 AWJ524287:AWJ524318 BGF524287:BGF524318 BQB524287:BQB524318 BZX524287:BZX524318 CJT524287:CJT524318 CTP524287:CTP524318 DDL524287:DDL524318 DNH524287:DNH524318 DXD524287:DXD524318 EGZ524287:EGZ524318 EQV524287:EQV524318 FAR524287:FAR524318 FKN524287:FKN524318 FUJ524287:FUJ524318 GEF524287:GEF524318 GOB524287:GOB524318 GXX524287:GXX524318 HHT524287:HHT524318 HRP524287:HRP524318 IBL524287:IBL524318 ILH524287:ILH524318 IVD524287:IVD524318 JEZ524287:JEZ524318 JOV524287:JOV524318 JYR524287:JYR524318 KIN524287:KIN524318 KSJ524287:KSJ524318 LCF524287:LCF524318 LMB524287:LMB524318 LVX524287:LVX524318 MFT524287:MFT524318 MPP524287:MPP524318 MZL524287:MZL524318 NJH524287:NJH524318 NTD524287:NTD524318 OCZ524287:OCZ524318 OMV524287:OMV524318 OWR524287:OWR524318 PGN524287:PGN524318 PQJ524287:PQJ524318 QAF524287:QAF524318 QKB524287:QKB524318 QTX524287:QTX524318 RDT524287:RDT524318 RNP524287:RNP524318 RXL524287:RXL524318 SHH524287:SHH524318 SRD524287:SRD524318 TAZ524287:TAZ524318 TKV524287:TKV524318 TUR524287:TUR524318 UEN524287:UEN524318 UOJ524287:UOJ524318 UYF524287:UYF524318 VIB524287:VIB524318 VRX524287:VRX524318 WBT524287:WBT524318 WLP524287:WLP524318 WVL524287:WVL524318 E589823:E589854 IZ589823:IZ589854 SV589823:SV589854 ACR589823:ACR589854 AMN589823:AMN589854 AWJ589823:AWJ589854 BGF589823:BGF589854 BQB589823:BQB589854 BZX589823:BZX589854 CJT589823:CJT589854 CTP589823:CTP589854 DDL589823:DDL589854 DNH589823:DNH589854 DXD589823:DXD589854 EGZ589823:EGZ589854 EQV589823:EQV589854 FAR589823:FAR589854 FKN589823:FKN589854 FUJ589823:FUJ589854 GEF589823:GEF589854 GOB589823:GOB589854 GXX589823:GXX589854 HHT589823:HHT589854 HRP589823:HRP589854 IBL589823:IBL589854 ILH589823:ILH589854 IVD589823:IVD589854 JEZ589823:JEZ589854 JOV589823:JOV589854 JYR589823:JYR589854 KIN589823:KIN589854 KSJ589823:KSJ589854 LCF589823:LCF589854 LMB589823:LMB589854 LVX589823:LVX589854 MFT589823:MFT589854 MPP589823:MPP589854 MZL589823:MZL589854 NJH589823:NJH589854 NTD589823:NTD589854 OCZ589823:OCZ589854 OMV589823:OMV589854 OWR589823:OWR589854 PGN589823:PGN589854 PQJ589823:PQJ589854 QAF589823:QAF589854 QKB589823:QKB589854 QTX589823:QTX589854 RDT589823:RDT589854 RNP589823:RNP589854 RXL589823:RXL589854 SHH589823:SHH589854 SRD589823:SRD589854 TAZ589823:TAZ589854 TKV589823:TKV589854 TUR589823:TUR589854 UEN589823:UEN589854 UOJ589823:UOJ589854 UYF589823:UYF589854 VIB589823:VIB589854 VRX589823:VRX589854 WBT589823:WBT589854 WLP589823:WLP589854 WVL589823:WVL589854 E655359:E655390 IZ655359:IZ655390 SV655359:SV655390 ACR655359:ACR655390 AMN655359:AMN655390 AWJ655359:AWJ655390 BGF655359:BGF655390 BQB655359:BQB655390 BZX655359:BZX655390 CJT655359:CJT655390 CTP655359:CTP655390 DDL655359:DDL655390 DNH655359:DNH655390 DXD655359:DXD655390 EGZ655359:EGZ655390 EQV655359:EQV655390 FAR655359:FAR655390 FKN655359:FKN655390 FUJ655359:FUJ655390 GEF655359:GEF655390 GOB655359:GOB655390 GXX655359:GXX655390 HHT655359:HHT655390 HRP655359:HRP655390 IBL655359:IBL655390 ILH655359:ILH655390 IVD655359:IVD655390 JEZ655359:JEZ655390 JOV655359:JOV655390 JYR655359:JYR655390 KIN655359:KIN655390 KSJ655359:KSJ655390 LCF655359:LCF655390 LMB655359:LMB655390 LVX655359:LVX655390 MFT655359:MFT655390 MPP655359:MPP655390 MZL655359:MZL655390 NJH655359:NJH655390 NTD655359:NTD655390 OCZ655359:OCZ655390 OMV655359:OMV655390 OWR655359:OWR655390 PGN655359:PGN655390 PQJ655359:PQJ655390 QAF655359:QAF655390 QKB655359:QKB655390 QTX655359:QTX655390 RDT655359:RDT655390 RNP655359:RNP655390 RXL655359:RXL655390 SHH655359:SHH655390 SRD655359:SRD655390 TAZ655359:TAZ655390 TKV655359:TKV655390 TUR655359:TUR655390 UEN655359:UEN655390 UOJ655359:UOJ655390 UYF655359:UYF655390 VIB655359:VIB655390 VRX655359:VRX655390 WBT655359:WBT655390 WLP655359:WLP655390 WVL655359:WVL655390 E720895:E720926 IZ720895:IZ720926 SV720895:SV720926 ACR720895:ACR720926 AMN720895:AMN720926 AWJ720895:AWJ720926 BGF720895:BGF720926 BQB720895:BQB720926 BZX720895:BZX720926 CJT720895:CJT720926 CTP720895:CTP720926 DDL720895:DDL720926 DNH720895:DNH720926 DXD720895:DXD720926 EGZ720895:EGZ720926 EQV720895:EQV720926 FAR720895:FAR720926 FKN720895:FKN720926 FUJ720895:FUJ720926 GEF720895:GEF720926 GOB720895:GOB720926 GXX720895:GXX720926 HHT720895:HHT720926 HRP720895:HRP720926 IBL720895:IBL720926 ILH720895:ILH720926 IVD720895:IVD720926 JEZ720895:JEZ720926 JOV720895:JOV720926 JYR720895:JYR720926 KIN720895:KIN720926 KSJ720895:KSJ720926 LCF720895:LCF720926 LMB720895:LMB720926 LVX720895:LVX720926 MFT720895:MFT720926 MPP720895:MPP720926 MZL720895:MZL720926 NJH720895:NJH720926 NTD720895:NTD720926 OCZ720895:OCZ720926 OMV720895:OMV720926 OWR720895:OWR720926 PGN720895:PGN720926 PQJ720895:PQJ720926 QAF720895:QAF720926 QKB720895:QKB720926 QTX720895:QTX720926 RDT720895:RDT720926 RNP720895:RNP720926 RXL720895:RXL720926 SHH720895:SHH720926 SRD720895:SRD720926 TAZ720895:TAZ720926 TKV720895:TKV720926 TUR720895:TUR720926 UEN720895:UEN720926 UOJ720895:UOJ720926 UYF720895:UYF720926 VIB720895:VIB720926 VRX720895:VRX720926 WBT720895:WBT720926 WLP720895:WLP720926 WVL720895:WVL720926 E786431:E786462 IZ786431:IZ786462 SV786431:SV786462 ACR786431:ACR786462 AMN786431:AMN786462 AWJ786431:AWJ786462 BGF786431:BGF786462 BQB786431:BQB786462 BZX786431:BZX786462 CJT786431:CJT786462 CTP786431:CTP786462 DDL786431:DDL786462 DNH786431:DNH786462 DXD786431:DXD786462 EGZ786431:EGZ786462 EQV786431:EQV786462 FAR786431:FAR786462 FKN786431:FKN786462 FUJ786431:FUJ786462 GEF786431:GEF786462 GOB786431:GOB786462 GXX786431:GXX786462 HHT786431:HHT786462 HRP786431:HRP786462 IBL786431:IBL786462 ILH786431:ILH786462 IVD786431:IVD786462 JEZ786431:JEZ786462 JOV786431:JOV786462 JYR786431:JYR786462 KIN786431:KIN786462 KSJ786431:KSJ786462 LCF786431:LCF786462 LMB786431:LMB786462 LVX786431:LVX786462 MFT786431:MFT786462 MPP786431:MPP786462 MZL786431:MZL786462 NJH786431:NJH786462 NTD786431:NTD786462 OCZ786431:OCZ786462 OMV786431:OMV786462 OWR786431:OWR786462 PGN786431:PGN786462 PQJ786431:PQJ786462 QAF786431:QAF786462 QKB786431:QKB786462 QTX786431:QTX786462 RDT786431:RDT786462 RNP786431:RNP786462 RXL786431:RXL786462 SHH786431:SHH786462 SRD786431:SRD786462 TAZ786431:TAZ786462 TKV786431:TKV786462 TUR786431:TUR786462 UEN786431:UEN786462 UOJ786431:UOJ786462 UYF786431:UYF786462 VIB786431:VIB786462 VRX786431:VRX786462 WBT786431:WBT786462 WLP786431:WLP786462 WVL786431:WVL786462 E851967:E851998 IZ851967:IZ851998 SV851967:SV851998 ACR851967:ACR851998 AMN851967:AMN851998 AWJ851967:AWJ851998 BGF851967:BGF851998 BQB851967:BQB851998 BZX851967:BZX851998 CJT851967:CJT851998 CTP851967:CTP851998 DDL851967:DDL851998 DNH851967:DNH851998 DXD851967:DXD851998 EGZ851967:EGZ851998 EQV851967:EQV851998 FAR851967:FAR851998 FKN851967:FKN851998 FUJ851967:FUJ851998 GEF851967:GEF851998 GOB851967:GOB851998 GXX851967:GXX851998 HHT851967:HHT851998 HRP851967:HRP851998 IBL851967:IBL851998 ILH851967:ILH851998 IVD851967:IVD851998 JEZ851967:JEZ851998 JOV851967:JOV851998 JYR851967:JYR851998 KIN851967:KIN851998 KSJ851967:KSJ851998 LCF851967:LCF851998 LMB851967:LMB851998 LVX851967:LVX851998 MFT851967:MFT851998 MPP851967:MPP851998 MZL851967:MZL851998 NJH851967:NJH851998 NTD851967:NTD851998 OCZ851967:OCZ851998 OMV851967:OMV851998 OWR851967:OWR851998 PGN851967:PGN851998 PQJ851967:PQJ851998 QAF851967:QAF851998 QKB851967:QKB851998 QTX851967:QTX851998 RDT851967:RDT851998 RNP851967:RNP851998 RXL851967:RXL851998 SHH851967:SHH851998 SRD851967:SRD851998 TAZ851967:TAZ851998 TKV851967:TKV851998 TUR851967:TUR851998 UEN851967:UEN851998 UOJ851967:UOJ851998 UYF851967:UYF851998 VIB851967:VIB851998 VRX851967:VRX851998 WBT851967:WBT851998 WLP851967:WLP851998 WVL851967:WVL851998 E917503:E917534 IZ917503:IZ917534 SV917503:SV917534 ACR917503:ACR917534 AMN917503:AMN917534 AWJ917503:AWJ917534 BGF917503:BGF917534 BQB917503:BQB917534 BZX917503:BZX917534 CJT917503:CJT917534 CTP917503:CTP917534 DDL917503:DDL917534 DNH917503:DNH917534 DXD917503:DXD917534 EGZ917503:EGZ917534 EQV917503:EQV917534 FAR917503:FAR917534 FKN917503:FKN917534 FUJ917503:FUJ917534 GEF917503:GEF917534 GOB917503:GOB917534 GXX917503:GXX917534 HHT917503:HHT917534 HRP917503:HRP917534 IBL917503:IBL917534 ILH917503:ILH917534 IVD917503:IVD917534 JEZ917503:JEZ917534 JOV917503:JOV917534 JYR917503:JYR917534 KIN917503:KIN917534 KSJ917503:KSJ917534 LCF917503:LCF917534 LMB917503:LMB917534 LVX917503:LVX917534 MFT917503:MFT917534 MPP917503:MPP917534 MZL917503:MZL917534 NJH917503:NJH917534 NTD917503:NTD917534 OCZ917503:OCZ917534 OMV917503:OMV917534 OWR917503:OWR917534 PGN917503:PGN917534 PQJ917503:PQJ917534 QAF917503:QAF917534 QKB917503:QKB917534 QTX917503:QTX917534 RDT917503:RDT917534 RNP917503:RNP917534 RXL917503:RXL917534 SHH917503:SHH917534 SRD917503:SRD917534 TAZ917503:TAZ917534 TKV917503:TKV917534 TUR917503:TUR917534 UEN917503:UEN917534 UOJ917503:UOJ917534 UYF917503:UYF917534 VIB917503:VIB917534 VRX917503:VRX917534 WBT917503:WBT917534 WLP917503:WLP917534 WVL917503:WVL917534 E983039:E983070 IZ983039:IZ983070 SV983039:SV983070 ACR983039:ACR983070 AMN983039:AMN983070 AWJ983039:AWJ983070 BGF983039:BGF983070 BQB983039:BQB983070 BZX983039:BZX983070 CJT983039:CJT983070 CTP983039:CTP983070 DDL983039:DDL983070 DNH983039:DNH983070 DXD983039:DXD983070 EGZ983039:EGZ983070 EQV983039:EQV983070 FAR983039:FAR983070 FKN983039:FKN983070 FUJ983039:FUJ983070 GEF983039:GEF983070 GOB983039:GOB983070 GXX983039:GXX983070 HHT983039:HHT983070 HRP983039:HRP983070 IBL983039:IBL983070 ILH983039:ILH983070 IVD983039:IVD983070 JEZ983039:JEZ983070 JOV983039:JOV983070 JYR983039:JYR983070 KIN983039:KIN983070 KSJ983039:KSJ983070 LCF983039:LCF983070 LMB983039:LMB983070 LVX983039:LVX983070 MFT983039:MFT983070 MPP983039:MPP983070 MZL983039:MZL983070 NJH983039:NJH983070 NTD983039:NTD983070 OCZ983039:OCZ983070 OMV983039:OMV983070 OWR983039:OWR983070 PGN983039:PGN983070 PQJ983039:PQJ983070 QAF983039:QAF983070 QKB983039:QKB983070 QTX983039:QTX983070 RDT983039:RDT983070 RNP983039:RNP983070 RXL983039:RXL983070 SHH983039:SHH983070 SRD983039:SRD983070 TAZ983039:TAZ983070 TKV983039:TKV983070 TUR983039:TUR983070 UEN983039:UEN983070 UOJ983039:UOJ983070 UYF983039:UYF983070 VIB983039:VIB983070 VRX983039:VRX983070 WBT983039:WBT983070 WLP983039:WLP983070 WVL983039:WVL983070 E39:E70 IZ39:IZ70 SV39:SV70 ACR39:ACR70 AMN39:AMN70 AWJ39:AWJ70 BGF39:BGF70 BQB39:BQB70 BZX39:BZX70 CJT39:CJT70 CTP39:CTP70 DDL39:DDL70 DNH39:DNH70 DXD39:DXD70 EGZ39:EGZ70 EQV39:EQV70 FAR39:FAR70 FKN39:FKN70 FUJ39:FUJ70 GEF39:GEF70 GOB39:GOB70 GXX39:GXX70 HHT39:HHT70 HRP39:HRP70 IBL39:IBL70 ILH39:ILH70 IVD39:IVD70 JEZ39:JEZ70 JOV39:JOV70 JYR39:JYR70 KIN39:KIN70 KSJ39:KSJ70 LCF39:LCF70 LMB39:LMB70 LVX39:LVX70 MFT39:MFT70 MPP39:MPP70 MZL39:MZL70 NJH39:NJH70 NTD39:NTD70 OCZ39:OCZ70 OMV39:OMV70 OWR39:OWR70 PGN39:PGN70 PQJ39:PQJ70 QAF39:QAF70 QKB39:QKB70 QTX39:QTX70 RDT39:RDT70 RNP39:RNP70 RXL39:RXL70 SHH39:SHH70 SRD39:SRD70 TAZ39:TAZ70 TKV39:TKV70 TUR39:TUR70 UEN39:UEN70 UOJ39:UOJ70 UYF39:UYF70 VIB39:VIB70 VRX39:VRX70 WBT39:WBT70 WLP39:WLP70 WVL39:WVL70 E65575:E65606 IZ65575:IZ65606 SV65575:SV65606 ACR65575:ACR65606 AMN65575:AMN65606 AWJ65575:AWJ65606 BGF65575:BGF65606 BQB65575:BQB65606 BZX65575:BZX65606 CJT65575:CJT65606 CTP65575:CTP65606 DDL65575:DDL65606 DNH65575:DNH65606 DXD65575:DXD65606 EGZ65575:EGZ65606 EQV65575:EQV65606 FAR65575:FAR65606 FKN65575:FKN65606 FUJ65575:FUJ65606 GEF65575:GEF65606 GOB65575:GOB65606 GXX65575:GXX65606 HHT65575:HHT65606 HRP65575:HRP65606 IBL65575:IBL65606 ILH65575:ILH65606 IVD65575:IVD65606 JEZ65575:JEZ65606 JOV65575:JOV65606 JYR65575:JYR65606 KIN65575:KIN65606 KSJ65575:KSJ65606 LCF65575:LCF65606 LMB65575:LMB65606 LVX65575:LVX65606 MFT65575:MFT65606 MPP65575:MPP65606 MZL65575:MZL65606 NJH65575:NJH65606 NTD65575:NTD65606 OCZ65575:OCZ65606 OMV65575:OMV65606 OWR65575:OWR65606 PGN65575:PGN65606 PQJ65575:PQJ65606 QAF65575:QAF65606 QKB65575:QKB65606 QTX65575:QTX65606 RDT65575:RDT65606 RNP65575:RNP65606 RXL65575:RXL65606 SHH65575:SHH65606 SRD65575:SRD65606 TAZ65575:TAZ65606 TKV65575:TKV65606 TUR65575:TUR65606 UEN65575:UEN65606 UOJ65575:UOJ65606 UYF65575:UYF65606 VIB65575:VIB65606 VRX65575:VRX65606 WBT65575:WBT65606 WLP65575:WLP65606 WVL65575:WVL65606 E131111:E131142 IZ131111:IZ131142 SV131111:SV131142 ACR131111:ACR131142 AMN131111:AMN131142 AWJ131111:AWJ131142 BGF131111:BGF131142 BQB131111:BQB131142 BZX131111:BZX131142 CJT131111:CJT131142 CTP131111:CTP131142 DDL131111:DDL131142 DNH131111:DNH131142 DXD131111:DXD131142 EGZ131111:EGZ131142 EQV131111:EQV131142 FAR131111:FAR131142 FKN131111:FKN131142 FUJ131111:FUJ131142 GEF131111:GEF131142 GOB131111:GOB131142 GXX131111:GXX131142 HHT131111:HHT131142 HRP131111:HRP131142 IBL131111:IBL131142 ILH131111:ILH131142 IVD131111:IVD131142 JEZ131111:JEZ131142 JOV131111:JOV131142 JYR131111:JYR131142 KIN131111:KIN131142 KSJ131111:KSJ131142 LCF131111:LCF131142 LMB131111:LMB131142 LVX131111:LVX131142 MFT131111:MFT131142 MPP131111:MPP131142 MZL131111:MZL131142 NJH131111:NJH131142 NTD131111:NTD131142 OCZ131111:OCZ131142 OMV131111:OMV131142 OWR131111:OWR131142 PGN131111:PGN131142 PQJ131111:PQJ131142 QAF131111:QAF131142 QKB131111:QKB131142 QTX131111:QTX131142 RDT131111:RDT131142 RNP131111:RNP131142 RXL131111:RXL131142 SHH131111:SHH131142 SRD131111:SRD131142 TAZ131111:TAZ131142 TKV131111:TKV131142 TUR131111:TUR131142 UEN131111:UEN131142 UOJ131111:UOJ131142 UYF131111:UYF131142 VIB131111:VIB131142 VRX131111:VRX131142 WBT131111:WBT131142 WLP131111:WLP131142 WVL131111:WVL131142 E196647:E196678 IZ196647:IZ196678 SV196647:SV196678 ACR196647:ACR196678 AMN196647:AMN196678 AWJ196647:AWJ196678 BGF196647:BGF196678 BQB196647:BQB196678 BZX196647:BZX196678 CJT196647:CJT196678 CTP196647:CTP196678 DDL196647:DDL196678 DNH196647:DNH196678 DXD196647:DXD196678 EGZ196647:EGZ196678 EQV196647:EQV196678 FAR196647:FAR196678 FKN196647:FKN196678 FUJ196647:FUJ196678 GEF196647:GEF196678 GOB196647:GOB196678 GXX196647:GXX196678 HHT196647:HHT196678 HRP196647:HRP196678 IBL196647:IBL196678 ILH196647:ILH196678 IVD196647:IVD196678 JEZ196647:JEZ196678 JOV196647:JOV196678 JYR196647:JYR196678 KIN196647:KIN196678 KSJ196647:KSJ196678 LCF196647:LCF196678 LMB196647:LMB196678 LVX196647:LVX196678 MFT196647:MFT196678 MPP196647:MPP196678 MZL196647:MZL196678 NJH196647:NJH196678 NTD196647:NTD196678 OCZ196647:OCZ196678 OMV196647:OMV196678 OWR196647:OWR196678 PGN196647:PGN196678 PQJ196647:PQJ196678 QAF196647:QAF196678 QKB196647:QKB196678 QTX196647:QTX196678 RDT196647:RDT196678 RNP196647:RNP196678 RXL196647:RXL196678 SHH196647:SHH196678 SRD196647:SRD196678 TAZ196647:TAZ196678 TKV196647:TKV196678 TUR196647:TUR196678 UEN196647:UEN196678 UOJ196647:UOJ196678 UYF196647:UYF196678 VIB196647:VIB196678 VRX196647:VRX196678 WBT196647:WBT196678 WLP196647:WLP196678 WVL196647:WVL196678 E262183:E262214 IZ262183:IZ262214 SV262183:SV262214 ACR262183:ACR262214 AMN262183:AMN262214 AWJ262183:AWJ262214 BGF262183:BGF262214 BQB262183:BQB262214 BZX262183:BZX262214 CJT262183:CJT262214 CTP262183:CTP262214 DDL262183:DDL262214 DNH262183:DNH262214 DXD262183:DXD262214 EGZ262183:EGZ262214 EQV262183:EQV262214 FAR262183:FAR262214 FKN262183:FKN262214 FUJ262183:FUJ262214 GEF262183:GEF262214 GOB262183:GOB262214 GXX262183:GXX262214 HHT262183:HHT262214 HRP262183:HRP262214 IBL262183:IBL262214 ILH262183:ILH262214 IVD262183:IVD262214 JEZ262183:JEZ262214 JOV262183:JOV262214 JYR262183:JYR262214 KIN262183:KIN262214 KSJ262183:KSJ262214 LCF262183:LCF262214 LMB262183:LMB262214 LVX262183:LVX262214 MFT262183:MFT262214 MPP262183:MPP262214 MZL262183:MZL262214 NJH262183:NJH262214 NTD262183:NTD262214 OCZ262183:OCZ262214 OMV262183:OMV262214 OWR262183:OWR262214 PGN262183:PGN262214 PQJ262183:PQJ262214 QAF262183:QAF262214 QKB262183:QKB262214 QTX262183:QTX262214 RDT262183:RDT262214 RNP262183:RNP262214 RXL262183:RXL262214 SHH262183:SHH262214 SRD262183:SRD262214 TAZ262183:TAZ262214 TKV262183:TKV262214 TUR262183:TUR262214 UEN262183:UEN262214 UOJ262183:UOJ262214 UYF262183:UYF262214 VIB262183:VIB262214 VRX262183:VRX262214 WBT262183:WBT262214 WLP262183:WLP262214 WVL262183:WVL262214 E327719:E327750 IZ327719:IZ327750 SV327719:SV327750 ACR327719:ACR327750 AMN327719:AMN327750 AWJ327719:AWJ327750 BGF327719:BGF327750 BQB327719:BQB327750 BZX327719:BZX327750 CJT327719:CJT327750 CTP327719:CTP327750 DDL327719:DDL327750 DNH327719:DNH327750 DXD327719:DXD327750 EGZ327719:EGZ327750 EQV327719:EQV327750 FAR327719:FAR327750 FKN327719:FKN327750 FUJ327719:FUJ327750 GEF327719:GEF327750 GOB327719:GOB327750 GXX327719:GXX327750 HHT327719:HHT327750 HRP327719:HRP327750 IBL327719:IBL327750 ILH327719:ILH327750 IVD327719:IVD327750 JEZ327719:JEZ327750 JOV327719:JOV327750 JYR327719:JYR327750 KIN327719:KIN327750 KSJ327719:KSJ327750 LCF327719:LCF327750 LMB327719:LMB327750 LVX327719:LVX327750 MFT327719:MFT327750 MPP327719:MPP327750 MZL327719:MZL327750 NJH327719:NJH327750 NTD327719:NTD327750 OCZ327719:OCZ327750 OMV327719:OMV327750 OWR327719:OWR327750 PGN327719:PGN327750 PQJ327719:PQJ327750 QAF327719:QAF327750 QKB327719:QKB327750 QTX327719:QTX327750 RDT327719:RDT327750 RNP327719:RNP327750 RXL327719:RXL327750 SHH327719:SHH327750 SRD327719:SRD327750 TAZ327719:TAZ327750 TKV327719:TKV327750 TUR327719:TUR327750 UEN327719:UEN327750 UOJ327719:UOJ327750 UYF327719:UYF327750 VIB327719:VIB327750 VRX327719:VRX327750 WBT327719:WBT327750 WLP327719:WLP327750 WVL327719:WVL327750 E393255:E393286 IZ393255:IZ393286 SV393255:SV393286 ACR393255:ACR393286 AMN393255:AMN393286 AWJ393255:AWJ393286 BGF393255:BGF393286 BQB393255:BQB393286 BZX393255:BZX393286 CJT393255:CJT393286 CTP393255:CTP393286 DDL393255:DDL393286 DNH393255:DNH393286 DXD393255:DXD393286 EGZ393255:EGZ393286 EQV393255:EQV393286 FAR393255:FAR393286 FKN393255:FKN393286 FUJ393255:FUJ393286 GEF393255:GEF393286 GOB393255:GOB393286 GXX393255:GXX393286 HHT393255:HHT393286 HRP393255:HRP393286 IBL393255:IBL393286 ILH393255:ILH393286 IVD393255:IVD393286 JEZ393255:JEZ393286 JOV393255:JOV393286 JYR393255:JYR393286 KIN393255:KIN393286 KSJ393255:KSJ393286 LCF393255:LCF393286 LMB393255:LMB393286 LVX393255:LVX393286 MFT393255:MFT393286 MPP393255:MPP393286 MZL393255:MZL393286 NJH393255:NJH393286 NTD393255:NTD393286 OCZ393255:OCZ393286 OMV393255:OMV393286 OWR393255:OWR393286 PGN393255:PGN393286 PQJ393255:PQJ393286 QAF393255:QAF393286 QKB393255:QKB393286 QTX393255:QTX393286 RDT393255:RDT393286 RNP393255:RNP393286 RXL393255:RXL393286 SHH393255:SHH393286 SRD393255:SRD393286 TAZ393255:TAZ393286 TKV393255:TKV393286 TUR393255:TUR393286 UEN393255:UEN393286 UOJ393255:UOJ393286 UYF393255:UYF393286 VIB393255:VIB393286 VRX393255:VRX393286 WBT393255:WBT393286 WLP393255:WLP393286 WVL393255:WVL393286 E458791:E458822 IZ458791:IZ458822 SV458791:SV458822 ACR458791:ACR458822 AMN458791:AMN458822 AWJ458791:AWJ458822 BGF458791:BGF458822 BQB458791:BQB458822 BZX458791:BZX458822 CJT458791:CJT458822 CTP458791:CTP458822 DDL458791:DDL458822 DNH458791:DNH458822 DXD458791:DXD458822 EGZ458791:EGZ458822 EQV458791:EQV458822 FAR458791:FAR458822 FKN458791:FKN458822 FUJ458791:FUJ458822 GEF458791:GEF458822 GOB458791:GOB458822 GXX458791:GXX458822 HHT458791:HHT458822 HRP458791:HRP458822 IBL458791:IBL458822 ILH458791:ILH458822 IVD458791:IVD458822 JEZ458791:JEZ458822 JOV458791:JOV458822 JYR458791:JYR458822 KIN458791:KIN458822 KSJ458791:KSJ458822 LCF458791:LCF458822 LMB458791:LMB458822 LVX458791:LVX458822 MFT458791:MFT458822 MPP458791:MPP458822 MZL458791:MZL458822 NJH458791:NJH458822 NTD458791:NTD458822 OCZ458791:OCZ458822 OMV458791:OMV458822 OWR458791:OWR458822 PGN458791:PGN458822 PQJ458791:PQJ458822 QAF458791:QAF458822 QKB458791:QKB458822 QTX458791:QTX458822 RDT458791:RDT458822 RNP458791:RNP458822 RXL458791:RXL458822 SHH458791:SHH458822 SRD458791:SRD458822 TAZ458791:TAZ458822 TKV458791:TKV458822 TUR458791:TUR458822 UEN458791:UEN458822 UOJ458791:UOJ458822 UYF458791:UYF458822 VIB458791:VIB458822 VRX458791:VRX458822 WBT458791:WBT458822 WLP458791:WLP458822 WVL458791:WVL458822 E524327:E524358 IZ524327:IZ524358 SV524327:SV524358 ACR524327:ACR524358 AMN524327:AMN524358 AWJ524327:AWJ524358 BGF524327:BGF524358 BQB524327:BQB524358 BZX524327:BZX524358 CJT524327:CJT524358 CTP524327:CTP524358 DDL524327:DDL524358 DNH524327:DNH524358 DXD524327:DXD524358 EGZ524327:EGZ524358 EQV524327:EQV524358 FAR524327:FAR524358 FKN524327:FKN524358 FUJ524327:FUJ524358 GEF524327:GEF524358 GOB524327:GOB524358 GXX524327:GXX524358 HHT524327:HHT524358 HRP524327:HRP524358 IBL524327:IBL524358 ILH524327:ILH524358 IVD524327:IVD524358 JEZ524327:JEZ524358 JOV524327:JOV524358 JYR524327:JYR524358 KIN524327:KIN524358 KSJ524327:KSJ524358 LCF524327:LCF524358 LMB524327:LMB524358 LVX524327:LVX524358 MFT524327:MFT524358 MPP524327:MPP524358 MZL524327:MZL524358 NJH524327:NJH524358 NTD524327:NTD524358 OCZ524327:OCZ524358 OMV524327:OMV524358 OWR524327:OWR524358 PGN524327:PGN524358 PQJ524327:PQJ524358 QAF524327:QAF524358 QKB524327:QKB524358 QTX524327:QTX524358 RDT524327:RDT524358 RNP524327:RNP524358 RXL524327:RXL524358 SHH524327:SHH524358 SRD524327:SRD524358 TAZ524327:TAZ524358 TKV524327:TKV524358 TUR524327:TUR524358 UEN524327:UEN524358 UOJ524327:UOJ524358 UYF524327:UYF524358 VIB524327:VIB524358 VRX524327:VRX524358 WBT524327:WBT524358 WLP524327:WLP524358 WVL524327:WVL524358 E589863:E589894 IZ589863:IZ589894 SV589863:SV589894 ACR589863:ACR589894 AMN589863:AMN589894 AWJ589863:AWJ589894 BGF589863:BGF589894 BQB589863:BQB589894 BZX589863:BZX589894 CJT589863:CJT589894 CTP589863:CTP589894 DDL589863:DDL589894 DNH589863:DNH589894 DXD589863:DXD589894 EGZ589863:EGZ589894 EQV589863:EQV589894 FAR589863:FAR589894 FKN589863:FKN589894 FUJ589863:FUJ589894 GEF589863:GEF589894 GOB589863:GOB589894 GXX589863:GXX589894 HHT589863:HHT589894 HRP589863:HRP589894 IBL589863:IBL589894 ILH589863:ILH589894 IVD589863:IVD589894 JEZ589863:JEZ589894 JOV589863:JOV589894 JYR589863:JYR589894 KIN589863:KIN589894 KSJ589863:KSJ589894 LCF589863:LCF589894 LMB589863:LMB589894 LVX589863:LVX589894 MFT589863:MFT589894 MPP589863:MPP589894 MZL589863:MZL589894 NJH589863:NJH589894 NTD589863:NTD589894 OCZ589863:OCZ589894 OMV589863:OMV589894 OWR589863:OWR589894 PGN589863:PGN589894 PQJ589863:PQJ589894 QAF589863:QAF589894 QKB589863:QKB589894 QTX589863:QTX589894 RDT589863:RDT589894 RNP589863:RNP589894 RXL589863:RXL589894 SHH589863:SHH589894 SRD589863:SRD589894 TAZ589863:TAZ589894 TKV589863:TKV589894 TUR589863:TUR589894 UEN589863:UEN589894 UOJ589863:UOJ589894 UYF589863:UYF589894 VIB589863:VIB589894 VRX589863:VRX589894 WBT589863:WBT589894 WLP589863:WLP589894 WVL589863:WVL589894 E655399:E655430 IZ655399:IZ655430 SV655399:SV655430 ACR655399:ACR655430 AMN655399:AMN655430 AWJ655399:AWJ655430 BGF655399:BGF655430 BQB655399:BQB655430 BZX655399:BZX655430 CJT655399:CJT655430 CTP655399:CTP655430 DDL655399:DDL655430 DNH655399:DNH655430 DXD655399:DXD655430 EGZ655399:EGZ655430 EQV655399:EQV655430 FAR655399:FAR655430 FKN655399:FKN655430 FUJ655399:FUJ655430 GEF655399:GEF655430 GOB655399:GOB655430 GXX655399:GXX655430 HHT655399:HHT655430 HRP655399:HRP655430 IBL655399:IBL655430 ILH655399:ILH655430 IVD655399:IVD655430 JEZ655399:JEZ655430 JOV655399:JOV655430 JYR655399:JYR655430 KIN655399:KIN655430 KSJ655399:KSJ655430 LCF655399:LCF655430 LMB655399:LMB655430 LVX655399:LVX655430 MFT655399:MFT655430 MPP655399:MPP655430 MZL655399:MZL655430 NJH655399:NJH655430 NTD655399:NTD655430 OCZ655399:OCZ655430 OMV655399:OMV655430 OWR655399:OWR655430 PGN655399:PGN655430 PQJ655399:PQJ655430 QAF655399:QAF655430 QKB655399:QKB655430 QTX655399:QTX655430 RDT655399:RDT655430 RNP655399:RNP655430 RXL655399:RXL655430 SHH655399:SHH655430 SRD655399:SRD655430 TAZ655399:TAZ655430 TKV655399:TKV655430 TUR655399:TUR655430 UEN655399:UEN655430 UOJ655399:UOJ655430 UYF655399:UYF655430 VIB655399:VIB655430 VRX655399:VRX655430 WBT655399:WBT655430 WLP655399:WLP655430 WVL655399:WVL655430 E720935:E720966 IZ720935:IZ720966 SV720935:SV720966 ACR720935:ACR720966 AMN720935:AMN720966 AWJ720935:AWJ720966 BGF720935:BGF720966 BQB720935:BQB720966 BZX720935:BZX720966 CJT720935:CJT720966 CTP720935:CTP720966 DDL720935:DDL720966 DNH720935:DNH720966 DXD720935:DXD720966 EGZ720935:EGZ720966 EQV720935:EQV720966 FAR720935:FAR720966 FKN720935:FKN720966 FUJ720935:FUJ720966 GEF720935:GEF720966 GOB720935:GOB720966 GXX720935:GXX720966 HHT720935:HHT720966 HRP720935:HRP720966 IBL720935:IBL720966 ILH720935:ILH720966 IVD720935:IVD720966 JEZ720935:JEZ720966 JOV720935:JOV720966 JYR720935:JYR720966 KIN720935:KIN720966 KSJ720935:KSJ720966 LCF720935:LCF720966 LMB720935:LMB720966 LVX720935:LVX720966 MFT720935:MFT720966 MPP720935:MPP720966 MZL720935:MZL720966 NJH720935:NJH720966 NTD720935:NTD720966 OCZ720935:OCZ720966 OMV720935:OMV720966 OWR720935:OWR720966 PGN720935:PGN720966 PQJ720935:PQJ720966 QAF720935:QAF720966 QKB720935:QKB720966 QTX720935:QTX720966 RDT720935:RDT720966 RNP720935:RNP720966 RXL720935:RXL720966 SHH720935:SHH720966 SRD720935:SRD720966 TAZ720935:TAZ720966 TKV720935:TKV720966 TUR720935:TUR720966 UEN720935:UEN720966 UOJ720935:UOJ720966 UYF720935:UYF720966 VIB720935:VIB720966 VRX720935:VRX720966 WBT720935:WBT720966 WLP720935:WLP720966 WVL720935:WVL720966 E786471:E786502 IZ786471:IZ786502 SV786471:SV786502 ACR786471:ACR786502 AMN786471:AMN786502 AWJ786471:AWJ786502 BGF786471:BGF786502 BQB786471:BQB786502 BZX786471:BZX786502 CJT786471:CJT786502 CTP786471:CTP786502 DDL786471:DDL786502 DNH786471:DNH786502 DXD786471:DXD786502 EGZ786471:EGZ786502 EQV786471:EQV786502 FAR786471:FAR786502 FKN786471:FKN786502 FUJ786471:FUJ786502 GEF786471:GEF786502 GOB786471:GOB786502 GXX786471:GXX786502 HHT786471:HHT786502 HRP786471:HRP786502 IBL786471:IBL786502 ILH786471:ILH786502 IVD786471:IVD786502 JEZ786471:JEZ786502 JOV786471:JOV786502 JYR786471:JYR786502 KIN786471:KIN786502 KSJ786471:KSJ786502 LCF786471:LCF786502 LMB786471:LMB786502 LVX786471:LVX786502 MFT786471:MFT786502 MPP786471:MPP786502 MZL786471:MZL786502 NJH786471:NJH786502 NTD786471:NTD786502 OCZ786471:OCZ786502 OMV786471:OMV786502 OWR786471:OWR786502 PGN786471:PGN786502 PQJ786471:PQJ786502 QAF786471:QAF786502 QKB786471:QKB786502 QTX786471:QTX786502 RDT786471:RDT786502 RNP786471:RNP786502 RXL786471:RXL786502 SHH786471:SHH786502 SRD786471:SRD786502 TAZ786471:TAZ786502 TKV786471:TKV786502 TUR786471:TUR786502 UEN786471:UEN786502 UOJ786471:UOJ786502 UYF786471:UYF786502 VIB786471:VIB786502 VRX786471:VRX786502 WBT786471:WBT786502 WLP786471:WLP786502 WVL786471:WVL786502 E852007:E852038 IZ852007:IZ852038 SV852007:SV852038 ACR852007:ACR852038 AMN852007:AMN852038 AWJ852007:AWJ852038 BGF852007:BGF852038 BQB852007:BQB852038 BZX852007:BZX852038 CJT852007:CJT852038 CTP852007:CTP852038 DDL852007:DDL852038 DNH852007:DNH852038 DXD852007:DXD852038 EGZ852007:EGZ852038 EQV852007:EQV852038 FAR852007:FAR852038 FKN852007:FKN852038 FUJ852007:FUJ852038 GEF852007:GEF852038 GOB852007:GOB852038 GXX852007:GXX852038 HHT852007:HHT852038 HRP852007:HRP852038 IBL852007:IBL852038 ILH852007:ILH852038 IVD852007:IVD852038 JEZ852007:JEZ852038 JOV852007:JOV852038 JYR852007:JYR852038 KIN852007:KIN852038 KSJ852007:KSJ852038 LCF852007:LCF852038 LMB852007:LMB852038 LVX852007:LVX852038 MFT852007:MFT852038 MPP852007:MPP852038 MZL852007:MZL852038 NJH852007:NJH852038 NTD852007:NTD852038 OCZ852007:OCZ852038 OMV852007:OMV852038 OWR852007:OWR852038 PGN852007:PGN852038 PQJ852007:PQJ852038 QAF852007:QAF852038 QKB852007:QKB852038 QTX852007:QTX852038 RDT852007:RDT852038 RNP852007:RNP852038 RXL852007:RXL852038 SHH852007:SHH852038 SRD852007:SRD852038 TAZ852007:TAZ852038 TKV852007:TKV852038 TUR852007:TUR852038 UEN852007:UEN852038 UOJ852007:UOJ852038 UYF852007:UYF852038 VIB852007:VIB852038 VRX852007:VRX852038 WBT852007:WBT852038 WLP852007:WLP852038 WVL852007:WVL852038 E917543:E917574 IZ917543:IZ917574 SV917543:SV917574 ACR917543:ACR917574 AMN917543:AMN917574 AWJ917543:AWJ917574 BGF917543:BGF917574 BQB917543:BQB917574 BZX917543:BZX917574 CJT917543:CJT917574 CTP917543:CTP917574 DDL917543:DDL917574 DNH917543:DNH917574 DXD917543:DXD917574 EGZ917543:EGZ917574 EQV917543:EQV917574 FAR917543:FAR917574 FKN917543:FKN917574 FUJ917543:FUJ917574 GEF917543:GEF917574 GOB917543:GOB917574 GXX917543:GXX917574 HHT917543:HHT917574 HRP917543:HRP917574 IBL917543:IBL917574 ILH917543:ILH917574 IVD917543:IVD917574 JEZ917543:JEZ917574 JOV917543:JOV917574 JYR917543:JYR917574 KIN917543:KIN917574 KSJ917543:KSJ917574 LCF917543:LCF917574 LMB917543:LMB917574 LVX917543:LVX917574 MFT917543:MFT917574 MPP917543:MPP917574 MZL917543:MZL917574 NJH917543:NJH917574 NTD917543:NTD917574 OCZ917543:OCZ917574 OMV917543:OMV917574 OWR917543:OWR917574 PGN917543:PGN917574 PQJ917543:PQJ917574 QAF917543:QAF917574 QKB917543:QKB917574 QTX917543:QTX917574 RDT917543:RDT917574 RNP917543:RNP917574 RXL917543:RXL917574 SHH917543:SHH917574 SRD917543:SRD917574 TAZ917543:TAZ917574 TKV917543:TKV917574 TUR917543:TUR917574 UEN917543:UEN917574 UOJ917543:UOJ917574 UYF917543:UYF917574 VIB917543:VIB917574 VRX917543:VRX917574 WBT917543:WBT917574 WLP917543:WLP917574 WVL917543:WVL917574 E983079:E983110 IZ983079:IZ983110 SV983079:SV983110 ACR983079:ACR983110 AMN983079:AMN983110 AWJ983079:AWJ983110 BGF983079:BGF983110 BQB983079:BQB983110 BZX983079:BZX983110 CJT983079:CJT983110 CTP983079:CTP983110 DDL983079:DDL983110 DNH983079:DNH983110 DXD983079:DXD983110 EGZ983079:EGZ983110 EQV983079:EQV983110 FAR983079:FAR983110 FKN983079:FKN983110 FUJ983079:FUJ983110 GEF983079:GEF983110 GOB983079:GOB983110 GXX983079:GXX983110 HHT983079:HHT983110 HRP983079:HRP983110 IBL983079:IBL983110 ILH983079:ILH983110 IVD983079:IVD983110 JEZ983079:JEZ983110 JOV983079:JOV983110 JYR983079:JYR983110 KIN983079:KIN983110 KSJ983079:KSJ983110 LCF983079:LCF983110 LMB983079:LMB983110 LVX983079:LVX983110 MFT983079:MFT983110 MPP983079:MPP983110 MZL983079:MZL983110 NJH983079:NJH983110 NTD983079:NTD983110 OCZ983079:OCZ983110 OMV983079:OMV983110 OWR983079:OWR983110 PGN983079:PGN983110 PQJ983079:PQJ983110 QAF983079:QAF983110 QKB983079:QKB983110 QTX983079:QTX983110 RDT983079:RDT983110 RNP983079:RNP983110 RXL983079:RXL983110 SHH983079:SHH983110 SRD983079:SRD983110 TAZ983079:TAZ983110 TKV983079:TKV983110 TUR983079:TUR983110 UEN983079:UEN983110 UOJ983079:UOJ983110 UYF983079:UYF983110 VIB983079:VIB983110 VRX983079:VRX983110 WBT983079:WBT983110 WLP983079:WLP983110 E8:E30 WVL8:WVL30 WLP8:WLP30 WBT8:WBT30 VRX8:VRX30 VIB8:VIB30 UYF8:UYF30 UOJ8:UOJ30 UEN8:UEN30 TUR8:TUR30 TKV8:TKV30 TAZ8:TAZ30 SRD8:SRD30 SHH8:SHH30 RXL8:RXL30 RNP8:RNP30 RDT8:RDT30 QTX8:QTX30 QKB8:QKB30 QAF8:QAF30 PQJ8:PQJ30 PGN8:PGN30 OWR8:OWR30 OMV8:OMV30 OCZ8:OCZ30 NTD8:NTD30 NJH8:NJH30 MZL8:MZL30 MPP8:MPP30 MFT8:MFT30 LVX8:LVX30 LMB8:LMB30 LCF8:LCF30 KSJ8:KSJ30 KIN8:KIN30 JYR8:JYR30 JOV8:JOV30 JEZ8:JEZ30 IVD8:IVD30 ILH8:ILH30 IBL8:IBL30 HRP8:HRP30 HHT8:HHT30 GXX8:GXX30 GOB8:GOB30 GEF8:GEF30 FUJ8:FUJ30 FKN8:FKN30 FAR8:FAR30 EQV8:EQV30 EGZ8:EGZ30 DXD8:DXD30 DNH8:DNH30 DDL8:DDL30 CTP8:CTP30 CJT8:CJT30 BZX8:BZX30 BQB8:BQB30 BGF8:BGF30 AWJ8:AWJ30 AMN8:AMN30 ACR8:ACR30 SV8:SV30 IZ8:IZ30">
      <formula1>$Z$7:$Z$17</formula1>
    </dataValidation>
  </dataValidations>
  <pageMargins left="0" right="0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carnet de notes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Lopez JM</dc:creator>
  <cp:lastModifiedBy>Lopez JM</cp:lastModifiedBy>
  <dcterms:created xsi:type="dcterms:W3CDTF">2014-05-08T12:14:22Z</dcterms:created>
  <dcterms:modified xsi:type="dcterms:W3CDTF">2014-05-08T15:42:52Z</dcterms:modified>
</cp:coreProperties>
</file>