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0070" windowHeight="7710" firstSheet="1" activeTab="1"/>
  </bookViews>
  <sheets>
    <sheet name="Feuil1" sheetId="1" state="hidden" r:id="rId1"/>
    <sheet name="Graph" sheetId="4" r:id="rId2"/>
  </sheets>
  <calcPr calcId="125725"/>
</workbook>
</file>

<file path=xl/calcChain.xml><?xml version="1.0" encoding="utf-8"?>
<calcChain xmlns="http://schemas.openxmlformats.org/spreadsheetml/2006/main">
  <c r="O10" i="4"/>
  <c r="K10"/>
  <c r="G10"/>
  <c r="O9"/>
  <c r="N9"/>
  <c r="N10" s="1"/>
  <c r="M9"/>
  <c r="M10" s="1"/>
  <c r="L9"/>
  <c r="L10" s="1"/>
  <c r="K9"/>
  <c r="J9"/>
  <c r="J10" s="1"/>
  <c r="I9"/>
  <c r="I10" s="1"/>
  <c r="H9"/>
  <c r="H10" s="1"/>
  <c r="F9"/>
  <c r="F10" s="1"/>
  <c r="E9"/>
  <c r="E10" s="1"/>
  <c r="D9"/>
  <c r="D10" s="1"/>
  <c r="O8"/>
  <c r="N8"/>
  <c r="M8"/>
  <c r="L8"/>
  <c r="K8"/>
  <c r="J8"/>
  <c r="I8"/>
  <c r="H8"/>
  <c r="F8"/>
  <c r="E8"/>
  <c r="D8"/>
  <c r="O7"/>
  <c r="N7"/>
  <c r="M7"/>
  <c r="L7"/>
  <c r="K7"/>
  <c r="J7"/>
  <c r="I7"/>
  <c r="H7"/>
  <c r="F7"/>
  <c r="E7"/>
  <c r="D7"/>
  <c r="G6"/>
  <c r="G9" s="1"/>
  <c r="O8" i="1"/>
  <c r="N8"/>
  <c r="M8"/>
  <c r="L8"/>
  <c r="K8"/>
  <c r="J8"/>
  <c r="I8"/>
  <c r="H8"/>
  <c r="G8"/>
  <c r="F8"/>
  <c r="E8"/>
  <c r="D8"/>
  <c r="E10"/>
  <c r="E9"/>
  <c r="F9"/>
  <c r="F10" s="1"/>
  <c r="O7"/>
  <c r="N7"/>
  <c r="M7"/>
  <c r="L7"/>
  <c r="K7"/>
  <c r="J7"/>
  <c r="I7"/>
  <c r="H7"/>
  <c r="F7"/>
  <c r="E7"/>
  <c r="D7"/>
  <c r="O9"/>
  <c r="N9"/>
  <c r="M9"/>
  <c r="L9"/>
  <c r="K9"/>
  <c r="J9"/>
  <c r="I9"/>
  <c r="H9"/>
  <c r="G6"/>
  <c r="D9"/>
  <c r="D10" s="1"/>
  <c r="G7" i="4" l="1"/>
  <c r="G8"/>
  <c r="G9" i="1"/>
  <c r="G7"/>
</calcChain>
</file>

<file path=xl/sharedStrings.xml><?xml version="1.0" encoding="utf-8"?>
<sst xmlns="http://schemas.openxmlformats.org/spreadsheetml/2006/main" count="35" uniqueCount="18">
  <si>
    <t>CA mois par mois</t>
  </si>
  <si>
    <t>CA net</t>
  </si>
  <si>
    <t>Budget</t>
  </si>
  <si>
    <t>Ecart en %</t>
  </si>
  <si>
    <t>Ecart</t>
  </si>
  <si>
    <t>ö</t>
  </si>
  <si>
    <t>ø</t>
  </si>
  <si>
    <t>ð</t>
  </si>
  <si>
    <t>è</t>
  </si>
  <si>
    <t>ì</t>
  </si>
  <si>
    <t>î</t>
  </si>
  <si>
    <t>Vert</t>
  </si>
  <si>
    <t>Rouge</t>
  </si>
  <si>
    <t>Orange</t>
  </si>
  <si>
    <t>Ecart 1</t>
  </si>
  <si>
    <t>Ecart %</t>
  </si>
  <si>
    <t>N</t>
  </si>
  <si>
    <t>N-1</t>
  </si>
</sst>
</file>

<file path=xl/styles.xml><?xml version="1.0" encoding="utf-8"?>
<styleSheet xmlns="http://schemas.openxmlformats.org/spreadsheetml/2006/main">
  <numFmts count="4">
    <numFmt numFmtId="164" formatCode="mmm"/>
    <numFmt numFmtId="165" formatCode="\ #,##0_);\(#,##0\);&quot; &quot;_);@_)"/>
    <numFmt numFmtId="166" formatCode="[Green]\ &quot;ì&quot;;[Red]&quot;î&quot;;&quot;è&quot;"/>
    <numFmt numFmtId="167" formatCode="[Green]\ &quot;ì&quot;;[Red]&quot;î&quot;;[Color45]&quot;è&quot;"/>
  </numFmts>
  <fonts count="6">
    <font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Wingdings"/>
      <charset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1" applyNumberFormat="1" applyFont="1" applyBorder="1" applyAlignment="1" applyProtection="1">
      <alignment horizontal="center" vertical="center" wrapText="1"/>
      <protection hidden="1"/>
    </xf>
    <xf numFmtId="165" fontId="3" fillId="0" borderId="0" xfId="0" applyNumberFormat="1" applyFont="1"/>
    <xf numFmtId="9" fontId="3" fillId="0" borderId="0" xfId="0" applyNumberFormat="1" applyFont="1"/>
    <xf numFmtId="0" fontId="4" fillId="0" borderId="0" xfId="0" applyFont="1"/>
    <xf numFmtId="9" fontId="0" fillId="0" borderId="0" xfId="0" applyNumberFormat="1"/>
    <xf numFmtId="0" fontId="5" fillId="0" borderId="0" xfId="0" applyFont="1"/>
    <xf numFmtId="166" fontId="4" fillId="0" borderId="0" xfId="0" applyNumberFormat="1" applyFont="1"/>
    <xf numFmtId="167" fontId="4" fillId="0" borderId="0" xfId="0" applyNumberFormat="1" applyFont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9058137162906482E-2"/>
          <c:y val="2.9967142996014402E-2"/>
          <c:w val="0.9018837256741874"/>
          <c:h val="0.80168860373934769"/>
        </c:manualLayout>
      </c:layout>
      <c:barChart>
        <c:barDir val="col"/>
        <c:grouping val="clustered"/>
        <c:ser>
          <c:idx val="0"/>
          <c:order val="0"/>
          <c:tx>
            <c:strRef>
              <c:f>Feuil1!$C$5</c:f>
              <c:strCache>
                <c:ptCount val="1"/>
                <c:pt idx="0">
                  <c:v>CA net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Feuil1!$D$4:$O$4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cat>
          <c:val>
            <c:numRef>
              <c:f>Feuil1!$D$5:$O$5</c:f>
              <c:numCache>
                <c:formatCode>\ #,##0_);\(#,##0\);" "_);@_)</c:formatCode>
                <c:ptCount val="12"/>
                <c:pt idx="0">
                  <c:v>596.24204000000009</c:v>
                </c:pt>
                <c:pt idx="1">
                  <c:v>606.90612999999996</c:v>
                </c:pt>
                <c:pt idx="2">
                  <c:v>626.01348999999993</c:v>
                </c:pt>
                <c:pt idx="3">
                  <c:v>597.5809499999998</c:v>
                </c:pt>
                <c:pt idx="4">
                  <c:v>495.25259000000034</c:v>
                </c:pt>
                <c:pt idx="5">
                  <c:v>538.57451999999989</c:v>
                </c:pt>
                <c:pt idx="6">
                  <c:v>735.96570999999949</c:v>
                </c:pt>
                <c:pt idx="7">
                  <c:v>261.85254000000043</c:v>
                </c:pt>
                <c:pt idx="8">
                  <c:v>744.32768000009946</c:v>
                </c:pt>
                <c:pt idx="9">
                  <c:v>511.63544000010052</c:v>
                </c:pt>
                <c:pt idx="10">
                  <c:v>508.71748999999966</c:v>
                </c:pt>
                <c:pt idx="11">
                  <c:v>443.99512999979993</c:v>
                </c:pt>
              </c:numCache>
            </c:numRef>
          </c:val>
        </c:ser>
        <c:ser>
          <c:idx val="1"/>
          <c:order val="1"/>
          <c:tx>
            <c:strRef>
              <c:f>Feuil1!$C$6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Feuil1!$D$4:$O$4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cat>
          <c:val>
            <c:numRef>
              <c:f>Feuil1!$D$6:$O$6</c:f>
              <c:numCache>
                <c:formatCode>\ #,##0_);\(#,##0\);" "_);@_)</c:formatCode>
                <c:ptCount val="12"/>
                <c:pt idx="0">
                  <c:v>550</c:v>
                </c:pt>
                <c:pt idx="1">
                  <c:v>600</c:v>
                </c:pt>
                <c:pt idx="2">
                  <c:v>650</c:v>
                </c:pt>
                <c:pt idx="3">
                  <c:v>597.5809499999998</c:v>
                </c:pt>
                <c:pt idx="4">
                  <c:v>300</c:v>
                </c:pt>
                <c:pt idx="5">
                  <c:v>800</c:v>
                </c:pt>
                <c:pt idx="6">
                  <c:v>360</c:v>
                </c:pt>
                <c:pt idx="7">
                  <c:v>150</c:v>
                </c:pt>
                <c:pt idx="8">
                  <c:v>650</c:v>
                </c:pt>
                <c:pt idx="9">
                  <c:v>650</c:v>
                </c:pt>
                <c:pt idx="10">
                  <c:v>520</c:v>
                </c:pt>
                <c:pt idx="11">
                  <c:v>320</c:v>
                </c:pt>
              </c:numCache>
            </c:numRef>
          </c:val>
        </c:ser>
        <c:axId val="91299200"/>
        <c:axId val="93754496"/>
      </c:barChart>
      <c:scatterChart>
        <c:scatterStyle val="lineMarker"/>
        <c:ser>
          <c:idx val="2"/>
          <c:order val="3"/>
          <c:tx>
            <c:strRef>
              <c:f>Feuil1!$C$8</c:f>
              <c:strCache>
                <c:ptCount val="1"/>
                <c:pt idx="0">
                  <c:v>Ecart %</c:v>
                </c:pt>
              </c:strCache>
            </c:strRef>
          </c:tx>
          <c:spPr>
            <a:ln w="28575">
              <a:noFill/>
            </a:ln>
          </c:spPr>
          <c:dLbls>
            <c:dLblPos val="t"/>
            <c:showVal val="1"/>
          </c:dLbls>
          <c:xVal>
            <c:numRef>
              <c:f>Feuil1!$D$4:$O$4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xVal>
          <c:yVal>
            <c:numRef>
              <c:f>Feuil1!$D$8:$O$8</c:f>
              <c:numCache>
                <c:formatCode>\ #,##0_);\(#,##0\);" "_);@_)</c:formatCode>
                <c:ptCount val="12"/>
                <c:pt idx="0">
                  <c:v>646.24204000000009</c:v>
                </c:pt>
                <c:pt idx="1">
                  <c:v>656.90612999999996</c:v>
                </c:pt>
                <c:pt idx="2">
                  <c:v>700</c:v>
                </c:pt>
                <c:pt idx="3">
                  <c:v>647.5809499999998</c:v>
                </c:pt>
                <c:pt idx="4">
                  <c:v>545.25259000000028</c:v>
                </c:pt>
                <c:pt idx="5">
                  <c:v>850</c:v>
                </c:pt>
                <c:pt idx="6">
                  <c:v>785.96570999999949</c:v>
                </c:pt>
                <c:pt idx="7">
                  <c:v>311.85254000000043</c:v>
                </c:pt>
                <c:pt idx="8">
                  <c:v>794.32768000009946</c:v>
                </c:pt>
                <c:pt idx="9">
                  <c:v>700</c:v>
                </c:pt>
                <c:pt idx="10">
                  <c:v>570</c:v>
                </c:pt>
                <c:pt idx="11">
                  <c:v>493.99512999979993</c:v>
                </c:pt>
              </c:numCache>
            </c:numRef>
          </c:yVal>
        </c:ser>
        <c:axId val="91299200"/>
        <c:axId val="93754496"/>
      </c:scatterChart>
      <c:scatterChart>
        <c:scatterStyle val="lineMarker"/>
        <c:ser>
          <c:idx val="4"/>
          <c:order val="2"/>
          <c:tx>
            <c:strRef>
              <c:f>Feuil1!$C$7</c:f>
              <c:strCache>
                <c:ptCount val="1"/>
                <c:pt idx="0">
                  <c:v>Ecart 1</c:v>
                </c:pt>
              </c:strCache>
            </c:strRef>
          </c:tx>
          <c:spPr>
            <a:ln w="28575">
              <a:noFill/>
            </a:ln>
          </c:spPr>
          <c:dLbls>
            <c:dLblPos val="t"/>
            <c:showVal val="1"/>
          </c:dLbls>
          <c:xVal>
            <c:numRef>
              <c:f>Feuil1!$D$4:$O$4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xVal>
          <c:yVal>
            <c:numRef>
              <c:f>Feuil1!$D$7:$O$7</c:f>
              <c:numCache>
                <c:formatCode>\ #,##0_);\(#,##0\);" "_);@_)</c:formatCode>
                <c:ptCount val="12"/>
                <c:pt idx="0">
                  <c:v>596.24204000000009</c:v>
                </c:pt>
                <c:pt idx="1">
                  <c:v>606.90612999999996</c:v>
                </c:pt>
                <c:pt idx="2">
                  <c:v>650</c:v>
                </c:pt>
                <c:pt idx="3">
                  <c:v>597.5809499999998</c:v>
                </c:pt>
                <c:pt idx="4">
                  <c:v>495.25259000000034</c:v>
                </c:pt>
                <c:pt idx="5">
                  <c:v>800</c:v>
                </c:pt>
                <c:pt idx="6">
                  <c:v>735.96570999999949</c:v>
                </c:pt>
                <c:pt idx="7">
                  <c:v>261.85254000000043</c:v>
                </c:pt>
                <c:pt idx="8">
                  <c:v>744.32768000009946</c:v>
                </c:pt>
                <c:pt idx="9">
                  <c:v>650</c:v>
                </c:pt>
                <c:pt idx="10">
                  <c:v>520</c:v>
                </c:pt>
                <c:pt idx="11">
                  <c:v>443.99512999979993</c:v>
                </c:pt>
              </c:numCache>
            </c:numRef>
          </c:yVal>
        </c:ser>
        <c:axId val="93811072"/>
        <c:axId val="93788032"/>
      </c:scatterChart>
      <c:dateAx>
        <c:axId val="91299200"/>
        <c:scaling>
          <c:orientation val="minMax"/>
        </c:scaling>
        <c:axPos val="b"/>
        <c:numFmt formatCode="mmm" sourceLinked="1"/>
        <c:tickLblPos val="nextTo"/>
        <c:crossAx val="93754496"/>
        <c:crosses val="autoZero"/>
        <c:auto val="1"/>
        <c:lblOffset val="100"/>
      </c:dateAx>
      <c:valAx>
        <c:axId val="93754496"/>
        <c:scaling>
          <c:orientation val="minMax"/>
        </c:scaling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\ #,##0_);\(#,##0\);&quot; &quot;_);@_)" sourceLinked="1"/>
        <c:tickLblPos val="nextTo"/>
        <c:crossAx val="91299200"/>
        <c:crosses val="autoZero"/>
        <c:crossBetween val="between"/>
      </c:valAx>
      <c:valAx>
        <c:axId val="93788032"/>
        <c:scaling>
          <c:orientation val="minMax"/>
        </c:scaling>
        <c:axPos val="r"/>
        <c:numFmt formatCode="\ #,##0_);\(#,##0\);&quot; &quot;_);@_)" sourceLinked="1"/>
        <c:tickLblPos val="nextTo"/>
        <c:crossAx val="93811072"/>
        <c:crosses val="max"/>
        <c:crossBetween val="midCat"/>
      </c:valAx>
      <c:valAx>
        <c:axId val="93811072"/>
        <c:scaling>
          <c:orientation val="minMax"/>
        </c:scaling>
        <c:delete val="1"/>
        <c:axPos val="b"/>
        <c:numFmt formatCode="mmm" sourceLinked="1"/>
        <c:tickLblPos val="none"/>
        <c:crossAx val="93788032"/>
        <c:crosses val="autoZero"/>
        <c:crossBetween val="midCat"/>
      </c:valAx>
      <c:spPr>
        <a:noFill/>
      </c:spPr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9058137162906496E-2"/>
          <c:y val="2.9967142996014402E-2"/>
          <c:w val="0.90188372567418762"/>
          <c:h val="0.80168860373934769"/>
        </c:manualLayout>
      </c:layout>
      <c:barChart>
        <c:barDir val="col"/>
        <c:grouping val="clustered"/>
        <c:ser>
          <c:idx val="1"/>
          <c:order val="0"/>
          <c:tx>
            <c:strRef>
              <c:f>Graph!$C$6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cat>
          <c:val>
            <c:numRef>
              <c:f>Graph!$D$6:$O$6</c:f>
              <c:numCache>
                <c:formatCode>\ #,##0_);\(#,##0\);" "_);@_)</c:formatCode>
                <c:ptCount val="12"/>
                <c:pt idx="0">
                  <c:v>550</c:v>
                </c:pt>
                <c:pt idx="1">
                  <c:v>600</c:v>
                </c:pt>
                <c:pt idx="2">
                  <c:v>650</c:v>
                </c:pt>
                <c:pt idx="3">
                  <c:v>597.5809499999998</c:v>
                </c:pt>
                <c:pt idx="4">
                  <c:v>300</c:v>
                </c:pt>
                <c:pt idx="5">
                  <c:v>800</c:v>
                </c:pt>
                <c:pt idx="6">
                  <c:v>360</c:v>
                </c:pt>
                <c:pt idx="7">
                  <c:v>150</c:v>
                </c:pt>
                <c:pt idx="8">
                  <c:v>650</c:v>
                </c:pt>
                <c:pt idx="9">
                  <c:v>650</c:v>
                </c:pt>
                <c:pt idx="10">
                  <c:v>520</c:v>
                </c:pt>
                <c:pt idx="11">
                  <c:v>320</c:v>
                </c:pt>
              </c:numCache>
            </c:numRef>
          </c:val>
        </c:ser>
        <c:ser>
          <c:idx val="0"/>
          <c:order val="1"/>
          <c:tx>
            <c:strRef>
              <c:f>Graph!$C$5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Graph!$D$4:$O$4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cat>
          <c:val>
            <c:numRef>
              <c:f>Graph!$D$5:$O$5</c:f>
              <c:numCache>
                <c:formatCode>\ #,##0_);\(#,##0\);" "_);@_)</c:formatCode>
                <c:ptCount val="12"/>
                <c:pt idx="0">
                  <c:v>596.24204000000009</c:v>
                </c:pt>
                <c:pt idx="1">
                  <c:v>606.90612999999996</c:v>
                </c:pt>
                <c:pt idx="2">
                  <c:v>626.01348999999993</c:v>
                </c:pt>
                <c:pt idx="3">
                  <c:v>597.5809499999998</c:v>
                </c:pt>
                <c:pt idx="4">
                  <c:v>495.25259000000034</c:v>
                </c:pt>
                <c:pt idx="5">
                  <c:v>538.57451999999989</c:v>
                </c:pt>
                <c:pt idx="6">
                  <c:v>735.96570999999949</c:v>
                </c:pt>
                <c:pt idx="7">
                  <c:v>261.85254000000043</c:v>
                </c:pt>
                <c:pt idx="8">
                  <c:v>744.32768000009946</c:v>
                </c:pt>
                <c:pt idx="9">
                  <c:v>511.63544000010052</c:v>
                </c:pt>
                <c:pt idx="10">
                  <c:v>508.71748999999966</c:v>
                </c:pt>
                <c:pt idx="11">
                  <c:v>443.99512999979993</c:v>
                </c:pt>
              </c:numCache>
            </c:numRef>
          </c:val>
        </c:ser>
        <c:axId val="165083008"/>
        <c:axId val="165603200"/>
      </c:barChart>
      <c:scatterChart>
        <c:scatterStyle val="lineMarker"/>
        <c:ser>
          <c:idx val="2"/>
          <c:order val="3"/>
          <c:tx>
            <c:strRef>
              <c:f>Graph!$C$8</c:f>
              <c:strCache>
                <c:ptCount val="1"/>
                <c:pt idx="0">
                  <c:v>Ecart 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strRef>
                  <c:f>Graph!$D$10</c:f>
                  <c:strCache>
                    <c:ptCount val="1"/>
                    <c:pt idx="0">
                      <c:v>8%</c:v>
                    </c:pt>
                  </c:strCache>
                </c:strRef>
              </c:tx>
              <c:dLblPos val="t"/>
              <c:showVal val="1"/>
            </c:dLbl>
            <c:dLbl>
              <c:idx val="1"/>
              <c:layout/>
              <c:tx>
                <c:strRef>
                  <c:f>Graph!$E$10</c:f>
                  <c:strCache>
                    <c:ptCount val="1"/>
                    <c:pt idx="0">
                      <c:v>1%</c:v>
                    </c:pt>
                  </c:strCache>
                </c:strRef>
              </c:tx>
              <c:dLblPos val="t"/>
              <c:showVal val="1"/>
            </c:dLbl>
            <c:dLbl>
              <c:idx val="2"/>
              <c:layout/>
              <c:tx>
                <c:strRef>
                  <c:f>Graph!$F$10</c:f>
                  <c:strCache>
                    <c:ptCount val="1"/>
                    <c:pt idx="0">
                      <c:v>-4%</c:v>
                    </c:pt>
                  </c:strCache>
                </c:strRef>
              </c:tx>
              <c:dLblPos val="t"/>
              <c:showVal val="1"/>
            </c:dLbl>
            <c:dLbl>
              <c:idx val="3"/>
              <c:layout/>
              <c:tx>
                <c:strRef>
                  <c:f>Graph!$G$10</c:f>
                  <c:strCache>
                    <c:ptCount val="1"/>
                    <c:pt idx="0">
                      <c:v>0%</c:v>
                    </c:pt>
                  </c:strCache>
                </c:strRef>
              </c:tx>
              <c:dLblPos val="t"/>
              <c:showVal val="1"/>
            </c:dLbl>
            <c:dLbl>
              <c:idx val="4"/>
              <c:layout/>
              <c:tx>
                <c:strRef>
                  <c:f>Graph!$H$10</c:f>
                  <c:strCache>
                    <c:ptCount val="1"/>
                    <c:pt idx="0">
                      <c:v>65%</c:v>
                    </c:pt>
                  </c:strCache>
                </c:strRef>
              </c:tx>
              <c:dLblPos val="t"/>
              <c:showVal val="1"/>
            </c:dLbl>
            <c:dLbl>
              <c:idx val="5"/>
              <c:layout/>
              <c:tx>
                <c:strRef>
                  <c:f>Graph!$I$10</c:f>
                  <c:strCache>
                    <c:ptCount val="1"/>
                    <c:pt idx="0">
                      <c:v>-33%</c:v>
                    </c:pt>
                  </c:strCache>
                </c:strRef>
              </c:tx>
              <c:dLblPos val="t"/>
              <c:showVal val="1"/>
            </c:dLbl>
            <c:dLbl>
              <c:idx val="6"/>
              <c:layout/>
              <c:tx>
                <c:strRef>
                  <c:f>Graph!$J$10</c:f>
                  <c:strCache>
                    <c:ptCount val="1"/>
                    <c:pt idx="0">
                      <c:v>104%</c:v>
                    </c:pt>
                  </c:strCache>
                </c:strRef>
              </c:tx>
              <c:dLblPos val="t"/>
              <c:showVal val="1"/>
            </c:dLbl>
            <c:dLbl>
              <c:idx val="7"/>
              <c:layout/>
              <c:tx>
                <c:strRef>
                  <c:f>Graph!$K$10</c:f>
                  <c:strCache>
                    <c:ptCount val="1"/>
                    <c:pt idx="0">
                      <c:v>75%</c:v>
                    </c:pt>
                  </c:strCache>
                </c:strRef>
              </c:tx>
              <c:dLblPos val="t"/>
              <c:showVal val="1"/>
            </c:dLbl>
            <c:dLbl>
              <c:idx val="8"/>
              <c:layout/>
              <c:tx>
                <c:strRef>
                  <c:f>Graph!$L$10</c:f>
                  <c:strCache>
                    <c:ptCount val="1"/>
                    <c:pt idx="0">
                      <c:v>15%</c:v>
                    </c:pt>
                  </c:strCache>
                </c:strRef>
              </c:tx>
              <c:dLblPos val="t"/>
              <c:showVal val="1"/>
            </c:dLbl>
            <c:dLbl>
              <c:idx val="9"/>
              <c:layout/>
              <c:tx>
                <c:strRef>
                  <c:f>Graph!$M$10</c:f>
                  <c:strCache>
                    <c:ptCount val="1"/>
                    <c:pt idx="0">
                      <c:v>-21%</c:v>
                    </c:pt>
                  </c:strCache>
                </c:strRef>
              </c:tx>
              <c:dLblPos val="t"/>
              <c:showVal val="1"/>
            </c:dLbl>
            <c:dLbl>
              <c:idx val="10"/>
              <c:layout/>
              <c:tx>
                <c:strRef>
                  <c:f>Graph!$N$10</c:f>
                  <c:strCache>
                    <c:ptCount val="1"/>
                    <c:pt idx="0">
                      <c:v>-2%</c:v>
                    </c:pt>
                  </c:strCache>
                </c:strRef>
              </c:tx>
              <c:dLblPos val="t"/>
              <c:showVal val="1"/>
            </c:dLbl>
            <c:dLbl>
              <c:idx val="11"/>
              <c:layout/>
              <c:tx>
                <c:strRef>
                  <c:f>Graph!$O$10</c:f>
                  <c:strCache>
                    <c:ptCount val="1"/>
                    <c:pt idx="0">
                      <c:v>39%</c:v>
                    </c:pt>
                  </c:strCache>
                </c:strRef>
              </c:tx>
              <c:dLblPos val="t"/>
              <c:showVal val="1"/>
            </c:dLbl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t"/>
            <c:showVal val="1"/>
          </c:dLbls>
          <c:xVal>
            <c:numRef>
              <c:f>Graph!$D$4:$O$4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xVal>
          <c:yVal>
            <c:numRef>
              <c:f>Graph!$D$8:$O$8</c:f>
              <c:numCache>
                <c:formatCode>\ #,##0_);\(#,##0\);" "_);@_)</c:formatCode>
                <c:ptCount val="12"/>
                <c:pt idx="0">
                  <c:v>646.24204000000009</c:v>
                </c:pt>
                <c:pt idx="1">
                  <c:v>656.90612999999996</c:v>
                </c:pt>
                <c:pt idx="2">
                  <c:v>700</c:v>
                </c:pt>
                <c:pt idx="3">
                  <c:v>647.5809499999998</c:v>
                </c:pt>
                <c:pt idx="4">
                  <c:v>545.25259000000028</c:v>
                </c:pt>
                <c:pt idx="5">
                  <c:v>850</c:v>
                </c:pt>
                <c:pt idx="6">
                  <c:v>785.96570999999949</c:v>
                </c:pt>
                <c:pt idx="7">
                  <c:v>311.85254000000043</c:v>
                </c:pt>
                <c:pt idx="8">
                  <c:v>794.32768000009946</c:v>
                </c:pt>
                <c:pt idx="9">
                  <c:v>700</c:v>
                </c:pt>
                <c:pt idx="10">
                  <c:v>570</c:v>
                </c:pt>
                <c:pt idx="11">
                  <c:v>493.99512999979993</c:v>
                </c:pt>
              </c:numCache>
            </c:numRef>
          </c:yVal>
        </c:ser>
        <c:axId val="165083008"/>
        <c:axId val="165603200"/>
      </c:scatterChart>
      <c:scatterChart>
        <c:scatterStyle val="lineMarker"/>
        <c:ser>
          <c:idx val="4"/>
          <c:order val="2"/>
          <c:tx>
            <c:strRef>
              <c:f>Graph!$C$7</c:f>
              <c:strCache>
                <c:ptCount val="1"/>
                <c:pt idx="0">
                  <c:v>Ecart 1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2"/>
              <c:layout/>
              <c:tx>
                <c:strRef>
                  <c:f>Graph!$F$9</c:f>
                  <c:strCache>
                    <c:ptCount val="1"/>
                    <c:pt idx="0">
                      <c:v>î</c:v>
                    </c:pt>
                  </c:strCache>
                </c:strRef>
              </c:tx>
              <c:dLblPos val="t"/>
              <c:showVal val="1"/>
            </c:dLbl>
            <c:dLbl>
              <c:idx val="3"/>
              <c:layout/>
              <c:tx>
                <c:strRef>
                  <c:f>Graph!$G$9</c:f>
                  <c:strCache>
                    <c:ptCount val="1"/>
                    <c:pt idx="0">
                      <c:v>è</c:v>
                    </c:pt>
                  </c:strCache>
                </c:strRef>
              </c:tx>
              <c:dLblPos val="t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5"/>
              <c:layout/>
              <c:tx>
                <c:strRef>
                  <c:f>Graph!$I$9</c:f>
                  <c:strCache>
                    <c:ptCount val="1"/>
                    <c:pt idx="0">
                      <c:v>î</c:v>
                    </c:pt>
                  </c:strCache>
                </c:strRef>
              </c:tx>
              <c:dLblPos val="t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dLbl>
              <c:idx val="9"/>
              <c:layout/>
              <c:tx>
                <c:strRef>
                  <c:f>Graph!$M$9</c:f>
                  <c:strCache>
                    <c:ptCount val="1"/>
                    <c:pt idx="0">
                      <c:v>î</c:v>
                    </c:pt>
                  </c:strCache>
                </c:strRef>
              </c:tx>
              <c:dLblPos val="t"/>
              <c:showVal val="1"/>
            </c:dLbl>
            <c:dLbl>
              <c:idx val="10"/>
              <c:layout/>
              <c:tx>
                <c:strRef>
                  <c:f>Graph!$N$9</c:f>
                  <c:strCache>
                    <c:ptCount val="1"/>
                    <c:pt idx="0">
                      <c:v>î</c:v>
                    </c:pt>
                  </c:strCache>
                </c:strRef>
              </c:tx>
              <c:dLblPos val="t"/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ì</a:t>
                    </a:r>
                  </a:p>
                </c:rich>
              </c:tx>
              <c:dLblPos val="t"/>
              <c:showVal val="1"/>
            </c:dLbl>
            <c:txPr>
              <a:bodyPr/>
              <a:lstStyle/>
              <a:p>
                <a:pPr>
                  <a:defRPr>
                    <a:latin typeface="Wingdings" pitchFamily="2" charset="2"/>
                  </a:defRPr>
                </a:pPr>
                <a:endParaRPr lang="fr-FR"/>
              </a:p>
            </c:txPr>
            <c:dLblPos val="t"/>
            <c:showVal val="1"/>
          </c:dLbls>
          <c:xVal>
            <c:numRef>
              <c:f>Graph!$D$4:$O$4</c:f>
              <c:numCache>
                <c:formatCode>mmm</c:formatCode>
                <c:ptCount val="12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</c:numCache>
            </c:numRef>
          </c:xVal>
          <c:yVal>
            <c:numRef>
              <c:f>Graph!$D$7:$O$7</c:f>
              <c:numCache>
                <c:formatCode>\ #,##0_);\(#,##0\);" "_);@_)</c:formatCode>
                <c:ptCount val="12"/>
                <c:pt idx="0">
                  <c:v>596.24204000000009</c:v>
                </c:pt>
                <c:pt idx="1">
                  <c:v>606.90612999999996</c:v>
                </c:pt>
                <c:pt idx="2">
                  <c:v>650</c:v>
                </c:pt>
                <c:pt idx="3">
                  <c:v>597.5809499999998</c:v>
                </c:pt>
                <c:pt idx="4">
                  <c:v>495.25259000000034</c:v>
                </c:pt>
                <c:pt idx="5">
                  <c:v>800</c:v>
                </c:pt>
                <c:pt idx="6">
                  <c:v>735.96570999999949</c:v>
                </c:pt>
                <c:pt idx="7">
                  <c:v>261.85254000000043</c:v>
                </c:pt>
                <c:pt idx="8">
                  <c:v>744.32768000009946</c:v>
                </c:pt>
                <c:pt idx="9">
                  <c:v>650</c:v>
                </c:pt>
                <c:pt idx="10">
                  <c:v>520</c:v>
                </c:pt>
                <c:pt idx="11">
                  <c:v>443.99512999979993</c:v>
                </c:pt>
              </c:numCache>
            </c:numRef>
          </c:yVal>
        </c:ser>
        <c:axId val="170963712"/>
        <c:axId val="169394944"/>
      </c:scatterChart>
      <c:dateAx>
        <c:axId val="165083008"/>
        <c:scaling>
          <c:orientation val="minMax"/>
        </c:scaling>
        <c:axPos val="b"/>
        <c:numFmt formatCode="mmm" sourceLinked="1"/>
        <c:tickLblPos val="nextTo"/>
        <c:crossAx val="165603200"/>
        <c:crosses val="autoZero"/>
        <c:auto val="1"/>
        <c:lblOffset val="100"/>
      </c:dateAx>
      <c:valAx>
        <c:axId val="165603200"/>
        <c:scaling>
          <c:orientation val="minMax"/>
        </c:scaling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\ #,##0_);\(#,##0\);&quot; &quot;_);@_)" sourceLinked="1"/>
        <c:tickLblPos val="nextTo"/>
        <c:crossAx val="165083008"/>
        <c:crosses val="autoZero"/>
        <c:crossBetween val="between"/>
      </c:valAx>
      <c:valAx>
        <c:axId val="169394944"/>
        <c:scaling>
          <c:orientation val="minMax"/>
        </c:scaling>
        <c:axPos val="r"/>
        <c:numFmt formatCode="\ #,##0_);\(#,##0\);&quot; &quot;_);@_)" sourceLinked="1"/>
        <c:tickLblPos val="nextTo"/>
        <c:crossAx val="170963712"/>
        <c:crosses val="max"/>
        <c:crossBetween val="midCat"/>
      </c:valAx>
      <c:valAx>
        <c:axId val="170963712"/>
        <c:scaling>
          <c:orientation val="minMax"/>
        </c:scaling>
        <c:delete val="1"/>
        <c:axPos val="b"/>
        <c:numFmt formatCode="mmm" sourceLinked="1"/>
        <c:tickLblPos val="none"/>
        <c:crossAx val="169394944"/>
        <c:crosses val="autoZero"/>
        <c:crossBetween val="midCat"/>
      </c:valAx>
      <c:spPr>
        <a:noFill/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114299</xdr:rowOff>
    </xdr:from>
    <xdr:to>
      <xdr:col>15</xdr:col>
      <xdr:colOff>295275</xdr:colOff>
      <xdr:row>39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114299</xdr:rowOff>
    </xdr:from>
    <xdr:to>
      <xdr:col>15</xdr:col>
      <xdr:colOff>295275</xdr:colOff>
      <xdr:row>39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U11"/>
  <sheetViews>
    <sheetView topLeftCell="B3" workbookViewId="0">
      <selection activeCell="I4" sqref="I4"/>
    </sheetView>
  </sheetViews>
  <sheetFormatPr baseColWidth="10" defaultRowHeight="11.25"/>
  <sheetData>
    <row r="3" spans="2:21" ht="12.75">
      <c r="C3" s="1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1" ht="12.75">
      <c r="C4" s="2"/>
      <c r="D4" s="3">
        <v>42035</v>
      </c>
      <c r="E4" s="3">
        <v>42063</v>
      </c>
      <c r="F4" s="3">
        <v>42094</v>
      </c>
      <c r="G4" s="3">
        <v>42124</v>
      </c>
      <c r="H4" s="3">
        <v>42155</v>
      </c>
      <c r="I4" s="3">
        <v>42185</v>
      </c>
      <c r="J4" s="3">
        <v>42216</v>
      </c>
      <c r="K4" s="3">
        <v>42247</v>
      </c>
      <c r="L4" s="3">
        <v>42277</v>
      </c>
      <c r="M4" s="3">
        <v>42308</v>
      </c>
      <c r="N4" s="3">
        <v>42338</v>
      </c>
      <c r="O4" s="3">
        <v>42369</v>
      </c>
    </row>
    <row r="5" spans="2:21" ht="12.75">
      <c r="C5" s="2" t="s">
        <v>1</v>
      </c>
      <c r="D5" s="4">
        <v>596.24204000000009</v>
      </c>
      <c r="E5" s="4">
        <v>606.90612999999996</v>
      </c>
      <c r="F5" s="4">
        <v>626.01348999999993</v>
      </c>
      <c r="G5" s="4">
        <v>597.5809499999998</v>
      </c>
      <c r="H5" s="4">
        <v>495.25259000000034</v>
      </c>
      <c r="I5" s="4">
        <v>538.57451999999989</v>
      </c>
      <c r="J5" s="4">
        <v>735.96570999999949</v>
      </c>
      <c r="K5" s="4">
        <v>261.85254000000043</v>
      </c>
      <c r="L5" s="4">
        <v>744.32768000009946</v>
      </c>
      <c r="M5" s="4">
        <v>511.63544000010052</v>
      </c>
      <c r="N5" s="4">
        <v>508.71748999999966</v>
      </c>
      <c r="O5" s="4">
        <v>443.99512999979993</v>
      </c>
    </row>
    <row r="6" spans="2:21" ht="12.75">
      <c r="C6" s="2" t="s">
        <v>2</v>
      </c>
      <c r="D6" s="4">
        <v>550</v>
      </c>
      <c r="E6" s="4">
        <v>600</v>
      </c>
      <c r="F6" s="4">
        <v>650</v>
      </c>
      <c r="G6" s="4">
        <f>+G5</f>
        <v>597.5809499999998</v>
      </c>
      <c r="H6" s="4">
        <v>300</v>
      </c>
      <c r="I6" s="4">
        <v>800</v>
      </c>
      <c r="J6" s="4">
        <v>360</v>
      </c>
      <c r="K6" s="4">
        <v>150</v>
      </c>
      <c r="L6" s="4">
        <v>650</v>
      </c>
      <c r="M6" s="4">
        <v>650</v>
      </c>
      <c r="N6" s="4">
        <v>520</v>
      </c>
      <c r="O6" s="4">
        <v>320</v>
      </c>
    </row>
    <row r="7" spans="2:21" ht="12.75">
      <c r="C7" s="2" t="s">
        <v>14</v>
      </c>
      <c r="D7" s="4">
        <f>MAX(D5,D6)</f>
        <v>596.24204000000009</v>
      </c>
      <c r="E7" s="4">
        <f t="shared" ref="E7:O7" si="0">MAX(E5,E6)</f>
        <v>606.90612999999996</v>
      </c>
      <c r="F7" s="4">
        <f t="shared" si="0"/>
        <v>650</v>
      </c>
      <c r="G7" s="4">
        <f t="shared" si="0"/>
        <v>597.5809499999998</v>
      </c>
      <c r="H7" s="4">
        <f t="shared" si="0"/>
        <v>495.25259000000034</v>
      </c>
      <c r="I7" s="4">
        <f t="shared" si="0"/>
        <v>800</v>
      </c>
      <c r="J7" s="4">
        <f t="shared" si="0"/>
        <v>735.96570999999949</v>
      </c>
      <c r="K7" s="4">
        <f t="shared" si="0"/>
        <v>261.85254000000043</v>
      </c>
      <c r="L7" s="4">
        <f t="shared" si="0"/>
        <v>744.32768000009946</v>
      </c>
      <c r="M7" s="4">
        <f t="shared" si="0"/>
        <v>650</v>
      </c>
      <c r="N7" s="4">
        <f t="shared" si="0"/>
        <v>520</v>
      </c>
      <c r="O7" s="4">
        <f t="shared" si="0"/>
        <v>443.99512999979993</v>
      </c>
    </row>
    <row r="8" spans="2:21" ht="12.75">
      <c r="C8" s="2" t="s">
        <v>15</v>
      </c>
      <c r="D8" s="4">
        <f>MAX(D5,D6)+50</f>
        <v>646.24204000000009</v>
      </c>
      <c r="E8" s="4">
        <f t="shared" ref="E8:O8" si="1">MAX(E5,E6)+50</f>
        <v>656.90612999999996</v>
      </c>
      <c r="F8" s="4">
        <f t="shared" si="1"/>
        <v>700</v>
      </c>
      <c r="G8" s="4">
        <f t="shared" si="1"/>
        <v>647.5809499999998</v>
      </c>
      <c r="H8" s="4">
        <f t="shared" si="1"/>
        <v>545.25259000000028</v>
      </c>
      <c r="I8" s="4">
        <f t="shared" si="1"/>
        <v>850</v>
      </c>
      <c r="J8" s="4">
        <f t="shared" si="1"/>
        <v>785.96570999999949</v>
      </c>
      <c r="K8" s="4">
        <f t="shared" si="1"/>
        <v>311.85254000000043</v>
      </c>
      <c r="L8" s="4">
        <f t="shared" si="1"/>
        <v>794.32768000009946</v>
      </c>
      <c r="M8" s="4">
        <f t="shared" si="1"/>
        <v>700</v>
      </c>
      <c r="N8" s="4">
        <f t="shared" si="1"/>
        <v>570</v>
      </c>
      <c r="O8" s="4">
        <f t="shared" si="1"/>
        <v>493.99512999979993</v>
      </c>
    </row>
    <row r="9" spans="2:21" ht="21">
      <c r="B9" s="7">
        <v>0.05</v>
      </c>
      <c r="C9" s="2" t="s">
        <v>4</v>
      </c>
      <c r="D9" s="9">
        <f t="shared" ref="D9:O9" si="2">+D5-D6</f>
        <v>46.242040000000088</v>
      </c>
      <c r="E9" s="10">
        <f t="shared" si="2"/>
        <v>6.9061299999999619</v>
      </c>
      <c r="F9" s="10">
        <f t="shared" si="2"/>
        <v>-23.986510000000067</v>
      </c>
      <c r="G9" s="10">
        <f t="shared" si="2"/>
        <v>0</v>
      </c>
      <c r="H9" s="10">
        <f t="shared" si="2"/>
        <v>195.25259000000034</v>
      </c>
      <c r="I9" s="10">
        <f t="shared" si="2"/>
        <v>-261.42548000000011</v>
      </c>
      <c r="J9" s="10">
        <f t="shared" si="2"/>
        <v>375.96570999999949</v>
      </c>
      <c r="K9" s="10">
        <f t="shared" si="2"/>
        <v>111.85254000000043</v>
      </c>
      <c r="L9" s="10">
        <f t="shared" si="2"/>
        <v>94.327680000099463</v>
      </c>
      <c r="M9" s="10">
        <f t="shared" si="2"/>
        <v>-138.36455999989948</v>
      </c>
      <c r="N9" s="10">
        <f t="shared" si="2"/>
        <v>-11.282510000000343</v>
      </c>
      <c r="O9" s="10">
        <f t="shared" si="2"/>
        <v>123.99512999979993</v>
      </c>
      <c r="Q9" s="6" t="s">
        <v>7</v>
      </c>
      <c r="R9" s="8" t="s">
        <v>7</v>
      </c>
      <c r="S9" t="s">
        <v>9</v>
      </c>
      <c r="T9" s="6" t="s">
        <v>9</v>
      </c>
      <c r="U9" t="s">
        <v>11</v>
      </c>
    </row>
    <row r="10" spans="2:21" ht="21">
      <c r="C10" s="2" t="s">
        <v>3</v>
      </c>
      <c r="D10" s="5">
        <f>+D9/D6</f>
        <v>8.4076436363636528E-2</v>
      </c>
      <c r="E10" s="5">
        <f>+E9/E6</f>
        <v>1.1510216666666602E-2</v>
      </c>
      <c r="F10" s="5">
        <f>+F9/F6</f>
        <v>-3.6902323076923177E-2</v>
      </c>
      <c r="G10" s="5">
        <v>-0.3279576666666662</v>
      </c>
      <c r="H10" s="5">
        <v>-0.65084196666666783</v>
      </c>
      <c r="I10" s="5">
        <v>0.32678185000000015</v>
      </c>
      <c r="J10" s="5">
        <v>-1.044349194444443</v>
      </c>
      <c r="K10" s="5">
        <v>-0.74568360000000289</v>
      </c>
      <c r="L10" s="5">
        <v>-0.14511950769246071</v>
      </c>
      <c r="M10" s="5">
        <v>0.2128685538459992</v>
      </c>
      <c r="N10" s="5">
        <v>2.1697134615385274E-2</v>
      </c>
      <c r="O10" s="5">
        <v>-0.3874847812493748</v>
      </c>
      <c r="Q10" s="6" t="s">
        <v>5</v>
      </c>
      <c r="R10" s="8" t="s">
        <v>5</v>
      </c>
      <c r="S10" t="s">
        <v>8</v>
      </c>
      <c r="T10" s="6" t="s">
        <v>8</v>
      </c>
      <c r="U10" t="s">
        <v>13</v>
      </c>
    </row>
    <row r="11" spans="2:21" ht="21">
      <c r="Q11" s="6" t="s">
        <v>6</v>
      </c>
      <c r="R11" s="8" t="s">
        <v>6</v>
      </c>
      <c r="S11" t="s">
        <v>10</v>
      </c>
      <c r="T11" s="6" t="s">
        <v>10</v>
      </c>
      <c r="U1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U11"/>
  <sheetViews>
    <sheetView showGridLines="0" tabSelected="1" topLeftCell="B1" workbookViewId="0">
      <selection activeCell="Q11" sqref="Q11"/>
    </sheetView>
  </sheetViews>
  <sheetFormatPr baseColWidth="10" defaultRowHeight="11.25"/>
  <sheetData>
    <row r="3" spans="2:21" ht="12.75">
      <c r="C3" s="1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1" ht="12.75">
      <c r="C4" s="2"/>
      <c r="D4" s="3">
        <v>42035</v>
      </c>
      <c r="E4" s="3">
        <v>42063</v>
      </c>
      <c r="F4" s="3">
        <v>42094</v>
      </c>
      <c r="G4" s="3">
        <v>42124</v>
      </c>
      <c r="H4" s="3">
        <v>42155</v>
      </c>
      <c r="I4" s="3">
        <v>42185</v>
      </c>
      <c r="J4" s="3">
        <v>42216</v>
      </c>
      <c r="K4" s="3">
        <v>42247</v>
      </c>
      <c r="L4" s="3">
        <v>42277</v>
      </c>
      <c r="M4" s="3">
        <v>42308</v>
      </c>
      <c r="N4" s="3">
        <v>42338</v>
      </c>
      <c r="O4" s="3">
        <v>42369</v>
      </c>
    </row>
    <row r="5" spans="2:21" ht="12.75">
      <c r="C5" s="2" t="s">
        <v>16</v>
      </c>
      <c r="D5" s="4">
        <v>596.24204000000009</v>
      </c>
      <c r="E5" s="4">
        <v>606.90612999999996</v>
      </c>
      <c r="F5" s="4">
        <v>626.01348999999993</v>
      </c>
      <c r="G5" s="4">
        <v>597.5809499999998</v>
      </c>
      <c r="H5" s="4">
        <v>495.25259000000034</v>
      </c>
      <c r="I5" s="4">
        <v>538.57451999999989</v>
      </c>
      <c r="J5" s="4">
        <v>735.96570999999949</v>
      </c>
      <c r="K5" s="4">
        <v>261.85254000000043</v>
      </c>
      <c r="L5" s="4">
        <v>744.32768000009946</v>
      </c>
      <c r="M5" s="4">
        <v>511.63544000010052</v>
      </c>
      <c r="N5" s="4">
        <v>508.71748999999966</v>
      </c>
      <c r="O5" s="4">
        <v>443.99512999979993</v>
      </c>
    </row>
    <row r="6" spans="2:21" ht="12.75">
      <c r="C6" s="2" t="s">
        <v>17</v>
      </c>
      <c r="D6" s="4">
        <v>550</v>
      </c>
      <c r="E6" s="4">
        <v>600</v>
      </c>
      <c r="F6" s="4">
        <v>650</v>
      </c>
      <c r="G6" s="4">
        <f>+G5</f>
        <v>597.5809499999998</v>
      </c>
      <c r="H6" s="4">
        <v>300</v>
      </c>
      <c r="I6" s="4">
        <v>800</v>
      </c>
      <c r="J6" s="4">
        <v>360</v>
      </c>
      <c r="K6" s="4">
        <v>150</v>
      </c>
      <c r="L6" s="4">
        <v>650</v>
      </c>
      <c r="M6" s="4">
        <v>650</v>
      </c>
      <c r="N6" s="4">
        <v>520</v>
      </c>
      <c r="O6" s="4">
        <v>320</v>
      </c>
    </row>
    <row r="7" spans="2:21" ht="12.75">
      <c r="C7" s="2" t="s">
        <v>14</v>
      </c>
      <c r="D7" s="4">
        <f>MAX(D5,D6)</f>
        <v>596.24204000000009</v>
      </c>
      <c r="E7" s="4">
        <f t="shared" ref="E7:O7" si="0">MAX(E5,E6)</f>
        <v>606.90612999999996</v>
      </c>
      <c r="F7" s="4">
        <f t="shared" si="0"/>
        <v>650</v>
      </c>
      <c r="G7" s="4">
        <f t="shared" si="0"/>
        <v>597.5809499999998</v>
      </c>
      <c r="H7" s="4">
        <f t="shared" si="0"/>
        <v>495.25259000000034</v>
      </c>
      <c r="I7" s="4">
        <f t="shared" si="0"/>
        <v>800</v>
      </c>
      <c r="J7" s="4">
        <f t="shared" si="0"/>
        <v>735.96570999999949</v>
      </c>
      <c r="K7" s="4">
        <f t="shared" si="0"/>
        <v>261.85254000000043</v>
      </c>
      <c r="L7" s="4">
        <f t="shared" si="0"/>
        <v>744.32768000009946</v>
      </c>
      <c r="M7" s="4">
        <f t="shared" si="0"/>
        <v>650</v>
      </c>
      <c r="N7" s="4">
        <f t="shared" si="0"/>
        <v>520</v>
      </c>
      <c r="O7" s="4">
        <f t="shared" si="0"/>
        <v>443.99512999979993</v>
      </c>
    </row>
    <row r="8" spans="2:21" ht="12.75">
      <c r="C8" s="2" t="s">
        <v>15</v>
      </c>
      <c r="D8" s="4">
        <f>MAX(D5,D6)+50</f>
        <v>646.24204000000009</v>
      </c>
      <c r="E8" s="4">
        <f t="shared" ref="E8:O8" si="1">MAX(E5,E6)+50</f>
        <v>656.90612999999996</v>
      </c>
      <c r="F8" s="4">
        <f t="shared" si="1"/>
        <v>700</v>
      </c>
      <c r="G8" s="4">
        <f t="shared" si="1"/>
        <v>647.5809499999998</v>
      </c>
      <c r="H8" s="4">
        <f t="shared" si="1"/>
        <v>545.25259000000028</v>
      </c>
      <c r="I8" s="4">
        <f t="shared" si="1"/>
        <v>850</v>
      </c>
      <c r="J8" s="4">
        <f t="shared" si="1"/>
        <v>785.96570999999949</v>
      </c>
      <c r="K8" s="4">
        <f t="shared" si="1"/>
        <v>311.85254000000043</v>
      </c>
      <c r="L8" s="4">
        <f t="shared" si="1"/>
        <v>794.32768000009946</v>
      </c>
      <c r="M8" s="4">
        <f t="shared" si="1"/>
        <v>700</v>
      </c>
      <c r="N8" s="4">
        <f t="shared" si="1"/>
        <v>570</v>
      </c>
      <c r="O8" s="4">
        <f t="shared" si="1"/>
        <v>493.99512999979993</v>
      </c>
    </row>
    <row r="9" spans="2:21" ht="21">
      <c r="B9" s="7">
        <v>0.05</v>
      </c>
      <c r="C9" s="2" t="s">
        <v>4</v>
      </c>
      <c r="D9" s="9">
        <f t="shared" ref="D9:O9" si="2">+D5-D6</f>
        <v>46.242040000000088</v>
      </c>
      <c r="E9" s="10">
        <f t="shared" si="2"/>
        <v>6.9061299999999619</v>
      </c>
      <c r="F9" s="10">
        <f t="shared" si="2"/>
        <v>-23.986510000000067</v>
      </c>
      <c r="G9" s="10">
        <f t="shared" si="2"/>
        <v>0</v>
      </c>
      <c r="H9" s="10">
        <f t="shared" si="2"/>
        <v>195.25259000000034</v>
      </c>
      <c r="I9" s="10">
        <f t="shared" si="2"/>
        <v>-261.42548000000011</v>
      </c>
      <c r="J9" s="10">
        <f t="shared" si="2"/>
        <v>375.96570999999949</v>
      </c>
      <c r="K9" s="10">
        <f t="shared" si="2"/>
        <v>111.85254000000043</v>
      </c>
      <c r="L9" s="10">
        <f t="shared" si="2"/>
        <v>94.327680000099463</v>
      </c>
      <c r="M9" s="10">
        <f t="shared" si="2"/>
        <v>-138.36455999989948</v>
      </c>
      <c r="N9" s="10">
        <f t="shared" si="2"/>
        <v>-11.282510000000343</v>
      </c>
      <c r="O9" s="10">
        <f t="shared" si="2"/>
        <v>123.99512999979993</v>
      </c>
      <c r="Q9" s="6"/>
      <c r="R9" s="8"/>
      <c r="T9" s="6" t="s">
        <v>9</v>
      </c>
      <c r="U9" t="s">
        <v>11</v>
      </c>
    </row>
    <row r="10" spans="2:21" ht="21">
      <c r="C10" s="2" t="s">
        <v>3</v>
      </c>
      <c r="D10" s="5">
        <f t="shared" ref="D10:O10" si="3">+D9/D6</f>
        <v>8.4076436363636528E-2</v>
      </c>
      <c r="E10" s="5">
        <f t="shared" si="3"/>
        <v>1.1510216666666602E-2</v>
      </c>
      <c r="F10" s="5">
        <f t="shared" si="3"/>
        <v>-3.6902323076923177E-2</v>
      </c>
      <c r="G10" s="5">
        <f t="shared" si="3"/>
        <v>0</v>
      </c>
      <c r="H10" s="5">
        <f t="shared" si="3"/>
        <v>0.65084196666666783</v>
      </c>
      <c r="I10" s="5">
        <f t="shared" si="3"/>
        <v>-0.32678185000000015</v>
      </c>
      <c r="J10" s="5">
        <f t="shared" si="3"/>
        <v>1.044349194444443</v>
      </c>
      <c r="K10" s="5">
        <f t="shared" si="3"/>
        <v>0.74568360000000289</v>
      </c>
      <c r="L10" s="5">
        <f t="shared" si="3"/>
        <v>0.14511950769246071</v>
      </c>
      <c r="M10" s="5">
        <f t="shared" si="3"/>
        <v>-0.2128685538459992</v>
      </c>
      <c r="N10" s="5">
        <f t="shared" si="3"/>
        <v>-2.1697134615385274E-2</v>
      </c>
      <c r="O10" s="5">
        <f t="shared" si="3"/>
        <v>0.3874847812493748</v>
      </c>
      <c r="Q10" s="6"/>
      <c r="R10" s="8"/>
      <c r="T10" s="6" t="s">
        <v>8</v>
      </c>
      <c r="U10" t="s">
        <v>13</v>
      </c>
    </row>
    <row r="11" spans="2:21" ht="21">
      <c r="Q11" s="6"/>
      <c r="R11" s="8"/>
      <c r="T11" s="6" t="s">
        <v>10</v>
      </c>
      <c r="U11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Graph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pc-cofigex186</dc:creator>
  <cp:lastModifiedBy>pc-cofigex186</cp:lastModifiedBy>
  <dcterms:created xsi:type="dcterms:W3CDTF">2016-05-20T15:45:00Z</dcterms:created>
  <dcterms:modified xsi:type="dcterms:W3CDTF">2017-02-14T14:20:31Z</dcterms:modified>
</cp:coreProperties>
</file>